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fac335175752db6/Desktop/Data Analytics/Internship/"/>
    </mc:Choice>
  </mc:AlternateContent>
  <xr:revisionPtr revIDLastSave="28" documentId="13_ncr:1_{B082E880-99E0-44B9-B32C-E08EBB632467}" xr6:coauthVersionLast="47" xr6:coauthVersionMax="47" xr10:uidLastSave="{6927D1DB-669C-4DF8-BCFA-FB25BCDEE015}"/>
  <bookViews>
    <workbookView xWindow="-108" yWindow="-108" windowWidth="23256" windowHeight="12456" activeTab="3" xr2:uid="{00000000-000D-0000-FFFF-FFFF00000000}"/>
  </bookViews>
  <sheets>
    <sheet name="Sheet1" sheetId="1" r:id="rId1"/>
    <sheet name="Pivot Tables" sheetId="2" r:id="rId2"/>
    <sheet name="KPIs" sheetId="4" r:id="rId3"/>
    <sheet name="Dashboard" sheetId="3" r:id="rId4"/>
  </sheets>
  <definedNames>
    <definedName name="_xlnm._FilterDatabase" localSheetId="0" hidden="1">Sheet1!$A$1:$L$4501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4" l="1"/>
  <c r="B7" i="4"/>
  <c r="B4" i="4"/>
  <c r="B1" i="4"/>
  <c r="D76" i="2"/>
  <c r="D77" i="2"/>
  <c r="D78" i="2"/>
  <c r="D79" i="2"/>
  <c r="D80" i="2"/>
  <c r="D81" i="2"/>
  <c r="D75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2" i="1"/>
</calcChain>
</file>

<file path=xl/sharedStrings.xml><?xml version="1.0" encoding="utf-8"?>
<sst xmlns="http://schemas.openxmlformats.org/spreadsheetml/2006/main" count="18122" uniqueCount="4571">
  <si>
    <t>Invoice_ID</t>
  </si>
  <si>
    <t>Date</t>
  </si>
  <si>
    <t>Product</t>
  </si>
  <si>
    <t>Category</t>
  </si>
  <si>
    <t>Region</t>
  </si>
  <si>
    <t>Quantity</t>
  </si>
  <si>
    <t>Unit_Price</t>
  </si>
  <si>
    <t>Discount_%</t>
  </si>
  <si>
    <t>Total_Sales</t>
  </si>
  <si>
    <t>Discount_Amount</t>
  </si>
  <si>
    <t>Net_Sales</t>
  </si>
  <si>
    <t>Profit</t>
  </si>
  <si>
    <t>INV100000</t>
  </si>
  <si>
    <t>INV100001</t>
  </si>
  <si>
    <t>INV100002</t>
  </si>
  <si>
    <t>INV100003</t>
  </si>
  <si>
    <t>INV100004</t>
  </si>
  <si>
    <t>INV100005</t>
  </si>
  <si>
    <t>INV100006</t>
  </si>
  <si>
    <t>INV100007</t>
  </si>
  <si>
    <t>INV100008</t>
  </si>
  <si>
    <t>INV100009</t>
  </si>
  <si>
    <t>INV100010</t>
  </si>
  <si>
    <t>INV100011</t>
  </si>
  <si>
    <t>INV100012</t>
  </si>
  <si>
    <t>INV100013</t>
  </si>
  <si>
    <t>INV100014</t>
  </si>
  <si>
    <t>INV100015</t>
  </si>
  <si>
    <t>INV100016</t>
  </si>
  <si>
    <t>INV100017</t>
  </si>
  <si>
    <t>INV100018</t>
  </si>
  <si>
    <t>INV100019</t>
  </si>
  <si>
    <t>INV100020</t>
  </si>
  <si>
    <t>INV100021</t>
  </si>
  <si>
    <t>INV100022</t>
  </si>
  <si>
    <t>INV100023</t>
  </si>
  <si>
    <t>INV100024</t>
  </si>
  <si>
    <t>INV100025</t>
  </si>
  <si>
    <t>INV100026</t>
  </si>
  <si>
    <t>INV100027</t>
  </si>
  <si>
    <t>INV100028</t>
  </si>
  <si>
    <t>INV100029</t>
  </si>
  <si>
    <t>INV100030</t>
  </si>
  <si>
    <t>INV100031</t>
  </si>
  <si>
    <t>INV100032</t>
  </si>
  <si>
    <t>INV100033</t>
  </si>
  <si>
    <t>INV100034</t>
  </si>
  <si>
    <t>INV100035</t>
  </si>
  <si>
    <t>INV100036</t>
  </si>
  <si>
    <t>INV100037</t>
  </si>
  <si>
    <t>INV100038</t>
  </si>
  <si>
    <t>INV100039</t>
  </si>
  <si>
    <t>INV100040</t>
  </si>
  <si>
    <t>INV100041</t>
  </si>
  <si>
    <t>INV100042</t>
  </si>
  <si>
    <t>INV100043</t>
  </si>
  <si>
    <t>INV100044</t>
  </si>
  <si>
    <t>INV100045</t>
  </si>
  <si>
    <t>INV100046</t>
  </si>
  <si>
    <t>INV100047</t>
  </si>
  <si>
    <t>INV100048</t>
  </si>
  <si>
    <t>INV100049</t>
  </si>
  <si>
    <t>INV100050</t>
  </si>
  <si>
    <t>INV100051</t>
  </si>
  <si>
    <t>INV100052</t>
  </si>
  <si>
    <t>INV100053</t>
  </si>
  <si>
    <t>INV100054</t>
  </si>
  <si>
    <t>INV100055</t>
  </si>
  <si>
    <t>INV100056</t>
  </si>
  <si>
    <t>INV100057</t>
  </si>
  <si>
    <t>INV100058</t>
  </si>
  <si>
    <t>INV100059</t>
  </si>
  <si>
    <t>INV100060</t>
  </si>
  <si>
    <t>INV100061</t>
  </si>
  <si>
    <t>INV100062</t>
  </si>
  <si>
    <t>INV100063</t>
  </si>
  <si>
    <t>INV100064</t>
  </si>
  <si>
    <t>INV100065</t>
  </si>
  <si>
    <t>INV100066</t>
  </si>
  <si>
    <t>INV100067</t>
  </si>
  <si>
    <t>INV100068</t>
  </si>
  <si>
    <t>INV100069</t>
  </si>
  <si>
    <t>INV100070</t>
  </si>
  <si>
    <t>INV100071</t>
  </si>
  <si>
    <t>INV100072</t>
  </si>
  <si>
    <t>INV100073</t>
  </si>
  <si>
    <t>INV100074</t>
  </si>
  <si>
    <t>INV100075</t>
  </si>
  <si>
    <t>INV100076</t>
  </si>
  <si>
    <t>INV100077</t>
  </si>
  <si>
    <t>INV100078</t>
  </si>
  <si>
    <t>INV100079</t>
  </si>
  <si>
    <t>INV100080</t>
  </si>
  <si>
    <t>INV100081</t>
  </si>
  <si>
    <t>INV100082</t>
  </si>
  <si>
    <t>INV100083</t>
  </si>
  <si>
    <t>INV100084</t>
  </si>
  <si>
    <t>INV100085</t>
  </si>
  <si>
    <t>INV100086</t>
  </si>
  <si>
    <t>INV100087</t>
  </si>
  <si>
    <t>INV100088</t>
  </si>
  <si>
    <t>INV100089</t>
  </si>
  <si>
    <t>INV100090</t>
  </si>
  <si>
    <t>INV100091</t>
  </si>
  <si>
    <t>INV100092</t>
  </si>
  <si>
    <t>INV100093</t>
  </si>
  <si>
    <t>INV100094</t>
  </si>
  <si>
    <t>INV100095</t>
  </si>
  <si>
    <t>INV100096</t>
  </si>
  <si>
    <t>INV100097</t>
  </si>
  <si>
    <t>INV100098</t>
  </si>
  <si>
    <t>INV100099</t>
  </si>
  <si>
    <t>INV100100</t>
  </si>
  <si>
    <t>INV100101</t>
  </si>
  <si>
    <t>INV100102</t>
  </si>
  <si>
    <t>INV100103</t>
  </si>
  <si>
    <t>INV100104</t>
  </si>
  <si>
    <t>INV100105</t>
  </si>
  <si>
    <t>INV100106</t>
  </si>
  <si>
    <t>INV100107</t>
  </si>
  <si>
    <t>INV100108</t>
  </si>
  <si>
    <t>INV100109</t>
  </si>
  <si>
    <t>INV100110</t>
  </si>
  <si>
    <t>INV100111</t>
  </si>
  <si>
    <t>INV100112</t>
  </si>
  <si>
    <t>INV100113</t>
  </si>
  <si>
    <t>INV100114</t>
  </si>
  <si>
    <t>INV100115</t>
  </si>
  <si>
    <t>INV100116</t>
  </si>
  <si>
    <t>INV100117</t>
  </si>
  <si>
    <t>INV100118</t>
  </si>
  <si>
    <t>INV100119</t>
  </si>
  <si>
    <t>INV100120</t>
  </si>
  <si>
    <t>INV100121</t>
  </si>
  <si>
    <t>INV100122</t>
  </si>
  <si>
    <t>INV100123</t>
  </si>
  <si>
    <t>INV100124</t>
  </si>
  <si>
    <t>INV100125</t>
  </si>
  <si>
    <t>INV100126</t>
  </si>
  <si>
    <t>INV100127</t>
  </si>
  <si>
    <t>INV100128</t>
  </si>
  <si>
    <t>INV100129</t>
  </si>
  <si>
    <t>INV100130</t>
  </si>
  <si>
    <t>INV100131</t>
  </si>
  <si>
    <t>INV100132</t>
  </si>
  <si>
    <t>INV100133</t>
  </si>
  <si>
    <t>INV100134</t>
  </si>
  <si>
    <t>INV100135</t>
  </si>
  <si>
    <t>INV100136</t>
  </si>
  <si>
    <t>INV100137</t>
  </si>
  <si>
    <t>INV100138</t>
  </si>
  <si>
    <t>INV100139</t>
  </si>
  <si>
    <t>INV100140</t>
  </si>
  <si>
    <t>INV100141</t>
  </si>
  <si>
    <t>INV100142</t>
  </si>
  <si>
    <t>INV100143</t>
  </si>
  <si>
    <t>INV100144</t>
  </si>
  <si>
    <t>INV100145</t>
  </si>
  <si>
    <t>INV100146</t>
  </si>
  <si>
    <t>INV100147</t>
  </si>
  <si>
    <t>INV100148</t>
  </si>
  <si>
    <t>INV100149</t>
  </si>
  <si>
    <t>INV100150</t>
  </si>
  <si>
    <t>INV100151</t>
  </si>
  <si>
    <t>INV100152</t>
  </si>
  <si>
    <t>INV100153</t>
  </si>
  <si>
    <t>INV100154</t>
  </si>
  <si>
    <t>INV100155</t>
  </si>
  <si>
    <t>INV100156</t>
  </si>
  <si>
    <t>INV100157</t>
  </si>
  <si>
    <t>INV100158</t>
  </si>
  <si>
    <t>INV100159</t>
  </si>
  <si>
    <t>INV100160</t>
  </si>
  <si>
    <t>INV100161</t>
  </si>
  <si>
    <t>INV100162</t>
  </si>
  <si>
    <t>INV100163</t>
  </si>
  <si>
    <t>INV100164</t>
  </si>
  <si>
    <t>INV100165</t>
  </si>
  <si>
    <t>INV100166</t>
  </si>
  <si>
    <t>INV100167</t>
  </si>
  <si>
    <t>INV100168</t>
  </si>
  <si>
    <t>INV100169</t>
  </si>
  <si>
    <t>INV100170</t>
  </si>
  <si>
    <t>INV100171</t>
  </si>
  <si>
    <t>INV100172</t>
  </si>
  <si>
    <t>INV100173</t>
  </si>
  <si>
    <t>INV100174</t>
  </si>
  <si>
    <t>INV100175</t>
  </si>
  <si>
    <t>INV100176</t>
  </si>
  <si>
    <t>INV100177</t>
  </si>
  <si>
    <t>INV100178</t>
  </si>
  <si>
    <t>INV100179</t>
  </si>
  <si>
    <t>INV100180</t>
  </si>
  <si>
    <t>INV100181</t>
  </si>
  <si>
    <t>INV100182</t>
  </si>
  <si>
    <t>INV100183</t>
  </si>
  <si>
    <t>INV100184</t>
  </si>
  <si>
    <t>INV100185</t>
  </si>
  <si>
    <t>INV100186</t>
  </si>
  <si>
    <t>INV100187</t>
  </si>
  <si>
    <t>INV100188</t>
  </si>
  <si>
    <t>INV100189</t>
  </si>
  <si>
    <t>INV100190</t>
  </si>
  <si>
    <t>INV100191</t>
  </si>
  <si>
    <t>INV100192</t>
  </si>
  <si>
    <t>INV100193</t>
  </si>
  <si>
    <t>INV100194</t>
  </si>
  <si>
    <t>INV100195</t>
  </si>
  <si>
    <t>INV100196</t>
  </si>
  <si>
    <t>INV100197</t>
  </si>
  <si>
    <t>INV100198</t>
  </si>
  <si>
    <t>INV100199</t>
  </si>
  <si>
    <t>INV100200</t>
  </si>
  <si>
    <t>INV100201</t>
  </si>
  <si>
    <t>INV100202</t>
  </si>
  <si>
    <t>INV100203</t>
  </si>
  <si>
    <t>INV100204</t>
  </si>
  <si>
    <t>INV100205</t>
  </si>
  <si>
    <t>INV100206</t>
  </si>
  <si>
    <t>INV100207</t>
  </si>
  <si>
    <t>INV100208</t>
  </si>
  <si>
    <t>INV100209</t>
  </si>
  <si>
    <t>INV100210</t>
  </si>
  <si>
    <t>INV100211</t>
  </si>
  <si>
    <t>INV100212</t>
  </si>
  <si>
    <t>INV100213</t>
  </si>
  <si>
    <t>INV100214</t>
  </si>
  <si>
    <t>INV100215</t>
  </si>
  <si>
    <t>INV100216</t>
  </si>
  <si>
    <t>INV100217</t>
  </si>
  <si>
    <t>INV100218</t>
  </si>
  <si>
    <t>INV100219</t>
  </si>
  <si>
    <t>INV100220</t>
  </si>
  <si>
    <t>INV100221</t>
  </si>
  <si>
    <t>INV100222</t>
  </si>
  <si>
    <t>INV100223</t>
  </si>
  <si>
    <t>INV100224</t>
  </si>
  <si>
    <t>INV100225</t>
  </si>
  <si>
    <t>INV100226</t>
  </si>
  <si>
    <t>INV100227</t>
  </si>
  <si>
    <t>INV100228</t>
  </si>
  <si>
    <t>INV100229</t>
  </si>
  <si>
    <t>INV100230</t>
  </si>
  <si>
    <t>INV100231</t>
  </si>
  <si>
    <t>INV100232</t>
  </si>
  <si>
    <t>INV100233</t>
  </si>
  <si>
    <t>INV100234</t>
  </si>
  <si>
    <t>INV100235</t>
  </si>
  <si>
    <t>INV100236</t>
  </si>
  <si>
    <t>INV100237</t>
  </si>
  <si>
    <t>INV100238</t>
  </si>
  <si>
    <t>INV100239</t>
  </si>
  <si>
    <t>INV100240</t>
  </si>
  <si>
    <t>INV100241</t>
  </si>
  <si>
    <t>INV100242</t>
  </si>
  <si>
    <t>INV100243</t>
  </si>
  <si>
    <t>INV100244</t>
  </si>
  <si>
    <t>INV100245</t>
  </si>
  <si>
    <t>INV100246</t>
  </si>
  <si>
    <t>INV100247</t>
  </si>
  <si>
    <t>INV100248</t>
  </si>
  <si>
    <t>INV100249</t>
  </si>
  <si>
    <t>INV100250</t>
  </si>
  <si>
    <t>INV100251</t>
  </si>
  <si>
    <t>INV100252</t>
  </si>
  <si>
    <t>INV100253</t>
  </si>
  <si>
    <t>INV100254</t>
  </si>
  <si>
    <t>INV100255</t>
  </si>
  <si>
    <t>INV100256</t>
  </si>
  <si>
    <t>INV100257</t>
  </si>
  <si>
    <t>INV100258</t>
  </si>
  <si>
    <t>INV100259</t>
  </si>
  <si>
    <t>INV100260</t>
  </si>
  <si>
    <t>INV100261</t>
  </si>
  <si>
    <t>INV100262</t>
  </si>
  <si>
    <t>INV100263</t>
  </si>
  <si>
    <t>INV100264</t>
  </si>
  <si>
    <t>INV100265</t>
  </si>
  <si>
    <t>INV100266</t>
  </si>
  <si>
    <t>INV100267</t>
  </si>
  <si>
    <t>INV100268</t>
  </si>
  <si>
    <t>INV100269</t>
  </si>
  <si>
    <t>INV100270</t>
  </si>
  <si>
    <t>INV100271</t>
  </si>
  <si>
    <t>INV100272</t>
  </si>
  <si>
    <t>INV100273</t>
  </si>
  <si>
    <t>INV100274</t>
  </si>
  <si>
    <t>INV100275</t>
  </si>
  <si>
    <t>INV100276</t>
  </si>
  <si>
    <t>INV100277</t>
  </si>
  <si>
    <t>INV100278</t>
  </si>
  <si>
    <t>INV100279</t>
  </si>
  <si>
    <t>INV100280</t>
  </si>
  <si>
    <t>INV100281</t>
  </si>
  <si>
    <t>INV100282</t>
  </si>
  <si>
    <t>INV100283</t>
  </si>
  <si>
    <t>INV100284</t>
  </si>
  <si>
    <t>INV100285</t>
  </si>
  <si>
    <t>INV100286</t>
  </si>
  <si>
    <t>INV100287</t>
  </si>
  <si>
    <t>INV100288</t>
  </si>
  <si>
    <t>INV100289</t>
  </si>
  <si>
    <t>INV100290</t>
  </si>
  <si>
    <t>INV100291</t>
  </si>
  <si>
    <t>INV100292</t>
  </si>
  <si>
    <t>INV100293</t>
  </si>
  <si>
    <t>INV100294</t>
  </si>
  <si>
    <t>INV100295</t>
  </si>
  <si>
    <t>INV100296</t>
  </si>
  <si>
    <t>INV100297</t>
  </si>
  <si>
    <t>INV100298</t>
  </si>
  <si>
    <t>INV100299</t>
  </si>
  <si>
    <t>INV100300</t>
  </si>
  <si>
    <t>INV100301</t>
  </si>
  <si>
    <t>INV100302</t>
  </si>
  <si>
    <t>INV100303</t>
  </si>
  <si>
    <t>INV100304</t>
  </si>
  <si>
    <t>INV100305</t>
  </si>
  <si>
    <t>INV100306</t>
  </si>
  <si>
    <t>INV100307</t>
  </si>
  <si>
    <t>INV100308</t>
  </si>
  <si>
    <t>INV100309</t>
  </si>
  <si>
    <t>INV100310</t>
  </si>
  <si>
    <t>INV100311</t>
  </si>
  <si>
    <t>INV100312</t>
  </si>
  <si>
    <t>INV100313</t>
  </si>
  <si>
    <t>INV100314</t>
  </si>
  <si>
    <t>INV100315</t>
  </si>
  <si>
    <t>INV100316</t>
  </si>
  <si>
    <t>INV100317</t>
  </si>
  <si>
    <t>INV100318</t>
  </si>
  <si>
    <t>INV100319</t>
  </si>
  <si>
    <t>INV100320</t>
  </si>
  <si>
    <t>INV100321</t>
  </si>
  <si>
    <t>INV100322</t>
  </si>
  <si>
    <t>INV100323</t>
  </si>
  <si>
    <t>INV100324</t>
  </si>
  <si>
    <t>INV100325</t>
  </si>
  <si>
    <t>INV100326</t>
  </si>
  <si>
    <t>INV100327</t>
  </si>
  <si>
    <t>INV100328</t>
  </si>
  <si>
    <t>INV100329</t>
  </si>
  <si>
    <t>INV100330</t>
  </si>
  <si>
    <t>INV100331</t>
  </si>
  <si>
    <t>INV100332</t>
  </si>
  <si>
    <t>INV100333</t>
  </si>
  <si>
    <t>INV100334</t>
  </si>
  <si>
    <t>INV100335</t>
  </si>
  <si>
    <t>INV100336</t>
  </si>
  <si>
    <t>INV100337</t>
  </si>
  <si>
    <t>INV100338</t>
  </si>
  <si>
    <t>INV100339</t>
  </si>
  <si>
    <t>INV100340</t>
  </si>
  <si>
    <t>INV100341</t>
  </si>
  <si>
    <t>INV100342</t>
  </si>
  <si>
    <t>INV100343</t>
  </si>
  <si>
    <t>INV100344</t>
  </si>
  <si>
    <t>INV100345</t>
  </si>
  <si>
    <t>INV100346</t>
  </si>
  <si>
    <t>INV100347</t>
  </si>
  <si>
    <t>INV100348</t>
  </si>
  <si>
    <t>INV100349</t>
  </si>
  <si>
    <t>INV100350</t>
  </si>
  <si>
    <t>INV100351</t>
  </si>
  <si>
    <t>INV100352</t>
  </si>
  <si>
    <t>INV100353</t>
  </si>
  <si>
    <t>INV100354</t>
  </si>
  <si>
    <t>INV100355</t>
  </si>
  <si>
    <t>INV100356</t>
  </si>
  <si>
    <t>INV100357</t>
  </si>
  <si>
    <t>INV100358</t>
  </si>
  <si>
    <t>INV100359</t>
  </si>
  <si>
    <t>INV100360</t>
  </si>
  <si>
    <t>INV100361</t>
  </si>
  <si>
    <t>INV100362</t>
  </si>
  <si>
    <t>INV100363</t>
  </si>
  <si>
    <t>INV100364</t>
  </si>
  <si>
    <t>INV100365</t>
  </si>
  <si>
    <t>INV100366</t>
  </si>
  <si>
    <t>INV100367</t>
  </si>
  <si>
    <t>INV100368</t>
  </si>
  <si>
    <t>INV100369</t>
  </si>
  <si>
    <t>INV100370</t>
  </si>
  <si>
    <t>INV100371</t>
  </si>
  <si>
    <t>INV100372</t>
  </si>
  <si>
    <t>INV100373</t>
  </si>
  <si>
    <t>INV100374</t>
  </si>
  <si>
    <t>INV100375</t>
  </si>
  <si>
    <t>INV100376</t>
  </si>
  <si>
    <t>INV100377</t>
  </si>
  <si>
    <t>INV100378</t>
  </si>
  <si>
    <t>INV100379</t>
  </si>
  <si>
    <t>INV100380</t>
  </si>
  <si>
    <t>INV100381</t>
  </si>
  <si>
    <t>INV100382</t>
  </si>
  <si>
    <t>INV100383</t>
  </si>
  <si>
    <t>INV100384</t>
  </si>
  <si>
    <t>INV100385</t>
  </si>
  <si>
    <t>INV100386</t>
  </si>
  <si>
    <t>INV100387</t>
  </si>
  <si>
    <t>INV100388</t>
  </si>
  <si>
    <t>INV100389</t>
  </si>
  <si>
    <t>INV100390</t>
  </si>
  <si>
    <t>INV100391</t>
  </si>
  <si>
    <t>INV100392</t>
  </si>
  <si>
    <t>INV100393</t>
  </si>
  <si>
    <t>INV100394</t>
  </si>
  <si>
    <t>INV100395</t>
  </si>
  <si>
    <t>INV100396</t>
  </si>
  <si>
    <t>INV100397</t>
  </si>
  <si>
    <t>INV100398</t>
  </si>
  <si>
    <t>INV100399</t>
  </si>
  <si>
    <t>INV100400</t>
  </si>
  <si>
    <t>INV100401</t>
  </si>
  <si>
    <t>INV100402</t>
  </si>
  <si>
    <t>INV100403</t>
  </si>
  <si>
    <t>INV100404</t>
  </si>
  <si>
    <t>INV100405</t>
  </si>
  <si>
    <t>INV100406</t>
  </si>
  <si>
    <t>INV100407</t>
  </si>
  <si>
    <t>INV100408</t>
  </si>
  <si>
    <t>INV100409</t>
  </si>
  <si>
    <t>INV100410</t>
  </si>
  <si>
    <t>INV100411</t>
  </si>
  <si>
    <t>INV100412</t>
  </si>
  <si>
    <t>INV100413</t>
  </si>
  <si>
    <t>INV100414</t>
  </si>
  <si>
    <t>INV100415</t>
  </si>
  <si>
    <t>INV100416</t>
  </si>
  <si>
    <t>INV100417</t>
  </si>
  <si>
    <t>INV100418</t>
  </si>
  <si>
    <t>INV100419</t>
  </si>
  <si>
    <t>INV100420</t>
  </si>
  <si>
    <t>INV100421</t>
  </si>
  <si>
    <t>INV100422</t>
  </si>
  <si>
    <t>INV100423</t>
  </si>
  <si>
    <t>INV100424</t>
  </si>
  <si>
    <t>INV100425</t>
  </si>
  <si>
    <t>INV100426</t>
  </si>
  <si>
    <t>INV100427</t>
  </si>
  <si>
    <t>INV100428</t>
  </si>
  <si>
    <t>INV100429</t>
  </si>
  <si>
    <t>INV100430</t>
  </si>
  <si>
    <t>INV100431</t>
  </si>
  <si>
    <t>INV100432</t>
  </si>
  <si>
    <t>INV100433</t>
  </si>
  <si>
    <t>INV100434</t>
  </si>
  <si>
    <t>INV100435</t>
  </si>
  <si>
    <t>INV100436</t>
  </si>
  <si>
    <t>INV100437</t>
  </si>
  <si>
    <t>INV100438</t>
  </si>
  <si>
    <t>INV100439</t>
  </si>
  <si>
    <t>INV100440</t>
  </si>
  <si>
    <t>INV100441</t>
  </si>
  <si>
    <t>INV100442</t>
  </si>
  <si>
    <t>INV100443</t>
  </si>
  <si>
    <t>INV100444</t>
  </si>
  <si>
    <t>INV100445</t>
  </si>
  <si>
    <t>INV100446</t>
  </si>
  <si>
    <t>INV100447</t>
  </si>
  <si>
    <t>INV100448</t>
  </si>
  <si>
    <t>INV100449</t>
  </si>
  <si>
    <t>INV100450</t>
  </si>
  <si>
    <t>INV100451</t>
  </si>
  <si>
    <t>INV100452</t>
  </si>
  <si>
    <t>INV100453</t>
  </si>
  <si>
    <t>INV100454</t>
  </si>
  <si>
    <t>INV100455</t>
  </si>
  <si>
    <t>INV100456</t>
  </si>
  <si>
    <t>INV100457</t>
  </si>
  <si>
    <t>INV100458</t>
  </si>
  <si>
    <t>INV100459</t>
  </si>
  <si>
    <t>INV100460</t>
  </si>
  <si>
    <t>INV100461</t>
  </si>
  <si>
    <t>INV100462</t>
  </si>
  <si>
    <t>INV100463</t>
  </si>
  <si>
    <t>INV100464</t>
  </si>
  <si>
    <t>INV100465</t>
  </si>
  <si>
    <t>INV100466</t>
  </si>
  <si>
    <t>INV100467</t>
  </si>
  <si>
    <t>INV100468</t>
  </si>
  <si>
    <t>INV100469</t>
  </si>
  <si>
    <t>INV100470</t>
  </si>
  <si>
    <t>INV100471</t>
  </si>
  <si>
    <t>INV100472</t>
  </si>
  <si>
    <t>INV100473</t>
  </si>
  <si>
    <t>INV100474</t>
  </si>
  <si>
    <t>INV100475</t>
  </si>
  <si>
    <t>INV100476</t>
  </si>
  <si>
    <t>INV100477</t>
  </si>
  <si>
    <t>INV100478</t>
  </si>
  <si>
    <t>INV100479</t>
  </si>
  <si>
    <t>INV100480</t>
  </si>
  <si>
    <t>INV100481</t>
  </si>
  <si>
    <t>INV100482</t>
  </si>
  <si>
    <t>INV100483</t>
  </si>
  <si>
    <t>INV100484</t>
  </si>
  <si>
    <t>INV100485</t>
  </si>
  <si>
    <t>INV100486</t>
  </si>
  <si>
    <t>INV100487</t>
  </si>
  <si>
    <t>INV100488</t>
  </si>
  <si>
    <t>INV100489</t>
  </si>
  <si>
    <t>INV100490</t>
  </si>
  <si>
    <t>INV100491</t>
  </si>
  <si>
    <t>INV100492</t>
  </si>
  <si>
    <t>INV100493</t>
  </si>
  <si>
    <t>INV100494</t>
  </si>
  <si>
    <t>INV100495</t>
  </si>
  <si>
    <t>INV100496</t>
  </si>
  <si>
    <t>INV100497</t>
  </si>
  <si>
    <t>INV100498</t>
  </si>
  <si>
    <t>INV100499</t>
  </si>
  <si>
    <t>INV100500</t>
  </si>
  <si>
    <t>INV100501</t>
  </si>
  <si>
    <t>INV100502</t>
  </si>
  <si>
    <t>INV100503</t>
  </si>
  <si>
    <t>INV100504</t>
  </si>
  <si>
    <t>INV100505</t>
  </si>
  <si>
    <t>INV100506</t>
  </si>
  <si>
    <t>INV100507</t>
  </si>
  <si>
    <t>INV100508</t>
  </si>
  <si>
    <t>INV100509</t>
  </si>
  <si>
    <t>INV100510</t>
  </si>
  <si>
    <t>INV100511</t>
  </si>
  <si>
    <t>INV100512</t>
  </si>
  <si>
    <t>INV100513</t>
  </si>
  <si>
    <t>INV100514</t>
  </si>
  <si>
    <t>INV100515</t>
  </si>
  <si>
    <t>INV100516</t>
  </si>
  <si>
    <t>INV100517</t>
  </si>
  <si>
    <t>INV100518</t>
  </si>
  <si>
    <t>INV100519</t>
  </si>
  <si>
    <t>INV100520</t>
  </si>
  <si>
    <t>INV100521</t>
  </si>
  <si>
    <t>INV100522</t>
  </si>
  <si>
    <t>INV100523</t>
  </si>
  <si>
    <t>INV100524</t>
  </si>
  <si>
    <t>INV100525</t>
  </si>
  <si>
    <t>INV100526</t>
  </si>
  <si>
    <t>INV100527</t>
  </si>
  <si>
    <t>INV100528</t>
  </si>
  <si>
    <t>INV100529</t>
  </si>
  <si>
    <t>INV100530</t>
  </si>
  <si>
    <t>INV100531</t>
  </si>
  <si>
    <t>INV100532</t>
  </si>
  <si>
    <t>INV100533</t>
  </si>
  <si>
    <t>INV100534</t>
  </si>
  <si>
    <t>INV100535</t>
  </si>
  <si>
    <t>INV100536</t>
  </si>
  <si>
    <t>INV100537</t>
  </si>
  <si>
    <t>INV100538</t>
  </si>
  <si>
    <t>INV100539</t>
  </si>
  <si>
    <t>INV100540</t>
  </si>
  <si>
    <t>INV100541</t>
  </si>
  <si>
    <t>INV100542</t>
  </si>
  <si>
    <t>INV100543</t>
  </si>
  <si>
    <t>INV100544</t>
  </si>
  <si>
    <t>INV100545</t>
  </si>
  <si>
    <t>INV100546</t>
  </si>
  <si>
    <t>INV100547</t>
  </si>
  <si>
    <t>INV100548</t>
  </si>
  <si>
    <t>INV100549</t>
  </si>
  <si>
    <t>INV100550</t>
  </si>
  <si>
    <t>INV100551</t>
  </si>
  <si>
    <t>INV100552</t>
  </si>
  <si>
    <t>INV100553</t>
  </si>
  <si>
    <t>INV100554</t>
  </si>
  <si>
    <t>INV100555</t>
  </si>
  <si>
    <t>INV100556</t>
  </si>
  <si>
    <t>INV100557</t>
  </si>
  <si>
    <t>INV100558</t>
  </si>
  <si>
    <t>INV100559</t>
  </si>
  <si>
    <t>INV100560</t>
  </si>
  <si>
    <t>INV100561</t>
  </si>
  <si>
    <t>INV100562</t>
  </si>
  <si>
    <t>INV100563</t>
  </si>
  <si>
    <t>INV100564</t>
  </si>
  <si>
    <t>INV100565</t>
  </si>
  <si>
    <t>INV100566</t>
  </si>
  <si>
    <t>INV100567</t>
  </si>
  <si>
    <t>INV100568</t>
  </si>
  <si>
    <t>INV100569</t>
  </si>
  <si>
    <t>INV100570</t>
  </si>
  <si>
    <t>INV100571</t>
  </si>
  <si>
    <t>INV100572</t>
  </si>
  <si>
    <t>INV100573</t>
  </si>
  <si>
    <t>INV100574</t>
  </si>
  <si>
    <t>INV100575</t>
  </si>
  <si>
    <t>INV100576</t>
  </si>
  <si>
    <t>INV100577</t>
  </si>
  <si>
    <t>INV100578</t>
  </si>
  <si>
    <t>INV100579</t>
  </si>
  <si>
    <t>INV100580</t>
  </si>
  <si>
    <t>INV100581</t>
  </si>
  <si>
    <t>INV100582</t>
  </si>
  <si>
    <t>INV100583</t>
  </si>
  <si>
    <t>INV100584</t>
  </si>
  <si>
    <t>INV100585</t>
  </si>
  <si>
    <t>INV100586</t>
  </si>
  <si>
    <t>INV100587</t>
  </si>
  <si>
    <t>INV100588</t>
  </si>
  <si>
    <t>INV100589</t>
  </si>
  <si>
    <t>INV100590</t>
  </si>
  <si>
    <t>INV100591</t>
  </si>
  <si>
    <t>INV100592</t>
  </si>
  <si>
    <t>INV100593</t>
  </si>
  <si>
    <t>INV100594</t>
  </si>
  <si>
    <t>INV100595</t>
  </si>
  <si>
    <t>INV100596</t>
  </si>
  <si>
    <t>INV100597</t>
  </si>
  <si>
    <t>INV100598</t>
  </si>
  <si>
    <t>INV100599</t>
  </si>
  <si>
    <t>INV100600</t>
  </si>
  <si>
    <t>INV100601</t>
  </si>
  <si>
    <t>INV100602</t>
  </si>
  <si>
    <t>INV100603</t>
  </si>
  <si>
    <t>INV100604</t>
  </si>
  <si>
    <t>INV100605</t>
  </si>
  <si>
    <t>INV100606</t>
  </si>
  <si>
    <t>INV100607</t>
  </si>
  <si>
    <t>INV100608</t>
  </si>
  <si>
    <t>INV100609</t>
  </si>
  <si>
    <t>INV100610</t>
  </si>
  <si>
    <t>INV100611</t>
  </si>
  <si>
    <t>INV100612</t>
  </si>
  <si>
    <t>INV100613</t>
  </si>
  <si>
    <t>INV100614</t>
  </si>
  <si>
    <t>INV100615</t>
  </si>
  <si>
    <t>INV100616</t>
  </si>
  <si>
    <t>INV100617</t>
  </si>
  <si>
    <t>INV100618</t>
  </si>
  <si>
    <t>INV100619</t>
  </si>
  <si>
    <t>INV100620</t>
  </si>
  <si>
    <t>INV100621</t>
  </si>
  <si>
    <t>INV100622</t>
  </si>
  <si>
    <t>INV100623</t>
  </si>
  <si>
    <t>INV100624</t>
  </si>
  <si>
    <t>INV100625</t>
  </si>
  <si>
    <t>INV100626</t>
  </si>
  <si>
    <t>INV100627</t>
  </si>
  <si>
    <t>INV100628</t>
  </si>
  <si>
    <t>INV100629</t>
  </si>
  <si>
    <t>INV100630</t>
  </si>
  <si>
    <t>INV100631</t>
  </si>
  <si>
    <t>INV100632</t>
  </si>
  <si>
    <t>INV100633</t>
  </si>
  <si>
    <t>INV100634</t>
  </si>
  <si>
    <t>INV100635</t>
  </si>
  <si>
    <t>INV100636</t>
  </si>
  <si>
    <t>INV100637</t>
  </si>
  <si>
    <t>INV100638</t>
  </si>
  <si>
    <t>INV100639</t>
  </si>
  <si>
    <t>INV100640</t>
  </si>
  <si>
    <t>INV100641</t>
  </si>
  <si>
    <t>INV100642</t>
  </si>
  <si>
    <t>INV100643</t>
  </si>
  <si>
    <t>INV100644</t>
  </si>
  <si>
    <t>INV100645</t>
  </si>
  <si>
    <t>INV100646</t>
  </si>
  <si>
    <t>INV100647</t>
  </si>
  <si>
    <t>INV100648</t>
  </si>
  <si>
    <t>INV100649</t>
  </si>
  <si>
    <t>INV100650</t>
  </si>
  <si>
    <t>INV100651</t>
  </si>
  <si>
    <t>INV100652</t>
  </si>
  <si>
    <t>INV100653</t>
  </si>
  <si>
    <t>INV100654</t>
  </si>
  <si>
    <t>INV100655</t>
  </si>
  <si>
    <t>INV100656</t>
  </si>
  <si>
    <t>INV100657</t>
  </si>
  <si>
    <t>INV100658</t>
  </si>
  <si>
    <t>INV100659</t>
  </si>
  <si>
    <t>INV100660</t>
  </si>
  <si>
    <t>INV100661</t>
  </si>
  <si>
    <t>INV100662</t>
  </si>
  <si>
    <t>INV100663</t>
  </si>
  <si>
    <t>INV100664</t>
  </si>
  <si>
    <t>INV100665</t>
  </si>
  <si>
    <t>INV100666</t>
  </si>
  <si>
    <t>INV100667</t>
  </si>
  <si>
    <t>INV100668</t>
  </si>
  <si>
    <t>INV100669</t>
  </si>
  <si>
    <t>INV100670</t>
  </si>
  <si>
    <t>INV100671</t>
  </si>
  <si>
    <t>INV100672</t>
  </si>
  <si>
    <t>INV100673</t>
  </si>
  <si>
    <t>INV100674</t>
  </si>
  <si>
    <t>INV100675</t>
  </si>
  <si>
    <t>INV100676</t>
  </si>
  <si>
    <t>INV100677</t>
  </si>
  <si>
    <t>INV100678</t>
  </si>
  <si>
    <t>INV100679</t>
  </si>
  <si>
    <t>INV100680</t>
  </si>
  <si>
    <t>INV100681</t>
  </si>
  <si>
    <t>INV100682</t>
  </si>
  <si>
    <t>INV100683</t>
  </si>
  <si>
    <t>INV100684</t>
  </si>
  <si>
    <t>INV100685</t>
  </si>
  <si>
    <t>INV100686</t>
  </si>
  <si>
    <t>INV100687</t>
  </si>
  <si>
    <t>INV100688</t>
  </si>
  <si>
    <t>INV100689</t>
  </si>
  <si>
    <t>INV100690</t>
  </si>
  <si>
    <t>INV100691</t>
  </si>
  <si>
    <t>INV100692</t>
  </si>
  <si>
    <t>INV100693</t>
  </si>
  <si>
    <t>INV100694</t>
  </si>
  <si>
    <t>INV100695</t>
  </si>
  <si>
    <t>INV100696</t>
  </si>
  <si>
    <t>INV100697</t>
  </si>
  <si>
    <t>INV100698</t>
  </si>
  <si>
    <t>INV100699</t>
  </si>
  <si>
    <t>INV100700</t>
  </si>
  <si>
    <t>INV100701</t>
  </si>
  <si>
    <t>INV100702</t>
  </si>
  <si>
    <t>INV100703</t>
  </si>
  <si>
    <t>INV100704</t>
  </si>
  <si>
    <t>INV100705</t>
  </si>
  <si>
    <t>INV100706</t>
  </si>
  <si>
    <t>INV100707</t>
  </si>
  <si>
    <t>INV100708</t>
  </si>
  <si>
    <t>INV100709</t>
  </si>
  <si>
    <t>INV100710</t>
  </si>
  <si>
    <t>INV100711</t>
  </si>
  <si>
    <t>INV100712</t>
  </si>
  <si>
    <t>INV100713</t>
  </si>
  <si>
    <t>INV100714</t>
  </si>
  <si>
    <t>INV100715</t>
  </si>
  <si>
    <t>INV100716</t>
  </si>
  <si>
    <t>INV100717</t>
  </si>
  <si>
    <t>INV100718</t>
  </si>
  <si>
    <t>INV100719</t>
  </si>
  <si>
    <t>INV100720</t>
  </si>
  <si>
    <t>INV100721</t>
  </si>
  <si>
    <t>INV100722</t>
  </si>
  <si>
    <t>INV100723</t>
  </si>
  <si>
    <t>INV100724</t>
  </si>
  <si>
    <t>INV100725</t>
  </si>
  <si>
    <t>INV100726</t>
  </si>
  <si>
    <t>INV100727</t>
  </si>
  <si>
    <t>INV100728</t>
  </si>
  <si>
    <t>INV100729</t>
  </si>
  <si>
    <t>INV100730</t>
  </si>
  <si>
    <t>INV100731</t>
  </si>
  <si>
    <t>INV100732</t>
  </si>
  <si>
    <t>INV100733</t>
  </si>
  <si>
    <t>INV100734</t>
  </si>
  <si>
    <t>INV100735</t>
  </si>
  <si>
    <t>INV100736</t>
  </si>
  <si>
    <t>INV100737</t>
  </si>
  <si>
    <t>INV100738</t>
  </si>
  <si>
    <t>INV100739</t>
  </si>
  <si>
    <t>INV100740</t>
  </si>
  <si>
    <t>INV100741</t>
  </si>
  <si>
    <t>INV100742</t>
  </si>
  <si>
    <t>INV100743</t>
  </si>
  <si>
    <t>INV100744</t>
  </si>
  <si>
    <t>INV100745</t>
  </si>
  <si>
    <t>INV100746</t>
  </si>
  <si>
    <t>INV100747</t>
  </si>
  <si>
    <t>INV100748</t>
  </si>
  <si>
    <t>INV100749</t>
  </si>
  <si>
    <t>INV100750</t>
  </si>
  <si>
    <t>INV100751</t>
  </si>
  <si>
    <t>INV100752</t>
  </si>
  <si>
    <t>INV100753</t>
  </si>
  <si>
    <t>INV100754</t>
  </si>
  <si>
    <t>INV100755</t>
  </si>
  <si>
    <t>INV100756</t>
  </si>
  <si>
    <t>INV100757</t>
  </si>
  <si>
    <t>INV100758</t>
  </si>
  <si>
    <t>INV100759</t>
  </si>
  <si>
    <t>INV100760</t>
  </si>
  <si>
    <t>INV100761</t>
  </si>
  <si>
    <t>INV100762</t>
  </si>
  <si>
    <t>INV100763</t>
  </si>
  <si>
    <t>INV100764</t>
  </si>
  <si>
    <t>INV100765</t>
  </si>
  <si>
    <t>INV100766</t>
  </si>
  <si>
    <t>INV100767</t>
  </si>
  <si>
    <t>INV100768</t>
  </si>
  <si>
    <t>INV100769</t>
  </si>
  <si>
    <t>INV100770</t>
  </si>
  <si>
    <t>INV100771</t>
  </si>
  <si>
    <t>INV100772</t>
  </si>
  <si>
    <t>INV100773</t>
  </si>
  <si>
    <t>INV100774</t>
  </si>
  <si>
    <t>INV100775</t>
  </si>
  <si>
    <t>INV100776</t>
  </si>
  <si>
    <t>INV100777</t>
  </si>
  <si>
    <t>INV100778</t>
  </si>
  <si>
    <t>INV100779</t>
  </si>
  <si>
    <t>INV100780</t>
  </si>
  <si>
    <t>INV100781</t>
  </si>
  <si>
    <t>INV100782</t>
  </si>
  <si>
    <t>INV100783</t>
  </si>
  <si>
    <t>INV100784</t>
  </si>
  <si>
    <t>INV100785</t>
  </si>
  <si>
    <t>INV100786</t>
  </si>
  <si>
    <t>INV100787</t>
  </si>
  <si>
    <t>INV100788</t>
  </si>
  <si>
    <t>INV100789</t>
  </si>
  <si>
    <t>INV100790</t>
  </si>
  <si>
    <t>INV100791</t>
  </si>
  <si>
    <t>INV100792</t>
  </si>
  <si>
    <t>INV100793</t>
  </si>
  <si>
    <t>INV100794</t>
  </si>
  <si>
    <t>INV100795</t>
  </si>
  <si>
    <t>INV100796</t>
  </si>
  <si>
    <t>INV100797</t>
  </si>
  <si>
    <t>INV100798</t>
  </si>
  <si>
    <t>INV100799</t>
  </si>
  <si>
    <t>INV100800</t>
  </si>
  <si>
    <t>INV100801</t>
  </si>
  <si>
    <t>INV100802</t>
  </si>
  <si>
    <t>INV100803</t>
  </si>
  <si>
    <t>INV100804</t>
  </si>
  <si>
    <t>INV100805</t>
  </si>
  <si>
    <t>INV100806</t>
  </si>
  <si>
    <t>INV100807</t>
  </si>
  <si>
    <t>INV100808</t>
  </si>
  <si>
    <t>INV100809</t>
  </si>
  <si>
    <t>INV100810</t>
  </si>
  <si>
    <t>INV100811</t>
  </si>
  <si>
    <t>INV100812</t>
  </si>
  <si>
    <t>INV100813</t>
  </si>
  <si>
    <t>INV100814</t>
  </si>
  <si>
    <t>INV100815</t>
  </si>
  <si>
    <t>INV100816</t>
  </si>
  <si>
    <t>INV100817</t>
  </si>
  <si>
    <t>INV100818</t>
  </si>
  <si>
    <t>INV100819</t>
  </si>
  <si>
    <t>INV100820</t>
  </si>
  <si>
    <t>INV100821</t>
  </si>
  <si>
    <t>INV100822</t>
  </si>
  <si>
    <t>INV100823</t>
  </si>
  <si>
    <t>INV100824</t>
  </si>
  <si>
    <t>INV100825</t>
  </si>
  <si>
    <t>INV100826</t>
  </si>
  <si>
    <t>INV100827</t>
  </si>
  <si>
    <t>INV100828</t>
  </si>
  <si>
    <t>INV100829</t>
  </si>
  <si>
    <t>INV100830</t>
  </si>
  <si>
    <t>INV100831</t>
  </si>
  <si>
    <t>INV100832</t>
  </si>
  <si>
    <t>INV100833</t>
  </si>
  <si>
    <t>INV100834</t>
  </si>
  <si>
    <t>INV100835</t>
  </si>
  <si>
    <t>INV100836</t>
  </si>
  <si>
    <t>INV100837</t>
  </si>
  <si>
    <t>INV100838</t>
  </si>
  <si>
    <t>INV100839</t>
  </si>
  <si>
    <t>INV100840</t>
  </si>
  <si>
    <t>INV100841</t>
  </si>
  <si>
    <t>INV100842</t>
  </si>
  <si>
    <t>INV100843</t>
  </si>
  <si>
    <t>INV100844</t>
  </si>
  <si>
    <t>INV100845</t>
  </si>
  <si>
    <t>INV100846</t>
  </si>
  <si>
    <t>INV100847</t>
  </si>
  <si>
    <t>INV100848</t>
  </si>
  <si>
    <t>INV100849</t>
  </si>
  <si>
    <t>INV100850</t>
  </si>
  <si>
    <t>INV100851</t>
  </si>
  <si>
    <t>INV100852</t>
  </si>
  <si>
    <t>INV100853</t>
  </si>
  <si>
    <t>INV100854</t>
  </si>
  <si>
    <t>INV100855</t>
  </si>
  <si>
    <t>INV100856</t>
  </si>
  <si>
    <t>INV100857</t>
  </si>
  <si>
    <t>INV100858</t>
  </si>
  <si>
    <t>INV100859</t>
  </si>
  <si>
    <t>INV100860</t>
  </si>
  <si>
    <t>INV100861</t>
  </si>
  <si>
    <t>INV100862</t>
  </si>
  <si>
    <t>INV100863</t>
  </si>
  <si>
    <t>INV100864</t>
  </si>
  <si>
    <t>INV100865</t>
  </si>
  <si>
    <t>INV100866</t>
  </si>
  <si>
    <t>INV100867</t>
  </si>
  <si>
    <t>INV100868</t>
  </si>
  <si>
    <t>INV100869</t>
  </si>
  <si>
    <t>INV100870</t>
  </si>
  <si>
    <t>INV100871</t>
  </si>
  <si>
    <t>INV100872</t>
  </si>
  <si>
    <t>INV100873</t>
  </si>
  <si>
    <t>INV100874</t>
  </si>
  <si>
    <t>INV100875</t>
  </si>
  <si>
    <t>INV100876</t>
  </si>
  <si>
    <t>INV100877</t>
  </si>
  <si>
    <t>INV100878</t>
  </si>
  <si>
    <t>INV100879</t>
  </si>
  <si>
    <t>INV100880</t>
  </si>
  <si>
    <t>INV100881</t>
  </si>
  <si>
    <t>INV100882</t>
  </si>
  <si>
    <t>INV100883</t>
  </si>
  <si>
    <t>INV100884</t>
  </si>
  <si>
    <t>INV100885</t>
  </si>
  <si>
    <t>INV100886</t>
  </si>
  <si>
    <t>INV100887</t>
  </si>
  <si>
    <t>INV100888</t>
  </si>
  <si>
    <t>INV100889</t>
  </si>
  <si>
    <t>INV100890</t>
  </si>
  <si>
    <t>INV100891</t>
  </si>
  <si>
    <t>INV100892</t>
  </si>
  <si>
    <t>INV100893</t>
  </si>
  <si>
    <t>INV100894</t>
  </si>
  <si>
    <t>INV100895</t>
  </si>
  <si>
    <t>INV100896</t>
  </si>
  <si>
    <t>INV100897</t>
  </si>
  <si>
    <t>INV100898</t>
  </si>
  <si>
    <t>INV100899</t>
  </si>
  <si>
    <t>INV100900</t>
  </si>
  <si>
    <t>INV100901</t>
  </si>
  <si>
    <t>INV100902</t>
  </si>
  <si>
    <t>INV100903</t>
  </si>
  <si>
    <t>INV100904</t>
  </si>
  <si>
    <t>INV100905</t>
  </si>
  <si>
    <t>INV100906</t>
  </si>
  <si>
    <t>INV100907</t>
  </si>
  <si>
    <t>INV100908</t>
  </si>
  <si>
    <t>INV100909</t>
  </si>
  <si>
    <t>INV100910</t>
  </si>
  <si>
    <t>INV100911</t>
  </si>
  <si>
    <t>INV100912</t>
  </si>
  <si>
    <t>INV100913</t>
  </si>
  <si>
    <t>INV100914</t>
  </si>
  <si>
    <t>INV100915</t>
  </si>
  <si>
    <t>INV100916</t>
  </si>
  <si>
    <t>INV100917</t>
  </si>
  <si>
    <t>INV100918</t>
  </si>
  <si>
    <t>INV100919</t>
  </si>
  <si>
    <t>INV100920</t>
  </si>
  <si>
    <t>INV100921</t>
  </si>
  <si>
    <t>INV100922</t>
  </si>
  <si>
    <t>INV100923</t>
  </si>
  <si>
    <t>INV100924</t>
  </si>
  <si>
    <t>INV100925</t>
  </si>
  <si>
    <t>INV100926</t>
  </si>
  <si>
    <t>INV100927</t>
  </si>
  <si>
    <t>INV100928</t>
  </si>
  <si>
    <t>INV100929</t>
  </si>
  <si>
    <t>INV100930</t>
  </si>
  <si>
    <t>INV100931</t>
  </si>
  <si>
    <t>INV100932</t>
  </si>
  <si>
    <t>INV100933</t>
  </si>
  <si>
    <t>INV100934</t>
  </si>
  <si>
    <t>INV100935</t>
  </si>
  <si>
    <t>INV100936</t>
  </si>
  <si>
    <t>INV100937</t>
  </si>
  <si>
    <t>INV100938</t>
  </si>
  <si>
    <t>INV100939</t>
  </si>
  <si>
    <t>INV100940</t>
  </si>
  <si>
    <t>INV100941</t>
  </si>
  <si>
    <t>INV100942</t>
  </si>
  <si>
    <t>INV100943</t>
  </si>
  <si>
    <t>INV100944</t>
  </si>
  <si>
    <t>INV100945</t>
  </si>
  <si>
    <t>INV100946</t>
  </si>
  <si>
    <t>INV100947</t>
  </si>
  <si>
    <t>INV100948</t>
  </si>
  <si>
    <t>INV100949</t>
  </si>
  <si>
    <t>INV100950</t>
  </si>
  <si>
    <t>INV100951</t>
  </si>
  <si>
    <t>INV100952</t>
  </si>
  <si>
    <t>INV100953</t>
  </si>
  <si>
    <t>INV100954</t>
  </si>
  <si>
    <t>INV100955</t>
  </si>
  <si>
    <t>INV100956</t>
  </si>
  <si>
    <t>INV100957</t>
  </si>
  <si>
    <t>INV100958</t>
  </si>
  <si>
    <t>INV100959</t>
  </si>
  <si>
    <t>INV100960</t>
  </si>
  <si>
    <t>INV100961</t>
  </si>
  <si>
    <t>INV100962</t>
  </si>
  <si>
    <t>INV100963</t>
  </si>
  <si>
    <t>INV100964</t>
  </si>
  <si>
    <t>INV100965</t>
  </si>
  <si>
    <t>INV100966</t>
  </si>
  <si>
    <t>INV100967</t>
  </si>
  <si>
    <t>INV100968</t>
  </si>
  <si>
    <t>INV100969</t>
  </si>
  <si>
    <t>INV100970</t>
  </si>
  <si>
    <t>INV100971</t>
  </si>
  <si>
    <t>INV100972</t>
  </si>
  <si>
    <t>INV100973</t>
  </si>
  <si>
    <t>INV100974</t>
  </si>
  <si>
    <t>INV100975</t>
  </si>
  <si>
    <t>INV100976</t>
  </si>
  <si>
    <t>INV100977</t>
  </si>
  <si>
    <t>INV100978</t>
  </si>
  <si>
    <t>INV100979</t>
  </si>
  <si>
    <t>INV100980</t>
  </si>
  <si>
    <t>INV100981</t>
  </si>
  <si>
    <t>INV100982</t>
  </si>
  <si>
    <t>INV100983</t>
  </si>
  <si>
    <t>INV100984</t>
  </si>
  <si>
    <t>INV100985</t>
  </si>
  <si>
    <t>INV100986</t>
  </si>
  <si>
    <t>INV100987</t>
  </si>
  <si>
    <t>INV100988</t>
  </si>
  <si>
    <t>INV100989</t>
  </si>
  <si>
    <t>INV100990</t>
  </si>
  <si>
    <t>INV100991</t>
  </si>
  <si>
    <t>INV100992</t>
  </si>
  <si>
    <t>INV100993</t>
  </si>
  <si>
    <t>INV100994</t>
  </si>
  <si>
    <t>INV100995</t>
  </si>
  <si>
    <t>INV100996</t>
  </si>
  <si>
    <t>INV100997</t>
  </si>
  <si>
    <t>INV100998</t>
  </si>
  <si>
    <t>INV100999</t>
  </si>
  <si>
    <t>INV101000</t>
  </si>
  <si>
    <t>INV101001</t>
  </si>
  <si>
    <t>INV101002</t>
  </si>
  <si>
    <t>INV101003</t>
  </si>
  <si>
    <t>INV101004</t>
  </si>
  <si>
    <t>INV101005</t>
  </si>
  <si>
    <t>INV101006</t>
  </si>
  <si>
    <t>INV101007</t>
  </si>
  <si>
    <t>INV101008</t>
  </si>
  <si>
    <t>INV101009</t>
  </si>
  <si>
    <t>INV101010</t>
  </si>
  <si>
    <t>INV101011</t>
  </si>
  <si>
    <t>INV101012</t>
  </si>
  <si>
    <t>INV101013</t>
  </si>
  <si>
    <t>INV101014</t>
  </si>
  <si>
    <t>INV101015</t>
  </si>
  <si>
    <t>INV101016</t>
  </si>
  <si>
    <t>INV101017</t>
  </si>
  <si>
    <t>INV101018</t>
  </si>
  <si>
    <t>INV101019</t>
  </si>
  <si>
    <t>INV101020</t>
  </si>
  <si>
    <t>INV101021</t>
  </si>
  <si>
    <t>INV101022</t>
  </si>
  <si>
    <t>INV101023</t>
  </si>
  <si>
    <t>INV101024</t>
  </si>
  <si>
    <t>INV101025</t>
  </si>
  <si>
    <t>INV101026</t>
  </si>
  <si>
    <t>INV101027</t>
  </si>
  <si>
    <t>INV101028</t>
  </si>
  <si>
    <t>INV101029</t>
  </si>
  <si>
    <t>INV101030</t>
  </si>
  <si>
    <t>INV101031</t>
  </si>
  <si>
    <t>INV101032</t>
  </si>
  <si>
    <t>INV101033</t>
  </si>
  <si>
    <t>INV101034</t>
  </si>
  <si>
    <t>INV101035</t>
  </si>
  <si>
    <t>INV101036</t>
  </si>
  <si>
    <t>INV101037</t>
  </si>
  <si>
    <t>INV101038</t>
  </si>
  <si>
    <t>INV101039</t>
  </si>
  <si>
    <t>INV101040</t>
  </si>
  <si>
    <t>INV101041</t>
  </si>
  <si>
    <t>INV101042</t>
  </si>
  <si>
    <t>INV101043</t>
  </si>
  <si>
    <t>INV101044</t>
  </si>
  <si>
    <t>INV101045</t>
  </si>
  <si>
    <t>INV101046</t>
  </si>
  <si>
    <t>INV101047</t>
  </si>
  <si>
    <t>INV101048</t>
  </si>
  <si>
    <t>INV101049</t>
  </si>
  <si>
    <t>INV101050</t>
  </si>
  <si>
    <t>INV101051</t>
  </si>
  <si>
    <t>INV101052</t>
  </si>
  <si>
    <t>INV101053</t>
  </si>
  <si>
    <t>INV101054</t>
  </si>
  <si>
    <t>INV101055</t>
  </si>
  <si>
    <t>INV101056</t>
  </si>
  <si>
    <t>INV101057</t>
  </si>
  <si>
    <t>INV101058</t>
  </si>
  <si>
    <t>INV101059</t>
  </si>
  <si>
    <t>INV101060</t>
  </si>
  <si>
    <t>INV101061</t>
  </si>
  <si>
    <t>INV101062</t>
  </si>
  <si>
    <t>INV101063</t>
  </si>
  <si>
    <t>INV101064</t>
  </si>
  <si>
    <t>INV101065</t>
  </si>
  <si>
    <t>INV101066</t>
  </si>
  <si>
    <t>INV101067</t>
  </si>
  <si>
    <t>INV101068</t>
  </si>
  <si>
    <t>INV101069</t>
  </si>
  <si>
    <t>INV101070</t>
  </si>
  <si>
    <t>INV101071</t>
  </si>
  <si>
    <t>INV101072</t>
  </si>
  <si>
    <t>INV101073</t>
  </si>
  <si>
    <t>INV101074</t>
  </si>
  <si>
    <t>INV101075</t>
  </si>
  <si>
    <t>INV101076</t>
  </si>
  <si>
    <t>INV101077</t>
  </si>
  <si>
    <t>INV101078</t>
  </si>
  <si>
    <t>INV101079</t>
  </si>
  <si>
    <t>INV101080</t>
  </si>
  <si>
    <t>INV101081</t>
  </si>
  <si>
    <t>INV101082</t>
  </si>
  <si>
    <t>INV101083</t>
  </si>
  <si>
    <t>INV101084</t>
  </si>
  <si>
    <t>INV101085</t>
  </si>
  <si>
    <t>INV101086</t>
  </si>
  <si>
    <t>INV101087</t>
  </si>
  <si>
    <t>INV101088</t>
  </si>
  <si>
    <t>INV101089</t>
  </si>
  <si>
    <t>INV101090</t>
  </si>
  <si>
    <t>INV101091</t>
  </si>
  <si>
    <t>INV101092</t>
  </si>
  <si>
    <t>INV101093</t>
  </si>
  <si>
    <t>INV101094</t>
  </si>
  <si>
    <t>INV101095</t>
  </si>
  <si>
    <t>INV101096</t>
  </si>
  <si>
    <t>INV101097</t>
  </si>
  <si>
    <t>INV101098</t>
  </si>
  <si>
    <t>INV101099</t>
  </si>
  <si>
    <t>INV101100</t>
  </si>
  <si>
    <t>INV101101</t>
  </si>
  <si>
    <t>INV101102</t>
  </si>
  <si>
    <t>INV101103</t>
  </si>
  <si>
    <t>INV101104</t>
  </si>
  <si>
    <t>INV101105</t>
  </si>
  <si>
    <t>INV101106</t>
  </si>
  <si>
    <t>INV101107</t>
  </si>
  <si>
    <t>INV101108</t>
  </si>
  <si>
    <t>INV101109</t>
  </si>
  <si>
    <t>INV101110</t>
  </si>
  <si>
    <t>INV101111</t>
  </si>
  <si>
    <t>INV101112</t>
  </si>
  <si>
    <t>INV101113</t>
  </si>
  <si>
    <t>INV101114</t>
  </si>
  <si>
    <t>INV101115</t>
  </si>
  <si>
    <t>INV101116</t>
  </si>
  <si>
    <t>INV101117</t>
  </si>
  <si>
    <t>INV101118</t>
  </si>
  <si>
    <t>INV101119</t>
  </si>
  <si>
    <t>INV101120</t>
  </si>
  <si>
    <t>INV101121</t>
  </si>
  <si>
    <t>INV101122</t>
  </si>
  <si>
    <t>INV101123</t>
  </si>
  <si>
    <t>INV101124</t>
  </si>
  <si>
    <t>INV101125</t>
  </si>
  <si>
    <t>INV101126</t>
  </si>
  <si>
    <t>INV101127</t>
  </si>
  <si>
    <t>INV101128</t>
  </si>
  <si>
    <t>INV101129</t>
  </si>
  <si>
    <t>INV101130</t>
  </si>
  <si>
    <t>INV101131</t>
  </si>
  <si>
    <t>INV101132</t>
  </si>
  <si>
    <t>INV101133</t>
  </si>
  <si>
    <t>INV101134</t>
  </si>
  <si>
    <t>INV101135</t>
  </si>
  <si>
    <t>INV101136</t>
  </si>
  <si>
    <t>INV101137</t>
  </si>
  <si>
    <t>INV101138</t>
  </si>
  <si>
    <t>INV101139</t>
  </si>
  <si>
    <t>INV101140</t>
  </si>
  <si>
    <t>INV101141</t>
  </si>
  <si>
    <t>INV101142</t>
  </si>
  <si>
    <t>INV101143</t>
  </si>
  <si>
    <t>INV101144</t>
  </si>
  <si>
    <t>INV101145</t>
  </si>
  <si>
    <t>INV101146</t>
  </si>
  <si>
    <t>INV101147</t>
  </si>
  <si>
    <t>INV101148</t>
  </si>
  <si>
    <t>INV101149</t>
  </si>
  <si>
    <t>INV101150</t>
  </si>
  <si>
    <t>INV101151</t>
  </si>
  <si>
    <t>INV101152</t>
  </si>
  <si>
    <t>INV101153</t>
  </si>
  <si>
    <t>INV101154</t>
  </si>
  <si>
    <t>INV101155</t>
  </si>
  <si>
    <t>INV101156</t>
  </si>
  <si>
    <t>INV101157</t>
  </si>
  <si>
    <t>INV101158</t>
  </si>
  <si>
    <t>INV101159</t>
  </si>
  <si>
    <t>INV101160</t>
  </si>
  <si>
    <t>INV101161</t>
  </si>
  <si>
    <t>INV101162</t>
  </si>
  <si>
    <t>INV101163</t>
  </si>
  <si>
    <t>INV101164</t>
  </si>
  <si>
    <t>INV101165</t>
  </si>
  <si>
    <t>INV101166</t>
  </si>
  <si>
    <t>INV101167</t>
  </si>
  <si>
    <t>INV101168</t>
  </si>
  <si>
    <t>INV101169</t>
  </si>
  <si>
    <t>INV101170</t>
  </si>
  <si>
    <t>INV101171</t>
  </si>
  <si>
    <t>INV101172</t>
  </si>
  <si>
    <t>INV101173</t>
  </si>
  <si>
    <t>INV101174</t>
  </si>
  <si>
    <t>INV101175</t>
  </si>
  <si>
    <t>INV101176</t>
  </si>
  <si>
    <t>INV101177</t>
  </si>
  <si>
    <t>INV101178</t>
  </si>
  <si>
    <t>INV101179</t>
  </si>
  <si>
    <t>INV101180</t>
  </si>
  <si>
    <t>INV101181</t>
  </si>
  <si>
    <t>INV101182</t>
  </si>
  <si>
    <t>INV101183</t>
  </si>
  <si>
    <t>INV101184</t>
  </si>
  <si>
    <t>INV101185</t>
  </si>
  <si>
    <t>INV101186</t>
  </si>
  <si>
    <t>INV101187</t>
  </si>
  <si>
    <t>INV101188</t>
  </si>
  <si>
    <t>INV101189</t>
  </si>
  <si>
    <t>INV101190</t>
  </si>
  <si>
    <t>INV101191</t>
  </si>
  <si>
    <t>INV101192</t>
  </si>
  <si>
    <t>INV101193</t>
  </si>
  <si>
    <t>INV101194</t>
  </si>
  <si>
    <t>INV101195</t>
  </si>
  <si>
    <t>INV101196</t>
  </si>
  <si>
    <t>INV101197</t>
  </si>
  <si>
    <t>INV101198</t>
  </si>
  <si>
    <t>INV101199</t>
  </si>
  <si>
    <t>INV101200</t>
  </si>
  <si>
    <t>INV101201</t>
  </si>
  <si>
    <t>INV101202</t>
  </si>
  <si>
    <t>INV101203</t>
  </si>
  <si>
    <t>INV101204</t>
  </si>
  <si>
    <t>INV101205</t>
  </si>
  <si>
    <t>INV101206</t>
  </si>
  <si>
    <t>INV101207</t>
  </si>
  <si>
    <t>INV101208</t>
  </si>
  <si>
    <t>INV101209</t>
  </si>
  <si>
    <t>INV101210</t>
  </si>
  <si>
    <t>INV101211</t>
  </si>
  <si>
    <t>INV101212</t>
  </si>
  <si>
    <t>INV101213</t>
  </si>
  <si>
    <t>INV101214</t>
  </si>
  <si>
    <t>INV101215</t>
  </si>
  <si>
    <t>INV101216</t>
  </si>
  <si>
    <t>INV101217</t>
  </si>
  <si>
    <t>INV101218</t>
  </si>
  <si>
    <t>INV101219</t>
  </si>
  <si>
    <t>INV101220</t>
  </si>
  <si>
    <t>INV101221</t>
  </si>
  <si>
    <t>INV101222</t>
  </si>
  <si>
    <t>INV101223</t>
  </si>
  <si>
    <t>INV101224</t>
  </si>
  <si>
    <t>INV101225</t>
  </si>
  <si>
    <t>INV101226</t>
  </si>
  <si>
    <t>INV101227</t>
  </si>
  <si>
    <t>INV101228</t>
  </si>
  <si>
    <t>INV101229</t>
  </si>
  <si>
    <t>INV101230</t>
  </si>
  <si>
    <t>INV101231</t>
  </si>
  <si>
    <t>INV101232</t>
  </si>
  <si>
    <t>INV101233</t>
  </si>
  <si>
    <t>INV101234</t>
  </si>
  <si>
    <t>INV101235</t>
  </si>
  <si>
    <t>INV101236</t>
  </si>
  <si>
    <t>INV101237</t>
  </si>
  <si>
    <t>INV101238</t>
  </si>
  <si>
    <t>INV101239</t>
  </si>
  <si>
    <t>INV101240</t>
  </si>
  <si>
    <t>INV101241</t>
  </si>
  <si>
    <t>INV101242</t>
  </si>
  <si>
    <t>INV101243</t>
  </si>
  <si>
    <t>INV101244</t>
  </si>
  <si>
    <t>INV101245</t>
  </si>
  <si>
    <t>INV101246</t>
  </si>
  <si>
    <t>INV101247</t>
  </si>
  <si>
    <t>INV101248</t>
  </si>
  <si>
    <t>INV101249</t>
  </si>
  <si>
    <t>INV101250</t>
  </si>
  <si>
    <t>INV101251</t>
  </si>
  <si>
    <t>INV101252</t>
  </si>
  <si>
    <t>INV101253</t>
  </si>
  <si>
    <t>INV101254</t>
  </si>
  <si>
    <t>INV101255</t>
  </si>
  <si>
    <t>INV101256</t>
  </si>
  <si>
    <t>INV101257</t>
  </si>
  <si>
    <t>INV101258</t>
  </si>
  <si>
    <t>INV101259</t>
  </si>
  <si>
    <t>INV101260</t>
  </si>
  <si>
    <t>INV101261</t>
  </si>
  <si>
    <t>INV101262</t>
  </si>
  <si>
    <t>INV101263</t>
  </si>
  <si>
    <t>INV101264</t>
  </si>
  <si>
    <t>INV101265</t>
  </si>
  <si>
    <t>INV101266</t>
  </si>
  <si>
    <t>INV101267</t>
  </si>
  <si>
    <t>INV101268</t>
  </si>
  <si>
    <t>INV101269</t>
  </si>
  <si>
    <t>INV101270</t>
  </si>
  <si>
    <t>INV101271</t>
  </si>
  <si>
    <t>INV101272</t>
  </si>
  <si>
    <t>INV101273</t>
  </si>
  <si>
    <t>INV101274</t>
  </si>
  <si>
    <t>INV101275</t>
  </si>
  <si>
    <t>INV101276</t>
  </si>
  <si>
    <t>INV101277</t>
  </si>
  <si>
    <t>INV101278</t>
  </si>
  <si>
    <t>INV101279</t>
  </si>
  <si>
    <t>INV101280</t>
  </si>
  <si>
    <t>INV101281</t>
  </si>
  <si>
    <t>INV101282</t>
  </si>
  <si>
    <t>INV101283</t>
  </si>
  <si>
    <t>INV101284</t>
  </si>
  <si>
    <t>INV101285</t>
  </si>
  <si>
    <t>INV101286</t>
  </si>
  <si>
    <t>INV101287</t>
  </si>
  <si>
    <t>INV101288</t>
  </si>
  <si>
    <t>INV101289</t>
  </si>
  <si>
    <t>INV101290</t>
  </si>
  <si>
    <t>INV101291</t>
  </si>
  <si>
    <t>INV101292</t>
  </si>
  <si>
    <t>INV101293</t>
  </si>
  <si>
    <t>INV101294</t>
  </si>
  <si>
    <t>INV101295</t>
  </si>
  <si>
    <t>INV101296</t>
  </si>
  <si>
    <t>INV101297</t>
  </si>
  <si>
    <t>INV101298</t>
  </si>
  <si>
    <t>INV101299</t>
  </si>
  <si>
    <t>INV101300</t>
  </si>
  <si>
    <t>INV101301</t>
  </si>
  <si>
    <t>INV101302</t>
  </si>
  <si>
    <t>INV101303</t>
  </si>
  <si>
    <t>INV101304</t>
  </si>
  <si>
    <t>INV101305</t>
  </si>
  <si>
    <t>INV101306</t>
  </si>
  <si>
    <t>INV101307</t>
  </si>
  <si>
    <t>INV101308</t>
  </si>
  <si>
    <t>INV101309</t>
  </si>
  <si>
    <t>INV101310</t>
  </si>
  <si>
    <t>INV101311</t>
  </si>
  <si>
    <t>INV101312</t>
  </si>
  <si>
    <t>INV101313</t>
  </si>
  <si>
    <t>INV101314</t>
  </si>
  <si>
    <t>INV101315</t>
  </si>
  <si>
    <t>INV101316</t>
  </si>
  <si>
    <t>INV101317</t>
  </si>
  <si>
    <t>INV101318</t>
  </si>
  <si>
    <t>INV101319</t>
  </si>
  <si>
    <t>INV101320</t>
  </si>
  <si>
    <t>INV101321</t>
  </si>
  <si>
    <t>INV101322</t>
  </si>
  <si>
    <t>INV101323</t>
  </si>
  <si>
    <t>INV101324</t>
  </si>
  <si>
    <t>INV101325</t>
  </si>
  <si>
    <t>INV101326</t>
  </si>
  <si>
    <t>INV101327</t>
  </si>
  <si>
    <t>INV101328</t>
  </si>
  <si>
    <t>INV101329</t>
  </si>
  <si>
    <t>INV101330</t>
  </si>
  <si>
    <t>INV101331</t>
  </si>
  <si>
    <t>INV101332</t>
  </si>
  <si>
    <t>INV101333</t>
  </si>
  <si>
    <t>INV101334</t>
  </si>
  <si>
    <t>INV101335</t>
  </si>
  <si>
    <t>INV101336</t>
  </si>
  <si>
    <t>INV101337</t>
  </si>
  <si>
    <t>INV101338</t>
  </si>
  <si>
    <t>INV101339</t>
  </si>
  <si>
    <t>INV101340</t>
  </si>
  <si>
    <t>INV101341</t>
  </si>
  <si>
    <t>INV101342</t>
  </si>
  <si>
    <t>INV101343</t>
  </si>
  <si>
    <t>INV101344</t>
  </si>
  <si>
    <t>INV101345</t>
  </si>
  <si>
    <t>INV101346</t>
  </si>
  <si>
    <t>INV101347</t>
  </si>
  <si>
    <t>INV101348</t>
  </si>
  <si>
    <t>INV101349</t>
  </si>
  <si>
    <t>INV101350</t>
  </si>
  <si>
    <t>INV101351</t>
  </si>
  <si>
    <t>INV101352</t>
  </si>
  <si>
    <t>INV101353</t>
  </si>
  <si>
    <t>INV101354</t>
  </si>
  <si>
    <t>INV101355</t>
  </si>
  <si>
    <t>INV101356</t>
  </si>
  <si>
    <t>INV101357</t>
  </si>
  <si>
    <t>INV101358</t>
  </si>
  <si>
    <t>INV101359</t>
  </si>
  <si>
    <t>INV101360</t>
  </si>
  <si>
    <t>INV101361</t>
  </si>
  <si>
    <t>INV101362</t>
  </si>
  <si>
    <t>INV101363</t>
  </si>
  <si>
    <t>INV101364</t>
  </si>
  <si>
    <t>INV101365</t>
  </si>
  <si>
    <t>INV101366</t>
  </si>
  <si>
    <t>INV101367</t>
  </si>
  <si>
    <t>INV101368</t>
  </si>
  <si>
    <t>INV101369</t>
  </si>
  <si>
    <t>INV101370</t>
  </si>
  <si>
    <t>INV101371</t>
  </si>
  <si>
    <t>INV101372</t>
  </si>
  <si>
    <t>INV101373</t>
  </si>
  <si>
    <t>INV101374</t>
  </si>
  <si>
    <t>INV101375</t>
  </si>
  <si>
    <t>INV101376</t>
  </si>
  <si>
    <t>INV101377</t>
  </si>
  <si>
    <t>INV101378</t>
  </si>
  <si>
    <t>INV101379</t>
  </si>
  <si>
    <t>INV101380</t>
  </si>
  <si>
    <t>INV101381</t>
  </si>
  <si>
    <t>INV101382</t>
  </si>
  <si>
    <t>INV101383</t>
  </si>
  <si>
    <t>INV101384</t>
  </si>
  <si>
    <t>INV101385</t>
  </si>
  <si>
    <t>INV101386</t>
  </si>
  <si>
    <t>INV101387</t>
  </si>
  <si>
    <t>INV101388</t>
  </si>
  <si>
    <t>INV101389</t>
  </si>
  <si>
    <t>INV101390</t>
  </si>
  <si>
    <t>INV101391</t>
  </si>
  <si>
    <t>INV101392</t>
  </si>
  <si>
    <t>INV101393</t>
  </si>
  <si>
    <t>INV101394</t>
  </si>
  <si>
    <t>INV101395</t>
  </si>
  <si>
    <t>INV101396</t>
  </si>
  <si>
    <t>INV101397</t>
  </si>
  <si>
    <t>INV101398</t>
  </si>
  <si>
    <t>INV101399</t>
  </si>
  <si>
    <t>INV101400</t>
  </si>
  <si>
    <t>INV101401</t>
  </si>
  <si>
    <t>INV101402</t>
  </si>
  <si>
    <t>INV101403</t>
  </si>
  <si>
    <t>INV101404</t>
  </si>
  <si>
    <t>INV101405</t>
  </si>
  <si>
    <t>INV101406</t>
  </si>
  <si>
    <t>INV101407</t>
  </si>
  <si>
    <t>INV101408</t>
  </si>
  <si>
    <t>INV101409</t>
  </si>
  <si>
    <t>INV101410</t>
  </si>
  <si>
    <t>INV101411</t>
  </si>
  <si>
    <t>INV101412</t>
  </si>
  <si>
    <t>INV101413</t>
  </si>
  <si>
    <t>INV101414</t>
  </si>
  <si>
    <t>INV101415</t>
  </si>
  <si>
    <t>INV101416</t>
  </si>
  <si>
    <t>INV101417</t>
  </si>
  <si>
    <t>INV101418</t>
  </si>
  <si>
    <t>INV101419</t>
  </si>
  <si>
    <t>INV101420</t>
  </si>
  <si>
    <t>INV101421</t>
  </si>
  <si>
    <t>INV101422</t>
  </si>
  <si>
    <t>INV101423</t>
  </si>
  <si>
    <t>INV101424</t>
  </si>
  <si>
    <t>INV101425</t>
  </si>
  <si>
    <t>INV101426</t>
  </si>
  <si>
    <t>INV101427</t>
  </si>
  <si>
    <t>INV101428</t>
  </si>
  <si>
    <t>INV101429</t>
  </si>
  <si>
    <t>INV101430</t>
  </si>
  <si>
    <t>INV101431</t>
  </si>
  <si>
    <t>INV101432</t>
  </si>
  <si>
    <t>INV101433</t>
  </si>
  <si>
    <t>INV101434</t>
  </si>
  <si>
    <t>INV101435</t>
  </si>
  <si>
    <t>INV101436</t>
  </si>
  <si>
    <t>INV101437</t>
  </si>
  <si>
    <t>INV101438</t>
  </si>
  <si>
    <t>INV101439</t>
  </si>
  <si>
    <t>INV101440</t>
  </si>
  <si>
    <t>INV101441</t>
  </si>
  <si>
    <t>INV101442</t>
  </si>
  <si>
    <t>INV101443</t>
  </si>
  <si>
    <t>INV101444</t>
  </si>
  <si>
    <t>INV101445</t>
  </si>
  <si>
    <t>INV101446</t>
  </si>
  <si>
    <t>INV101447</t>
  </si>
  <si>
    <t>INV101448</t>
  </si>
  <si>
    <t>INV101449</t>
  </si>
  <si>
    <t>INV101450</t>
  </si>
  <si>
    <t>INV101451</t>
  </si>
  <si>
    <t>INV101452</t>
  </si>
  <si>
    <t>INV101453</t>
  </si>
  <si>
    <t>INV101454</t>
  </si>
  <si>
    <t>INV101455</t>
  </si>
  <si>
    <t>INV101456</t>
  </si>
  <si>
    <t>INV101457</t>
  </si>
  <si>
    <t>INV101458</t>
  </si>
  <si>
    <t>INV101459</t>
  </si>
  <si>
    <t>INV101460</t>
  </si>
  <si>
    <t>INV101461</t>
  </si>
  <si>
    <t>INV101462</t>
  </si>
  <si>
    <t>INV101463</t>
  </si>
  <si>
    <t>INV101464</t>
  </si>
  <si>
    <t>INV101465</t>
  </si>
  <si>
    <t>INV101466</t>
  </si>
  <si>
    <t>INV101467</t>
  </si>
  <si>
    <t>INV101468</t>
  </si>
  <si>
    <t>INV101469</t>
  </si>
  <si>
    <t>INV101470</t>
  </si>
  <si>
    <t>INV101471</t>
  </si>
  <si>
    <t>INV101472</t>
  </si>
  <si>
    <t>INV101473</t>
  </si>
  <si>
    <t>INV101474</t>
  </si>
  <si>
    <t>INV101475</t>
  </si>
  <si>
    <t>INV101476</t>
  </si>
  <si>
    <t>INV101477</t>
  </si>
  <si>
    <t>INV101478</t>
  </si>
  <si>
    <t>INV101479</t>
  </si>
  <si>
    <t>INV101480</t>
  </si>
  <si>
    <t>INV101481</t>
  </si>
  <si>
    <t>INV101482</t>
  </si>
  <si>
    <t>INV101483</t>
  </si>
  <si>
    <t>INV101484</t>
  </si>
  <si>
    <t>INV101485</t>
  </si>
  <si>
    <t>INV101486</t>
  </si>
  <si>
    <t>INV101487</t>
  </si>
  <si>
    <t>INV101488</t>
  </si>
  <si>
    <t>INV101489</t>
  </si>
  <si>
    <t>INV101490</t>
  </si>
  <si>
    <t>INV101491</t>
  </si>
  <si>
    <t>INV101492</t>
  </si>
  <si>
    <t>INV101493</t>
  </si>
  <si>
    <t>INV101494</t>
  </si>
  <si>
    <t>INV101495</t>
  </si>
  <si>
    <t>INV101496</t>
  </si>
  <si>
    <t>INV101497</t>
  </si>
  <si>
    <t>INV101498</t>
  </si>
  <si>
    <t>INV101499</t>
  </si>
  <si>
    <t>INV101500</t>
  </si>
  <si>
    <t>INV101501</t>
  </si>
  <si>
    <t>INV101502</t>
  </si>
  <si>
    <t>INV101503</t>
  </si>
  <si>
    <t>INV101504</t>
  </si>
  <si>
    <t>INV101505</t>
  </si>
  <si>
    <t>INV101506</t>
  </si>
  <si>
    <t>INV101507</t>
  </si>
  <si>
    <t>INV101508</t>
  </si>
  <si>
    <t>INV101509</t>
  </si>
  <si>
    <t>INV101510</t>
  </si>
  <si>
    <t>INV101511</t>
  </si>
  <si>
    <t>INV101512</t>
  </si>
  <si>
    <t>INV101513</t>
  </si>
  <si>
    <t>INV101514</t>
  </si>
  <si>
    <t>INV101515</t>
  </si>
  <si>
    <t>INV101516</t>
  </si>
  <si>
    <t>INV101517</t>
  </si>
  <si>
    <t>INV101518</t>
  </si>
  <si>
    <t>INV101519</t>
  </si>
  <si>
    <t>INV101520</t>
  </si>
  <si>
    <t>INV101521</t>
  </si>
  <si>
    <t>INV101522</t>
  </si>
  <si>
    <t>INV101523</t>
  </si>
  <si>
    <t>INV101524</t>
  </si>
  <si>
    <t>INV101525</t>
  </si>
  <si>
    <t>INV101526</t>
  </si>
  <si>
    <t>INV101527</t>
  </si>
  <si>
    <t>INV101528</t>
  </si>
  <si>
    <t>INV101529</t>
  </si>
  <si>
    <t>INV101530</t>
  </si>
  <si>
    <t>INV101531</t>
  </si>
  <si>
    <t>INV101532</t>
  </si>
  <si>
    <t>INV101533</t>
  </si>
  <si>
    <t>INV101534</t>
  </si>
  <si>
    <t>INV101535</t>
  </si>
  <si>
    <t>INV101536</t>
  </si>
  <si>
    <t>INV101537</t>
  </si>
  <si>
    <t>INV101538</t>
  </si>
  <si>
    <t>INV101539</t>
  </si>
  <si>
    <t>INV101540</t>
  </si>
  <si>
    <t>INV101541</t>
  </si>
  <si>
    <t>INV101542</t>
  </si>
  <si>
    <t>INV101543</t>
  </si>
  <si>
    <t>INV101544</t>
  </si>
  <si>
    <t>INV101545</t>
  </si>
  <si>
    <t>INV101546</t>
  </si>
  <si>
    <t>INV101547</t>
  </si>
  <si>
    <t>INV101548</t>
  </si>
  <si>
    <t>INV101549</t>
  </si>
  <si>
    <t>INV101550</t>
  </si>
  <si>
    <t>INV101551</t>
  </si>
  <si>
    <t>INV101552</t>
  </si>
  <si>
    <t>INV101553</t>
  </si>
  <si>
    <t>INV101554</t>
  </si>
  <si>
    <t>INV101555</t>
  </si>
  <si>
    <t>INV101556</t>
  </si>
  <si>
    <t>INV101557</t>
  </si>
  <si>
    <t>INV101558</t>
  </si>
  <si>
    <t>INV101559</t>
  </si>
  <si>
    <t>INV101560</t>
  </si>
  <si>
    <t>INV101561</t>
  </si>
  <si>
    <t>INV101562</t>
  </si>
  <si>
    <t>INV101563</t>
  </si>
  <si>
    <t>INV101564</t>
  </si>
  <si>
    <t>INV101565</t>
  </si>
  <si>
    <t>INV101566</t>
  </si>
  <si>
    <t>INV101567</t>
  </si>
  <si>
    <t>INV101568</t>
  </si>
  <si>
    <t>INV101569</t>
  </si>
  <si>
    <t>INV101570</t>
  </si>
  <si>
    <t>INV101571</t>
  </si>
  <si>
    <t>INV101572</t>
  </si>
  <si>
    <t>INV101573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</si>
  <si>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</si>
  <si>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</si>
  <si>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</si>
  <si>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</si>
  <si>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</si>
  <si>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</si>
  <si>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</si>
  <si>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</si>
  <si>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INV101582</t>
  </si>
  <si>
    <t>INV101583</t>
  </si>
  <si>
    <t>INV101584</t>
  </si>
  <si>
    <t>INV101585</t>
  </si>
  <si>
    <t>INV101586</t>
  </si>
  <si>
    <t>INV101587</t>
  </si>
  <si>
    <t>INV101588</t>
  </si>
  <si>
    <t>INV101589</t>
  </si>
  <si>
    <t>INV101590</t>
  </si>
  <si>
    <t>INV101591</t>
  </si>
  <si>
    <t>INV101592</t>
  </si>
  <si>
    <t>INV101593</t>
  </si>
  <si>
    <t>INV101594</t>
  </si>
  <si>
    <t>INV101595</t>
  </si>
  <si>
    <t>INV101596</t>
  </si>
  <si>
    <t>INV101597</t>
  </si>
  <si>
    <t>INV101598</t>
  </si>
  <si>
    <t>INV101599</t>
  </si>
  <si>
    <t>INV101600</t>
  </si>
  <si>
    <t>INV101601</t>
  </si>
  <si>
    <t>INV101602</t>
  </si>
  <si>
    <t>INV101603</t>
  </si>
  <si>
    <t>INV101604</t>
  </si>
  <si>
    <t>INV101605</t>
  </si>
  <si>
    <t>INV101606</t>
  </si>
  <si>
    <t>INV101607</t>
  </si>
  <si>
    <t>INV101608</t>
  </si>
  <si>
    <t>INV101609</t>
  </si>
  <si>
    <t>INV101610</t>
  </si>
  <si>
    <t>INV101611</t>
  </si>
  <si>
    <t>INV101612</t>
  </si>
  <si>
    <t>INV101613</t>
  </si>
  <si>
    <t>INV101614</t>
  </si>
  <si>
    <t>INV101615</t>
  </si>
  <si>
    <t>INV101616</t>
  </si>
  <si>
    <t>INV101617</t>
  </si>
  <si>
    <t>INV101618</t>
  </si>
  <si>
    <t>INV101619</t>
  </si>
  <si>
    <t>INV101620</t>
  </si>
  <si>
    <t>INV101621</t>
  </si>
  <si>
    <t>INV101622</t>
  </si>
  <si>
    <t>INV101623</t>
  </si>
  <si>
    <t>INV101624</t>
  </si>
  <si>
    <t>INV101625</t>
  </si>
  <si>
    <t>INV101626</t>
  </si>
  <si>
    <t>INV101627</t>
  </si>
  <si>
    <t>INV101628</t>
  </si>
  <si>
    <t>INV101629</t>
  </si>
  <si>
    <t>INV101630</t>
  </si>
  <si>
    <t>INV101631</t>
  </si>
  <si>
    <t>INV101632</t>
  </si>
  <si>
    <t>INV101633</t>
  </si>
  <si>
    <t>INV101634</t>
  </si>
  <si>
    <t>INV101635</t>
  </si>
  <si>
    <t>INV101636</t>
  </si>
  <si>
    <t>INV101637</t>
  </si>
  <si>
    <t>INV101638</t>
  </si>
  <si>
    <t>INV101639</t>
  </si>
  <si>
    <t>INV101640</t>
  </si>
  <si>
    <t>INV101641</t>
  </si>
  <si>
    <t>INV101642</t>
  </si>
  <si>
    <t>INV101643</t>
  </si>
  <si>
    <t>INV101644</t>
  </si>
  <si>
    <t>INV101645</t>
  </si>
  <si>
    <t>INV101646</t>
  </si>
  <si>
    <t>INV101647</t>
  </si>
  <si>
    <t>INV101648</t>
  </si>
  <si>
    <t>INV101649</t>
  </si>
  <si>
    <t>INV101650</t>
  </si>
  <si>
    <t>INV101651</t>
  </si>
  <si>
    <t>INV101652</t>
  </si>
  <si>
    <t>INV101653</t>
  </si>
  <si>
    <t>INV101654</t>
  </si>
  <si>
    <t>INV101655</t>
  </si>
  <si>
    <t>INV101656</t>
  </si>
  <si>
    <t>INV101657</t>
  </si>
  <si>
    <t>INV101658</t>
  </si>
  <si>
    <t>INV101659</t>
  </si>
  <si>
    <t>INV101660</t>
  </si>
  <si>
    <t>INV101661</t>
  </si>
  <si>
    <t>INV101662</t>
  </si>
  <si>
    <t>INV101663</t>
  </si>
  <si>
    <t>INV101664</t>
  </si>
  <si>
    <t>INV101665</t>
  </si>
  <si>
    <t>INV101666</t>
  </si>
  <si>
    <t>INV101667</t>
  </si>
  <si>
    <t>INV101668</t>
  </si>
  <si>
    <t>INV101669</t>
  </si>
  <si>
    <t>INV101670</t>
  </si>
  <si>
    <t>INV101671</t>
  </si>
  <si>
    <t>INV101672</t>
  </si>
  <si>
    <t>INV101673</t>
  </si>
  <si>
    <t>INV101674</t>
  </si>
  <si>
    <t>INV101675</t>
  </si>
  <si>
    <t>INV101676</t>
  </si>
  <si>
    <t>INV101677</t>
  </si>
  <si>
    <t>INV101678</t>
  </si>
  <si>
    <t>INV101679</t>
  </si>
  <si>
    <t>INV101680</t>
  </si>
  <si>
    <t>INV101681</t>
  </si>
  <si>
    <t>INV101682</t>
  </si>
  <si>
    <t>INV101683</t>
  </si>
  <si>
    <t>INV101684</t>
  </si>
  <si>
    <t>INV101685</t>
  </si>
  <si>
    <t>INV101686</t>
  </si>
  <si>
    <t>INV101687</t>
  </si>
  <si>
    <t>INV101688</t>
  </si>
  <si>
    <t>INV101689</t>
  </si>
  <si>
    <t>INV101690</t>
  </si>
  <si>
    <t>INV101691</t>
  </si>
  <si>
    <t>INV101692</t>
  </si>
  <si>
    <t>INV101693</t>
  </si>
  <si>
    <t>INV101694</t>
  </si>
  <si>
    <t>INV101695</t>
  </si>
  <si>
    <t>INV101696</t>
  </si>
  <si>
    <t>INV101697</t>
  </si>
  <si>
    <t>INV101698</t>
  </si>
  <si>
    <t>INV101699</t>
  </si>
  <si>
    <t>INV101700</t>
  </si>
  <si>
    <t>INV101701</t>
  </si>
  <si>
    <t>INV101702</t>
  </si>
  <si>
    <t>INV101703</t>
  </si>
  <si>
    <t>INV101704</t>
  </si>
  <si>
    <t>INV101705</t>
  </si>
  <si>
    <t>INV101706</t>
  </si>
  <si>
    <t>INV101707</t>
  </si>
  <si>
    <t>INV101708</t>
  </si>
  <si>
    <t>INV101709</t>
  </si>
  <si>
    <t>INV101710</t>
  </si>
  <si>
    <t>INV101711</t>
  </si>
  <si>
    <t>INV101712</t>
  </si>
  <si>
    <t>INV101713</t>
  </si>
  <si>
    <t>INV101714</t>
  </si>
  <si>
    <t>INV101715</t>
  </si>
  <si>
    <t>INV101716</t>
  </si>
  <si>
    <t>INV101717</t>
  </si>
  <si>
    <t>INV101718</t>
  </si>
  <si>
    <t>INV101719</t>
  </si>
  <si>
    <t>INV101720</t>
  </si>
  <si>
    <t>INV101721</t>
  </si>
  <si>
    <t>INV101722</t>
  </si>
  <si>
    <t>INV101723</t>
  </si>
  <si>
    <t>INV101724</t>
  </si>
  <si>
    <t>INV101725</t>
  </si>
  <si>
    <t>INV101726</t>
  </si>
  <si>
    <t>INV101727</t>
  </si>
  <si>
    <t>INV101728</t>
  </si>
  <si>
    <t>INV101729</t>
  </si>
  <si>
    <t>INV101730</t>
  </si>
  <si>
    <t>INV101731</t>
  </si>
  <si>
    <t>INV101732</t>
  </si>
  <si>
    <t>INV101733</t>
  </si>
  <si>
    <t>INV101734</t>
  </si>
  <si>
    <t>INV101735</t>
  </si>
  <si>
    <t>INV101736</t>
  </si>
  <si>
    <t>INV101737</t>
  </si>
  <si>
    <t>INV101738</t>
  </si>
  <si>
    <t>INV101739</t>
  </si>
  <si>
    <t>INV101740</t>
  </si>
  <si>
    <t>INV101741</t>
  </si>
  <si>
    <t>INV101742</t>
  </si>
  <si>
    <t>INV101743</t>
  </si>
  <si>
    <t>INV101744</t>
  </si>
  <si>
    <t>INV101745</t>
  </si>
  <si>
    <t>INV101746</t>
  </si>
  <si>
    <t>INV101747</t>
  </si>
  <si>
    <t>INV101748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</si>
  <si>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</si>
  <si>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</si>
  <si>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</si>
  <si>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</si>
  <si>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</si>
  <si>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</si>
  <si>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</si>
  <si>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</si>
  <si>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INV101757</t>
  </si>
  <si>
    <t>INV101758</t>
  </si>
  <si>
    <t>INV101759</t>
  </si>
  <si>
    <t>INV101760</t>
  </si>
  <si>
    <t>INV101761</t>
  </si>
  <si>
    <t>INV101762</t>
  </si>
  <si>
    <t>INV101763</t>
  </si>
  <si>
    <t>INV101764</t>
  </si>
  <si>
    <t>INV101765</t>
  </si>
  <si>
    <t>INV101766</t>
  </si>
  <si>
    <t>INV101767</t>
  </si>
  <si>
    <t>INV101768</t>
  </si>
  <si>
    <t>INV101769</t>
  </si>
  <si>
    <t>INV101770</t>
  </si>
  <si>
    <t>INV101771</t>
  </si>
  <si>
    <t>INV101772</t>
  </si>
  <si>
    <t>INV101773</t>
  </si>
  <si>
    <t>INV101774</t>
  </si>
  <si>
    <t>INV101775</t>
  </si>
  <si>
    <t>INV101776</t>
  </si>
  <si>
    <t>INV101777</t>
  </si>
  <si>
    <t>INV101778</t>
  </si>
  <si>
    <t>INV101779</t>
  </si>
  <si>
    <t>INV101780</t>
  </si>
  <si>
    <t>INV101781</t>
  </si>
  <si>
    <t>INV101782</t>
  </si>
  <si>
    <t>INV101783</t>
  </si>
  <si>
    <t>INV101784</t>
  </si>
  <si>
    <t>INV101785</t>
  </si>
  <si>
    <t>INV101786</t>
  </si>
  <si>
    <t>INV101787</t>
  </si>
  <si>
    <t>INV101788</t>
  </si>
  <si>
    <t>INV101789</t>
  </si>
  <si>
    <t>INV101790</t>
  </si>
  <si>
    <t>INV101791</t>
  </si>
  <si>
    <t>INV101792</t>
  </si>
  <si>
    <t>INV101793</t>
  </si>
  <si>
    <t>INV101794</t>
  </si>
  <si>
    <t>INV101795</t>
  </si>
  <si>
    <t>INV101796</t>
  </si>
  <si>
    <t>INV101797</t>
  </si>
  <si>
    <t>INV101798</t>
  </si>
  <si>
    <t>INV101799</t>
  </si>
  <si>
    <t>INV101800</t>
  </si>
  <si>
    <t>INV101801</t>
  </si>
  <si>
    <t>INV101802</t>
  </si>
  <si>
    <t>INV101803</t>
  </si>
  <si>
    <t>INV101804</t>
  </si>
  <si>
    <t>INV101805</t>
  </si>
  <si>
    <t>INV101806</t>
  </si>
  <si>
    <t>INV101807</t>
  </si>
  <si>
    <t>INV101808</t>
  </si>
  <si>
    <t>INV101809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</si>
  <si>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</si>
  <si>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</si>
  <si>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</si>
  <si>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</si>
  <si>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</si>
  <si>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</si>
  <si>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</si>
  <si>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</si>
  <si>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INV101818</t>
  </si>
  <si>
    <t>INV101819</t>
  </si>
  <si>
    <t>INV101820</t>
  </si>
  <si>
    <t>INV101821</t>
  </si>
  <si>
    <t>INV101822</t>
  </si>
  <si>
    <t>INV101823</t>
  </si>
  <si>
    <t>INV101824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</si>
  <si>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</si>
  <si>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</si>
  <si>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</si>
  <si>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</si>
  <si>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</si>
  <si>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</si>
  <si>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</si>
  <si>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</si>
  <si>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</si>
  <si>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</si>
  <si>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</si>
  <si>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</si>
  <si>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</si>
  <si>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</si>
  <si>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INV101839</t>
  </si>
  <si>
    <t>INV101840</t>
  </si>
  <si>
    <t>INV101841</t>
  </si>
  <si>
    <t>INV101842</t>
  </si>
  <si>
    <t>INV101843</t>
  </si>
  <si>
    <t>INV101844</t>
  </si>
  <si>
    <t>INV101845</t>
  </si>
  <si>
    <t>INV101846</t>
  </si>
  <si>
    <t>INV101847</t>
  </si>
  <si>
    <t>INV101848</t>
  </si>
  <si>
    <t>INV101849</t>
  </si>
  <si>
    <t>INV101850</t>
  </si>
  <si>
    <t>INV101851</t>
  </si>
  <si>
    <t>INV101852</t>
  </si>
  <si>
    <t>INV101853</t>
  </si>
  <si>
    <t>INV101854</t>
  </si>
  <si>
    <t>INV101855</t>
  </si>
  <si>
    <t>INV101856</t>
  </si>
  <si>
    <t>INV101857</t>
  </si>
  <si>
    <t>INV101858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</si>
  <si>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</si>
  <si>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</si>
  <si>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</si>
  <si>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</si>
  <si>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</si>
  <si>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</si>
  <si>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</si>
  <si>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</si>
  <si>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</si>
  <si>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</si>
  <si>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</si>
  <si>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</si>
  <si>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INV101871</t>
  </si>
  <si>
    <t>INV101872</t>
  </si>
  <si>
    <t>INV101873</t>
  </si>
  <si>
    <t>INV101874</t>
  </si>
  <si>
    <t>INV101875</t>
  </si>
  <si>
    <t>INV101876</t>
  </si>
  <si>
    <t>INV101877</t>
  </si>
  <si>
    <t>INV101878</t>
  </si>
  <si>
    <t>INV101879</t>
  </si>
  <si>
    <t>INV101880</t>
  </si>
  <si>
    <t>INV101881</t>
  </si>
  <si>
    <t>INV101882</t>
  </si>
  <si>
    <t>INV101883</t>
  </si>
  <si>
    <t>INV101884</t>
  </si>
  <si>
    <t>INV101885</t>
  </si>
  <si>
    <t>INV101886</t>
  </si>
  <si>
    <t>INV101887</t>
  </si>
  <si>
    <t>INV101888</t>
  </si>
  <si>
    <t>INV101889</t>
  </si>
  <si>
    <t>INV101890</t>
  </si>
  <si>
    <t>INV101891</t>
  </si>
  <si>
    <t>INV101892</t>
  </si>
  <si>
    <t>INV101893</t>
  </si>
  <si>
    <t>INV101894</t>
  </si>
  <si>
    <t>INV101895</t>
  </si>
  <si>
    <t>INV101896</t>
  </si>
  <si>
    <t>INV101897</t>
  </si>
  <si>
    <t>INV101898</t>
  </si>
  <si>
    <t>INV101899</t>
  </si>
  <si>
    <t>INV101900</t>
  </si>
  <si>
    <t>INV101901</t>
  </si>
  <si>
    <t>INV101902</t>
  </si>
  <si>
    <t>INV101903</t>
  </si>
  <si>
    <t>INV101904</t>
  </si>
  <si>
    <t>INV101905</t>
  </si>
  <si>
    <t>INV101906</t>
  </si>
  <si>
    <t>INV101907</t>
  </si>
  <si>
    <t>INV101908</t>
  </si>
  <si>
    <t>INV101909</t>
  </si>
  <si>
    <t>INV101910</t>
  </si>
  <si>
    <t>INV101911</t>
  </si>
  <si>
    <t>INV101912</t>
  </si>
  <si>
    <t>INV101913</t>
  </si>
  <si>
    <t>INV101914</t>
  </si>
  <si>
    <t>INV101915</t>
  </si>
  <si>
    <t>INV101916</t>
  </si>
  <si>
    <t>INV101917</t>
  </si>
  <si>
    <t>INV101918</t>
  </si>
  <si>
    <t>INV101919</t>
  </si>
  <si>
    <t>INV101920</t>
  </si>
  <si>
    <t>INV101921</t>
  </si>
  <si>
    <t>INV101922</t>
  </si>
  <si>
    <t>INV101923</t>
  </si>
  <si>
    <t>INV101924</t>
  </si>
  <si>
    <t>INV101925</t>
  </si>
  <si>
    <t>INV101926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</si>
  <si>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</si>
  <si>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</si>
  <si>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</si>
  <si>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</si>
  <si>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</si>
  <si>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</si>
  <si>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</si>
  <si>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</si>
  <si>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INV101935</t>
  </si>
  <si>
    <t>INV101936</t>
  </si>
  <si>
    <t>INV101937</t>
  </si>
  <si>
    <t>INV101938</t>
  </si>
  <si>
    <t>INV101939</t>
  </si>
  <si>
    <t>INV101940</t>
  </si>
  <si>
    <t>INV101941</t>
  </si>
  <si>
    <t>INV101942</t>
  </si>
  <si>
    <t>INV101943</t>
  </si>
  <si>
    <t>INV101944</t>
  </si>
  <si>
    <t>INV101945</t>
  </si>
  <si>
    <t>INV101946</t>
  </si>
  <si>
    <t>INV101947</t>
  </si>
  <si>
    <t>INV101948</t>
  </si>
  <si>
    <t>INV101949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</si>
  <si>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</si>
  <si>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</si>
  <si>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</si>
  <si>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</si>
  <si>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</si>
  <si>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</si>
  <si>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</si>
  <si>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</si>
  <si>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</si>
  <si>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</si>
  <si>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</si>
  <si>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</si>
  <si>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INV101962</t>
  </si>
  <si>
    <t>INV101963</t>
  </si>
  <si>
    <t>INV101964</t>
  </si>
  <si>
    <t>INV101965</t>
  </si>
  <si>
    <t>INV101966</t>
  </si>
  <si>
    <t>INV101967</t>
  </si>
  <si>
    <t>INV101968</t>
  </si>
  <si>
    <t>INV101969</t>
  </si>
  <si>
    <t>INV101970</t>
  </si>
  <si>
    <t>INV101971</t>
  </si>
  <si>
    <t>INV101972</t>
  </si>
  <si>
    <t>INV101973</t>
  </si>
  <si>
    <t>INV101974</t>
  </si>
  <si>
    <t>INV101975</t>
  </si>
  <si>
    <t>INV101976</t>
  </si>
  <si>
    <t>INV101977</t>
  </si>
  <si>
    <t>INV101978</t>
  </si>
  <si>
    <t>INV101979</t>
  </si>
  <si>
    <t>INV101980</t>
  </si>
  <si>
    <t>INV101981</t>
  </si>
  <si>
    <t>INV101982</t>
  </si>
  <si>
    <t>INV101983</t>
  </si>
  <si>
    <t>INV101984</t>
  </si>
  <si>
    <t>INV101985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</si>
  <si>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</si>
  <si>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</si>
  <si>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</si>
  <si>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</si>
  <si>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</si>
  <si>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</si>
  <si>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</si>
  <si>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</si>
  <si>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</si>
  <si>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</si>
  <si>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</si>
  <si>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</si>
  <si>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INV101998</t>
  </si>
  <si>
    <t>INV101999</t>
  </si>
  <si>
    <t>INV102000</t>
  </si>
  <si>
    <t>INV102001</t>
  </si>
  <si>
    <t>INV102002</t>
  </si>
  <si>
    <t>INV102003</t>
  </si>
  <si>
    <t>INV102004</t>
  </si>
  <si>
    <t>INV102005</t>
  </si>
  <si>
    <t>INV102006</t>
  </si>
  <si>
    <t>INV102007</t>
  </si>
  <si>
    <t>INV102008</t>
  </si>
  <si>
    <t>INV102009</t>
  </si>
  <si>
    <t>INV102010</t>
  </si>
  <si>
    <t>INV102011</t>
  </si>
  <si>
    <t>INV102012</t>
  </si>
  <si>
    <t>INV102013</t>
  </si>
  <si>
    <t>INV102014</t>
  </si>
  <si>
    <t>INV102015</t>
  </si>
  <si>
    <t>INV102016</t>
  </si>
  <si>
    <t>INV102017</t>
  </si>
  <si>
    <t>INV102018</t>
  </si>
  <si>
    <t>INV102019</t>
  </si>
  <si>
    <t>INV102020</t>
  </si>
  <si>
    <t>INV102021</t>
  </si>
  <si>
    <t>INV102022</t>
  </si>
  <si>
    <t>INV102023</t>
  </si>
  <si>
    <t>INV102024</t>
  </si>
  <si>
    <t>INV102025</t>
  </si>
  <si>
    <t>INV102026</t>
  </si>
  <si>
    <t>INV102027</t>
  </si>
  <si>
    <t>INV102028</t>
  </si>
  <si>
    <t>INV102029</t>
  </si>
  <si>
    <t>INV102030</t>
  </si>
  <si>
    <t>INV102031</t>
  </si>
  <si>
    <t>INV102032</t>
  </si>
  <si>
    <t>INV102033</t>
  </si>
  <si>
    <t>INV102034</t>
  </si>
  <si>
    <t>INV102035</t>
  </si>
  <si>
    <t>INV102036</t>
  </si>
  <si>
    <t>INV102037</t>
  </si>
  <si>
    <t>INV102038</t>
  </si>
  <si>
    <t>INV102039</t>
  </si>
  <si>
    <t>INV102040</t>
  </si>
  <si>
    <t>INV102041</t>
  </si>
  <si>
    <t>INV102042</t>
  </si>
  <si>
    <t>INV102043</t>
  </si>
  <si>
    <t>INV102044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</si>
  <si>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</si>
  <si>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</si>
  <si>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</si>
  <si>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</si>
  <si>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</si>
  <si>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</si>
  <si>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</si>
  <si>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</si>
  <si>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INV102053</t>
  </si>
  <si>
    <t>INV102054</t>
  </si>
  <si>
    <t>INV102055</t>
  </si>
  <si>
    <t>INV102056</t>
  </si>
  <si>
    <t>INV102057</t>
  </si>
  <si>
    <t>INV102058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</si>
  <si>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</si>
  <si>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</si>
  <si>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</si>
  <si>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</si>
  <si>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</si>
  <si>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</si>
  <si>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</si>
  <si>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</si>
  <si>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</si>
  <si>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INV102068</t>
  </si>
  <si>
    <t>INV102069</t>
  </si>
  <si>
    <t>INV102070</t>
  </si>
  <si>
    <t>INV102071</t>
  </si>
  <si>
    <t>INV102072</t>
  </si>
  <si>
    <t>INV102073</t>
  </si>
  <si>
    <t>INV102074</t>
  </si>
  <si>
    <t>INV102075</t>
  </si>
  <si>
    <t>INV102076</t>
  </si>
  <si>
    <t>INV102077</t>
  </si>
  <si>
    <t>INV102078</t>
  </si>
  <si>
    <t>INV102079</t>
  </si>
  <si>
    <t>INV102080</t>
  </si>
  <si>
    <t>INV102081</t>
  </si>
  <si>
    <t>INV102082</t>
  </si>
  <si>
    <t>INV102083</t>
  </si>
  <si>
    <t>INV102084</t>
  </si>
  <si>
    <t>INV102085</t>
  </si>
  <si>
    <t>INV102086</t>
  </si>
  <si>
    <t>INV102087</t>
  </si>
  <si>
    <t>INV102088</t>
  </si>
  <si>
    <t>INV102089</t>
  </si>
  <si>
    <t>INV102090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</si>
  <si>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</si>
  <si>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</si>
  <si>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</si>
  <si>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</si>
  <si>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</si>
  <si>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</si>
  <si>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</si>
  <si>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</si>
  <si>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</si>
  <si>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</si>
  <si>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</si>
  <si>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</si>
  <si>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INV102103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</si>
  <si>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</si>
  <si>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</si>
  <si>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</si>
  <si>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</si>
  <si>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</si>
  <si>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</si>
  <si>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</si>
  <si>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</si>
  <si>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</si>
  <si>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</si>
  <si>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</si>
  <si>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</si>
  <si>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</si>
  <si>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</si>
  <si>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</si>
  <si>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</si>
  <si>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</si>
  <si>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</si>
  <si>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INV102122</t>
  </si>
  <si>
    <t>INV102123</t>
  </si>
  <si>
    <t>INV102124</t>
  </si>
  <si>
    <t>INV102125</t>
  </si>
  <si>
    <t>INV102126</t>
  </si>
  <si>
    <t>INV102127</t>
  </si>
  <si>
    <t>INV102128</t>
  </si>
  <si>
    <t>INV102129</t>
  </si>
  <si>
    <t>INV102130</t>
  </si>
  <si>
    <t>INV102131</t>
  </si>
  <si>
    <t>INV102132</t>
  </si>
  <si>
    <t>INV102133</t>
  </si>
  <si>
    <t>INV102134</t>
  </si>
  <si>
    <t>INV102135</t>
  </si>
  <si>
    <t>INV102136</t>
  </si>
  <si>
    <t>INV102137</t>
  </si>
  <si>
    <t>INV102138</t>
  </si>
  <si>
    <t>INV102139</t>
  </si>
  <si>
    <t>INV102140</t>
  </si>
  <si>
    <t>INV102141</t>
  </si>
  <si>
    <t>INV102142</t>
  </si>
  <si>
    <t>INV102143</t>
  </si>
  <si>
    <t>INV102144</t>
  </si>
  <si>
    <t>INV102145</t>
  </si>
  <si>
    <t>INV102146</t>
  </si>
  <si>
    <t>INV102147</t>
  </si>
  <si>
    <t>INV102148</t>
  </si>
  <si>
    <t>INV102149</t>
  </si>
  <si>
    <t>INV102150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</si>
  <si>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</si>
  <si>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</si>
  <si>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</si>
  <si>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</si>
  <si>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</si>
  <si>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</si>
  <si>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</si>
  <si>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</si>
  <si>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</si>
  <si>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</si>
  <si>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</si>
  <si>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</si>
  <si>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INV102163</t>
  </si>
  <si>
    <t>INV102164</t>
  </si>
  <si>
    <t>INV102165</t>
  </si>
  <si>
    <t>INV102166</t>
  </si>
  <si>
    <t>INV102167</t>
  </si>
  <si>
    <t>INV102168</t>
  </si>
  <si>
    <t>INV102169</t>
  </si>
  <si>
    <t>INV102170</t>
  </si>
  <si>
    <t>INV102171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</si>
  <si>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</si>
  <si>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</si>
  <si>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</si>
  <si>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</si>
  <si>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</si>
  <si>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</si>
  <si>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</si>
  <si>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</si>
  <si>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</si>
  <si>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</si>
  <si>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</si>
  <si>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</si>
  <si>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</si>
  <si>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</si>
  <si>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INV102186</t>
  </si>
  <si>
    <t>INV102187</t>
  </si>
  <si>
    <t>INV102188</t>
  </si>
  <si>
    <t>INV102189</t>
  </si>
  <si>
    <t>INV102190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</si>
  <si>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</si>
  <si>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</si>
  <si>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</si>
  <si>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</si>
  <si>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</si>
  <si>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</si>
  <si>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</si>
  <si>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</si>
  <si>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</si>
  <si>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</si>
  <si>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</si>
  <si>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</si>
  <si>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</si>
  <si>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</si>
  <si>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</si>
  <si>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</si>
  <si>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</si>
  <si>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</si>
  <si>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</si>
  <si>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</si>
  <si>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</si>
  <si>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INV102212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</si>
  <si>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</si>
  <si>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</si>
  <si>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</si>
  <si>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</si>
  <si>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</si>
  <si>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</si>
  <si>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</si>
  <si>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</si>
  <si>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</si>
  <si>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INV102222</t>
  </si>
  <si>
    <t>INV102223</t>
  </si>
  <si>
    <t>INV102224</t>
  </si>
  <si>
    <t>INV102225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</si>
  <si>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</si>
  <si>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</si>
  <si>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</si>
  <si>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</si>
  <si>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</si>
  <si>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</si>
  <si>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</si>
  <si>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</si>
  <si>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</si>
  <si>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</si>
  <si>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</si>
  <si>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</si>
  <si>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</si>
  <si>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</si>
  <si>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</si>
  <si>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</si>
  <si>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</si>
  <si>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</si>
  <si>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</si>
  <si>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</si>
  <si>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</si>
  <si>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INV102247</t>
  </si>
  <si>
    <t>INV102248</t>
  </si>
  <si>
    <t>INV102249</t>
  </si>
  <si>
    <t>INV102250</t>
  </si>
  <si>
    <t>INV102251</t>
  </si>
  <si>
    <t>INV102252</t>
  </si>
  <si>
    <t>INV102253</t>
  </si>
  <si>
    <t>INV102254</t>
  </si>
  <si>
    <t>INV102255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</si>
  <si>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</si>
  <si>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</si>
  <si>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</si>
  <si>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</si>
  <si>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</si>
  <si>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</si>
  <si>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</si>
  <si>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</si>
  <si>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</si>
  <si>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</si>
  <si>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</si>
  <si>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</si>
  <si>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INV102268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</si>
  <si>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</si>
  <si>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</si>
  <si>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</si>
  <si>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</si>
  <si>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</si>
  <si>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</si>
  <si>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</si>
  <si>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</si>
  <si>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INV102277</t>
  </si>
  <si>
    <t>INV102278</t>
  </si>
  <si>
    <t>INV102279</t>
  </si>
  <si>
    <t>INV102280</t>
  </si>
  <si>
    <t>INV102281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</si>
  <si>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</si>
  <si>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</si>
  <si>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</si>
  <si>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</si>
  <si>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</si>
  <si>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</si>
  <si>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</si>
  <si>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</si>
  <si>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</si>
  <si>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</si>
  <si>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INV102292</t>
  </si>
  <si>
    <t>INV102293</t>
  </si>
  <si>
    <t>INV102294</t>
  </si>
  <si>
    <t>INV102295</t>
  </si>
  <si>
    <t>INV102296</t>
  </si>
  <si>
    <t>INV102297</t>
  </si>
  <si>
    <t>INV102298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</si>
  <si>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</si>
  <si>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</si>
  <si>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</si>
  <si>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</si>
  <si>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</si>
  <si>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</si>
  <si>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</si>
  <si>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</si>
  <si>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</si>
  <si>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</si>
  <si>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</si>
  <si>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</si>
  <si>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INV102311</t>
  </si>
  <si>
    <t>INV102312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</si>
  <si>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</si>
  <si>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</si>
  <si>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</si>
  <si>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</si>
  <si>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</si>
  <si>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</si>
  <si>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</si>
  <si>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</si>
  <si>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</si>
  <si>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</si>
  <si>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</si>
  <si>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</si>
  <si>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</si>
  <si>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</si>
  <si>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</si>
  <si>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</si>
  <si>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INV102329</t>
  </si>
  <si>
    <t>INV102330</t>
  </si>
  <si>
    <t>INV102331</t>
  </si>
  <si>
    <t>INV102332</t>
  </si>
  <si>
    <t>INV102333</t>
  </si>
  <si>
    <t>INV102334</t>
  </si>
  <si>
    <t>INV102335</t>
  </si>
  <si>
    <t>INV102336</t>
  </si>
  <si>
    <t>INV102337</t>
  </si>
  <si>
    <t>INV102338</t>
  </si>
  <si>
    <t>INV102339</t>
  </si>
  <si>
    <t>INV102340</t>
  </si>
  <si>
    <t>INV102341</t>
  </si>
  <si>
    <t>INV102342</t>
  </si>
  <si>
    <t>INV102343</t>
  </si>
  <si>
    <t>INV102344</t>
  </si>
  <si>
    <t>INV102345</t>
  </si>
  <si>
    <t>INV102346</t>
  </si>
  <si>
    <t>INV102347</t>
  </si>
  <si>
    <t>INV102348</t>
  </si>
  <si>
    <t>INV102349</t>
  </si>
  <si>
    <t>INV102350</t>
  </si>
  <si>
    <t>INV102351</t>
  </si>
  <si>
    <t>INV102352</t>
  </si>
  <si>
    <t>INV102353</t>
  </si>
  <si>
    <t>INV102354</t>
  </si>
  <si>
    <t>INV102355</t>
  </si>
  <si>
    <t>INV102356</t>
  </si>
  <si>
    <t>INV102357</t>
  </si>
  <si>
    <t>INV102358</t>
  </si>
  <si>
    <t>INV102359</t>
  </si>
  <si>
    <t>INV102360</t>
  </si>
  <si>
    <t>INV102361</t>
  </si>
  <si>
    <t>INV102362</t>
  </si>
  <si>
    <t>INV102363</t>
  </si>
  <si>
    <t>INV102364</t>
  </si>
  <si>
    <t>INV102365</t>
  </si>
  <si>
    <t>INV102366</t>
  </si>
  <si>
    <t>INV102367</t>
  </si>
  <si>
    <t>INV102368</t>
  </si>
  <si>
    <t>INV102369</t>
  </si>
  <si>
    <t>INV102370</t>
  </si>
  <si>
    <t>INV102371</t>
  </si>
  <si>
    <t>INV102372</t>
  </si>
  <si>
    <t>INV102373</t>
  </si>
  <si>
    <t>INV102374</t>
  </si>
  <si>
    <t>INV102375</t>
  </si>
  <si>
    <t>INV102376</t>
  </si>
  <si>
    <t>INV102377</t>
  </si>
  <si>
    <t>INV102378</t>
  </si>
  <si>
    <t>INV102379</t>
  </si>
  <si>
    <t>INV102380</t>
  </si>
  <si>
    <t>INV102381</t>
  </si>
  <si>
    <t>INV102382</t>
  </si>
  <si>
    <t>INV102383</t>
  </si>
  <si>
    <t>INV102384</t>
  </si>
  <si>
    <t>INV102385</t>
  </si>
  <si>
    <t>INV102386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</si>
  <si>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</si>
  <si>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</si>
  <si>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</si>
  <si>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</si>
  <si>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</si>
  <si>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</si>
  <si>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</si>
  <si>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</si>
  <si>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</si>
  <si>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</si>
  <si>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</si>
  <si>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</si>
  <si>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</si>
  <si>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</si>
  <si>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</si>
  <si>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</si>
  <si>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</si>
  <si>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INV102404</t>
  </si>
  <si>
    <t>INV102405</t>
  </si>
  <si>
    <t>INV102406</t>
  </si>
  <si>
    <t>INV102407</t>
  </si>
  <si>
    <t>INV102408</t>
  </si>
  <si>
    <t>INV102409</t>
  </si>
  <si>
    <t>INV102410</t>
  </si>
  <si>
    <t>INV102411</t>
  </si>
  <si>
    <t>INV102412</t>
  </si>
  <si>
    <t>INV102413</t>
  </si>
  <si>
    <t>INV102414</t>
  </si>
  <si>
    <t>INV102415</t>
  </si>
  <si>
    <t>INV102416</t>
  </si>
  <si>
    <t>INV102417</t>
  </si>
  <si>
    <t>INV102418</t>
  </si>
  <si>
    <t>INV102419</t>
  </si>
  <si>
    <t>INV102420</t>
  </si>
  <si>
    <t>INV102421</t>
  </si>
  <si>
    <t>INV102422</t>
  </si>
  <si>
    <t>INV102423</t>
  </si>
  <si>
    <t>INV102424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</si>
  <si>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</si>
  <si>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</si>
  <si>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</si>
  <si>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</si>
  <si>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</si>
  <si>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</si>
  <si>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</si>
  <si>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INV102432</t>
  </si>
  <si>
    <t>INV102433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</si>
  <si>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</si>
  <si>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</si>
  <si>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</si>
  <si>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</si>
  <si>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</si>
  <si>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</si>
  <si>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</si>
  <si>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</si>
  <si>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</si>
  <si>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</si>
  <si>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</si>
  <si>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</si>
  <si>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</si>
  <si>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</si>
  <si>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</si>
  <si>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</si>
  <si>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</si>
  <si>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</si>
  <si>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</si>
  <si>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</si>
  <si>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INV102454</t>
  </si>
  <si>
    <t>INV102455</t>
  </si>
  <si>
    <t>INV102456</t>
  </si>
  <si>
    <t>INV102457</t>
  </si>
  <si>
    <t>INV102458</t>
  </si>
  <si>
    <t>INV102459</t>
  </si>
  <si>
    <t>INV102460</t>
  </si>
  <si>
    <t>INV102461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</si>
  <si>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</si>
  <si>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</si>
  <si>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</si>
  <si>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</si>
  <si>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</si>
  <si>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</si>
  <si>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</si>
  <si>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</si>
  <si>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</si>
  <si>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</si>
  <si>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</si>
  <si>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</si>
  <si>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</si>
  <si>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</si>
  <si>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</si>
  <si>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</si>
  <si>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</si>
  <si>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</si>
  <si>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</si>
  <si>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</si>
  <si>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INV102482</t>
  </si>
  <si>
    <t>INV102483</t>
  </si>
  <si>
    <t>INV102484</t>
  </si>
  <si>
    <t>INV102485</t>
  </si>
  <si>
    <t>INV102486</t>
  </si>
  <si>
    <t>INV102487</t>
  </si>
  <si>
    <t>INV102488</t>
  </si>
  <si>
    <t>INV102489</t>
  </si>
  <si>
    <t>INV102490</t>
  </si>
  <si>
    <t>INV102491</t>
  </si>
  <si>
    <t>INV102492</t>
  </si>
  <si>
    <t>INV102493</t>
  </si>
  <si>
    <t>INV102494</t>
  </si>
  <si>
    <t>INV102495</t>
  </si>
  <si>
    <t>INV102496</t>
  </si>
  <si>
    <t>INV102497</t>
  </si>
  <si>
    <t>INV102498</t>
  </si>
  <si>
    <t>INV102499</t>
  </si>
  <si>
    <t>INV102500</t>
  </si>
  <si>
    <t>INV102501</t>
  </si>
  <si>
    <t>INV102502</t>
  </si>
  <si>
    <t>INV102503</t>
  </si>
  <si>
    <t>INV102504</t>
  </si>
  <si>
    <t>INV102505</t>
  </si>
  <si>
    <t>INV102506</t>
  </si>
  <si>
    <t>INV102507</t>
  </si>
  <si>
    <t>INV102508</t>
  </si>
  <si>
    <t>INV102509</t>
  </si>
  <si>
    <t>INV102510</t>
  </si>
  <si>
    <t>INV102511</t>
  </si>
  <si>
    <t>INV102512</t>
  </si>
  <si>
    <t>INV102513</t>
  </si>
  <si>
    <t>INV102514</t>
  </si>
  <si>
    <t>INV102515</t>
  </si>
  <si>
    <t>INV102516</t>
  </si>
  <si>
    <t>INV102517</t>
  </si>
  <si>
    <t>INV102518</t>
  </si>
  <si>
    <t>INV102519</t>
  </si>
  <si>
    <t>INV102520</t>
  </si>
  <si>
    <t>INV102521</t>
  </si>
  <si>
    <t>INV102522</t>
  </si>
  <si>
    <t>INV102523</t>
  </si>
  <si>
    <t>INV102524</t>
  </si>
  <si>
    <t>INV102525</t>
  </si>
  <si>
    <t>INV102526</t>
  </si>
  <si>
    <t>INV102527</t>
  </si>
  <si>
    <t>INV102528</t>
  </si>
  <si>
    <t>INV102529</t>
  </si>
  <si>
    <t>INV102530</t>
  </si>
  <si>
    <t>INV102531</t>
  </si>
  <si>
    <t>INV102532</t>
  </si>
  <si>
    <t>INV102533</t>
  </si>
  <si>
    <t>INV102534</t>
  </si>
  <si>
    <t>INV102535</t>
  </si>
  <si>
    <t>INV102536</t>
  </si>
  <si>
    <t>INV102537</t>
  </si>
  <si>
    <t>INV102538</t>
  </si>
  <si>
    <t>INV102539</t>
  </si>
  <si>
    <t>INV102540</t>
  </si>
  <si>
    <t>INV102541</t>
  </si>
  <si>
    <t>INV102542</t>
  </si>
  <si>
    <t>INV102543</t>
  </si>
  <si>
    <t>INV102544</t>
  </si>
  <si>
    <t>INV102545</t>
  </si>
  <si>
    <t>INV102546</t>
  </si>
  <si>
    <t>INV102547</t>
  </si>
  <si>
    <t>INV102548</t>
  </si>
  <si>
    <t>INV102549</t>
  </si>
  <si>
    <t>INV102550</t>
  </si>
  <si>
    <t>INV102551</t>
  </si>
  <si>
    <t>INV102552</t>
  </si>
  <si>
    <t>INV102553</t>
  </si>
  <si>
    <t>INV102554</t>
  </si>
  <si>
    <t>INV102555</t>
  </si>
  <si>
    <t>INV102556</t>
  </si>
  <si>
    <t>INV102557</t>
  </si>
  <si>
    <t>INV102558</t>
  </si>
  <si>
    <t>INV102559</t>
  </si>
  <si>
    <t>INV102560</t>
  </si>
  <si>
    <t>INV102561</t>
  </si>
  <si>
    <t>INV102562</t>
  </si>
  <si>
    <t>INV102563</t>
  </si>
  <si>
    <t>INV102564</t>
  </si>
  <si>
    <t>INV102565</t>
  </si>
  <si>
    <t>INV102566</t>
  </si>
  <si>
    <t>INV102567</t>
  </si>
  <si>
    <t>INV102568</t>
  </si>
  <si>
    <t>INV102569</t>
  </si>
  <si>
    <t>INV102570</t>
  </si>
  <si>
    <t>INV102571</t>
  </si>
  <si>
    <t>INV102572</t>
  </si>
  <si>
    <t>INV102573</t>
  </si>
  <si>
    <t>INV102574</t>
  </si>
  <si>
    <t>INV102575</t>
  </si>
  <si>
    <t>INV102576</t>
  </si>
  <si>
    <t>INV102577</t>
  </si>
  <si>
    <t>INV102578</t>
  </si>
  <si>
    <t>INV102579</t>
  </si>
  <si>
    <t>INV102580</t>
  </si>
  <si>
    <t>INV102581</t>
  </si>
  <si>
    <t>INV102582</t>
  </si>
  <si>
    <t>INV102583</t>
  </si>
  <si>
    <t>INV102584</t>
  </si>
  <si>
    <t>INV102585</t>
  </si>
  <si>
    <t>INV102586</t>
  </si>
  <si>
    <t>INV102587</t>
  </si>
  <si>
    <t>INV102588</t>
  </si>
  <si>
    <t>INV102589</t>
  </si>
  <si>
    <t>INV102590</t>
  </si>
  <si>
    <t>INV102591</t>
  </si>
  <si>
    <t>INV102592</t>
  </si>
  <si>
    <t>INV102593</t>
  </si>
  <si>
    <t>INV102594</t>
  </si>
  <si>
    <t>INV102595</t>
  </si>
  <si>
    <t>INV102596</t>
  </si>
  <si>
    <t>INV102597</t>
  </si>
  <si>
    <t>INV102598</t>
  </si>
  <si>
    <t>INV102599</t>
  </si>
  <si>
    <t>INV102600</t>
  </si>
  <si>
    <t>INV102601</t>
  </si>
  <si>
    <t>INV102602</t>
  </si>
  <si>
    <t>INV102603</t>
  </si>
  <si>
    <t>INV102604</t>
  </si>
  <si>
    <t>INV102605</t>
  </si>
  <si>
    <t>INV102606</t>
  </si>
  <si>
    <t>INV102607</t>
  </si>
  <si>
    <t>INV102608</t>
  </si>
  <si>
    <t>INV102609</t>
  </si>
  <si>
    <t>INV102610</t>
  </si>
  <si>
    <t>INV102611</t>
  </si>
  <si>
    <t>INV102612</t>
  </si>
  <si>
    <t>INV102613</t>
  </si>
  <si>
    <t>INV102614</t>
  </si>
  <si>
    <t>INV102615</t>
  </si>
  <si>
    <t>INV102616</t>
  </si>
  <si>
    <t>INV102617</t>
  </si>
  <si>
    <t>INV102618</t>
  </si>
  <si>
    <t>INV102619</t>
  </si>
  <si>
    <t>INV102620</t>
  </si>
  <si>
    <t>INV102621</t>
  </si>
  <si>
    <t>INV102622</t>
  </si>
  <si>
    <t>INV102623</t>
  </si>
  <si>
    <t>INV102624</t>
  </si>
  <si>
    <t>INV102625</t>
  </si>
  <si>
    <t>INV102626</t>
  </si>
  <si>
    <t>INV102627</t>
  </si>
  <si>
    <t>INV102628</t>
  </si>
  <si>
    <t>INV102629</t>
  </si>
  <si>
    <t>INV102630</t>
  </si>
  <si>
    <t>INV102631</t>
  </si>
  <si>
    <t>INV102632</t>
  </si>
  <si>
    <t>INV102633</t>
  </si>
  <si>
    <t>INV102634</t>
  </si>
  <si>
    <t>INV102635</t>
  </si>
  <si>
    <t>INV102636</t>
  </si>
  <si>
    <t>INV102637</t>
  </si>
  <si>
    <t>INV102638</t>
  </si>
  <si>
    <t>INV102639</t>
  </si>
  <si>
    <t>INV102640</t>
  </si>
  <si>
    <t>INV102641</t>
  </si>
  <si>
    <t>INV102642</t>
  </si>
  <si>
    <t>INV102643</t>
  </si>
  <si>
    <t>INV102644</t>
  </si>
  <si>
    <t>INV102645</t>
  </si>
  <si>
    <t>INV102646</t>
  </si>
  <si>
    <t>INV102647</t>
  </si>
  <si>
    <t>INV102648</t>
  </si>
  <si>
    <t>INV102649</t>
  </si>
  <si>
    <t>INV102650</t>
  </si>
  <si>
    <t>INV102651</t>
  </si>
  <si>
    <t>INV102652</t>
  </si>
  <si>
    <t>INV102653</t>
  </si>
  <si>
    <t>INV102654</t>
  </si>
  <si>
    <t>INV102655</t>
  </si>
  <si>
    <t>INV102656</t>
  </si>
  <si>
    <t>INV102657</t>
  </si>
  <si>
    <t>INV102658</t>
  </si>
  <si>
    <t>INV102659</t>
  </si>
  <si>
    <t>INV102660</t>
  </si>
  <si>
    <t>INV102661</t>
  </si>
  <si>
    <t>INV102662</t>
  </si>
  <si>
    <t>INV102663</t>
  </si>
  <si>
    <t>INV102664</t>
  </si>
  <si>
    <t>INV102665</t>
  </si>
  <si>
    <t>INV102666</t>
  </si>
  <si>
    <t>INV102667</t>
  </si>
  <si>
    <t>INV102668</t>
  </si>
  <si>
    <t>INV102669</t>
  </si>
  <si>
    <t>INV102670</t>
  </si>
  <si>
    <t>INV102671</t>
  </si>
  <si>
    <t>INV102672</t>
  </si>
  <si>
    <t>INV102673</t>
  </si>
  <si>
    <t>INV102674</t>
  </si>
  <si>
    <t>INV102675</t>
  </si>
  <si>
    <t>INV102676</t>
  </si>
  <si>
    <t>INV102677</t>
  </si>
  <si>
    <t>INV102678</t>
  </si>
  <si>
    <t>INV102679</t>
  </si>
  <si>
    <t>INV102680</t>
  </si>
  <si>
    <t>INV102681</t>
  </si>
  <si>
    <t>INV102682</t>
  </si>
  <si>
    <t>INV102683</t>
  </si>
  <si>
    <t>INV102684</t>
  </si>
  <si>
    <t>INV102685</t>
  </si>
  <si>
    <t>INV102686</t>
  </si>
  <si>
    <t>INV102687</t>
  </si>
  <si>
    <t>INV102688</t>
  </si>
  <si>
    <t>INV102689</t>
  </si>
  <si>
    <t>INV102690</t>
  </si>
  <si>
    <t>INV102691</t>
  </si>
  <si>
    <t>INV102692</t>
  </si>
  <si>
    <t>INV102693</t>
  </si>
  <si>
    <t>INV102694</t>
  </si>
  <si>
    <t>INV102695</t>
  </si>
  <si>
    <t>INV102696</t>
  </si>
  <si>
    <t>INV102697</t>
  </si>
  <si>
    <t>INV102698</t>
  </si>
  <si>
    <t>INV102699</t>
  </si>
  <si>
    <t>INV102700</t>
  </si>
  <si>
    <t>INV102701</t>
  </si>
  <si>
    <t>INV102702</t>
  </si>
  <si>
    <t>INV102703</t>
  </si>
  <si>
    <t>INV102704</t>
  </si>
  <si>
    <t>INV102705</t>
  </si>
  <si>
    <t>INV102706</t>
  </si>
  <si>
    <t>INV102707</t>
  </si>
  <si>
    <t>INV102708</t>
  </si>
  <si>
    <t>INV102709</t>
  </si>
  <si>
    <t>INV102710</t>
  </si>
  <si>
    <t>INV102711</t>
  </si>
  <si>
    <t>INV102712</t>
  </si>
  <si>
    <t>INV102713</t>
  </si>
  <si>
    <t>INV102714</t>
  </si>
  <si>
    <t>INV102715</t>
  </si>
  <si>
    <t>INV102716</t>
  </si>
  <si>
    <t>INV102717</t>
  </si>
  <si>
    <t>INV102718</t>
  </si>
  <si>
    <t>INV102719</t>
  </si>
  <si>
    <t>INV102720</t>
  </si>
  <si>
    <t>INV102721</t>
  </si>
  <si>
    <t>INV102722</t>
  </si>
  <si>
    <t>INV102723</t>
  </si>
  <si>
    <t>INV102724</t>
  </si>
  <si>
    <t>INV102725</t>
  </si>
  <si>
    <t>INV102726</t>
  </si>
  <si>
    <t>INV102727</t>
  </si>
  <si>
    <t>INV102728</t>
  </si>
  <si>
    <t>INV102729</t>
  </si>
  <si>
    <t>INV102730</t>
  </si>
  <si>
    <t>INV102731</t>
  </si>
  <si>
    <t>INV102732</t>
  </si>
  <si>
    <t>INV102733</t>
  </si>
  <si>
    <t>INV102734</t>
  </si>
  <si>
    <t>INV102735</t>
  </si>
  <si>
    <t>INV102736</t>
  </si>
  <si>
    <t>INV102737</t>
  </si>
  <si>
    <t>INV102738</t>
  </si>
  <si>
    <t>INV102739</t>
  </si>
  <si>
    <t>INV102740</t>
  </si>
  <si>
    <t>INV102741</t>
  </si>
  <si>
    <t>INV102742</t>
  </si>
  <si>
    <t>INV102743</t>
  </si>
  <si>
    <t>INV102744</t>
  </si>
  <si>
    <t>INV102745</t>
  </si>
  <si>
    <t>INV102746</t>
  </si>
  <si>
    <t>INV102747</t>
  </si>
  <si>
    <t>INV102748</t>
  </si>
  <si>
    <t>INV102749</t>
  </si>
  <si>
    <t>INV102750</t>
  </si>
  <si>
    <t>INV102751</t>
  </si>
  <si>
    <t>INV102752</t>
  </si>
  <si>
    <t>INV102753</t>
  </si>
  <si>
    <t>INV102754</t>
  </si>
  <si>
    <t>INV102755</t>
  </si>
  <si>
    <t>INV102756</t>
  </si>
  <si>
    <t>INV102757</t>
  </si>
  <si>
    <t>INV102758</t>
  </si>
  <si>
    <t>INV102759</t>
  </si>
  <si>
    <t>INV102760</t>
  </si>
  <si>
    <t>INV102761</t>
  </si>
  <si>
    <t>INV102762</t>
  </si>
  <si>
    <t>INV102763</t>
  </si>
  <si>
    <t>INV102764</t>
  </si>
  <si>
    <t>INV102765</t>
  </si>
  <si>
    <t>INV102766</t>
  </si>
  <si>
    <t>INV102767</t>
  </si>
  <si>
    <t>INV102768</t>
  </si>
  <si>
    <t>INV102769</t>
  </si>
  <si>
    <t>INV102770</t>
  </si>
  <si>
    <t>INV102771</t>
  </si>
  <si>
    <t>INV102772</t>
  </si>
  <si>
    <t>INV102773</t>
  </si>
  <si>
    <t>INV102774</t>
  </si>
  <si>
    <t>INV102775</t>
  </si>
  <si>
    <t>INV102776</t>
  </si>
  <si>
    <t>INV102777</t>
  </si>
  <si>
    <t>INV102778</t>
  </si>
  <si>
    <t>INV102779</t>
  </si>
  <si>
    <t>INV102780</t>
  </si>
  <si>
    <t>INV102781</t>
  </si>
  <si>
    <t>INV102782</t>
  </si>
  <si>
    <t>INV102783</t>
  </si>
  <si>
    <t>INV102784</t>
  </si>
  <si>
    <t>INV102785</t>
  </si>
  <si>
    <t>INV102786</t>
  </si>
  <si>
    <t>INV102787</t>
  </si>
  <si>
    <t>INV102788</t>
  </si>
  <si>
    <t>INV102789</t>
  </si>
  <si>
    <t>INV102790</t>
  </si>
  <si>
    <t>INV102791</t>
  </si>
  <si>
    <t>INV102792</t>
  </si>
  <si>
    <t>INV102793</t>
  </si>
  <si>
    <t>INV102794</t>
  </si>
  <si>
    <t>INV102795</t>
  </si>
  <si>
    <t>INV102796</t>
  </si>
  <si>
    <t>INV102797</t>
  </si>
  <si>
    <t>INV102798</t>
  </si>
  <si>
    <t>INV102799</t>
  </si>
  <si>
    <t>INV102800</t>
  </si>
  <si>
    <t>INV102801</t>
  </si>
  <si>
    <t>INV102802</t>
  </si>
  <si>
    <t>INV102803</t>
  </si>
  <si>
    <t>INV102804</t>
  </si>
  <si>
    <t>INV102805</t>
  </si>
  <si>
    <t>INV102806</t>
  </si>
  <si>
    <t>INV102807</t>
  </si>
  <si>
    <t>INV102808</t>
  </si>
  <si>
    <t>INV102809</t>
  </si>
  <si>
    <t>INV102810</t>
  </si>
  <si>
    <t>INV102811</t>
  </si>
  <si>
    <t>INV102812</t>
  </si>
  <si>
    <t>INV102813</t>
  </si>
  <si>
    <t>INV102814</t>
  </si>
  <si>
    <t>INV102815</t>
  </si>
  <si>
    <t>INV102816</t>
  </si>
  <si>
    <t>INV102817</t>
  </si>
  <si>
    <t>INV102818</t>
  </si>
  <si>
    <t>INV102819</t>
  </si>
  <si>
    <t>INV102820</t>
  </si>
  <si>
    <t>INV102821</t>
  </si>
  <si>
    <t>INV102822</t>
  </si>
  <si>
    <t>INV102823</t>
  </si>
  <si>
    <t>INV102824</t>
  </si>
  <si>
    <t>INV102825</t>
  </si>
  <si>
    <t>INV102826</t>
  </si>
  <si>
    <t>INV102827</t>
  </si>
  <si>
    <t>INV102828</t>
  </si>
  <si>
    <t>INV102829</t>
  </si>
  <si>
    <t>INV102830</t>
  </si>
  <si>
    <t>INV102831</t>
  </si>
  <si>
    <t>INV102832</t>
  </si>
  <si>
    <t>INV102833</t>
  </si>
  <si>
    <t>INV102834</t>
  </si>
  <si>
    <t>INV102835</t>
  </si>
  <si>
    <t>INV102836</t>
  </si>
  <si>
    <t>INV102837</t>
  </si>
  <si>
    <t>INV102838</t>
  </si>
  <si>
    <t>INV102839</t>
  </si>
  <si>
    <t>INV102840</t>
  </si>
  <si>
    <t>INV102841</t>
  </si>
  <si>
    <t>INV102842</t>
  </si>
  <si>
    <t>INV102843</t>
  </si>
  <si>
    <t>INV102844</t>
  </si>
  <si>
    <t>INV102845</t>
  </si>
  <si>
    <t>INV102846</t>
  </si>
  <si>
    <t>INV102847</t>
  </si>
  <si>
    <t>INV102848</t>
  </si>
  <si>
    <t>INV102849</t>
  </si>
  <si>
    <t>INV102850</t>
  </si>
  <si>
    <t>INV102851</t>
  </si>
  <si>
    <t>INV102852</t>
  </si>
  <si>
    <t>INV102853</t>
  </si>
  <si>
    <t>INV102854</t>
  </si>
  <si>
    <t>INV102855</t>
  </si>
  <si>
    <t>INV102856</t>
  </si>
  <si>
    <t>INV102857</t>
  </si>
  <si>
    <t>INV102858</t>
  </si>
  <si>
    <t>INV102859</t>
  </si>
  <si>
    <t>INV102860</t>
  </si>
  <si>
    <t>INV102861</t>
  </si>
  <si>
    <t>INV102862</t>
  </si>
  <si>
    <t>INV102863</t>
  </si>
  <si>
    <t>INV102864</t>
  </si>
  <si>
    <t>INV102865</t>
  </si>
  <si>
    <t>INV102866</t>
  </si>
  <si>
    <t>INV102867</t>
  </si>
  <si>
    <t>INV102868</t>
  </si>
  <si>
    <t>INV102869</t>
  </si>
  <si>
    <t>INV102870</t>
  </si>
  <si>
    <t>INV102871</t>
  </si>
  <si>
    <t>INV102872</t>
  </si>
  <si>
    <t>INV102873</t>
  </si>
  <si>
    <t>INV102874</t>
  </si>
  <si>
    <t>INV102875</t>
  </si>
  <si>
    <t>INV102876</t>
  </si>
  <si>
    <t>INV102877</t>
  </si>
  <si>
    <t>INV102878</t>
  </si>
  <si>
    <t>INV102879</t>
  </si>
  <si>
    <t>INV102880</t>
  </si>
  <si>
    <t>INV102881</t>
  </si>
  <si>
    <t>INV102882</t>
  </si>
  <si>
    <t>INV102883</t>
  </si>
  <si>
    <t>INV102884</t>
  </si>
  <si>
    <t>INV102885</t>
  </si>
  <si>
    <t>INV102886</t>
  </si>
  <si>
    <t>INV102887</t>
  </si>
  <si>
    <t>INV102888</t>
  </si>
  <si>
    <t>INV102889</t>
  </si>
  <si>
    <t>INV102890</t>
  </si>
  <si>
    <t>INV102891</t>
  </si>
  <si>
    <t>INV102892</t>
  </si>
  <si>
    <t>INV102893</t>
  </si>
  <si>
    <t>INV102894</t>
  </si>
  <si>
    <t>INV102895</t>
  </si>
  <si>
    <t>INV102896</t>
  </si>
  <si>
    <t>INV102897</t>
  </si>
  <si>
    <t>INV102898</t>
  </si>
  <si>
    <t>INV102899</t>
  </si>
  <si>
    <t>INV102900</t>
  </si>
  <si>
    <t>INV102901</t>
  </si>
  <si>
    <t>INV102902</t>
  </si>
  <si>
    <t>INV102903</t>
  </si>
  <si>
    <t>INV102904</t>
  </si>
  <si>
    <t>INV102905</t>
  </si>
  <si>
    <t>INV102906</t>
  </si>
  <si>
    <t>INV102907</t>
  </si>
  <si>
    <t>INV102908</t>
  </si>
  <si>
    <t>INV102909</t>
  </si>
  <si>
    <t>INV102910</t>
  </si>
  <si>
    <t>INV102911</t>
  </si>
  <si>
    <t>INV102912</t>
  </si>
  <si>
    <t>INV102913</t>
  </si>
  <si>
    <t>INV102914</t>
  </si>
  <si>
    <t>INV102915</t>
  </si>
  <si>
    <t>INV102916</t>
  </si>
  <si>
    <t>INV102917</t>
  </si>
  <si>
    <t>INV102918</t>
  </si>
  <si>
    <t>INV102919</t>
  </si>
  <si>
    <t>INV102920</t>
  </si>
  <si>
    <t>INV102921</t>
  </si>
  <si>
    <t>INV102922</t>
  </si>
  <si>
    <t>INV102923</t>
  </si>
  <si>
    <t>INV102924</t>
  </si>
  <si>
    <t>INV102925</t>
  </si>
  <si>
    <t>INV102926</t>
  </si>
  <si>
    <t>INV102927</t>
  </si>
  <si>
    <t>INV102928</t>
  </si>
  <si>
    <t>INV102929</t>
  </si>
  <si>
    <t>INV102930</t>
  </si>
  <si>
    <t>INV102931</t>
  </si>
  <si>
    <t>INV102932</t>
  </si>
  <si>
    <t>INV102933</t>
  </si>
  <si>
    <t>INV102934</t>
  </si>
  <si>
    <t>INV102935</t>
  </si>
  <si>
    <t>INV102936</t>
  </si>
  <si>
    <t>INV102937</t>
  </si>
  <si>
    <t>INV102938</t>
  </si>
  <si>
    <t>INV102939</t>
  </si>
  <si>
    <t>INV102940</t>
  </si>
  <si>
    <t>INV102941</t>
  </si>
  <si>
    <t>INV102942</t>
  </si>
  <si>
    <t>INV102943</t>
  </si>
  <si>
    <t>INV102944</t>
  </si>
  <si>
    <t>INV102945</t>
  </si>
  <si>
    <t>INV102946</t>
  </si>
  <si>
    <t>INV102947</t>
  </si>
  <si>
    <t>INV102948</t>
  </si>
  <si>
    <t>INV102949</t>
  </si>
  <si>
    <t>INV102950</t>
  </si>
  <si>
    <t>INV102951</t>
  </si>
  <si>
    <t>INV102952</t>
  </si>
  <si>
    <t>INV102953</t>
  </si>
  <si>
    <t>INV102954</t>
  </si>
  <si>
    <t>INV102955</t>
  </si>
  <si>
    <t>INV102956</t>
  </si>
  <si>
    <t>INV102957</t>
  </si>
  <si>
    <t>INV102958</t>
  </si>
  <si>
    <t>INV102959</t>
  </si>
  <si>
    <t>INV102960</t>
  </si>
  <si>
    <t>INV102961</t>
  </si>
  <si>
    <t>INV102962</t>
  </si>
  <si>
    <t>INV102963</t>
  </si>
  <si>
    <t>INV102964</t>
  </si>
  <si>
    <t>INV102965</t>
  </si>
  <si>
    <t>INV102966</t>
  </si>
  <si>
    <t>INV102967</t>
  </si>
  <si>
    <t>INV102968</t>
  </si>
  <si>
    <t>INV102969</t>
  </si>
  <si>
    <t>INV102970</t>
  </si>
  <si>
    <t>INV102971</t>
  </si>
  <si>
    <t>INV102972</t>
  </si>
  <si>
    <t>INV102973</t>
  </si>
  <si>
    <t>INV102974</t>
  </si>
  <si>
    <t>INV102975</t>
  </si>
  <si>
    <t>INV102976</t>
  </si>
  <si>
    <t>INV102977</t>
  </si>
  <si>
    <t>INV102978</t>
  </si>
  <si>
    <t>INV102979</t>
  </si>
  <si>
    <t>INV102980</t>
  </si>
  <si>
    <t>INV102981</t>
  </si>
  <si>
    <t>INV102982</t>
  </si>
  <si>
    <t>INV102983</t>
  </si>
  <si>
    <t>INV102984</t>
  </si>
  <si>
    <t>INV102985</t>
  </si>
  <si>
    <t>INV102986</t>
  </si>
  <si>
    <t>INV102987</t>
  </si>
  <si>
    <t>INV102988</t>
  </si>
  <si>
    <t>INV102989</t>
  </si>
  <si>
    <t>INV102990</t>
  </si>
  <si>
    <t>INV102991</t>
  </si>
  <si>
    <t>INV102992</t>
  </si>
  <si>
    <t>INV102993</t>
  </si>
  <si>
    <t>INV102994</t>
  </si>
  <si>
    <t>INV102995</t>
  </si>
  <si>
    <t>INV102996</t>
  </si>
  <si>
    <t>INV102997</t>
  </si>
  <si>
    <t>INV102998</t>
  </si>
  <si>
    <t>INV102999</t>
  </si>
  <si>
    <t>INV103000</t>
  </si>
  <si>
    <t>INV103001</t>
  </si>
  <si>
    <t>INV103002</t>
  </si>
  <si>
    <t>INV103003</t>
  </si>
  <si>
    <t>INV103004</t>
  </si>
  <si>
    <t>INV103005</t>
  </si>
  <si>
    <t>INV103006</t>
  </si>
  <si>
    <t>INV103007</t>
  </si>
  <si>
    <t>INV103008</t>
  </si>
  <si>
    <t>INV103009</t>
  </si>
  <si>
    <t>INV103010</t>
  </si>
  <si>
    <t>INV103011</t>
  </si>
  <si>
    <t>INV103012</t>
  </si>
  <si>
    <t>INV103013</t>
  </si>
  <si>
    <t>INV103014</t>
  </si>
  <si>
    <t>INV103015</t>
  </si>
  <si>
    <t>INV103016</t>
  </si>
  <si>
    <t>INV103017</t>
  </si>
  <si>
    <t>INV103018</t>
  </si>
  <si>
    <t>INV103019</t>
  </si>
  <si>
    <t>INV103020</t>
  </si>
  <si>
    <t>INV103021</t>
  </si>
  <si>
    <t>INV103022</t>
  </si>
  <si>
    <t>INV103023</t>
  </si>
  <si>
    <t>INV103024</t>
  </si>
  <si>
    <t>INV103025</t>
  </si>
  <si>
    <t>INV103026</t>
  </si>
  <si>
    <t>INV103027</t>
  </si>
  <si>
    <t>INV103028</t>
  </si>
  <si>
    <t>INV103029</t>
  </si>
  <si>
    <t>INV103030</t>
  </si>
  <si>
    <t>INV103031</t>
  </si>
  <si>
    <t>INV103032</t>
  </si>
  <si>
    <t>INV103033</t>
  </si>
  <si>
    <t>INV103034</t>
  </si>
  <si>
    <t>INV103035</t>
  </si>
  <si>
    <t>INV103036</t>
  </si>
  <si>
    <t>INV103037</t>
  </si>
  <si>
    <t>INV103038</t>
  </si>
  <si>
    <t>INV103039</t>
  </si>
  <si>
    <t>INV103040</t>
  </si>
  <si>
    <t>INV103041</t>
  </si>
  <si>
    <t>INV103042</t>
  </si>
  <si>
    <t>INV103043</t>
  </si>
  <si>
    <t>INV103044</t>
  </si>
  <si>
    <t>INV103045</t>
  </si>
  <si>
    <t>INV103046</t>
  </si>
  <si>
    <t>INV103047</t>
  </si>
  <si>
    <t>INV103048</t>
  </si>
  <si>
    <t>INV103049</t>
  </si>
  <si>
    <t>INV103050</t>
  </si>
  <si>
    <t>INV103051</t>
  </si>
  <si>
    <t>INV103052</t>
  </si>
  <si>
    <t>INV103053</t>
  </si>
  <si>
    <t>INV103054</t>
  </si>
  <si>
    <t>INV103055</t>
  </si>
  <si>
    <t>INV103056</t>
  </si>
  <si>
    <t>INV103057</t>
  </si>
  <si>
    <t>INV103058</t>
  </si>
  <si>
    <t>INV103059</t>
  </si>
  <si>
    <t>INV103060</t>
  </si>
  <si>
    <t>INV103061</t>
  </si>
  <si>
    <t>INV103062</t>
  </si>
  <si>
    <t>INV103063</t>
  </si>
  <si>
    <t>INV103064</t>
  </si>
  <si>
    <t>INV103065</t>
  </si>
  <si>
    <t>INV103066</t>
  </si>
  <si>
    <t>INV103067</t>
  </si>
  <si>
    <t>INV103068</t>
  </si>
  <si>
    <t>INV103069</t>
  </si>
  <si>
    <t>INV103070</t>
  </si>
  <si>
    <t>INV103071</t>
  </si>
  <si>
    <t>INV103072</t>
  </si>
  <si>
    <t>INV103073</t>
  </si>
  <si>
    <t>INV103074</t>
  </si>
  <si>
    <t>INV103075</t>
  </si>
  <si>
    <t>INV103076</t>
  </si>
  <si>
    <t>INV103077</t>
  </si>
  <si>
    <t>INV103078</t>
  </si>
  <si>
    <t>INV103079</t>
  </si>
  <si>
    <t>INV103080</t>
  </si>
  <si>
    <t>INV103081</t>
  </si>
  <si>
    <t>INV103082</t>
  </si>
  <si>
    <t>INV103083</t>
  </si>
  <si>
    <t>INV103084</t>
  </si>
  <si>
    <t>INV103085</t>
  </si>
  <si>
    <t>INV103086</t>
  </si>
  <si>
    <t>INV103087</t>
  </si>
  <si>
    <t>INV103088</t>
  </si>
  <si>
    <t>INV103089</t>
  </si>
  <si>
    <t>INV103090</t>
  </si>
  <si>
    <t>INV103091</t>
  </si>
  <si>
    <t>INV103092</t>
  </si>
  <si>
    <t>INV103093</t>
  </si>
  <si>
    <t>INV103094</t>
  </si>
  <si>
    <t>INV103095</t>
  </si>
  <si>
    <t>INV103096</t>
  </si>
  <si>
    <t>INV103097</t>
  </si>
  <si>
    <t>INV103098</t>
  </si>
  <si>
    <t>INV103099</t>
  </si>
  <si>
    <t>INV103100</t>
  </si>
  <si>
    <t>INV103101</t>
  </si>
  <si>
    <t>INV103102</t>
  </si>
  <si>
    <t>INV103103</t>
  </si>
  <si>
    <t>INV103104</t>
  </si>
  <si>
    <t>INV103105</t>
  </si>
  <si>
    <t>INV103106</t>
  </si>
  <si>
    <t>INV103107</t>
  </si>
  <si>
    <t>INV103108</t>
  </si>
  <si>
    <t>INV103109</t>
  </si>
  <si>
    <t>INV103110</t>
  </si>
  <si>
    <t>INV103111</t>
  </si>
  <si>
    <t>INV103112</t>
  </si>
  <si>
    <t>INV103113</t>
  </si>
  <si>
    <t>INV103114</t>
  </si>
  <si>
    <t>INV103115</t>
  </si>
  <si>
    <t>INV103116</t>
  </si>
  <si>
    <t>INV103117</t>
  </si>
  <si>
    <t>INV103118</t>
  </si>
  <si>
    <t>INV103119</t>
  </si>
  <si>
    <t>INV103120</t>
  </si>
  <si>
    <t>INV103121</t>
  </si>
  <si>
    <t>INV103122</t>
  </si>
  <si>
    <t>INV103123</t>
  </si>
  <si>
    <t>INV103124</t>
  </si>
  <si>
    <t>INV103125</t>
  </si>
  <si>
    <t>INV103126</t>
  </si>
  <si>
    <t>INV103127</t>
  </si>
  <si>
    <t>INV103128</t>
  </si>
  <si>
    <t>INV103129</t>
  </si>
  <si>
    <t>INV103130</t>
  </si>
  <si>
    <t>INV103131</t>
  </si>
  <si>
    <t>INV103132</t>
  </si>
  <si>
    <t>INV103133</t>
  </si>
  <si>
    <t>INV103134</t>
  </si>
  <si>
    <t>INV103135</t>
  </si>
  <si>
    <t>INV103136</t>
  </si>
  <si>
    <t>INV103137</t>
  </si>
  <si>
    <t>INV103138</t>
  </si>
  <si>
    <t>INV103139</t>
  </si>
  <si>
    <t>INV103140</t>
  </si>
  <si>
    <t>INV103141</t>
  </si>
  <si>
    <t>INV103142</t>
  </si>
  <si>
    <t>INV103143</t>
  </si>
  <si>
    <t>INV103144</t>
  </si>
  <si>
    <t>INV103145</t>
  </si>
  <si>
    <t>INV103146</t>
  </si>
  <si>
    <t>INV103147</t>
  </si>
  <si>
    <t>INV103148</t>
  </si>
  <si>
    <t>INV103149</t>
  </si>
  <si>
    <t>INV103150</t>
  </si>
  <si>
    <t>INV103151</t>
  </si>
  <si>
    <t>INV103152</t>
  </si>
  <si>
    <t>INV103153</t>
  </si>
  <si>
    <t>INV103154</t>
  </si>
  <si>
    <t>INV103155</t>
  </si>
  <si>
    <t>INV103156</t>
  </si>
  <si>
    <t>INV103157</t>
  </si>
  <si>
    <t>INV103158</t>
  </si>
  <si>
    <t>INV103159</t>
  </si>
  <si>
    <t>INV103160</t>
  </si>
  <si>
    <t>INV103161</t>
  </si>
  <si>
    <t>INV103162</t>
  </si>
  <si>
    <t>INV103163</t>
  </si>
  <si>
    <t>INV103164</t>
  </si>
  <si>
    <t>INV103165</t>
  </si>
  <si>
    <t>INV103166</t>
  </si>
  <si>
    <t>INV103167</t>
  </si>
  <si>
    <t>INV103168</t>
  </si>
  <si>
    <t>INV103169</t>
  </si>
  <si>
    <t>INV103170</t>
  </si>
  <si>
    <t>INV103171</t>
  </si>
  <si>
    <t>INV103172</t>
  </si>
  <si>
    <t>INV103173</t>
  </si>
  <si>
    <t>INV103174</t>
  </si>
  <si>
    <t>INV103175</t>
  </si>
  <si>
    <t>INV103176</t>
  </si>
  <si>
    <t>INV103177</t>
  </si>
  <si>
    <t>INV103178</t>
  </si>
  <si>
    <t>INV103179</t>
  </si>
  <si>
    <t>INV103180</t>
  </si>
  <si>
    <t>INV103181</t>
  </si>
  <si>
    <t>INV103182</t>
  </si>
  <si>
    <t>INV103183</t>
  </si>
  <si>
    <t>INV103184</t>
  </si>
  <si>
    <t>INV103185</t>
  </si>
  <si>
    <t>INV103186</t>
  </si>
  <si>
    <t>INV103187</t>
  </si>
  <si>
    <t>INV103188</t>
  </si>
  <si>
    <t>INV103189</t>
  </si>
  <si>
    <t>INV103190</t>
  </si>
  <si>
    <t>INV103191</t>
  </si>
  <si>
    <t>INV103192</t>
  </si>
  <si>
    <t>INV103193</t>
  </si>
  <si>
    <t>INV103194</t>
  </si>
  <si>
    <t>INV103195</t>
  </si>
  <si>
    <t>INV103196</t>
  </si>
  <si>
    <t>INV103197</t>
  </si>
  <si>
    <t>INV103198</t>
  </si>
  <si>
    <t>INV103199</t>
  </si>
  <si>
    <t>INV103200</t>
  </si>
  <si>
    <t>INV103201</t>
  </si>
  <si>
    <t>INV103202</t>
  </si>
  <si>
    <t>INV103203</t>
  </si>
  <si>
    <t>INV103204</t>
  </si>
  <si>
    <t>INV103205</t>
  </si>
  <si>
    <t>INV103206</t>
  </si>
  <si>
    <t>INV103207</t>
  </si>
  <si>
    <t>INV103208</t>
  </si>
  <si>
    <t>INV103209</t>
  </si>
  <si>
    <t>INV103210</t>
  </si>
  <si>
    <t>INV103211</t>
  </si>
  <si>
    <t>INV103212</t>
  </si>
  <si>
    <t>INV103213</t>
  </si>
  <si>
    <t>INV103214</t>
  </si>
  <si>
    <t>INV103215</t>
  </si>
  <si>
    <t>INV103216</t>
  </si>
  <si>
    <t>INV103217</t>
  </si>
  <si>
    <t>INV103218</t>
  </si>
  <si>
    <t>INV103219</t>
  </si>
  <si>
    <t>INV103220</t>
  </si>
  <si>
    <t>INV103221</t>
  </si>
  <si>
    <t>INV103222</t>
  </si>
  <si>
    <t>INV103223</t>
  </si>
  <si>
    <t>INV103224</t>
  </si>
  <si>
    <t>INV103225</t>
  </si>
  <si>
    <t>INV103226</t>
  </si>
  <si>
    <t>INV103227</t>
  </si>
  <si>
    <t>INV103228</t>
  </si>
  <si>
    <t>INV103229</t>
  </si>
  <si>
    <t>INV103230</t>
  </si>
  <si>
    <t>INV103231</t>
  </si>
  <si>
    <t>INV103232</t>
  </si>
  <si>
    <t>INV103233</t>
  </si>
  <si>
    <t>INV103234</t>
  </si>
  <si>
    <t>INV103235</t>
  </si>
  <si>
    <t>INV103236</t>
  </si>
  <si>
    <t>INV103237</t>
  </si>
  <si>
    <t>INV103238</t>
  </si>
  <si>
    <t>INV103239</t>
  </si>
  <si>
    <t>INV103240</t>
  </si>
  <si>
    <t>INV103241</t>
  </si>
  <si>
    <t>INV103242</t>
  </si>
  <si>
    <t>INV103243</t>
  </si>
  <si>
    <t>INV103244</t>
  </si>
  <si>
    <t>INV103245</t>
  </si>
  <si>
    <t>INV103246</t>
  </si>
  <si>
    <t>INV103247</t>
  </si>
  <si>
    <t>INV103248</t>
  </si>
  <si>
    <t>INV103249</t>
  </si>
  <si>
    <t>INV103250</t>
  </si>
  <si>
    <t>INV103251</t>
  </si>
  <si>
    <t>INV103252</t>
  </si>
  <si>
    <t>INV103253</t>
  </si>
  <si>
    <t>INV103254</t>
  </si>
  <si>
    <t>INV103255</t>
  </si>
  <si>
    <t>INV103256</t>
  </si>
  <si>
    <t>INV103257</t>
  </si>
  <si>
    <t>INV103258</t>
  </si>
  <si>
    <t>INV103259</t>
  </si>
  <si>
    <t>INV103260</t>
  </si>
  <si>
    <t>INV103261</t>
  </si>
  <si>
    <t>INV103262</t>
  </si>
  <si>
    <t>INV103263</t>
  </si>
  <si>
    <t>INV103264</t>
  </si>
  <si>
    <t>INV103265</t>
  </si>
  <si>
    <t>INV103266</t>
  </si>
  <si>
    <t>INV103267</t>
  </si>
  <si>
    <t>INV103268</t>
  </si>
  <si>
    <t>INV103269</t>
  </si>
  <si>
    <t>INV103270</t>
  </si>
  <si>
    <t>INV103271</t>
  </si>
  <si>
    <t>INV103272</t>
  </si>
  <si>
    <t>INV103273</t>
  </si>
  <si>
    <t>INV103274</t>
  </si>
  <si>
    <t>INV103275</t>
  </si>
  <si>
    <t>INV103276</t>
  </si>
  <si>
    <t>INV103277</t>
  </si>
  <si>
    <t>INV103278</t>
  </si>
  <si>
    <t>INV103279</t>
  </si>
  <si>
    <t>INV103280</t>
  </si>
  <si>
    <t>INV103281</t>
  </si>
  <si>
    <t>INV103282</t>
  </si>
  <si>
    <t>INV103283</t>
  </si>
  <si>
    <t>INV103284</t>
  </si>
  <si>
    <t>INV103285</t>
  </si>
  <si>
    <t>INV103286</t>
  </si>
  <si>
    <t>INV103287</t>
  </si>
  <si>
    <t>INV103288</t>
  </si>
  <si>
    <t>INV103289</t>
  </si>
  <si>
    <t>INV103290</t>
  </si>
  <si>
    <t>INV103291</t>
  </si>
  <si>
    <t>INV103292</t>
  </si>
  <si>
    <t>INV103293</t>
  </si>
  <si>
    <t>INV103294</t>
  </si>
  <si>
    <t>INV103295</t>
  </si>
  <si>
    <t>INV103296</t>
  </si>
  <si>
    <t>INV103297</t>
  </si>
  <si>
    <t>INV103298</t>
  </si>
  <si>
    <t>INV103299</t>
  </si>
  <si>
    <t>INV103300</t>
  </si>
  <si>
    <t>INV103301</t>
  </si>
  <si>
    <t>INV103302</t>
  </si>
  <si>
    <t>INV103303</t>
  </si>
  <si>
    <t>INV103304</t>
  </si>
  <si>
    <t>INV103305</t>
  </si>
  <si>
    <t>INV103306</t>
  </si>
  <si>
    <t>INV103307</t>
  </si>
  <si>
    <t>INV103308</t>
  </si>
  <si>
    <t>INV103309</t>
  </si>
  <si>
    <t>INV103310</t>
  </si>
  <si>
    <t>INV103311</t>
  </si>
  <si>
    <t>INV103312</t>
  </si>
  <si>
    <t>INV103313</t>
  </si>
  <si>
    <t>INV103314</t>
  </si>
  <si>
    <t>INV103315</t>
  </si>
  <si>
    <t>INV103316</t>
  </si>
  <si>
    <t>INV103317</t>
  </si>
  <si>
    <t>INV103318</t>
  </si>
  <si>
    <t>INV103319</t>
  </si>
  <si>
    <t>INV103320</t>
  </si>
  <si>
    <t>INV103321</t>
  </si>
  <si>
    <t>INV103322</t>
  </si>
  <si>
    <t>INV103323</t>
  </si>
  <si>
    <t>INV103324</t>
  </si>
  <si>
    <t>INV103325</t>
  </si>
  <si>
    <t>INV103326</t>
  </si>
  <si>
    <t>INV103327</t>
  </si>
  <si>
    <t>INV103328</t>
  </si>
  <si>
    <t>INV103329</t>
  </si>
  <si>
    <t>INV103330</t>
  </si>
  <si>
    <t>INV103331</t>
  </si>
  <si>
    <t>INV103332</t>
  </si>
  <si>
    <t>INV103333</t>
  </si>
  <si>
    <t>INV103334</t>
  </si>
  <si>
    <t>INV103335</t>
  </si>
  <si>
    <t>INV103336</t>
  </si>
  <si>
    <t>INV103337</t>
  </si>
  <si>
    <t>INV103338</t>
  </si>
  <si>
    <t>INV103339</t>
  </si>
  <si>
    <t>INV103340</t>
  </si>
  <si>
    <t>INV103341</t>
  </si>
  <si>
    <t>INV103342</t>
  </si>
  <si>
    <t>INV103343</t>
  </si>
  <si>
    <t>INV103344</t>
  </si>
  <si>
    <t>INV103345</t>
  </si>
  <si>
    <t>INV103346</t>
  </si>
  <si>
    <t>INV103347</t>
  </si>
  <si>
    <t>INV103348</t>
  </si>
  <si>
    <t>INV103349</t>
  </si>
  <si>
    <t>INV103350</t>
  </si>
  <si>
    <t>INV103351</t>
  </si>
  <si>
    <t>INV103352</t>
  </si>
  <si>
    <t>INV103353</t>
  </si>
  <si>
    <t>INV103354</t>
  </si>
  <si>
    <t>INV103355</t>
  </si>
  <si>
    <t>INV103356</t>
  </si>
  <si>
    <t>INV103357</t>
  </si>
  <si>
    <t>INV103358</t>
  </si>
  <si>
    <t>INV103359</t>
  </si>
  <si>
    <t>INV103360</t>
  </si>
  <si>
    <t>INV103361</t>
  </si>
  <si>
    <t>INV103362</t>
  </si>
  <si>
    <t>INV103363</t>
  </si>
  <si>
    <t>INV103364</t>
  </si>
  <si>
    <t>INV103365</t>
  </si>
  <si>
    <t>INV103366</t>
  </si>
  <si>
    <t>INV103367</t>
  </si>
  <si>
    <t>INV103368</t>
  </si>
  <si>
    <t>INV103369</t>
  </si>
  <si>
    <t>INV103370</t>
  </si>
  <si>
    <t>INV103371</t>
  </si>
  <si>
    <t>INV103372</t>
  </si>
  <si>
    <t>INV103373</t>
  </si>
  <si>
    <t>INV103374</t>
  </si>
  <si>
    <t>INV103375</t>
  </si>
  <si>
    <t>INV103376</t>
  </si>
  <si>
    <t>INV103377</t>
  </si>
  <si>
    <t>INV103378</t>
  </si>
  <si>
    <t>INV103379</t>
  </si>
  <si>
    <t>INV103380</t>
  </si>
  <si>
    <t>INV103381</t>
  </si>
  <si>
    <t>INV103382</t>
  </si>
  <si>
    <t>INV103383</t>
  </si>
  <si>
    <t>INV103384</t>
  </si>
  <si>
    <t>INV103385</t>
  </si>
  <si>
    <t>INV103386</t>
  </si>
  <si>
    <t>INV103387</t>
  </si>
  <si>
    <t>INV103388</t>
  </si>
  <si>
    <t>INV103389</t>
  </si>
  <si>
    <t>INV103390</t>
  </si>
  <si>
    <t>INV103391</t>
  </si>
  <si>
    <t>INV103392</t>
  </si>
  <si>
    <t>INV103393</t>
  </si>
  <si>
    <t>INV103394</t>
  </si>
  <si>
    <t>INV103395</t>
  </si>
  <si>
    <t>INV103396</t>
  </si>
  <si>
    <t>INV103397</t>
  </si>
  <si>
    <t>INV103398</t>
  </si>
  <si>
    <t>INV103399</t>
  </si>
  <si>
    <t>INV103400</t>
  </si>
  <si>
    <t>INV103401</t>
  </si>
  <si>
    <t>INV103402</t>
  </si>
  <si>
    <t>INV103403</t>
  </si>
  <si>
    <t>INV103404</t>
  </si>
  <si>
    <t>INV103405</t>
  </si>
  <si>
    <t>INV103406</t>
  </si>
  <si>
    <t>INV103407</t>
  </si>
  <si>
    <t>INV103408</t>
  </si>
  <si>
    <t>INV103409</t>
  </si>
  <si>
    <t>INV103410</t>
  </si>
  <si>
    <t>INV103411</t>
  </si>
  <si>
    <t>INV103412</t>
  </si>
  <si>
    <t>INV103413</t>
  </si>
  <si>
    <t>INV103414</t>
  </si>
  <si>
    <t>INV103415</t>
  </si>
  <si>
    <t>INV103416</t>
  </si>
  <si>
    <t>INV103417</t>
  </si>
  <si>
    <t>INV103418</t>
  </si>
  <si>
    <t>INV103419</t>
  </si>
  <si>
    <t>INV103420</t>
  </si>
  <si>
    <t>INV103421</t>
  </si>
  <si>
    <t>INV103422</t>
  </si>
  <si>
    <t>INV103423</t>
  </si>
  <si>
    <t>INV103424</t>
  </si>
  <si>
    <t>INV103425</t>
  </si>
  <si>
    <t>INV103426</t>
  </si>
  <si>
    <t>INV103427</t>
  </si>
  <si>
    <t>INV103428</t>
  </si>
  <si>
    <t>INV103429</t>
  </si>
  <si>
    <t>INV103430</t>
  </si>
  <si>
    <t>INV103431</t>
  </si>
  <si>
    <t>INV103432</t>
  </si>
  <si>
    <t>INV103433</t>
  </si>
  <si>
    <t>INV103434</t>
  </si>
  <si>
    <t>INV103435</t>
  </si>
  <si>
    <t>INV103436</t>
  </si>
  <si>
    <t>INV103437</t>
  </si>
  <si>
    <t>INV103438</t>
  </si>
  <si>
    <t>INV103439</t>
  </si>
  <si>
    <t>INV103440</t>
  </si>
  <si>
    <t>INV103441</t>
  </si>
  <si>
    <t>INV103442</t>
  </si>
  <si>
    <t>INV103443</t>
  </si>
  <si>
    <t>INV103444</t>
  </si>
  <si>
    <t>INV103445</t>
  </si>
  <si>
    <t>INV103446</t>
  </si>
  <si>
    <t>INV103447</t>
  </si>
  <si>
    <t>INV103448</t>
  </si>
  <si>
    <t>INV103449</t>
  </si>
  <si>
    <t>INV103450</t>
  </si>
  <si>
    <t>INV103451</t>
  </si>
  <si>
    <t>INV103452</t>
  </si>
  <si>
    <t>INV103453</t>
  </si>
  <si>
    <t>INV103454</t>
  </si>
  <si>
    <t>INV103455</t>
  </si>
  <si>
    <t>INV103456</t>
  </si>
  <si>
    <t>INV103457</t>
  </si>
  <si>
    <t>INV103458</t>
  </si>
  <si>
    <t>INV103459</t>
  </si>
  <si>
    <t>INV103460</t>
  </si>
  <si>
    <t>INV103461</t>
  </si>
  <si>
    <t>INV103462</t>
  </si>
  <si>
    <t>INV103463</t>
  </si>
  <si>
    <t>INV103464</t>
  </si>
  <si>
    <t>INV103465</t>
  </si>
  <si>
    <t>INV103466</t>
  </si>
  <si>
    <t>INV103467</t>
  </si>
  <si>
    <t>INV103468</t>
  </si>
  <si>
    <t>INV103469</t>
  </si>
  <si>
    <t>INV103470</t>
  </si>
  <si>
    <t>INV103471</t>
  </si>
  <si>
    <t>INV103472</t>
  </si>
  <si>
    <t>INV103473</t>
  </si>
  <si>
    <t>INV103474</t>
  </si>
  <si>
    <t>INV103475</t>
  </si>
  <si>
    <t>INV103476</t>
  </si>
  <si>
    <t>INV103477</t>
  </si>
  <si>
    <t>INV103478</t>
  </si>
  <si>
    <t>INV103479</t>
  </si>
  <si>
    <t>INV103480</t>
  </si>
  <si>
    <t>INV103481</t>
  </si>
  <si>
    <t>INV103482</t>
  </si>
  <si>
    <t>INV103483</t>
  </si>
  <si>
    <t>INV103484</t>
  </si>
  <si>
    <t>INV103485</t>
  </si>
  <si>
    <t>INV103486</t>
  </si>
  <si>
    <t>INV103487</t>
  </si>
  <si>
    <t>INV103488</t>
  </si>
  <si>
    <t>INV103489</t>
  </si>
  <si>
    <t>INV103490</t>
  </si>
  <si>
    <t>INV103491</t>
  </si>
  <si>
    <t>INV103492</t>
  </si>
  <si>
    <t>INV103493</t>
  </si>
  <si>
    <t>INV103494</t>
  </si>
  <si>
    <t>INV103495</t>
  </si>
  <si>
    <t>INV103496</t>
  </si>
  <si>
    <t>INV103497</t>
  </si>
  <si>
    <t>INV103498</t>
  </si>
  <si>
    <t>INV103499</t>
  </si>
  <si>
    <t>INV103500</t>
  </si>
  <si>
    <t>INV103501</t>
  </si>
  <si>
    <t>INV103502</t>
  </si>
  <si>
    <t>INV103503</t>
  </si>
  <si>
    <t>INV103504</t>
  </si>
  <si>
    <t>INV103505</t>
  </si>
  <si>
    <t>INV103506</t>
  </si>
  <si>
    <t>INV103507</t>
  </si>
  <si>
    <t>INV103508</t>
  </si>
  <si>
    <t>INV103509</t>
  </si>
  <si>
    <t>INV103510</t>
  </si>
  <si>
    <t>INV103511</t>
  </si>
  <si>
    <t>INV103512</t>
  </si>
  <si>
    <t>INV103513</t>
  </si>
  <si>
    <t>INV103514</t>
  </si>
  <si>
    <t>INV103515</t>
  </si>
  <si>
    <t>INV103516</t>
  </si>
  <si>
    <t>INV103517</t>
  </si>
  <si>
    <t>INV103518</t>
  </si>
  <si>
    <t>INV103519</t>
  </si>
  <si>
    <t>INV103520</t>
  </si>
  <si>
    <t>INV103521</t>
  </si>
  <si>
    <t>INV103522</t>
  </si>
  <si>
    <t>INV103523</t>
  </si>
  <si>
    <t>INV103524</t>
  </si>
  <si>
    <t>INV103525</t>
  </si>
  <si>
    <t>INV103526</t>
  </si>
  <si>
    <t>INV103527</t>
  </si>
  <si>
    <t>INV103528</t>
  </si>
  <si>
    <t>INV103529</t>
  </si>
  <si>
    <t>INV103530</t>
  </si>
  <si>
    <t>INV103531</t>
  </si>
  <si>
    <t>INV103532</t>
  </si>
  <si>
    <t>INV103533</t>
  </si>
  <si>
    <t>INV103534</t>
  </si>
  <si>
    <t>INV103535</t>
  </si>
  <si>
    <t>INV103536</t>
  </si>
  <si>
    <t>INV103537</t>
  </si>
  <si>
    <t>INV103538</t>
  </si>
  <si>
    <t>INV103539</t>
  </si>
  <si>
    <t>INV103540</t>
  </si>
  <si>
    <t>INV103541</t>
  </si>
  <si>
    <t>INV103542</t>
  </si>
  <si>
    <t>INV103543</t>
  </si>
  <si>
    <t>INV103544</t>
  </si>
  <si>
    <t>INV103545</t>
  </si>
  <si>
    <t>INV103546</t>
  </si>
  <si>
    <t>INV103547</t>
  </si>
  <si>
    <t>INV103548</t>
  </si>
  <si>
    <t>INV103549</t>
  </si>
  <si>
    <t>INV103550</t>
  </si>
  <si>
    <t>INV103551</t>
  </si>
  <si>
    <t>INV103552</t>
  </si>
  <si>
    <t>INV103553</t>
  </si>
  <si>
    <t>INV103554</t>
  </si>
  <si>
    <t>INV103555</t>
  </si>
  <si>
    <t>INV103556</t>
  </si>
  <si>
    <t>INV103557</t>
  </si>
  <si>
    <t>INV103558</t>
  </si>
  <si>
    <t>INV103559</t>
  </si>
  <si>
    <t>INV103560</t>
  </si>
  <si>
    <t>INV103561</t>
  </si>
  <si>
    <t>INV103562</t>
  </si>
  <si>
    <t>INV103563</t>
  </si>
  <si>
    <t>INV103564</t>
  </si>
  <si>
    <t>INV103565</t>
  </si>
  <si>
    <t>INV103566</t>
  </si>
  <si>
    <t>INV103567</t>
  </si>
  <si>
    <t>INV103568</t>
  </si>
  <si>
    <t>INV103569</t>
  </si>
  <si>
    <t>INV103570</t>
  </si>
  <si>
    <t>INV103571</t>
  </si>
  <si>
    <t>INV103572</t>
  </si>
  <si>
    <t>INV103573</t>
  </si>
  <si>
    <t>INV103574</t>
  </si>
  <si>
    <t>INV103575</t>
  </si>
  <si>
    <t>INV103576</t>
  </si>
  <si>
    <t>INV103577</t>
  </si>
  <si>
    <t>INV103578</t>
  </si>
  <si>
    <t>INV103579</t>
  </si>
  <si>
    <t>INV103580</t>
  </si>
  <si>
    <t>INV103581</t>
  </si>
  <si>
    <t>INV103582</t>
  </si>
  <si>
    <t>INV103583</t>
  </si>
  <si>
    <t>INV103584</t>
  </si>
  <si>
    <t>INV103585</t>
  </si>
  <si>
    <t>INV103586</t>
  </si>
  <si>
    <t>INV103587</t>
  </si>
  <si>
    <t>INV103588</t>
  </si>
  <si>
    <t>INV103589</t>
  </si>
  <si>
    <t>INV103590</t>
  </si>
  <si>
    <t>INV103591</t>
  </si>
  <si>
    <t>INV103592</t>
  </si>
  <si>
    <t>INV103593</t>
  </si>
  <si>
    <t>INV103594</t>
  </si>
  <si>
    <t>INV103595</t>
  </si>
  <si>
    <t>INV103596</t>
  </si>
  <si>
    <t>INV103597</t>
  </si>
  <si>
    <t>INV103598</t>
  </si>
  <si>
    <t>INV103599</t>
  </si>
  <si>
    <t>INV103600</t>
  </si>
  <si>
    <t>INV103601</t>
  </si>
  <si>
    <t>INV103602</t>
  </si>
  <si>
    <t>INV103603</t>
  </si>
  <si>
    <t>INV103604</t>
  </si>
  <si>
    <t>INV103605</t>
  </si>
  <si>
    <t>INV103606</t>
  </si>
  <si>
    <t>INV103607</t>
  </si>
  <si>
    <t>INV103608</t>
  </si>
  <si>
    <t>INV103609</t>
  </si>
  <si>
    <t>INV103610</t>
  </si>
  <si>
    <t>INV103611</t>
  </si>
  <si>
    <t>INV103612</t>
  </si>
  <si>
    <t>INV103613</t>
  </si>
  <si>
    <t>INV103614</t>
  </si>
  <si>
    <t>INV103615</t>
  </si>
  <si>
    <t>INV103616</t>
  </si>
  <si>
    <t>INV103617</t>
  </si>
  <si>
    <t>INV103618</t>
  </si>
  <si>
    <t>INV103619</t>
  </si>
  <si>
    <t>INV103620</t>
  </si>
  <si>
    <t>INV103621</t>
  </si>
  <si>
    <t>INV103622</t>
  </si>
  <si>
    <t>INV103623</t>
  </si>
  <si>
    <t>INV103624</t>
  </si>
  <si>
    <t>INV103625</t>
  </si>
  <si>
    <t>INV103626</t>
  </si>
  <si>
    <t>INV103627</t>
  </si>
  <si>
    <t>INV103628</t>
  </si>
  <si>
    <t>INV103629</t>
  </si>
  <si>
    <t>INV103630</t>
  </si>
  <si>
    <t>INV103631</t>
  </si>
  <si>
    <t>INV103632</t>
  </si>
  <si>
    <t>INV103633</t>
  </si>
  <si>
    <t>INV103634</t>
  </si>
  <si>
    <t>INV103635</t>
  </si>
  <si>
    <t>INV103636</t>
  </si>
  <si>
    <t>INV103637</t>
  </si>
  <si>
    <t>INV103638</t>
  </si>
  <si>
    <t>INV103639</t>
  </si>
  <si>
    <t>INV103640</t>
  </si>
  <si>
    <t>INV103641</t>
  </si>
  <si>
    <t>INV103642</t>
  </si>
  <si>
    <t>INV103643</t>
  </si>
  <si>
    <t>INV103644</t>
  </si>
  <si>
    <t>INV103645</t>
  </si>
  <si>
    <t>INV103646</t>
  </si>
  <si>
    <t>INV103647</t>
  </si>
  <si>
    <t>INV103648</t>
  </si>
  <si>
    <t>INV103649</t>
  </si>
  <si>
    <t>INV103650</t>
  </si>
  <si>
    <t>INV103651</t>
  </si>
  <si>
    <t>INV103652</t>
  </si>
  <si>
    <t>INV103653</t>
  </si>
  <si>
    <t>INV103654</t>
  </si>
  <si>
    <t>INV103655</t>
  </si>
  <si>
    <t>INV103656</t>
  </si>
  <si>
    <t>INV103657</t>
  </si>
  <si>
    <t>INV103658</t>
  </si>
  <si>
    <t>INV103659</t>
  </si>
  <si>
    <t>INV103660</t>
  </si>
  <si>
    <t>INV103661</t>
  </si>
  <si>
    <t>INV103662</t>
  </si>
  <si>
    <t>INV103663</t>
  </si>
  <si>
    <t>INV103664</t>
  </si>
  <si>
    <t>INV103665</t>
  </si>
  <si>
    <t>INV103666</t>
  </si>
  <si>
    <t>INV103667</t>
  </si>
  <si>
    <t>INV103668</t>
  </si>
  <si>
    <t>INV103669</t>
  </si>
  <si>
    <t>INV103670</t>
  </si>
  <si>
    <t>INV103671</t>
  </si>
  <si>
    <t>INV103672</t>
  </si>
  <si>
    <t>INV103673</t>
  </si>
  <si>
    <t>INV103674</t>
  </si>
  <si>
    <t>INV103675</t>
  </si>
  <si>
    <t>INV103676</t>
  </si>
  <si>
    <t>INV103677</t>
  </si>
  <si>
    <t>INV103678</t>
  </si>
  <si>
    <t>INV103679</t>
  </si>
  <si>
    <t>INV103680</t>
  </si>
  <si>
    <t>INV103681</t>
  </si>
  <si>
    <t>INV103682</t>
  </si>
  <si>
    <t>INV103683</t>
  </si>
  <si>
    <t>INV103684</t>
  </si>
  <si>
    <t>INV103685</t>
  </si>
  <si>
    <t>INV103686</t>
  </si>
  <si>
    <t>INV103687</t>
  </si>
  <si>
    <t>INV103688</t>
  </si>
  <si>
    <t>INV103689</t>
  </si>
  <si>
    <t>INV103690</t>
  </si>
  <si>
    <t>INV103691</t>
  </si>
  <si>
    <t>INV103692</t>
  </si>
  <si>
    <t>INV103693</t>
  </si>
  <si>
    <t>INV103694</t>
  </si>
  <si>
    <t>INV103695</t>
  </si>
  <si>
    <t>INV103696</t>
  </si>
  <si>
    <t>INV103697</t>
  </si>
  <si>
    <t>INV103698</t>
  </si>
  <si>
    <t>INV103699</t>
  </si>
  <si>
    <t>INV103700</t>
  </si>
  <si>
    <t>INV103701</t>
  </si>
  <si>
    <t>INV103702</t>
  </si>
  <si>
    <t>INV103703</t>
  </si>
  <si>
    <t>INV103704</t>
  </si>
  <si>
    <t>INV103705</t>
  </si>
  <si>
    <t>INV103706</t>
  </si>
  <si>
    <t>INV103707</t>
  </si>
  <si>
    <t>INV103708</t>
  </si>
  <si>
    <t>INV103709</t>
  </si>
  <si>
    <t>INV103710</t>
  </si>
  <si>
    <t>INV103711</t>
  </si>
  <si>
    <t>INV103712</t>
  </si>
  <si>
    <t>INV103713</t>
  </si>
  <si>
    <t>INV103714</t>
  </si>
  <si>
    <t>INV103715</t>
  </si>
  <si>
    <t>INV103716</t>
  </si>
  <si>
    <t>INV103717</t>
  </si>
  <si>
    <t>INV103718</t>
  </si>
  <si>
    <t>INV103719</t>
  </si>
  <si>
    <t>INV103720</t>
  </si>
  <si>
    <t>INV103721</t>
  </si>
  <si>
    <t>INV103722</t>
  </si>
  <si>
    <t>INV103723</t>
  </si>
  <si>
    <t>INV103724</t>
  </si>
  <si>
    <t>INV103725</t>
  </si>
  <si>
    <t>INV103726</t>
  </si>
  <si>
    <t>INV103727</t>
  </si>
  <si>
    <t>INV103728</t>
  </si>
  <si>
    <t>INV103729</t>
  </si>
  <si>
    <t>INV103730</t>
  </si>
  <si>
    <t>INV103731</t>
  </si>
  <si>
    <t>INV103732</t>
  </si>
  <si>
    <t>INV103733</t>
  </si>
  <si>
    <t>INV103734</t>
  </si>
  <si>
    <t>INV103735</t>
  </si>
  <si>
    <t>INV103736</t>
  </si>
  <si>
    <t>INV103737</t>
  </si>
  <si>
    <t>INV103738</t>
  </si>
  <si>
    <t>INV103739</t>
  </si>
  <si>
    <t>INV103740</t>
  </si>
  <si>
    <t>INV103741</t>
  </si>
  <si>
    <t>INV103742</t>
  </si>
  <si>
    <t>INV103743</t>
  </si>
  <si>
    <t>INV103744</t>
  </si>
  <si>
    <t>INV103745</t>
  </si>
  <si>
    <t>INV103746</t>
  </si>
  <si>
    <t>INV103747</t>
  </si>
  <si>
    <t>INV103748</t>
  </si>
  <si>
    <t>INV103749</t>
  </si>
  <si>
    <t>INV103750</t>
  </si>
  <si>
    <t>INV103751</t>
  </si>
  <si>
    <t>INV103752</t>
  </si>
  <si>
    <t>INV103753</t>
  </si>
  <si>
    <t>INV103754</t>
  </si>
  <si>
    <t>INV103755</t>
  </si>
  <si>
    <t>INV103756</t>
  </si>
  <si>
    <t>INV103757</t>
  </si>
  <si>
    <t>INV103758</t>
  </si>
  <si>
    <t>INV103759</t>
  </si>
  <si>
    <t>INV103760</t>
  </si>
  <si>
    <t>INV103761</t>
  </si>
  <si>
    <t>INV103762</t>
  </si>
  <si>
    <t>INV103763</t>
  </si>
  <si>
    <t>INV103764</t>
  </si>
  <si>
    <t>INV103765</t>
  </si>
  <si>
    <t>INV103766</t>
  </si>
  <si>
    <t>INV103767</t>
  </si>
  <si>
    <t>INV103768</t>
  </si>
  <si>
    <t>INV103769</t>
  </si>
  <si>
    <t>INV103770</t>
  </si>
  <si>
    <t>INV103771</t>
  </si>
  <si>
    <t>INV103772</t>
  </si>
  <si>
    <t>INV103773</t>
  </si>
  <si>
    <t>INV103774</t>
  </si>
  <si>
    <t>INV103775</t>
  </si>
  <si>
    <t>INV103776</t>
  </si>
  <si>
    <t>INV103777</t>
  </si>
  <si>
    <t>INV103778</t>
  </si>
  <si>
    <t>INV103779</t>
  </si>
  <si>
    <t>INV103780</t>
  </si>
  <si>
    <t>INV103781</t>
  </si>
  <si>
    <t>INV103782</t>
  </si>
  <si>
    <t>INV103783</t>
  </si>
  <si>
    <t>INV103784</t>
  </si>
  <si>
    <t>INV103785</t>
  </si>
  <si>
    <t>INV103786</t>
  </si>
  <si>
    <t>INV103787</t>
  </si>
  <si>
    <t>INV103788</t>
  </si>
  <si>
    <t>INV103789</t>
  </si>
  <si>
    <t>INV103790</t>
  </si>
  <si>
    <t>INV103791</t>
  </si>
  <si>
    <t>INV103792</t>
  </si>
  <si>
    <t>INV103793</t>
  </si>
  <si>
    <t>INV103794</t>
  </si>
  <si>
    <t>INV103795</t>
  </si>
  <si>
    <t>INV103796</t>
  </si>
  <si>
    <t>INV103797</t>
  </si>
  <si>
    <t>INV103798</t>
  </si>
  <si>
    <t>INV103799</t>
  </si>
  <si>
    <t>INV103800</t>
  </si>
  <si>
    <t>INV103801</t>
  </si>
  <si>
    <t>INV103802</t>
  </si>
  <si>
    <t>INV103803</t>
  </si>
  <si>
    <t>INV103804</t>
  </si>
  <si>
    <t>INV103805</t>
  </si>
  <si>
    <t>INV103806</t>
  </si>
  <si>
    <t>INV103807</t>
  </si>
  <si>
    <t>INV103808</t>
  </si>
  <si>
    <t>INV103809</t>
  </si>
  <si>
    <t>INV103810</t>
  </si>
  <si>
    <t>INV103811</t>
  </si>
  <si>
    <t>INV103812</t>
  </si>
  <si>
    <t>INV103813</t>
  </si>
  <si>
    <t>INV103814</t>
  </si>
  <si>
    <t>INV103815</t>
  </si>
  <si>
    <t>INV103816</t>
  </si>
  <si>
    <t>INV103817</t>
  </si>
  <si>
    <t>INV103818</t>
  </si>
  <si>
    <t>INV103819</t>
  </si>
  <si>
    <t>INV103820</t>
  </si>
  <si>
    <t>INV103821</t>
  </si>
  <si>
    <t>INV103822</t>
  </si>
  <si>
    <t>INV103823</t>
  </si>
  <si>
    <t>INV103824</t>
  </si>
  <si>
    <t>INV103825</t>
  </si>
  <si>
    <t>INV103826</t>
  </si>
  <si>
    <t>INV103827</t>
  </si>
  <si>
    <t>INV103828</t>
  </si>
  <si>
    <t>INV103829</t>
  </si>
  <si>
    <t>INV103830</t>
  </si>
  <si>
    <t>INV103831</t>
  </si>
  <si>
    <t>INV103832</t>
  </si>
  <si>
    <t>INV103833</t>
  </si>
  <si>
    <t>INV103834</t>
  </si>
  <si>
    <t>INV103835</t>
  </si>
  <si>
    <t>INV103836</t>
  </si>
  <si>
    <t>INV103837</t>
  </si>
  <si>
    <t>INV103838</t>
  </si>
  <si>
    <t>INV103839</t>
  </si>
  <si>
    <t>INV103840</t>
  </si>
  <si>
    <t>INV103841</t>
  </si>
  <si>
    <t>INV103842</t>
  </si>
  <si>
    <t>INV103843</t>
  </si>
  <si>
    <t>INV103844</t>
  </si>
  <si>
    <t>INV103845</t>
  </si>
  <si>
    <t>INV103846</t>
  </si>
  <si>
    <t>INV103847</t>
  </si>
  <si>
    <t>INV103848</t>
  </si>
  <si>
    <t>INV103849</t>
  </si>
  <si>
    <t>INV103850</t>
  </si>
  <si>
    <t>INV103851</t>
  </si>
  <si>
    <t>INV103852</t>
  </si>
  <si>
    <t>INV103853</t>
  </si>
  <si>
    <t>INV103854</t>
  </si>
  <si>
    <t>INV103855</t>
  </si>
  <si>
    <t>INV103856</t>
  </si>
  <si>
    <t>INV103857</t>
  </si>
  <si>
    <t>INV103858</t>
  </si>
  <si>
    <t>INV103859</t>
  </si>
  <si>
    <t>INV103860</t>
  </si>
  <si>
    <t>INV103861</t>
  </si>
  <si>
    <t>INV103862</t>
  </si>
  <si>
    <t>INV103863</t>
  </si>
  <si>
    <t>INV103864</t>
  </si>
  <si>
    <t>INV103865</t>
  </si>
  <si>
    <t>INV103866</t>
  </si>
  <si>
    <t>INV103867</t>
  </si>
  <si>
    <t>INV103868</t>
  </si>
  <si>
    <t>INV103869</t>
  </si>
  <si>
    <t>INV103870</t>
  </si>
  <si>
    <t>INV103871</t>
  </si>
  <si>
    <t>INV103872</t>
  </si>
  <si>
    <t>INV103873</t>
  </si>
  <si>
    <t>INV103874</t>
  </si>
  <si>
    <t>INV103875</t>
  </si>
  <si>
    <t>INV103876</t>
  </si>
  <si>
    <t>INV103877</t>
  </si>
  <si>
    <t>INV103878</t>
  </si>
  <si>
    <t>INV103879</t>
  </si>
  <si>
    <t>INV103880</t>
  </si>
  <si>
    <t>INV103881</t>
  </si>
  <si>
    <t>INV103882</t>
  </si>
  <si>
    <t>INV103883</t>
  </si>
  <si>
    <t>INV103884</t>
  </si>
  <si>
    <t>INV103885</t>
  </si>
  <si>
    <t>INV103886</t>
  </si>
  <si>
    <t>INV103887</t>
  </si>
  <si>
    <t>INV103888</t>
  </si>
  <si>
    <t>INV103889</t>
  </si>
  <si>
    <t>INV103890</t>
  </si>
  <si>
    <t>INV103891</t>
  </si>
  <si>
    <t>INV103892</t>
  </si>
  <si>
    <t>INV103893</t>
  </si>
  <si>
    <t>INV103894</t>
  </si>
  <si>
    <t>INV103895</t>
  </si>
  <si>
    <t>INV103896</t>
  </si>
  <si>
    <t>INV103897</t>
  </si>
  <si>
    <t>INV103898</t>
  </si>
  <si>
    <t>INV103899</t>
  </si>
  <si>
    <t>INV103900</t>
  </si>
  <si>
    <t>INV103901</t>
  </si>
  <si>
    <t>INV103902</t>
  </si>
  <si>
    <t>INV103903</t>
  </si>
  <si>
    <t>INV103904</t>
  </si>
  <si>
    <t>INV103905</t>
  </si>
  <si>
    <t>INV103906</t>
  </si>
  <si>
    <t>INV103907</t>
  </si>
  <si>
    <t>INV103908</t>
  </si>
  <si>
    <t>INV103909</t>
  </si>
  <si>
    <t>INV103910</t>
  </si>
  <si>
    <t>INV103911</t>
  </si>
  <si>
    <t>INV103912</t>
  </si>
  <si>
    <t>INV103913</t>
  </si>
  <si>
    <t>INV103914</t>
  </si>
  <si>
    <t>INV103915</t>
  </si>
  <si>
    <t>INV103916</t>
  </si>
  <si>
    <t>INV103917</t>
  </si>
  <si>
    <t>INV103918</t>
  </si>
  <si>
    <t>INV103919</t>
  </si>
  <si>
    <t>INV103920</t>
  </si>
  <si>
    <t>INV103921</t>
  </si>
  <si>
    <t>INV103922</t>
  </si>
  <si>
    <t>INV103923</t>
  </si>
  <si>
    <t>INV103924</t>
  </si>
  <si>
    <t>INV103925</t>
  </si>
  <si>
    <t>INV103926</t>
  </si>
  <si>
    <t>INV103927</t>
  </si>
  <si>
    <t>INV103928</t>
  </si>
  <si>
    <t>INV103929</t>
  </si>
  <si>
    <t>INV103930</t>
  </si>
  <si>
    <t>INV103931</t>
  </si>
  <si>
    <t>INV103932</t>
  </si>
  <si>
    <t>INV103933</t>
  </si>
  <si>
    <t>INV103934</t>
  </si>
  <si>
    <t>INV103935</t>
  </si>
  <si>
    <t>INV103936</t>
  </si>
  <si>
    <t>INV103937</t>
  </si>
  <si>
    <t>INV103938</t>
  </si>
  <si>
    <t>INV103939</t>
  </si>
  <si>
    <t>INV103940</t>
  </si>
  <si>
    <t>INV103941</t>
  </si>
  <si>
    <t>INV103942</t>
  </si>
  <si>
    <t>INV103943</t>
  </si>
  <si>
    <t>INV103944</t>
  </si>
  <si>
    <t>INV103945</t>
  </si>
  <si>
    <t>INV103946</t>
  </si>
  <si>
    <t>INV103947</t>
  </si>
  <si>
    <t>INV103948</t>
  </si>
  <si>
    <t>INV103949</t>
  </si>
  <si>
    <t>INV103950</t>
  </si>
  <si>
    <t>INV103951</t>
  </si>
  <si>
    <t>INV103952</t>
  </si>
  <si>
    <t>INV103953</t>
  </si>
  <si>
    <t>INV103954</t>
  </si>
  <si>
    <t>INV103955</t>
  </si>
  <si>
    <t>INV103956</t>
  </si>
  <si>
    <t>INV103957</t>
  </si>
  <si>
    <t>INV103958</t>
  </si>
  <si>
    <t>INV103959</t>
  </si>
  <si>
    <t>INV103960</t>
  </si>
  <si>
    <t>INV103961</t>
  </si>
  <si>
    <t>INV103962</t>
  </si>
  <si>
    <t>INV103963</t>
  </si>
  <si>
    <t>INV103964</t>
  </si>
  <si>
    <t>INV103965</t>
  </si>
  <si>
    <t>INV103966</t>
  </si>
  <si>
    <t>INV103967</t>
  </si>
  <si>
    <t>INV103968</t>
  </si>
  <si>
    <t>INV103969</t>
  </si>
  <si>
    <t>INV103970</t>
  </si>
  <si>
    <t>INV103971</t>
  </si>
  <si>
    <t>INV103972</t>
  </si>
  <si>
    <t>INV103973</t>
  </si>
  <si>
    <t>INV103974</t>
  </si>
  <si>
    <t>INV103975</t>
  </si>
  <si>
    <t>INV103976</t>
  </si>
  <si>
    <t>INV103977</t>
  </si>
  <si>
    <t>INV103978</t>
  </si>
  <si>
    <t>INV103979</t>
  </si>
  <si>
    <t>INV103980</t>
  </si>
  <si>
    <t>INV103981</t>
  </si>
  <si>
    <t>INV103982</t>
  </si>
  <si>
    <t>INV103983</t>
  </si>
  <si>
    <t>INV103984</t>
  </si>
  <si>
    <t>INV103985</t>
  </si>
  <si>
    <t>INV103986</t>
  </si>
  <si>
    <t>INV103987</t>
  </si>
  <si>
    <t>INV103988</t>
  </si>
  <si>
    <t>INV103989</t>
  </si>
  <si>
    <t>INV103990</t>
  </si>
  <si>
    <t>INV103991</t>
  </si>
  <si>
    <t>INV103992</t>
  </si>
  <si>
    <t>INV103993</t>
  </si>
  <si>
    <t>INV103994</t>
  </si>
  <si>
    <t>INV103995</t>
  </si>
  <si>
    <t>INV103996</t>
  </si>
  <si>
    <t>INV103997</t>
  </si>
  <si>
    <t>INV103998</t>
  </si>
  <si>
    <t>INV103999</t>
  </si>
  <si>
    <t>INV104000</t>
  </si>
  <si>
    <t>INV104001</t>
  </si>
  <si>
    <t>INV104002</t>
  </si>
  <si>
    <t>INV104003</t>
  </si>
  <si>
    <t>INV104004</t>
  </si>
  <si>
    <t>INV104005</t>
  </si>
  <si>
    <t>INV104006</t>
  </si>
  <si>
    <t>INV104007</t>
  </si>
  <si>
    <t>INV104008</t>
  </si>
  <si>
    <t>INV104009</t>
  </si>
  <si>
    <t>INV104010</t>
  </si>
  <si>
    <t>INV104011</t>
  </si>
  <si>
    <t>INV104012</t>
  </si>
  <si>
    <t>INV104013</t>
  </si>
  <si>
    <t>INV104014</t>
  </si>
  <si>
    <t>INV104015</t>
  </si>
  <si>
    <t>INV104016</t>
  </si>
  <si>
    <t>INV104017</t>
  </si>
  <si>
    <t>INV104018</t>
  </si>
  <si>
    <t>INV104019</t>
  </si>
  <si>
    <t>INV104020</t>
  </si>
  <si>
    <t>INV104021</t>
  </si>
  <si>
    <t>INV104022</t>
  </si>
  <si>
    <t>INV104023</t>
  </si>
  <si>
    <t>INV104024</t>
  </si>
  <si>
    <t>INV104025</t>
  </si>
  <si>
    <t>INV104026</t>
  </si>
  <si>
    <t>INV104027</t>
  </si>
  <si>
    <t>INV104028</t>
  </si>
  <si>
    <t>INV104029</t>
  </si>
  <si>
    <t>INV104030</t>
  </si>
  <si>
    <t>INV104031</t>
  </si>
  <si>
    <t>INV104032</t>
  </si>
  <si>
    <t>INV104033</t>
  </si>
  <si>
    <t>INV104034</t>
  </si>
  <si>
    <t>INV104035</t>
  </si>
  <si>
    <t>INV104036</t>
  </si>
  <si>
    <t>INV104037</t>
  </si>
  <si>
    <t>INV104038</t>
  </si>
  <si>
    <t>INV104039</t>
  </si>
  <si>
    <t>INV104040</t>
  </si>
  <si>
    <t>INV104041</t>
  </si>
  <si>
    <t>INV104042</t>
  </si>
  <si>
    <t>INV104043</t>
  </si>
  <si>
    <t>INV104044</t>
  </si>
  <si>
    <t>INV104045</t>
  </si>
  <si>
    <t>INV104046</t>
  </si>
  <si>
    <t>INV104047</t>
  </si>
  <si>
    <t>INV104048</t>
  </si>
  <si>
    <t>INV104049</t>
  </si>
  <si>
    <t>INV104050</t>
  </si>
  <si>
    <t>INV104051</t>
  </si>
  <si>
    <t>INV104052</t>
  </si>
  <si>
    <t>INV104053</t>
  </si>
  <si>
    <t>INV104054</t>
  </si>
  <si>
    <t>INV104055</t>
  </si>
  <si>
    <t>INV104056</t>
  </si>
  <si>
    <t>INV104057</t>
  </si>
  <si>
    <t>INV104058</t>
  </si>
  <si>
    <t>INV104059</t>
  </si>
  <si>
    <t>INV104060</t>
  </si>
  <si>
    <t>INV104061</t>
  </si>
  <si>
    <t>INV104062</t>
  </si>
  <si>
    <t>INV104063</t>
  </si>
  <si>
    <t>INV104064</t>
  </si>
  <si>
    <t>INV104065</t>
  </si>
  <si>
    <t>INV104066</t>
  </si>
  <si>
    <t>INV104067</t>
  </si>
  <si>
    <t>INV104068</t>
  </si>
  <si>
    <t>INV104069</t>
  </si>
  <si>
    <t>INV104070</t>
  </si>
  <si>
    <t>INV104071</t>
  </si>
  <si>
    <t>INV104072</t>
  </si>
  <si>
    <t>INV104073</t>
  </si>
  <si>
    <t>INV104074</t>
  </si>
  <si>
    <t>INV104075</t>
  </si>
  <si>
    <t>INV104076</t>
  </si>
  <si>
    <t>INV104077</t>
  </si>
  <si>
    <t>INV104078</t>
  </si>
  <si>
    <t>INV104079</t>
  </si>
  <si>
    <t>INV104080</t>
  </si>
  <si>
    <t>INV104081</t>
  </si>
  <si>
    <t>INV104082</t>
  </si>
  <si>
    <t>INV104083</t>
  </si>
  <si>
    <t>INV104084</t>
  </si>
  <si>
    <t>INV104085</t>
  </si>
  <si>
    <t>INV104086</t>
  </si>
  <si>
    <t>INV104087</t>
  </si>
  <si>
    <t>INV104088</t>
  </si>
  <si>
    <t>INV104089</t>
  </si>
  <si>
    <t>INV104090</t>
  </si>
  <si>
    <t>INV104091</t>
  </si>
  <si>
    <t>INV104092</t>
  </si>
  <si>
    <t>INV104093</t>
  </si>
  <si>
    <t>INV104094</t>
  </si>
  <si>
    <t>INV104095</t>
  </si>
  <si>
    <t>INV104096</t>
  </si>
  <si>
    <t>INV104097</t>
  </si>
  <si>
    <t>INV104098</t>
  </si>
  <si>
    <t>INV104099</t>
  </si>
  <si>
    <t>INV104100</t>
  </si>
  <si>
    <t>INV104101</t>
  </si>
  <si>
    <t>INV104102</t>
  </si>
  <si>
    <t>INV104103</t>
  </si>
  <si>
    <t>INV104104</t>
  </si>
  <si>
    <t>INV104105</t>
  </si>
  <si>
    <t>INV104106</t>
  </si>
  <si>
    <t>INV104107</t>
  </si>
  <si>
    <t>INV104108</t>
  </si>
  <si>
    <t>INV104109</t>
  </si>
  <si>
    <t>INV104110</t>
  </si>
  <si>
    <t>INV104111</t>
  </si>
  <si>
    <t>INV104112</t>
  </si>
  <si>
    <t>INV104113</t>
  </si>
  <si>
    <t>INV104114</t>
  </si>
  <si>
    <t>INV104115</t>
  </si>
  <si>
    <t>INV104116</t>
  </si>
  <si>
    <t>INV104117</t>
  </si>
  <si>
    <t>INV104118</t>
  </si>
  <si>
    <t>INV104119</t>
  </si>
  <si>
    <t>INV104120</t>
  </si>
  <si>
    <t>INV104121</t>
  </si>
  <si>
    <t>INV104122</t>
  </si>
  <si>
    <t>INV104123</t>
  </si>
  <si>
    <t>INV104124</t>
  </si>
  <si>
    <t>INV104125</t>
  </si>
  <si>
    <t>INV104126</t>
  </si>
  <si>
    <t>INV104127</t>
  </si>
  <si>
    <t>INV104128</t>
  </si>
  <si>
    <t>INV104129</t>
  </si>
  <si>
    <t>INV104130</t>
  </si>
  <si>
    <t>INV104131</t>
  </si>
  <si>
    <t>INV104132</t>
  </si>
  <si>
    <t>INV104133</t>
  </si>
  <si>
    <t>INV104134</t>
  </si>
  <si>
    <t>INV104135</t>
  </si>
  <si>
    <t>INV104136</t>
  </si>
  <si>
    <t>INV104137</t>
  </si>
  <si>
    <t>INV104138</t>
  </si>
  <si>
    <t>INV104139</t>
  </si>
  <si>
    <t>INV104140</t>
  </si>
  <si>
    <t>INV104141</t>
  </si>
  <si>
    <t>INV104142</t>
  </si>
  <si>
    <t>INV104143</t>
  </si>
  <si>
    <t>INV104144</t>
  </si>
  <si>
    <t>INV104145</t>
  </si>
  <si>
    <t>INV104146</t>
  </si>
  <si>
    <t>INV104147</t>
  </si>
  <si>
    <t>INV104148</t>
  </si>
  <si>
    <t>INV104149</t>
  </si>
  <si>
    <t>INV104150</t>
  </si>
  <si>
    <t>INV104151</t>
  </si>
  <si>
    <t>INV104152</t>
  </si>
  <si>
    <t>INV104153</t>
  </si>
  <si>
    <t>INV104154</t>
  </si>
  <si>
    <t>INV104155</t>
  </si>
  <si>
    <t>INV104156</t>
  </si>
  <si>
    <t>INV104157</t>
  </si>
  <si>
    <t>INV104158</t>
  </si>
  <si>
    <t>INV104159</t>
  </si>
  <si>
    <t>INV104160</t>
  </si>
  <si>
    <t>INV104161</t>
  </si>
  <si>
    <t>INV104162</t>
  </si>
  <si>
    <t>INV104163</t>
  </si>
  <si>
    <t>INV104164</t>
  </si>
  <si>
    <t>INV104165</t>
  </si>
  <si>
    <t>INV104166</t>
  </si>
  <si>
    <t>INV104167</t>
  </si>
  <si>
    <t>INV104168</t>
  </si>
  <si>
    <t>INV104169</t>
  </si>
  <si>
    <t>INV104170</t>
  </si>
  <si>
    <t>INV104171</t>
  </si>
  <si>
    <t>INV104172</t>
  </si>
  <si>
    <t>INV104173</t>
  </si>
  <si>
    <t>INV104174</t>
  </si>
  <si>
    <t>INV104175</t>
  </si>
  <si>
    <t>INV104176</t>
  </si>
  <si>
    <t>INV104177</t>
  </si>
  <si>
    <t>INV104178</t>
  </si>
  <si>
    <t>INV104179</t>
  </si>
  <si>
    <t>INV104180</t>
  </si>
  <si>
    <t>INV104181</t>
  </si>
  <si>
    <t>INV104182</t>
  </si>
  <si>
    <t>INV104183</t>
  </si>
  <si>
    <t>INV104184</t>
  </si>
  <si>
    <t>INV104185</t>
  </si>
  <si>
    <t>INV104186</t>
  </si>
  <si>
    <t>INV104187</t>
  </si>
  <si>
    <t>INV104188</t>
  </si>
  <si>
    <t>INV104189</t>
  </si>
  <si>
    <t>INV104190</t>
  </si>
  <si>
    <t>INV104191</t>
  </si>
  <si>
    <t>INV104192</t>
  </si>
  <si>
    <t>INV104193</t>
  </si>
  <si>
    <t>INV104194</t>
  </si>
  <si>
    <t>INV104195</t>
  </si>
  <si>
    <t>INV104196</t>
  </si>
  <si>
    <t>INV104197</t>
  </si>
  <si>
    <t>INV104198</t>
  </si>
  <si>
    <t>INV104199</t>
  </si>
  <si>
    <t>INV104200</t>
  </si>
  <si>
    <t>INV104201</t>
  </si>
  <si>
    <t>INV104202</t>
  </si>
  <si>
    <t>INV104203</t>
  </si>
  <si>
    <t>INV104204</t>
  </si>
  <si>
    <t>INV104205</t>
  </si>
  <si>
    <t>INV104206</t>
  </si>
  <si>
    <t>INV104207</t>
  </si>
  <si>
    <t>INV104208</t>
  </si>
  <si>
    <t>INV104209</t>
  </si>
  <si>
    <t>INV104210</t>
  </si>
  <si>
    <t>INV104211</t>
  </si>
  <si>
    <t>INV104212</t>
  </si>
  <si>
    <t>INV104213</t>
  </si>
  <si>
    <t>INV104214</t>
  </si>
  <si>
    <t>INV104215</t>
  </si>
  <si>
    <t>INV104216</t>
  </si>
  <si>
    <t>INV104217</t>
  </si>
  <si>
    <t>INV104218</t>
  </si>
  <si>
    <t>INV104219</t>
  </si>
  <si>
    <t>INV104220</t>
  </si>
  <si>
    <t>INV104221</t>
  </si>
  <si>
    <t>INV104222</t>
  </si>
  <si>
    <t>INV104223</t>
  </si>
  <si>
    <t>INV104224</t>
  </si>
  <si>
    <t>INV104225</t>
  </si>
  <si>
    <t>INV104226</t>
  </si>
  <si>
    <t>INV104227</t>
  </si>
  <si>
    <t>INV104228</t>
  </si>
  <si>
    <t>INV104229</t>
  </si>
  <si>
    <t>INV104230</t>
  </si>
  <si>
    <t>INV104231</t>
  </si>
  <si>
    <t>INV104232</t>
  </si>
  <si>
    <t>INV104233</t>
  </si>
  <si>
    <t>INV104234</t>
  </si>
  <si>
    <t>INV104235</t>
  </si>
  <si>
    <t>INV104236</t>
  </si>
  <si>
    <t>INV104237</t>
  </si>
  <si>
    <t>INV104238</t>
  </si>
  <si>
    <t>INV104239</t>
  </si>
  <si>
    <t>INV104240</t>
  </si>
  <si>
    <t>INV104241</t>
  </si>
  <si>
    <t>INV104242</t>
  </si>
  <si>
    <t>INV104243</t>
  </si>
  <si>
    <t>INV104244</t>
  </si>
  <si>
    <t>INV104245</t>
  </si>
  <si>
    <t>INV104246</t>
  </si>
  <si>
    <t>INV104247</t>
  </si>
  <si>
    <t>INV104248</t>
  </si>
  <si>
    <t>INV104249</t>
  </si>
  <si>
    <t>INV104250</t>
  </si>
  <si>
    <t>INV104251</t>
  </si>
  <si>
    <t>INV104252</t>
  </si>
  <si>
    <t>INV104253</t>
  </si>
  <si>
    <t>INV104254</t>
  </si>
  <si>
    <t>INV104255</t>
  </si>
  <si>
    <t>INV104256</t>
  </si>
  <si>
    <t>INV104257</t>
  </si>
  <si>
    <t>INV104258</t>
  </si>
  <si>
    <t>INV104259</t>
  </si>
  <si>
    <t>INV104260</t>
  </si>
  <si>
    <t>INV104261</t>
  </si>
  <si>
    <t>INV104262</t>
  </si>
  <si>
    <t>INV104263</t>
  </si>
  <si>
    <t>INV104264</t>
  </si>
  <si>
    <t>INV104265</t>
  </si>
  <si>
    <t>INV104266</t>
  </si>
  <si>
    <t>INV104267</t>
  </si>
  <si>
    <t>INV104268</t>
  </si>
  <si>
    <t>INV104269</t>
  </si>
  <si>
    <t>INV104270</t>
  </si>
  <si>
    <t>INV104271</t>
  </si>
  <si>
    <t>INV104272</t>
  </si>
  <si>
    <t>INV104273</t>
  </si>
  <si>
    <t>INV104274</t>
  </si>
  <si>
    <t>INV104275</t>
  </si>
  <si>
    <t>INV104276</t>
  </si>
  <si>
    <t>INV104277</t>
  </si>
  <si>
    <t>INV104278</t>
  </si>
  <si>
    <t>INV104279</t>
  </si>
  <si>
    <t>INV104280</t>
  </si>
  <si>
    <t>INV104281</t>
  </si>
  <si>
    <t>INV104282</t>
  </si>
  <si>
    <t>INV104283</t>
  </si>
  <si>
    <t>INV104284</t>
  </si>
  <si>
    <t>INV104285</t>
  </si>
  <si>
    <t>INV104286</t>
  </si>
  <si>
    <t>INV104287</t>
  </si>
  <si>
    <t>INV104288</t>
  </si>
  <si>
    <t>INV104289</t>
  </si>
  <si>
    <t>INV104290</t>
  </si>
  <si>
    <t>INV104291</t>
  </si>
  <si>
    <t>INV104292</t>
  </si>
  <si>
    <t>INV104293</t>
  </si>
  <si>
    <t>INV104294</t>
  </si>
  <si>
    <t>INV104295</t>
  </si>
  <si>
    <t>INV104296</t>
  </si>
  <si>
    <t>INV104297</t>
  </si>
  <si>
    <t>INV104298</t>
  </si>
  <si>
    <t>INV104299</t>
  </si>
  <si>
    <t>INV104300</t>
  </si>
  <si>
    <t>INV104301</t>
  </si>
  <si>
    <t>INV104302</t>
  </si>
  <si>
    <t>INV104303</t>
  </si>
  <si>
    <t>INV104304</t>
  </si>
  <si>
    <t>INV104305</t>
  </si>
  <si>
    <t>INV104306</t>
  </si>
  <si>
    <t>INV104307</t>
  </si>
  <si>
    <t>INV104308</t>
  </si>
  <si>
    <t>INV104309</t>
  </si>
  <si>
    <t>INV104310</t>
  </si>
  <si>
    <t>INV104311</t>
  </si>
  <si>
    <t>INV104312</t>
  </si>
  <si>
    <t>INV104313</t>
  </si>
  <si>
    <t>INV104314</t>
  </si>
  <si>
    <t>INV104315</t>
  </si>
  <si>
    <t>INV104316</t>
  </si>
  <si>
    <t>INV104317</t>
  </si>
  <si>
    <t>INV104318</t>
  </si>
  <si>
    <t>INV104319</t>
  </si>
  <si>
    <t>INV104320</t>
  </si>
  <si>
    <t>INV104321</t>
  </si>
  <si>
    <t>INV104322</t>
  </si>
  <si>
    <t>INV104323</t>
  </si>
  <si>
    <t>INV104324</t>
  </si>
  <si>
    <t>INV104325</t>
  </si>
  <si>
    <t>INV104326</t>
  </si>
  <si>
    <t>INV104327</t>
  </si>
  <si>
    <t>INV104328</t>
  </si>
  <si>
    <t>INV104329</t>
  </si>
  <si>
    <t>INV104330</t>
  </si>
  <si>
    <t>INV104331</t>
  </si>
  <si>
    <t>INV104332</t>
  </si>
  <si>
    <t>INV104333</t>
  </si>
  <si>
    <t>INV104334</t>
  </si>
  <si>
    <t>INV104335</t>
  </si>
  <si>
    <t>INV104336</t>
  </si>
  <si>
    <t>INV104337</t>
  </si>
  <si>
    <t>INV104338</t>
  </si>
  <si>
    <t>INV104339</t>
  </si>
  <si>
    <t>INV104340</t>
  </si>
  <si>
    <t>INV104341</t>
  </si>
  <si>
    <t>INV104342</t>
  </si>
  <si>
    <t>INV104343</t>
  </si>
  <si>
    <t>INV104344</t>
  </si>
  <si>
    <t>INV104345</t>
  </si>
  <si>
    <t>INV104346</t>
  </si>
  <si>
    <t>INV104347</t>
  </si>
  <si>
    <t>INV104348</t>
  </si>
  <si>
    <t>INV104349</t>
  </si>
  <si>
    <t>INV104350</t>
  </si>
  <si>
    <t>INV104351</t>
  </si>
  <si>
    <t>INV104352</t>
  </si>
  <si>
    <t>INV104353</t>
  </si>
  <si>
    <t>INV104354</t>
  </si>
  <si>
    <t>INV104355</t>
  </si>
  <si>
    <t>INV104356</t>
  </si>
  <si>
    <t>INV104357</t>
  </si>
  <si>
    <t>INV104358</t>
  </si>
  <si>
    <t>INV104359</t>
  </si>
  <si>
    <t>INV104360</t>
  </si>
  <si>
    <t>INV104361</t>
  </si>
  <si>
    <t>INV104362</t>
  </si>
  <si>
    <t>INV104363</t>
  </si>
  <si>
    <t>INV104364</t>
  </si>
  <si>
    <t>INV104365</t>
  </si>
  <si>
    <t>INV104366</t>
  </si>
  <si>
    <t>INV104367</t>
  </si>
  <si>
    <t>INV104368</t>
  </si>
  <si>
    <t>INV104369</t>
  </si>
  <si>
    <t>INV104370</t>
  </si>
  <si>
    <t>INV104371</t>
  </si>
  <si>
    <t>INV104372</t>
  </si>
  <si>
    <t>INV104373</t>
  </si>
  <si>
    <t>INV104374</t>
  </si>
  <si>
    <t>INV104375</t>
  </si>
  <si>
    <t>INV104376</t>
  </si>
  <si>
    <t>INV104377</t>
  </si>
  <si>
    <t>INV104378</t>
  </si>
  <si>
    <t>INV104379</t>
  </si>
  <si>
    <t>INV104380</t>
  </si>
  <si>
    <t>INV104381</t>
  </si>
  <si>
    <t>INV104382</t>
  </si>
  <si>
    <t>INV104383</t>
  </si>
  <si>
    <t>INV104384</t>
  </si>
  <si>
    <t>INV104385</t>
  </si>
  <si>
    <t>INV104386</t>
  </si>
  <si>
    <t>INV104387</t>
  </si>
  <si>
    <t>INV104388</t>
  </si>
  <si>
    <t>INV104389</t>
  </si>
  <si>
    <t>INV104390</t>
  </si>
  <si>
    <t>INV104391</t>
  </si>
  <si>
    <t>INV104392</t>
  </si>
  <si>
    <t>INV104393</t>
  </si>
  <si>
    <t>INV104394</t>
  </si>
  <si>
    <t>INV104395</t>
  </si>
  <si>
    <t>INV104396</t>
  </si>
  <si>
    <t>INV104397</t>
  </si>
  <si>
    <t>INV104398</t>
  </si>
  <si>
    <t>INV104399</t>
  </si>
  <si>
    <t>INV104400</t>
  </si>
  <si>
    <t>INV104401</t>
  </si>
  <si>
    <t>INV104402</t>
  </si>
  <si>
    <t>INV104403</t>
  </si>
  <si>
    <t>INV104404</t>
  </si>
  <si>
    <t>INV104405</t>
  </si>
  <si>
    <t>INV104406</t>
  </si>
  <si>
    <t>INV104407</t>
  </si>
  <si>
    <t>INV104408</t>
  </si>
  <si>
    <t>INV104409</t>
  </si>
  <si>
    <t>INV104410</t>
  </si>
  <si>
    <t>INV104411</t>
  </si>
  <si>
    <t>INV104412</t>
  </si>
  <si>
    <t>INV104413</t>
  </si>
  <si>
    <t>INV104414</t>
  </si>
  <si>
    <t>INV104415</t>
  </si>
  <si>
    <t>INV104416</t>
  </si>
  <si>
    <t>INV104417</t>
  </si>
  <si>
    <t>INV104418</t>
  </si>
  <si>
    <t>INV104419</t>
  </si>
  <si>
    <t>INV104420</t>
  </si>
  <si>
    <t>INV104421</t>
  </si>
  <si>
    <t>INV104422</t>
  </si>
  <si>
    <t>INV104423</t>
  </si>
  <si>
    <t>INV104424</t>
  </si>
  <si>
    <t>INV104425</t>
  </si>
  <si>
    <t>INV104426</t>
  </si>
  <si>
    <t>INV104427</t>
  </si>
  <si>
    <t>INV104428</t>
  </si>
  <si>
    <t>INV104429</t>
  </si>
  <si>
    <t>INV104430</t>
  </si>
  <si>
    <t>INV104431</t>
  </si>
  <si>
    <t>INV104432</t>
  </si>
  <si>
    <t>INV104433</t>
  </si>
  <si>
    <t>INV104434</t>
  </si>
  <si>
    <t>INV104435</t>
  </si>
  <si>
    <t>INV104436</t>
  </si>
  <si>
    <t>INV104437</t>
  </si>
  <si>
    <t>INV104438</t>
  </si>
  <si>
    <t>INV104439</t>
  </si>
  <si>
    <t>INV104440</t>
  </si>
  <si>
    <t>INV104441</t>
  </si>
  <si>
    <t>INV104442</t>
  </si>
  <si>
    <t>INV104443</t>
  </si>
  <si>
    <t>INV104444</t>
  </si>
  <si>
    <t>INV104445</t>
  </si>
  <si>
    <t>INV104446</t>
  </si>
  <si>
    <t>INV104447</t>
  </si>
  <si>
    <t>INV104448</t>
  </si>
  <si>
    <t>INV104449</t>
  </si>
  <si>
    <t>INV104450</t>
  </si>
  <si>
    <t>INV104451</t>
  </si>
  <si>
    <t>INV104452</t>
  </si>
  <si>
    <t>INV104453</t>
  </si>
  <si>
    <t>INV104454</t>
  </si>
  <si>
    <t>INV104455</t>
  </si>
  <si>
    <t>INV104456</t>
  </si>
  <si>
    <t>INV104457</t>
  </si>
  <si>
    <t>INV104458</t>
  </si>
  <si>
    <t>INV104459</t>
  </si>
  <si>
    <t>INV104460</t>
  </si>
  <si>
    <t>INV104461</t>
  </si>
  <si>
    <t>INV104462</t>
  </si>
  <si>
    <t>INV104463</t>
  </si>
  <si>
    <t>INV104464</t>
  </si>
  <si>
    <t>INV104465</t>
  </si>
  <si>
    <t>INV104466</t>
  </si>
  <si>
    <t>INV104467</t>
  </si>
  <si>
    <t>INV104468</t>
  </si>
  <si>
    <t>INV104469</t>
  </si>
  <si>
    <t>INV104470</t>
  </si>
  <si>
    <t>INV104471</t>
  </si>
  <si>
    <t>INV104472</t>
  </si>
  <si>
    <t>INV104473</t>
  </si>
  <si>
    <t>INV104474</t>
  </si>
  <si>
    <t>INV104475</t>
  </si>
  <si>
    <t>INV104476</t>
  </si>
  <si>
    <t>INV104477</t>
  </si>
  <si>
    <t>INV104478</t>
  </si>
  <si>
    <t>INV104479</t>
  </si>
  <si>
    <t>INV104480</t>
  </si>
  <si>
    <t>INV104481</t>
  </si>
  <si>
    <t>INV104482</t>
  </si>
  <si>
    <t>INV104483</t>
  </si>
  <si>
    <t>INV104484</t>
  </si>
  <si>
    <t>INV104485</t>
  </si>
  <si>
    <t>INV104486</t>
  </si>
  <si>
    <t>INV104487</t>
  </si>
  <si>
    <t>INV104488</t>
  </si>
  <si>
    <t>INV104489</t>
  </si>
  <si>
    <t>INV104490</t>
  </si>
  <si>
    <t>INV104491</t>
  </si>
  <si>
    <t>INV104492</t>
  </si>
  <si>
    <t>INV104493</t>
  </si>
  <si>
    <t>INV104494</t>
  </si>
  <si>
    <t>INV104495</t>
  </si>
  <si>
    <t>INV104496</t>
  </si>
  <si>
    <t>INV104497</t>
  </si>
  <si>
    <t>INV104498</t>
  </si>
  <si>
    <t>INV104499</t>
  </si>
  <si>
    <t>Smart Watch</t>
  </si>
  <si>
    <t>Camera</t>
  </si>
  <si>
    <t>Mobile</t>
  </si>
  <si>
    <t>Headphones</t>
  </si>
  <si>
    <t>Laptop</t>
  </si>
  <si>
    <t>Printer</t>
  </si>
  <si>
    <t>Tablet</t>
  </si>
  <si>
    <t>Electronics</t>
  </si>
  <si>
    <t>Accessories</t>
  </si>
  <si>
    <t>South</t>
  </si>
  <si>
    <t>North</t>
  </si>
  <si>
    <t>West</t>
  </si>
  <si>
    <t>Central</t>
  </si>
  <si>
    <t>East</t>
  </si>
  <si>
    <t>Profit  Margin %</t>
  </si>
  <si>
    <t>Row Labels</t>
  </si>
  <si>
    <t>Grand Total</t>
  </si>
  <si>
    <t>2023</t>
  </si>
  <si>
    <t>2024</t>
  </si>
  <si>
    <t>Column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</si>
  <si>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</si>
  <si>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</si>
  <si>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</si>
  <si>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</si>
  <si>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</si>
  <si>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</si>
  <si>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</si>
  <si>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</si>
  <si>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</si>
  <si>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</si>
  <si>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</si>
  <si>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</si>
  <si>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Net_Sales</t>
  </si>
  <si>
    <t>Sum of Profit</t>
  </si>
  <si>
    <t>Discounted Status</t>
  </si>
  <si>
    <t>Average of Discount_%</t>
  </si>
  <si>
    <t>Discounted</t>
  </si>
  <si>
    <t>Non-discounted</t>
  </si>
  <si>
    <t>Sum of Total_Sales</t>
  </si>
  <si>
    <t>Sum of Discount_Amount</t>
  </si>
  <si>
    <t>Transaction Count</t>
  </si>
  <si>
    <t>Values</t>
  </si>
  <si>
    <t>Profit Margin</t>
  </si>
  <si>
    <t>Average of Profit  Margin %</t>
  </si>
  <si>
    <t>Total Profit</t>
  </si>
  <si>
    <t>Sum of Quantity</t>
  </si>
  <si>
    <t>Revenue per unit</t>
  </si>
  <si>
    <t>Total Net Sales</t>
  </si>
  <si>
    <t>Total Transactions</t>
  </si>
  <si>
    <t>Orbit Retail &amp; Services Pvt. Ltd.</t>
  </si>
  <si>
    <t>Que 1:  Sales Performance Issues</t>
  </si>
  <si>
    <t>Que 2: Product Performance Challenges</t>
  </si>
  <si>
    <t>Que 3:  Regional Performance Gaps</t>
  </si>
  <si>
    <t>Que 4: Discount Strategy Problems</t>
  </si>
  <si>
    <t>Que 5: Profitability &amp; Loss Analysis</t>
  </si>
  <si>
    <t>Que 6:  Quantity vs Revenue Mismatch</t>
  </si>
  <si>
    <r>
      <t xml:space="preserve">• </t>
    </r>
    <r>
      <rPr>
        <b/>
        <sz val="20"/>
        <color theme="0"/>
        <rFont val="Arial Rounded MT Bold"/>
        <family val="2"/>
      </rPr>
      <t>Sales Growth</t>
    </r>
    <r>
      <rPr>
        <sz val="20"/>
        <color theme="0"/>
        <rFont val="Arial Rounded MT Bold"/>
        <family val="2"/>
      </rPr>
      <t xml:space="preserve">: Net sales increased by 7.51% in 2024.
• </t>
    </r>
    <r>
      <rPr>
        <b/>
        <sz val="20"/>
        <color theme="0"/>
        <rFont val="Arial Rounded MT Bold"/>
        <family val="2"/>
      </rPr>
      <t>Regional Leade</t>
    </r>
    <r>
      <rPr>
        <sz val="20"/>
        <color theme="0"/>
        <rFont val="Arial Rounded MT Bold"/>
        <family val="2"/>
      </rPr>
      <t xml:space="preserve">r: South recorded the highest sales at 166.39M.
• </t>
    </r>
    <r>
      <rPr>
        <b/>
        <sz val="20"/>
        <color theme="0"/>
        <rFont val="Arial Rounded MT Bold"/>
        <family val="2"/>
      </rPr>
      <t>Top Product</t>
    </r>
    <r>
      <rPr>
        <sz val="20"/>
        <color theme="0"/>
        <rFont val="Arial Rounded MT Bold"/>
        <family val="2"/>
      </rPr>
      <t xml:space="preserve">: Smart Watch achieved the highest sales at 116.38M.
• </t>
    </r>
    <r>
      <rPr>
        <b/>
        <sz val="20"/>
        <color theme="0"/>
        <rFont val="Arial Rounded MT Bold"/>
        <family val="2"/>
      </rPr>
      <t>Lowest Margin</t>
    </r>
    <r>
      <rPr>
        <sz val="20"/>
        <color theme="0"/>
        <rFont val="Arial Rounded MT Bold"/>
        <family val="2"/>
      </rPr>
      <t xml:space="preserve">: Camera recorded the lowest product profit margin at 14.83%.
• </t>
    </r>
    <r>
      <rPr>
        <b/>
        <sz val="20"/>
        <color theme="0"/>
        <rFont val="Arial Rounded MT Bold"/>
        <family val="2"/>
      </rPr>
      <t>Regional Gap</t>
    </r>
    <r>
      <rPr>
        <sz val="20"/>
        <color theme="0"/>
        <rFont val="Arial Rounded MT Bold"/>
        <family val="2"/>
      </rPr>
      <t>: North recorded the lowest regional sales at 146.91M.</t>
    </r>
  </si>
  <si>
    <r>
      <t xml:space="preserve">• </t>
    </r>
    <r>
      <rPr>
        <b/>
        <sz val="20"/>
        <color theme="0"/>
        <rFont val="Arial Rounded MT Bold"/>
        <family val="2"/>
      </rPr>
      <t>Strengthen Regional Sales</t>
    </r>
    <r>
      <rPr>
        <sz val="20"/>
        <color theme="0"/>
        <rFont val="Arial Rounded MT Bold"/>
        <family val="2"/>
      </rPr>
      <t xml:space="preserve">: Maintain South's performance and investigate lower sales in North.
• </t>
    </r>
    <r>
      <rPr>
        <b/>
        <sz val="20"/>
        <color theme="0"/>
        <rFont val="Arial Rounded MT Bold"/>
        <family val="2"/>
      </rPr>
      <t>Optimize Pricing</t>
    </r>
    <r>
      <rPr>
        <sz val="20"/>
        <color theme="0"/>
        <rFont val="Arial Rounded MT Bold"/>
        <family val="2"/>
      </rPr>
      <t xml:space="preserve">: Review discounts and pricing for lower-margin products, particularly Camera and Printer.
• </t>
    </r>
    <r>
      <rPr>
        <b/>
        <sz val="20"/>
        <color theme="0"/>
        <rFont val="Arial Rounded MT Bold"/>
        <family val="2"/>
      </rPr>
      <t>Prioritize Profitable Products</t>
    </r>
    <r>
      <rPr>
        <sz val="20"/>
        <color theme="0"/>
        <rFont val="Arial Rounded MT Bold"/>
        <family val="2"/>
      </rPr>
      <t xml:space="preserve">: Maintain Smart Watch availability and explore opportunities to increase profitable sales.
• </t>
    </r>
    <r>
      <rPr>
        <b/>
        <sz val="20"/>
        <color theme="0"/>
        <rFont val="Arial Rounded MT Bold"/>
        <family val="2"/>
      </rPr>
      <t>Evaluate Discounts</t>
    </r>
    <r>
      <rPr>
        <sz val="20"/>
        <color theme="0"/>
        <rFont val="Arial Rounded MT Bold"/>
        <family val="2"/>
      </rPr>
      <t xml:space="preserve">: Assess whether discounts generate enough additional sales to justify lower margins.
• </t>
    </r>
    <r>
      <rPr>
        <b/>
        <sz val="20"/>
        <color theme="0"/>
        <rFont val="Arial Rounded MT Bold"/>
        <family val="2"/>
      </rPr>
      <t>Improve Product Strategy</t>
    </r>
    <r>
      <rPr>
        <sz val="20"/>
        <color theme="0"/>
        <rFont val="Arial Rounded MT Bold"/>
        <family val="2"/>
      </rPr>
      <t xml:space="preserve">: Investigate customer demand and pricing for products with comparatively lower sales.
• </t>
    </r>
    <r>
      <rPr>
        <b/>
        <sz val="20"/>
        <color theme="0"/>
        <rFont val="Arial Rounded MT Bold"/>
        <family val="2"/>
      </rPr>
      <t>Monitor Profitability</t>
    </r>
    <r>
      <rPr>
        <sz val="20"/>
        <color theme="0"/>
        <rFont val="Arial Rounded MT Bold"/>
        <family val="2"/>
      </rPr>
      <t>: Track profit margins regularly and validate costs to identify genuine losses.</t>
    </r>
  </si>
  <si>
    <t xml:space="preserve">                                    SALES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</si>
</sst>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0.0"/>
    <numFmt numFmtId="166" formatCode="General&quot;%&quot;"/>
    <numFmt numFmtId="167" formatCode="0.00,,&quot;M&quot;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0"/>
      <name val="Dubai"/>
      <family val="2"/>
    </font>
    <font>
      <sz val="8"/>
      <name val="Calibri"/>
      <family val="2"/>
      <scheme val="minor"/>
    </font>
    <font>
      <sz val="56"/>
      <color theme="0"/>
      <name val="Arial Rounded MT Bold"/>
      <family val="2"/>
    </font>
    <font>
      <sz val="20"/>
      <color theme="0"/>
      <name val="Arial Rounded MT Bold"/>
      <family val="2"/>
    </font>
    <font>
      <sz val="12"/>
      <color theme="1"/>
      <name val="Calibri"/>
      <family val="2"/>
      <scheme val="minor"/>
    </font>
    <font>
      <b/>
      <sz val="20"/>
      <color theme="0"/>
      <name val="Arial Rounded MT Bold"/>
      <family val="2"/>
    </font>
    <font>
      <sz val="22"/>
      <color theme="0"/>
      <name val="Dubai"/>
      <family val="2"/>
    </font>
  </fonts>
  <fills count="5">
    <fill>
      <patternFill patternType="none"/>
    </fill>
    <fill>
      <patternFill patternType="gray125"/>
    </fill>
    <fill>
      <patternFill patternType="solid">
        <fgColor rgb="FF86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65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" fillId="0" borderId="0" xfId="0" applyFont="1" applyAlignment="1">
      <alignment horizontal="center" vertical="top"/>
    </xf>
    <xf numFmtId="9" fontId="0" fillId="0" borderId="0" xfId="1" applyFont="1"/>
    <xf numFmtId="10" fontId="0" fillId="0" borderId="0" xfId="1" applyNumberFormat="1" applyFont="1"/>
    <xf numFmtId="167" fontId="0" fillId="0" borderId="0" xfId="0" applyNumberFormat="1"/>
    <xf numFmtId="0" fontId="7" fillId="0" borderId="0" xfId="0" applyFont="1"/>
    <xf numFmtId="0" fontId="6" fillId="4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0" fontId="0" fillId="3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8">
    <dxf>
      <fill>
        <patternFill>
          <bgColor rgb="FFE20000"/>
        </patternFill>
      </fill>
    </dxf>
    <dxf>
      <fill>
        <patternFill>
          <bgColor rgb="FFE20000"/>
        </patternFill>
      </fill>
    </dxf>
    <dxf>
      <fill>
        <patternFill>
          <bgColor rgb="FF165E25"/>
        </patternFill>
      </fill>
    </dxf>
    <dxf>
      <fill>
        <patternFill>
          <bgColor rgb="FF165E25"/>
        </patternFill>
      </fill>
    </dxf>
    <dxf>
      <fill>
        <patternFill>
          <bgColor rgb="FFE20000"/>
        </patternFill>
      </fill>
    </dxf>
    <dxf>
      <fill>
        <patternFill>
          <bgColor rgb="FF165E25"/>
        </patternFill>
      </fill>
    </dxf>
    <dxf>
      <fill>
        <patternFill>
          <bgColor rgb="FFE20000"/>
        </patternFill>
      </fill>
    </dxf>
    <dxf>
      <fill>
        <patternFill>
          <bgColor rgb="FF165E25"/>
        </patternFill>
      </fill>
    </dxf>
  </dxfs>
  <tableStyles count="0" defaultTableStyle="TableStyleMedium9" defaultPivotStyle="PivotStyleLight16"/>
  <colors>
    <mruColors>
      <color rgb="FF860000"/>
      <color rgb="FFE20000"/>
      <color rgb="FF165E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[orbit_sales_revenue_dataset.xlsx]Pivot Tables!PivotTable1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Trend: 2023 vs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Tables'!$B$2:$B$3</c:f>
              <c:strCache>
                <c:ptCount val="1"/>
                <c:pt idx="0">
                  <c:v>2023</c:v>
                </c:pt>
              </c:strCache>
            </c:strRef>
          </c:tx>
          <c:spPr>
            <a:ln w="31750" cap="rnd">
              <a:solidFill>
                <a:schemeClr val="accent2">
                  <a:tint val="77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>
                  <a:tint val="77000"/>
                </a:schemeClr>
              </a:solidFill>
              <a:ln>
                <a:noFill/>
              </a:ln>
              <a:effectLst/>
            </c:spPr>
          </c:marker>
          <c:cat>
            <c:strRef>
              <c:f>'Pivot Tables'!$A$4:$A$15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Tables'!$B$4:$B$15</c:f>
              <c:numCache>
                <c:formatCode>General</c:formatCode>
                <c:ptCount val="12"/>
                <c:pt idx="0">
                  <c:v>36268155.799999997</c:v>
                </c:pt>
                <c:pt idx="1">
                  <c:v>27283174.75</c:v>
                </c:pt>
                <c:pt idx="2">
                  <c:v>33705760.449999988</c:v>
                </c:pt>
                <c:pt idx="3">
                  <c:v>35634527.300000012</c:v>
                </c:pt>
                <c:pt idx="4">
                  <c:v>32565437.000000007</c:v>
                </c:pt>
                <c:pt idx="5">
                  <c:v>31624386.700000003</c:v>
                </c:pt>
                <c:pt idx="6">
                  <c:v>29194499.250000004</c:v>
                </c:pt>
                <c:pt idx="7">
                  <c:v>37726289.400000006</c:v>
                </c:pt>
                <c:pt idx="8">
                  <c:v>28401251.349999983</c:v>
                </c:pt>
                <c:pt idx="9">
                  <c:v>32176936.550000001</c:v>
                </c:pt>
                <c:pt idx="10">
                  <c:v>27595778.899999995</c:v>
                </c:pt>
                <c:pt idx="11">
                  <c:v>31145534.799999997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E8-4EC4-A10C-954165737692}"/>
            </c:ext>
          </c:extLst>
        </c:ser>
        <c:ser>
          <c:idx val="1"/>
          <c:order val="1"/>
          <c:tx>
            <c:strRef>
              <c:f>'Pivot Tables'!$C$2:$C$3</c:f>
              <c:strCache>
                <c:ptCount val="1"/>
                <c:pt idx="0">
                  <c:v>2024</c:v>
                </c:pt>
              </c:strCache>
            </c:strRef>
          </c:tx>
          <c:spPr>
            <a:ln w="31750" cap="rnd">
              <a:solidFill>
                <a:schemeClr val="accent2">
                  <a:shade val="76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>
                  <a:shade val="76000"/>
                </a:schemeClr>
              </a:solidFill>
              <a:ln>
                <a:noFill/>
              </a:ln>
              <a:effectLst/>
            </c:spPr>
          </c:marker>
          <c:cat>
            <c:strRef>
              <c:f>'Pivot Tables'!$A$4:$A$15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Tables'!$C$4:$C$15</c:f>
              <c:numCache>
                <c:formatCode>General</c:formatCode>
                <c:ptCount val="12"/>
                <c:pt idx="0">
                  <c:v>33926881.95000001</c:v>
                </c:pt>
                <c:pt idx="1">
                  <c:v>36835534.54999999</c:v>
                </c:pt>
                <c:pt idx="2">
                  <c:v>36340267.300000004</c:v>
                </c:pt>
                <c:pt idx="3">
                  <c:v>27887051.500000007</c:v>
                </c:pt>
                <c:pt idx="4">
                  <c:v>37339681.049999975</c:v>
                </c:pt>
                <c:pt idx="5">
                  <c:v>28401424.54999999</c:v>
                </c:pt>
                <c:pt idx="6">
                  <c:v>37883901.650000006</c:v>
                </c:pt>
                <c:pt idx="7">
                  <c:v>33318981.150000006</c:v>
                </c:pt>
                <c:pt idx="8">
                  <c:v>35250743.500000022</c:v>
                </c:pt>
                <c:pt idx="9">
                  <c:v>40269558.699999988</c:v>
                </c:pt>
                <c:pt idx="10">
                  <c:v>36890766.79999999</c:v>
                </c:pt>
                <c:pt idx="11">
                  <c:v>27753274.000000011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E8-4EC4-A10C-954165737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810128"/>
        <c:axId val="658809408"/>
      </c:lineChart>
      <c:catAx>
        <c:axId val="658810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809408"/>
        <c:crosses val="autoZero"/>
        <c:auto val="1"/>
        <c:lblAlgn val="ctr"/>
        <c:lblOffset val="100"/>
        <c:noMultiLvlLbl val="0"/>
      </c:catAx>
      <c:valAx>
        <c:axId val="6588094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81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5 Products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accent2">
                <a:lumMod val="75000"/>
              </a:schemeClr>
            </a:solidFill>
            <a:round/>
          </a:ln>
          <a:effectLst/>
          <a:sp3d contourW="9525">
            <a:contourClr>
              <a:schemeClr val="accent2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Lit>
              <c:ptCount val="5"/>
              <c:pt idx="0">
                <c:v>Smart Watch</c:v>
              </c:pt>
              <c:pt idx="1">
                <c:v>Mobile</c:v>
              </c:pt>
              <c:pt idx="2">
                <c:v>Printer</c:v>
              </c:pt>
              <c:pt idx="3">
                <c:v>Camera</c:v>
              </c:pt>
              <c:pt idx="4">
                <c:v>Headphones</c:v>
              </c:pt>
            </c:strLit>
          </c:cat>
          <c:val>
            <c:numLit>
              <c:formatCode>General</c:formatCode>
              <c:ptCount val="5"/>
              <c:pt idx="0">
                <c:v>116375044.54999994</c:v>
              </c:pt>
              <c:pt idx="1">
                <c:v>115843947.75000004</c:v>
              </c:pt>
              <c:pt idx="2">
                <c:v>113527480.20000002</c:v>
              </c:pt>
              <c:pt idx="3">
                <c:v>112884821.24999997</c:v>
              </c:pt>
              <c:pt idx="4">
                <c:v>112848033</c:v>
              </c:pt>
            </c:numLit>
          </c:val>
          <c:extLst>
            <c:ext xmlns:c16="http://schemas.microsoft.com/office/drawing/2014/chart" uri="{C3380CC4-5D6E-409C-BE32-E72D297353CC}">
              <c16:uniqueId val="{00000000-E5A4-4EA6-AD85-F7C194DCD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669384680"/>
        <c:axId val="669386480"/>
        <c:axId val="0"/>
      </c:bar3DChart>
      <c:catAx>
        <c:axId val="669384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386480"/>
        <c:crosses val="autoZero"/>
        <c:auto val="1"/>
        <c:lblAlgn val="ctr"/>
        <c:lblOffset val="100"/>
        <c:noMultiLvlLbl val="0"/>
      </c:catAx>
      <c:valAx>
        <c:axId val="6693864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384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[orbit_sales_revenue_dataset.xlsx]Pivot Tables!PivotTable4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 Performance Gap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accent2">
                <a:lumMod val="75000"/>
              </a:schemeClr>
            </a:solidFill>
            <a:round/>
          </a:ln>
          <a:effectLst/>
          <a:sp3d contourW="9525">
            <a:contourClr>
              <a:schemeClr val="accent2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accent2">
                <a:lumMod val="75000"/>
              </a:schemeClr>
            </a:solidFill>
            <a:round/>
          </a:ln>
          <a:effectLst/>
          <a:sp3d contourW="9525">
            <a:contourClr>
              <a:schemeClr val="accent2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Tables'!$B$27</c:f>
              <c:strCache>
                <c:ptCount val="1"/>
                <c:pt idx="0">
                  <c:v>Sum of Net_Sales</c:v>
                </c:pt>
              </c:strCache>
            </c:strRef>
          </c:tx>
          <c:spPr>
            <a:solidFill>
              <a:schemeClr val="accent2">
                <a:tint val="77000"/>
                <a:alpha val="85000"/>
              </a:schemeClr>
            </a:solidFill>
            <a:ln w="9525" cap="flat" cmpd="sng" algn="ctr">
              <a:solidFill>
                <a:schemeClr val="accent2">
                  <a:tint val="77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tint val="77000"/>
                  <a:lumMod val="75000"/>
                </a:schemeClr>
              </a:contourClr>
            </a:sp3d>
          </c:spPr>
          <c:invertIfNegative val="0"/>
          <c:cat>
            <c:strRef>
              <c:f>'Pivot Tables'!$A$28:$A$33</c:f>
              <c:strCache>
                <c:ptCount val="5"/>
                <c:pt idx="0">
                  <c:v>South</c:v>
                </c:pt>
                <c:pt idx="1">
                  <c:v>West</c:v>
                </c:pt>
                <c:pt idx="2">
                  <c:v>Central</c:v>
                </c:pt>
                <c:pt idx="3">
                  <c:v>East</c:v>
                </c:pt>
                <c:pt idx="4">
                  <c:v>North</c:v>
                </c:pt>
              </c:strCache>
            </c:strRef>
          </c:cat>
          <c:val>
            <c:numRef>
              <c:f>'Pivot Tables'!$B$28:$B$33</c:f>
              <c:numCache>
                <c:formatCode>General</c:formatCode>
                <c:ptCount val="5"/>
                <c:pt idx="0">
                  <c:v>166389729.09999996</c:v>
                </c:pt>
                <c:pt idx="1">
                  <c:v>164210380.34999982</c:v>
                </c:pt>
                <c:pt idx="2">
                  <c:v>160914511.35000008</c:v>
                </c:pt>
                <c:pt idx="3">
                  <c:v>156992460.49999997</c:v>
                </c:pt>
                <c:pt idx="4">
                  <c:v>146912717.64999998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6-46C9-857C-52A774B88B7F}"/>
            </c:ext>
          </c:extLst>
        </c:ser>
        <c:ser>
          <c:idx val="1"/>
          <c:order val="1"/>
          <c:tx>
            <c:strRef>
              <c:f>'Pivot Tables'!$C$27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>
                <a:shade val="76000"/>
                <a:alpha val="85000"/>
              </a:schemeClr>
            </a:solidFill>
            <a:ln w="9525" cap="flat" cmpd="sng" algn="ctr">
              <a:solidFill>
                <a:schemeClr val="accent2">
                  <a:shade val="76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76000"/>
                  <a:lumMod val="75000"/>
                </a:schemeClr>
              </a:contourClr>
            </a:sp3d>
          </c:spPr>
          <c:invertIfNegative val="0"/>
          <c:cat>
            <c:strRef>
              <c:f>'Pivot Tables'!$A$28:$A$33</c:f>
              <c:strCache>
                <c:ptCount val="5"/>
                <c:pt idx="0">
                  <c:v>South</c:v>
                </c:pt>
                <c:pt idx="1">
                  <c:v>West</c:v>
                </c:pt>
                <c:pt idx="2">
                  <c:v>Central</c:v>
                </c:pt>
                <c:pt idx="3">
                  <c:v>East</c:v>
                </c:pt>
                <c:pt idx="4">
                  <c:v>North</c:v>
                </c:pt>
              </c:strCache>
            </c:strRef>
          </c:cat>
          <c:val>
            <c:numRef>
              <c:f>'Pivot Tables'!$C$28:$C$33</c:f>
              <c:numCache>
                <c:formatCode>General</c:formatCode>
                <c:ptCount val="5"/>
                <c:pt idx="0">
                  <c:v>25713138.350120869</c:v>
                </c:pt>
                <c:pt idx="1">
                  <c:v>24478805.55066669</c:v>
                </c:pt>
                <c:pt idx="2">
                  <c:v>24255323.455240127</c:v>
                </c:pt>
                <c:pt idx="3">
                  <c:v>23542861.17355264</c:v>
                </c:pt>
                <c:pt idx="4">
                  <c:v>21378731.193670381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66-46C9-857C-52A774B88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669361280"/>
        <c:axId val="669364520"/>
        <c:axId val="0"/>
      </c:bar3DChart>
      <c:catAx>
        <c:axId val="669361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364520"/>
        <c:crosses val="autoZero"/>
        <c:auto val="1"/>
        <c:lblAlgn val="ctr"/>
        <c:lblOffset val="100"/>
        <c:noMultiLvlLbl val="0"/>
      </c:catAx>
      <c:valAx>
        <c:axId val="669364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36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[orbit_sales_revenue_dataset.xlsx]Pivot Tables!PivotTable6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Discount by Product and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accent2">
                <a:lumMod val="75000"/>
              </a:schemeClr>
            </a:solidFill>
            <a:round/>
          </a:ln>
          <a:effectLst/>
          <a:sp3d contourW="9525">
            <a:contourClr>
              <a:schemeClr val="accent2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accent2">
                <a:lumMod val="75000"/>
              </a:schemeClr>
            </a:solidFill>
            <a:round/>
          </a:ln>
          <a:effectLst/>
          <a:sp3d contourW="9525">
            <a:contourClr>
              <a:schemeClr val="accent2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accent2">
                <a:lumMod val="75000"/>
              </a:schemeClr>
            </a:solidFill>
            <a:round/>
          </a:ln>
          <a:effectLst/>
          <a:sp3d contourW="9525">
            <a:contourClr>
              <a:schemeClr val="accent2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accent2">
                <a:lumMod val="75000"/>
              </a:schemeClr>
            </a:solidFill>
            <a:round/>
          </a:ln>
          <a:effectLst/>
          <a:sp3d contourW="9525">
            <a:contourClr>
              <a:schemeClr val="accent2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accent2">
                <a:lumMod val="75000"/>
              </a:schemeClr>
            </a:solidFill>
            <a:round/>
          </a:ln>
          <a:effectLst/>
          <a:sp3d contourW="9525">
            <a:contourClr>
              <a:schemeClr val="accent2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Tables'!$B$37:$B$38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2">
                <a:tint val="54000"/>
                <a:alpha val="85000"/>
              </a:schemeClr>
            </a:solidFill>
            <a:ln w="9525" cap="flat" cmpd="sng" algn="ctr">
              <a:solidFill>
                <a:schemeClr val="accent2">
                  <a:tint val="54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tint val="54000"/>
                  <a:lumMod val="75000"/>
                </a:schemeClr>
              </a:contourClr>
            </a:sp3d>
          </c:spPr>
          <c:invertIfNegative val="0"/>
          <c:cat>
            <c:strRef>
              <c:f>'Pivot Tables'!$A$39:$A$45</c:f>
              <c:strCache>
                <c:ptCount val="7"/>
                <c:pt idx="0">
                  <c:v>Camera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Printer</c:v>
                </c:pt>
                <c:pt idx="5">
                  <c:v>Smart Watch</c:v>
                </c:pt>
                <c:pt idx="6">
                  <c:v>Tablet</c:v>
                </c:pt>
              </c:strCache>
            </c:strRef>
          </c:cat>
          <c:val>
            <c:numRef>
              <c:f>'Pivot Tables'!$B$39:$B$45</c:f>
              <c:numCache>
                <c:formatCode>General"%"</c:formatCode>
                <c:ptCount val="7"/>
                <c:pt idx="0">
                  <c:v>11.083916083916083</c:v>
                </c:pt>
                <c:pt idx="1">
                  <c:v>11.23076923076923</c:v>
                </c:pt>
                <c:pt idx="2">
                  <c:v>8.3969465648854964</c:v>
                </c:pt>
                <c:pt idx="3">
                  <c:v>10.606060606060606</c:v>
                </c:pt>
                <c:pt idx="4">
                  <c:v>10.217391304347826</c:v>
                </c:pt>
                <c:pt idx="5">
                  <c:v>10.26923076923077</c:v>
                </c:pt>
                <c:pt idx="6">
                  <c:v>11.016260162601625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DE-4102-9D82-07287879ED54}"/>
            </c:ext>
          </c:extLst>
        </c:ser>
        <c:ser>
          <c:idx val="1"/>
          <c:order val="1"/>
          <c:tx>
            <c:strRef>
              <c:f>'Pivot Tables'!$C$37:$C$38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>
                <a:tint val="77000"/>
                <a:alpha val="85000"/>
              </a:schemeClr>
            </a:solidFill>
            <a:ln w="9525" cap="flat" cmpd="sng" algn="ctr">
              <a:solidFill>
                <a:schemeClr val="accent2">
                  <a:tint val="77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tint val="77000"/>
                  <a:lumMod val="75000"/>
                </a:schemeClr>
              </a:contourClr>
            </a:sp3d>
          </c:spPr>
          <c:invertIfNegative val="0"/>
          <c:cat>
            <c:strRef>
              <c:f>'Pivot Tables'!$A$39:$A$45</c:f>
              <c:strCache>
                <c:ptCount val="7"/>
                <c:pt idx="0">
                  <c:v>Camera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Printer</c:v>
                </c:pt>
                <c:pt idx="5">
                  <c:v>Smart Watch</c:v>
                </c:pt>
                <c:pt idx="6">
                  <c:v>Tablet</c:v>
                </c:pt>
              </c:strCache>
            </c:strRef>
          </c:cat>
          <c:val>
            <c:numRef>
              <c:f>'Pivot Tables'!$C$39:$C$45</c:f>
              <c:numCache>
                <c:formatCode>General"%"</c:formatCode>
                <c:ptCount val="7"/>
                <c:pt idx="0">
                  <c:v>10</c:v>
                </c:pt>
                <c:pt idx="1">
                  <c:v>10.427350427350428</c:v>
                </c:pt>
                <c:pt idx="2">
                  <c:v>10.258620689655173</c:v>
                </c:pt>
                <c:pt idx="3">
                  <c:v>10.038461538461538</c:v>
                </c:pt>
                <c:pt idx="4">
                  <c:v>9.67741935483871</c:v>
                </c:pt>
                <c:pt idx="5">
                  <c:v>9.1322314049586772</c:v>
                </c:pt>
                <c:pt idx="6">
                  <c:v>9.9637681159420293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DE-4102-9D82-07287879ED54}"/>
            </c:ext>
          </c:extLst>
        </c:ser>
        <c:ser>
          <c:idx val="2"/>
          <c:order val="2"/>
          <c:tx>
            <c:strRef>
              <c:f>'Pivot Tables'!$D$37:$D$38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'Pivot Tables'!$A$39:$A$45</c:f>
              <c:strCache>
                <c:ptCount val="7"/>
                <c:pt idx="0">
                  <c:v>Camera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Printer</c:v>
                </c:pt>
                <c:pt idx="5">
                  <c:v>Smart Watch</c:v>
                </c:pt>
                <c:pt idx="6">
                  <c:v>Tablet</c:v>
                </c:pt>
              </c:strCache>
            </c:strRef>
          </c:cat>
          <c:val>
            <c:numRef>
              <c:f>'Pivot Tables'!$D$39:$D$45</c:f>
              <c:numCache>
                <c:formatCode>General"%"</c:formatCode>
                <c:ptCount val="7"/>
                <c:pt idx="0">
                  <c:v>10.708333333333334</c:v>
                </c:pt>
                <c:pt idx="1">
                  <c:v>8.9147286821705425</c:v>
                </c:pt>
                <c:pt idx="2">
                  <c:v>11.041666666666666</c:v>
                </c:pt>
                <c:pt idx="3">
                  <c:v>10.766129032258064</c:v>
                </c:pt>
                <c:pt idx="4">
                  <c:v>10.909090909090908</c:v>
                </c:pt>
                <c:pt idx="5">
                  <c:v>10.333333333333334</c:v>
                </c:pt>
                <c:pt idx="6">
                  <c:v>10.185185185185185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DE-4102-9D82-07287879ED54}"/>
            </c:ext>
          </c:extLst>
        </c:ser>
        <c:ser>
          <c:idx val="3"/>
          <c:order val="3"/>
          <c:tx>
            <c:strRef>
              <c:f>'Pivot Tables'!$E$37:$E$38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>
                <a:shade val="76000"/>
                <a:alpha val="85000"/>
              </a:schemeClr>
            </a:solidFill>
            <a:ln w="9525" cap="flat" cmpd="sng" algn="ctr">
              <a:solidFill>
                <a:schemeClr val="accent2">
                  <a:shade val="76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76000"/>
                  <a:lumMod val="75000"/>
                </a:schemeClr>
              </a:contourClr>
            </a:sp3d>
          </c:spPr>
          <c:invertIfNegative val="0"/>
          <c:cat>
            <c:strRef>
              <c:f>'Pivot Tables'!$A$39:$A$45</c:f>
              <c:strCache>
                <c:ptCount val="7"/>
                <c:pt idx="0">
                  <c:v>Camera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Printer</c:v>
                </c:pt>
                <c:pt idx="5">
                  <c:v>Smart Watch</c:v>
                </c:pt>
                <c:pt idx="6">
                  <c:v>Tablet</c:v>
                </c:pt>
              </c:strCache>
            </c:strRef>
          </c:cat>
          <c:val>
            <c:numRef>
              <c:f>'Pivot Tables'!$E$39:$E$45</c:f>
              <c:numCache>
                <c:formatCode>General"%"</c:formatCode>
                <c:ptCount val="7"/>
                <c:pt idx="0">
                  <c:v>9.4193548387096779</c:v>
                </c:pt>
                <c:pt idx="1">
                  <c:v>10.325203252032521</c:v>
                </c:pt>
                <c:pt idx="2">
                  <c:v>10.27027027027027</c:v>
                </c:pt>
                <c:pt idx="3">
                  <c:v>11.006711409395972</c:v>
                </c:pt>
                <c:pt idx="4">
                  <c:v>9.7463768115942031</c:v>
                </c:pt>
                <c:pt idx="5">
                  <c:v>9.8120300751879697</c:v>
                </c:pt>
                <c:pt idx="6">
                  <c:v>10.265486725663717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DE-4102-9D82-07287879ED54}"/>
            </c:ext>
          </c:extLst>
        </c:ser>
        <c:ser>
          <c:idx val="4"/>
          <c:order val="4"/>
          <c:tx>
            <c:strRef>
              <c:f>'Pivot Tables'!$F$37:$F$38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2">
                <a:shade val="53000"/>
                <a:alpha val="85000"/>
              </a:schemeClr>
            </a:solidFill>
            <a:ln w="9525" cap="flat" cmpd="sng" algn="ctr">
              <a:solidFill>
                <a:schemeClr val="accent2">
                  <a:shade val="53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53000"/>
                  <a:lumMod val="75000"/>
                </a:schemeClr>
              </a:contourClr>
            </a:sp3d>
          </c:spPr>
          <c:invertIfNegative val="0"/>
          <c:cat>
            <c:strRef>
              <c:f>'Pivot Tables'!$A$39:$A$45</c:f>
              <c:strCache>
                <c:ptCount val="7"/>
                <c:pt idx="0">
                  <c:v>Camera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Printer</c:v>
                </c:pt>
                <c:pt idx="5">
                  <c:v>Smart Watch</c:v>
                </c:pt>
                <c:pt idx="6">
                  <c:v>Tablet</c:v>
                </c:pt>
              </c:strCache>
            </c:strRef>
          </c:cat>
          <c:val>
            <c:numRef>
              <c:f>'Pivot Tables'!$F$39:$F$45</c:f>
              <c:numCache>
                <c:formatCode>General"%"</c:formatCode>
                <c:ptCount val="7"/>
                <c:pt idx="0">
                  <c:v>10.189873417721518</c:v>
                </c:pt>
                <c:pt idx="1">
                  <c:v>10.496183206106871</c:v>
                </c:pt>
                <c:pt idx="2">
                  <c:v>10.487804878048781</c:v>
                </c:pt>
                <c:pt idx="3">
                  <c:v>10.610687022900763</c:v>
                </c:pt>
                <c:pt idx="4">
                  <c:v>11.707317073170731</c:v>
                </c:pt>
                <c:pt idx="5">
                  <c:v>10.755395683453237</c:v>
                </c:pt>
                <c:pt idx="6">
                  <c:v>10.851851851851851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DE-4102-9D82-07287879E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673480920"/>
        <c:axId val="673485960"/>
        <c:axId val="0"/>
      </c:bar3DChart>
      <c:catAx>
        <c:axId val="67348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485960"/>
        <c:crosses val="autoZero"/>
        <c:auto val="1"/>
        <c:lblAlgn val="ctr"/>
        <c:lblOffset val="100"/>
        <c:noMultiLvlLbl val="0"/>
      </c:catAx>
      <c:valAx>
        <c:axId val="673485960"/>
        <c:scaling>
          <c:orientation val="minMax"/>
        </c:scaling>
        <c:delete val="0"/>
        <c:axPos val="l"/>
        <c:numFmt formatCode="General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48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[orbit_sales_revenue_dataset.xlsx]Pivot Tables!PivotTable5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Profit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>
              <a:shade val="4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2">
              <a:shade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2">
              <a:shade val="82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2">
              <a:tint val="83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2">
              <a:tint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2">
              <a:tint val="48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Tables'!$G$59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4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89D-4A0A-B05F-687EE0CA092F}"/>
              </c:ext>
            </c:extLst>
          </c:dPt>
          <c:dPt>
            <c:idx val="1"/>
            <c:bubble3D val="0"/>
            <c:spPr>
              <a:solidFill>
                <a:schemeClr val="accent2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89D-4A0A-B05F-687EE0CA092F}"/>
              </c:ext>
            </c:extLst>
          </c:dPt>
          <c:dPt>
            <c:idx val="2"/>
            <c:bubble3D val="0"/>
            <c:spPr>
              <a:solidFill>
                <a:schemeClr val="accent2">
                  <a:shade val="82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89D-4A0A-B05F-687EE0CA092F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89D-4A0A-B05F-687EE0CA092F}"/>
              </c:ext>
            </c:extLst>
          </c:dPt>
          <c:dPt>
            <c:idx val="4"/>
            <c:bubble3D val="0"/>
            <c:spPr>
              <a:solidFill>
                <a:schemeClr val="accent2">
                  <a:tint val="8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89D-4A0A-B05F-687EE0CA092F}"/>
              </c:ext>
            </c:extLst>
          </c:dPt>
          <c:dPt>
            <c:idx val="5"/>
            <c:bubble3D val="0"/>
            <c:spPr>
              <a:solidFill>
                <a:schemeClr val="accent2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89D-4A0A-B05F-687EE0CA092F}"/>
              </c:ext>
            </c:extLst>
          </c:dPt>
          <c:dPt>
            <c:idx val="6"/>
            <c:bubble3D val="0"/>
            <c:spPr>
              <a:solidFill>
                <a:schemeClr val="accent2">
                  <a:tint val="4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89D-4A0A-B05F-687EE0CA092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Tables'!$F$60:$F$66</c:f>
              <c:strCache>
                <c:ptCount val="7"/>
                <c:pt idx="0">
                  <c:v>Smart Watch</c:v>
                </c:pt>
                <c:pt idx="1">
                  <c:v>Mobile</c:v>
                </c:pt>
                <c:pt idx="2">
                  <c:v>Tablet</c:v>
                </c:pt>
                <c:pt idx="3">
                  <c:v>Printer</c:v>
                </c:pt>
                <c:pt idx="4">
                  <c:v>Laptop</c:v>
                </c:pt>
                <c:pt idx="5">
                  <c:v>Headphones</c:v>
                </c:pt>
                <c:pt idx="6">
                  <c:v>Camera</c:v>
                </c:pt>
              </c:strCache>
            </c:strRef>
          </c:cat>
          <c:val>
            <c:numRef>
              <c:f>'Pivot Tables'!$G$60:$G$66</c:f>
              <c:numCache>
                <c:formatCode>0.0</c:formatCode>
                <c:ptCount val="7"/>
                <c:pt idx="0">
                  <c:v>15.307559350416216</c:v>
                </c:pt>
                <c:pt idx="1">
                  <c:v>15.245594771005708</c:v>
                </c:pt>
                <c:pt idx="2">
                  <c:v>15.168655028085173</c:v>
                </c:pt>
                <c:pt idx="3">
                  <c:v>15.145746214414721</c:v>
                </c:pt>
                <c:pt idx="4">
                  <c:v>15.104329192972569</c:v>
                </c:pt>
                <c:pt idx="5">
                  <c:v>15.075545548358408</c:v>
                </c:pt>
                <c:pt idx="6">
                  <c:v>14.789867251461787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89D-4A0A-B05F-687EE0CA0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[orbit_sales_revenue_dataset.xlsx]Pivot Tables!PivotTable9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Quantity Sold vs. Net Sales by Product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2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76000"/>
                    <a:shade val="51000"/>
                    <a:satMod val="130000"/>
                  </a:schemeClr>
                </a:gs>
                <a:gs pos="80000">
                  <a:schemeClr val="accent2">
                    <a:shade val="76000"/>
                    <a:shade val="93000"/>
                    <a:satMod val="130000"/>
                  </a:schemeClr>
                </a:gs>
                <a:gs pos="100000">
                  <a:schemeClr val="accent2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>
                  <a:shade val="76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Tables'!$B$74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77000"/>
                    <a:shade val="51000"/>
                    <a:satMod val="130000"/>
                  </a:schemeClr>
                </a:gs>
                <a:gs pos="80000">
                  <a:schemeClr val="accent2">
                    <a:tint val="77000"/>
                    <a:shade val="93000"/>
                    <a:satMod val="130000"/>
                  </a:schemeClr>
                </a:gs>
                <a:gs pos="100000">
                  <a:schemeClr val="accent2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Tables'!$A$75:$A$81</c:f>
              <c:strCache>
                <c:ptCount val="7"/>
                <c:pt idx="0">
                  <c:v>Camera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Printer</c:v>
                </c:pt>
                <c:pt idx="5">
                  <c:v>Smart Watch</c:v>
                </c:pt>
                <c:pt idx="6">
                  <c:v>Tablet</c:v>
                </c:pt>
              </c:strCache>
            </c:strRef>
          </c:cat>
          <c:val>
            <c:numRef>
              <c:f>'Pivot Tables'!$B$75:$B$81</c:f>
              <c:numCache>
                <c:formatCode>General</c:formatCode>
                <c:ptCount val="7"/>
                <c:pt idx="0">
                  <c:v>3295</c:v>
                </c:pt>
                <c:pt idx="1">
                  <c:v>3279</c:v>
                </c:pt>
                <c:pt idx="2">
                  <c:v>3040</c:v>
                </c:pt>
                <c:pt idx="3">
                  <c:v>3293</c:v>
                </c:pt>
                <c:pt idx="4">
                  <c:v>3143</c:v>
                </c:pt>
                <c:pt idx="5">
                  <c:v>3233</c:v>
                </c:pt>
                <c:pt idx="6">
                  <c:v>3070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B4-476B-A91A-30AD81A9A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695824"/>
        <c:axId val="581696544"/>
      </c:barChart>
      <c:lineChart>
        <c:grouping val="standard"/>
        <c:varyColors val="0"/>
        <c:ser>
          <c:idx val="1"/>
          <c:order val="1"/>
          <c:tx>
            <c:strRef>
              <c:f>'Pivot Tables'!$C$74</c:f>
              <c:strCache>
                <c:ptCount val="1"/>
                <c:pt idx="0">
                  <c:v>Sum of Net_Sales</c:v>
                </c:pt>
              </c:strCache>
            </c:strRef>
          </c:tx>
          <c:spPr>
            <a:ln w="34925" cap="rnd">
              <a:solidFill>
                <a:schemeClr val="accent2">
                  <a:shade val="76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76000"/>
                      <a:shade val="51000"/>
                      <a:satMod val="130000"/>
                    </a:schemeClr>
                  </a:gs>
                  <a:gs pos="80000">
                    <a:schemeClr val="accent2">
                      <a:shade val="76000"/>
                      <a:shade val="93000"/>
                      <a:satMod val="130000"/>
                    </a:schemeClr>
                  </a:gs>
                  <a:gs pos="100000">
                    <a:schemeClr val="accent2">
                      <a:shade val="7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>
                    <a:shade val="7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'Pivot Tables'!$A$75:$A$81</c:f>
              <c:strCache>
                <c:ptCount val="7"/>
                <c:pt idx="0">
                  <c:v>Camera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Printer</c:v>
                </c:pt>
                <c:pt idx="5">
                  <c:v>Smart Watch</c:v>
                </c:pt>
                <c:pt idx="6">
                  <c:v>Tablet</c:v>
                </c:pt>
              </c:strCache>
            </c:strRef>
          </c:cat>
          <c:val>
            <c:numRef>
              <c:f>'Pivot Tables'!$C$75:$C$81</c:f>
              <c:numCache>
                <c:formatCode>General</c:formatCode>
                <c:ptCount val="7"/>
                <c:pt idx="0">
                  <c:v>112884821.24999997</c:v>
                </c:pt>
                <c:pt idx="1">
                  <c:v>112848033</c:v>
                </c:pt>
                <c:pt idx="2">
                  <c:v>111778937.90000001</c:v>
                </c:pt>
                <c:pt idx="3">
                  <c:v>115843947.75000004</c:v>
                </c:pt>
                <c:pt idx="4">
                  <c:v>113527480.20000002</c:v>
                </c:pt>
                <c:pt idx="5">
                  <c:v>116375044.54999994</c:v>
                </c:pt>
                <c:pt idx="6">
                  <c:v>112161534.29999989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B4-476B-A91A-30AD81A9A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1378504"/>
        <c:axId val="691377424"/>
      </c:lineChart>
      <c:catAx>
        <c:axId val="58169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696544"/>
        <c:crosses val="autoZero"/>
        <c:auto val="1"/>
        <c:lblAlgn val="ctr"/>
        <c:lblOffset val="100"/>
        <c:noMultiLvlLbl val="0"/>
      </c:catAx>
      <c:valAx>
        <c:axId val="581696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695824"/>
        <c:crosses val="autoZero"/>
        <c:crossBetween val="between"/>
      </c:valAx>
      <c:valAx>
        <c:axId val="69137742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378504"/>
        <c:crosses val="max"/>
        <c:crossBetween val="between"/>
      </c:valAx>
      <c:catAx>
        <c:axId val="6913785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913774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746340</xdr:colOff>
      <xdr:row>11</xdr:row>
      <xdr:rowOff>158776</xdr:rowOff>
    </xdr:from>
    <xdr:to>
      <xdr:col>21</xdr:col>
      <xdr:colOff>15875</xdr:colOff>
      <xdr:row>34</xdr:row>
      <xdr:rowOff>63587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EB3D77-011E-42A7-8CD6-D7ED7FA680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158750</xdr:colOff>
      <xdr:row>12</xdr:row>
      <xdr:rowOff>15875</xdr:rowOff>
    </xdr:from>
    <xdr:to>
      <xdr:col>32</xdr:col>
      <xdr:colOff>566041</xdr:colOff>
      <xdr:row>34</xdr:row>
      <xdr:rowOff>88952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DCFBC6-5F42-4BF8-9EB5-2E64CE9D8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0</xdr:colOff>
      <xdr:row>11</xdr:row>
      <xdr:rowOff>146674</xdr:rowOff>
    </xdr:from>
    <xdr:to>
      <xdr:col>9</xdr:col>
      <xdr:colOff>605692</xdr:colOff>
      <xdr:row>34</xdr:row>
      <xdr:rowOff>78154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E81B6DB-BDF8-45F6-9DD2-234F257492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35</xdr:row>
      <xdr:rowOff>92024</xdr:rowOff>
    </xdr:from>
    <xdr:to>
      <xdr:col>9</xdr:col>
      <xdr:colOff>650240</xdr:colOff>
      <xdr:row>65</xdr:row>
      <xdr:rowOff>162560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AEF8C40-44D5-466D-A80D-081756D617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</xdr:row>
      <xdr:rowOff>14924</xdr:rowOff>
    </xdr:from>
    <xdr:to>
      <xdr:col>8</xdr:col>
      <xdr:colOff>57509</xdr:colOff>
      <xdr:row>12</xdr:row>
      <xdr:rowOff>5688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75E0561-E3F9-EBD7-D054-9A28EAE9B634}"/>
            </a:ext>
          </a:extLst>
        </xdr:cNvPr>
        <xdr:cNvSpPr/>
      </xdr:nvSpPr>
      <xdr:spPr>
        <a:xfrm>
          <a:off x="0" y="1323264"/>
          <a:ext cx="5779698" cy="925292"/>
        </a:xfrm>
        <a:prstGeom prst="rect">
          <a:avLst/>
        </a:prstGeom>
        <a:gradFill flip="none" rotWithShape="1">
          <a:gsLst>
            <a:gs pos="0">
              <a:srgbClr val="860000">
                <a:tint val="66000"/>
                <a:satMod val="160000"/>
              </a:srgbClr>
            </a:gs>
            <a:gs pos="50000">
              <a:srgbClr val="860000">
                <a:tint val="44500"/>
                <a:satMod val="160000"/>
              </a:srgbClr>
            </a:gs>
            <a:gs pos="100000">
              <a:srgbClr val="860000">
                <a:tint val="23500"/>
                <a:satMod val="160000"/>
              </a:srgbClr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chemeClr val="tx1"/>
              </a:solidFill>
              <a:latin typeface="Arial Black" panose="020B0A04020102020204" pitchFamily="34" charset="0"/>
            </a:rPr>
            <a:t>Total Net Sales</a:t>
          </a:r>
        </a:p>
      </xdr:txBody>
    </xdr:sp>
    <xdr:clientData/>
  </xdr:twoCellAnchor>
  <xdr:oneCellAnchor>
    <xdr:from>
      <xdr:col>9</xdr:col>
      <xdr:colOff>1165722</xdr:colOff>
      <xdr:row>13</xdr:row>
      <xdr:rowOff>71637</xdr:rowOff>
    </xdr:from>
    <xdr:ext cx="687967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A697EE9-475F-4C70-B630-EA9400146C5A}"/>
            </a:ext>
          </a:extLst>
        </xdr:cNvPr>
        <xdr:cNvSpPr txBox="1"/>
      </xdr:nvSpPr>
      <xdr:spPr>
        <a:xfrm>
          <a:off x="7527817" y="2430208"/>
          <a:ext cx="6879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IN" sz="1100"/>
        </a:p>
      </xdr:txBody>
    </xdr:sp>
    <xdr:clientData/>
  </xdr:oneCellAnchor>
  <xdr:oneCellAnchor>
    <xdr:from>
      <xdr:col>2</xdr:col>
      <xdr:colOff>214924</xdr:colOff>
      <xdr:row>8</xdr:row>
      <xdr:rowOff>34469</xdr:rowOff>
    </xdr:from>
    <xdr:ext cx="2266462" cy="71846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1CE1BBC-DF7D-9A98-1D63-7AF2E08C6454}"/>
            </a:ext>
          </a:extLst>
        </xdr:cNvPr>
        <xdr:cNvSpPr txBox="1"/>
      </xdr:nvSpPr>
      <xdr:spPr>
        <a:xfrm>
          <a:off x="1868320" y="1529714"/>
          <a:ext cx="2266462" cy="718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40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795.42M</a:t>
          </a:r>
          <a:r>
            <a:rPr lang="en-IN" sz="4000">
              <a:effectLst/>
            </a:rPr>
            <a:t> </a:t>
          </a:r>
          <a:endParaRPr lang="en-IN" sz="4000"/>
        </a:p>
      </xdr:txBody>
    </xdr:sp>
    <xdr:clientData/>
  </xdr:oneCellAnchor>
  <xdr:twoCellAnchor>
    <xdr:from>
      <xdr:col>8</xdr:col>
      <xdr:colOff>43129</xdr:colOff>
      <xdr:row>7</xdr:row>
      <xdr:rowOff>14378</xdr:rowOff>
    </xdr:from>
    <xdr:to>
      <xdr:col>15</xdr:col>
      <xdr:colOff>542793</xdr:colOff>
      <xdr:row>12</xdr:row>
      <xdr:rowOff>14378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B83DBF5-2B4D-4FF9-B324-140F8127A5FD}"/>
            </a:ext>
          </a:extLst>
        </xdr:cNvPr>
        <xdr:cNvSpPr/>
      </xdr:nvSpPr>
      <xdr:spPr>
        <a:xfrm>
          <a:off x="5773787" y="1329611"/>
          <a:ext cx="5395253" cy="939452"/>
        </a:xfrm>
        <a:prstGeom prst="rect">
          <a:avLst/>
        </a:prstGeom>
        <a:gradFill flip="none" rotWithShape="1">
          <a:gsLst>
            <a:gs pos="0">
              <a:srgbClr val="860000">
                <a:tint val="66000"/>
                <a:satMod val="160000"/>
              </a:srgbClr>
            </a:gs>
            <a:gs pos="50000">
              <a:srgbClr val="860000">
                <a:tint val="44500"/>
                <a:satMod val="160000"/>
              </a:srgbClr>
            </a:gs>
            <a:gs pos="100000">
              <a:srgbClr val="860000">
                <a:tint val="23500"/>
                <a:satMod val="160000"/>
              </a:srgbClr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chemeClr val="tx1"/>
              </a:solidFill>
              <a:latin typeface="Arial Black" panose="020B0A04020102020204" pitchFamily="34" charset="0"/>
            </a:rPr>
            <a:t>Total Profit</a:t>
          </a:r>
        </a:p>
        <a:p>
          <a:pPr algn="ctr"/>
          <a:endParaRPr lang="en-IN" sz="1600" b="1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15</xdr:col>
      <xdr:colOff>474452</xdr:colOff>
      <xdr:row>7</xdr:row>
      <xdr:rowOff>19539</xdr:rowOff>
    </xdr:from>
    <xdr:to>
      <xdr:col>24</xdr:col>
      <xdr:colOff>273170</xdr:colOff>
      <xdr:row>12</xdr:row>
      <xdr:rowOff>10303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667AD3-81D3-4CC2-AD46-AEC2B636C163}"/>
            </a:ext>
          </a:extLst>
        </xdr:cNvPr>
        <xdr:cNvSpPr/>
      </xdr:nvSpPr>
      <xdr:spPr>
        <a:xfrm>
          <a:off x="11084943" y="1327879"/>
          <a:ext cx="5233359" cy="925292"/>
        </a:xfrm>
        <a:prstGeom prst="rect">
          <a:avLst/>
        </a:prstGeom>
        <a:gradFill flip="none" rotWithShape="1">
          <a:gsLst>
            <a:gs pos="0">
              <a:srgbClr val="860000">
                <a:tint val="66000"/>
                <a:satMod val="160000"/>
              </a:srgbClr>
            </a:gs>
            <a:gs pos="50000">
              <a:srgbClr val="860000">
                <a:tint val="44500"/>
                <a:satMod val="160000"/>
              </a:srgbClr>
            </a:gs>
            <a:gs pos="100000">
              <a:srgbClr val="860000">
                <a:tint val="23500"/>
                <a:satMod val="160000"/>
              </a:srgbClr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chemeClr val="tx1"/>
              </a:solidFill>
              <a:latin typeface="Arial Black" panose="020B0A04020102020204" pitchFamily="34" charset="0"/>
            </a:rPr>
            <a:t>Profit Margin</a:t>
          </a:r>
        </a:p>
      </xdr:txBody>
    </xdr:sp>
    <xdr:clientData/>
  </xdr:twoCellAnchor>
  <xdr:twoCellAnchor>
    <xdr:from>
      <xdr:col>24</xdr:col>
      <xdr:colOff>201283</xdr:colOff>
      <xdr:row>7</xdr:row>
      <xdr:rowOff>9768</xdr:rowOff>
    </xdr:from>
    <xdr:to>
      <xdr:col>32</xdr:col>
      <xdr:colOff>605118</xdr:colOff>
      <xdr:row>12</xdr:row>
      <xdr:rowOff>532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7359C9E-EF8E-4DF6-96FF-27F8720486C0}"/>
            </a:ext>
          </a:extLst>
        </xdr:cNvPr>
        <xdr:cNvSpPr/>
      </xdr:nvSpPr>
      <xdr:spPr>
        <a:xfrm>
          <a:off x="16412459" y="1264827"/>
          <a:ext cx="5304541" cy="887234"/>
        </a:xfrm>
        <a:prstGeom prst="rect">
          <a:avLst/>
        </a:prstGeom>
        <a:gradFill flip="none" rotWithShape="1">
          <a:gsLst>
            <a:gs pos="0">
              <a:srgbClr val="860000">
                <a:tint val="66000"/>
                <a:satMod val="160000"/>
              </a:srgbClr>
            </a:gs>
            <a:gs pos="50000">
              <a:srgbClr val="860000">
                <a:tint val="44500"/>
                <a:satMod val="160000"/>
              </a:srgbClr>
            </a:gs>
            <a:gs pos="100000">
              <a:srgbClr val="860000">
                <a:tint val="23500"/>
                <a:satMod val="160000"/>
              </a:srgbClr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chemeClr val="tx1"/>
              </a:solidFill>
              <a:latin typeface="Arial Black" panose="020B0A04020102020204" pitchFamily="34" charset="0"/>
            </a:rPr>
            <a:t>Total Transactions</a:t>
          </a:r>
        </a:p>
      </xdr:txBody>
    </xdr:sp>
    <xdr:clientData/>
  </xdr:twoCellAnchor>
  <xdr:oneCellAnchor>
    <xdr:from>
      <xdr:col>9</xdr:col>
      <xdr:colOff>1041622</xdr:colOff>
      <xdr:row>8</xdr:row>
      <xdr:rowOff>48846</xdr:rowOff>
    </xdr:from>
    <xdr:ext cx="2413000" cy="71846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2A82DB4-A20A-9C09-3DA7-1CF37837BE54}"/>
            </a:ext>
          </a:extLst>
        </xdr:cNvPr>
        <xdr:cNvSpPr txBox="1"/>
      </xdr:nvSpPr>
      <xdr:spPr>
        <a:xfrm>
          <a:off x="7367660" y="1544091"/>
          <a:ext cx="2413000" cy="718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40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119.37M</a:t>
          </a:r>
          <a:r>
            <a:rPr lang="en-IN" sz="4000">
              <a:effectLst/>
            </a:rPr>
            <a:t> </a:t>
          </a:r>
          <a:endParaRPr lang="en-IN" sz="4000"/>
        </a:p>
      </xdr:txBody>
    </xdr:sp>
    <xdr:clientData/>
  </xdr:oneCellAnchor>
  <xdr:oneCellAnchor>
    <xdr:from>
      <xdr:col>18</xdr:col>
      <xdr:colOff>503577</xdr:colOff>
      <xdr:row>8</xdr:row>
      <xdr:rowOff>20645</xdr:rowOff>
    </xdr:from>
    <xdr:ext cx="1836913" cy="71846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A4DAF85-44FF-8963-5FDE-87B3048C41BE}"/>
            </a:ext>
          </a:extLst>
        </xdr:cNvPr>
        <xdr:cNvSpPr txBox="1"/>
      </xdr:nvSpPr>
      <xdr:spPr>
        <a:xfrm>
          <a:off x="12925615" y="1515890"/>
          <a:ext cx="1836913" cy="718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40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15.01%</a:t>
          </a:r>
          <a:r>
            <a:rPr lang="en-IN" sz="4000">
              <a:effectLst/>
            </a:rPr>
            <a:t> </a:t>
          </a:r>
          <a:endParaRPr lang="en-IN" sz="4000"/>
        </a:p>
      </xdr:txBody>
    </xdr:sp>
    <xdr:clientData/>
  </xdr:oneCellAnchor>
  <xdr:oneCellAnchor>
    <xdr:from>
      <xdr:col>27</xdr:col>
      <xdr:colOff>402750</xdr:colOff>
      <xdr:row>8</xdr:row>
      <xdr:rowOff>10876</xdr:rowOff>
    </xdr:from>
    <xdr:ext cx="1367693" cy="713153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6C831B6-EEBD-F939-CF45-F0A51620D2A7}"/>
            </a:ext>
          </a:extLst>
        </xdr:cNvPr>
        <xdr:cNvSpPr txBox="1"/>
      </xdr:nvSpPr>
      <xdr:spPr>
        <a:xfrm>
          <a:off x="18259429" y="1506121"/>
          <a:ext cx="1367693" cy="7131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40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4500</a:t>
          </a:r>
          <a:r>
            <a:rPr lang="en-IN" sz="4000">
              <a:effectLst/>
            </a:rPr>
            <a:t> </a:t>
          </a:r>
          <a:endParaRPr lang="en-IN" sz="4000"/>
        </a:p>
      </xdr:txBody>
    </xdr:sp>
    <xdr:clientData/>
  </xdr:oneCellAnchor>
  <xdr:twoCellAnchor>
    <xdr:from>
      <xdr:col>21</xdr:col>
      <xdr:colOff>206374</xdr:colOff>
      <xdr:row>35</xdr:row>
      <xdr:rowOff>63500</xdr:rowOff>
    </xdr:from>
    <xdr:to>
      <xdr:col>32</xdr:col>
      <xdr:colOff>548640</xdr:colOff>
      <xdr:row>65</xdr:row>
      <xdr:rowOff>172720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65D9ABC-E43A-478B-A448-0536A38441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748184</xdr:colOff>
      <xdr:row>35</xdr:row>
      <xdr:rowOff>78154</xdr:rowOff>
    </xdr:from>
    <xdr:to>
      <xdr:col>21</xdr:col>
      <xdr:colOff>111759</xdr:colOff>
      <xdr:row>65</xdr:row>
      <xdr:rowOff>162559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9203E05-2E57-4E9A-B501-12B5F57E84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5744</xdr:colOff>
      <xdr:row>0</xdr:row>
      <xdr:rowOff>0</xdr:rowOff>
    </xdr:from>
    <xdr:to>
      <xdr:col>45</xdr:col>
      <xdr:colOff>78828</xdr:colOff>
      <xdr:row>7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AC4E8AD4-0AB8-C71C-736C-828826E5DD19}"/>
            </a:ext>
          </a:extLst>
        </xdr:cNvPr>
        <xdr:cNvSpPr/>
      </xdr:nvSpPr>
      <xdr:spPr>
        <a:xfrm>
          <a:off x="21646544" y="0"/>
          <a:ext cx="7388284" cy="1260764"/>
        </a:xfrm>
        <a:prstGeom prst="rect">
          <a:avLst/>
        </a:prstGeom>
        <a:gradFill flip="none" rotWithShape="1">
          <a:gsLst>
            <a:gs pos="0">
              <a:srgbClr val="860000">
                <a:tint val="66000"/>
                <a:satMod val="160000"/>
              </a:srgbClr>
            </a:gs>
            <a:gs pos="50000">
              <a:srgbClr val="860000">
                <a:tint val="44500"/>
                <a:satMod val="160000"/>
              </a:srgbClr>
            </a:gs>
            <a:gs pos="100000">
              <a:srgbClr val="860000">
                <a:tint val="23500"/>
                <a:satMod val="160000"/>
              </a:srgbClr>
            </a:gs>
          </a:gsLst>
          <a:path path="circle">
            <a:fillToRect r="100000" b="100000"/>
          </a:path>
          <a:tileRect l="-100000" t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4000" b="1" u="sng">
              <a:solidFill>
                <a:srgbClr val="860000"/>
              </a:solidFill>
            </a:rPr>
            <a:t>INSIGHTS</a:t>
          </a:r>
        </a:p>
      </xdr:txBody>
    </xdr:sp>
    <xdr:clientData/>
  </xdr:twoCellAnchor>
  <xdr:twoCellAnchor editAs="oneCell">
    <xdr:from>
      <xdr:col>35</xdr:col>
      <xdr:colOff>318339</xdr:colOff>
      <xdr:row>0</xdr:row>
      <xdr:rowOff>78415</xdr:rowOff>
    </xdr:from>
    <xdr:to>
      <xdr:col>37</xdr:col>
      <xdr:colOff>131380</xdr:colOff>
      <xdr:row>5</xdr:row>
      <xdr:rowOff>115939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A5ADBE-F549-2812-7144-0546650D9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020684" y="78415"/>
          <a:ext cx="1021730" cy="957179"/>
        </a:xfrm>
        <a:prstGeom prst="rect">
          <a:avLst/>
        </a:prstGeom>
      </xdr:spPr>
    </xdr:pic>
    <xdr:clientData/>
  </xdr:twoCellAnchor>
  <xdr:twoCellAnchor>
    <xdr:from>
      <xdr:col>32</xdr:col>
      <xdr:colOff>598716</xdr:colOff>
      <xdr:row>27</xdr:row>
      <xdr:rowOff>18142</xdr:rowOff>
    </xdr:from>
    <xdr:to>
      <xdr:col>45</xdr:col>
      <xdr:colOff>34410</xdr:colOff>
      <xdr:row>35</xdr:row>
      <xdr:rowOff>41189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6775455B-51CB-418F-AAED-EE500070C632}"/>
            </a:ext>
          </a:extLst>
        </xdr:cNvPr>
        <xdr:cNvSpPr/>
      </xdr:nvSpPr>
      <xdr:spPr>
        <a:xfrm>
          <a:off x="21852338" y="5022628"/>
          <a:ext cx="7467586" cy="1505858"/>
        </a:xfrm>
        <a:prstGeom prst="rect">
          <a:avLst/>
        </a:prstGeom>
        <a:gradFill flip="none" rotWithShape="1">
          <a:gsLst>
            <a:gs pos="0">
              <a:srgbClr val="860000">
                <a:tint val="66000"/>
                <a:satMod val="160000"/>
              </a:srgbClr>
            </a:gs>
            <a:gs pos="50000">
              <a:srgbClr val="860000">
                <a:tint val="44500"/>
                <a:satMod val="160000"/>
              </a:srgbClr>
            </a:gs>
            <a:gs pos="100000">
              <a:srgbClr val="860000">
                <a:tint val="23500"/>
                <a:satMod val="160000"/>
              </a:srgbClr>
            </a:gs>
          </a:gsLst>
          <a:path path="circle">
            <a:fillToRect r="100000" b="100000"/>
          </a:path>
          <a:tileRect l="-100000" t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4000" b="1" u="sng">
              <a:solidFill>
                <a:srgbClr val="860000"/>
              </a:solidFill>
            </a:rPr>
            <a:t>RECOMMENDATIONS</a:t>
          </a:r>
        </a:p>
      </xdr:txBody>
    </xdr:sp>
    <xdr:clientData/>
  </xdr:twoCellAnchor>
  <xdr:twoCellAnchor editAs="oneCell">
    <xdr:from>
      <xdr:col>33</xdr:col>
      <xdr:colOff>583633</xdr:colOff>
      <xdr:row>29</xdr:row>
      <xdr:rowOff>7926</xdr:rowOff>
    </xdr:from>
    <xdr:to>
      <xdr:col>35</xdr:col>
      <xdr:colOff>233524</xdr:colOff>
      <xdr:row>33</xdr:row>
      <xdr:rowOff>75813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38A9537-FE3F-59A8-2E81-54A396765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55092" y="5383115"/>
          <a:ext cx="885567" cy="809293"/>
        </a:xfrm>
        <a:prstGeom prst="rect">
          <a:avLst/>
        </a:prstGeom>
      </xdr:spPr>
    </xdr:pic>
    <xdr:clientData/>
  </xdr:twoCellAnchor>
  <xdr:twoCellAnchor editAs="oneCell">
    <xdr:from>
      <xdr:col>30</xdr:col>
      <xdr:colOff>285751</xdr:colOff>
      <xdr:row>0</xdr:row>
      <xdr:rowOff>0</xdr:rowOff>
    </xdr:from>
    <xdr:to>
      <xdr:col>32</xdr:col>
      <xdr:colOff>127000</xdr:colOff>
      <xdr:row>5</xdr:row>
      <xdr:rowOff>54859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C1DD6BF-1020-2F34-631F-DD63DEEBA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39001" y="0"/>
          <a:ext cx="1047749" cy="100735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ikas1423@gmail.com" refreshedDate="46308.860994328701" createdVersion="8" refreshedVersion="8" minRefreshableVersion="3" recordCount="4500" xr:uid="{892D8F1B-976F-438B-BC6C-E7878DC0D1B1}">
  <cacheSource type="worksheet">
    <worksheetSource ref="A1:M4501" sheet="Sheet1"/>
  </cacheSource>
  <cacheFields count="16">
    <cacheField name="Invoice_ID" numFmtId="0">
      <sharedItems/>
    </cacheField>
    <cacheField name="Date" numFmtId="164">
      <sharedItems containsSemiMixedTypes="0" containsNonDate="0" containsDate="1" containsString="0" minDate="2023-01-01T00:00:00" maxDate="2025-01-01T00:00:00" count="728">
        <d v="2023-04-13T00:00:00"/>
        <d v="2024-03-11T00:00:00"/>
        <d v="2023-09-28T00:00:00"/>
        <d v="2023-04-17T00:00:00"/>
        <d v="2023-03-13T00:00:00"/>
        <d v="2024-12-01T00:00:00"/>
        <d v="2023-01-21T00:00:00"/>
        <d v="2024-09-06T00:00:00"/>
        <d v="2023-05-02T00:00:00"/>
        <d v="2024-04-11T00:00:00"/>
        <d v="2023-08-03T00:00:00"/>
        <d v="2023-11-27T00:00:00"/>
        <d v="2024-04-03T00:00:00"/>
        <d v="2023-03-29T00:00:00"/>
        <d v="2024-01-08T00:00:00"/>
        <d v="2023-04-10T00:00:00"/>
        <d v="2024-10-25T00:00:00"/>
        <d v="2023-05-11T00:00:00"/>
        <d v="2024-10-23T00:00:00"/>
        <d v="2023-11-05T00:00:00"/>
        <d v="2023-12-10T00:00:00"/>
        <d v="2024-05-06T00:00:00"/>
        <d v="2024-02-18T00:00:00"/>
        <d v="2024-01-21T00:00:00"/>
        <d v="2023-07-11T00:00:00"/>
        <d v="2023-10-04T00:00:00"/>
        <d v="2023-06-10T00:00:00"/>
        <d v="2024-04-04T00:00:00"/>
        <d v="2023-11-10T00:00:00"/>
        <d v="2023-01-22T00:00:00"/>
        <d v="2023-09-10T00:00:00"/>
        <d v="2024-07-14T00:00:00"/>
        <d v="2024-04-19T00:00:00"/>
        <d v="2023-02-28T00:00:00"/>
        <d v="2024-05-25T00:00:00"/>
        <d v="2024-11-12T00:00:00"/>
        <d v="2024-04-20T00:00:00"/>
        <d v="2024-11-30T00:00:00"/>
        <d v="2023-07-09T00:00:00"/>
        <d v="2024-11-17T00:00:00"/>
        <d v="2024-07-16T00:00:00"/>
        <d v="2024-07-20T00:00:00"/>
        <d v="2023-09-01T00:00:00"/>
        <d v="2024-05-19T00:00:00"/>
        <d v="2024-04-29T00:00:00"/>
        <d v="2024-10-08T00:00:00"/>
        <d v="2023-06-16T00:00:00"/>
        <d v="2023-10-01T00:00:00"/>
        <d v="2024-01-23T00:00:00"/>
        <d v="2024-08-23T00:00:00"/>
        <d v="2023-11-12T00:00:00"/>
        <d v="2023-01-14T00:00:00"/>
        <d v="2023-08-30T00:00:00"/>
        <d v="2023-12-12T00:00:00"/>
        <d v="2024-07-18T00:00:00"/>
        <d v="2023-12-06T00:00:00"/>
        <d v="2023-04-02T00:00:00"/>
        <d v="2024-01-02T00:00:00"/>
        <d v="2024-03-30T00:00:00"/>
        <d v="2024-03-03T00:00:00"/>
        <d v="2024-05-23T00:00:00"/>
        <d v="2023-02-04T00:00:00"/>
        <d v="2023-07-25T00:00:00"/>
        <d v="2023-03-22T00:00:00"/>
        <d v="2024-07-15T00:00:00"/>
        <d v="2023-01-02T00:00:00"/>
        <d v="2024-01-25T00:00:00"/>
        <d v="2024-07-19T00:00:00"/>
        <d v="2023-04-16T00:00:00"/>
        <d v="2024-04-21T00:00:00"/>
        <d v="2024-12-03T00:00:00"/>
        <d v="2024-02-06T00:00:00"/>
        <d v="2024-12-30T00:00:00"/>
        <d v="2024-07-09T00:00:00"/>
        <d v="2023-06-11T00:00:00"/>
        <d v="2023-07-21T00:00:00"/>
        <d v="2023-09-27T00:00:00"/>
        <d v="2024-03-31T00:00:00"/>
        <d v="2024-04-06T00:00:00"/>
        <d v="2024-12-27T00:00:00"/>
        <d v="2023-09-09T00:00:00"/>
        <d v="2024-12-02T00:00:00"/>
        <d v="2023-10-23T00:00:00"/>
        <d v="2024-12-25T00:00:00"/>
        <d v="2024-12-20T00:00:00"/>
        <d v="2023-12-04T00:00:00"/>
        <d v="2023-02-22T00:00:00"/>
        <d v="2023-08-05T00:00:00"/>
        <d v="2023-07-07T00:00:00"/>
        <d v="2024-01-15T00:00:00"/>
        <d v="2024-05-07T00:00:00"/>
        <d v="2023-02-10T00:00:00"/>
        <d v="2023-06-06T00:00:00"/>
        <d v="2023-01-15T00:00:00"/>
        <d v="2023-03-06T00:00:00"/>
        <d v="2024-06-04T00:00:00"/>
        <d v="2023-05-09T00:00:00"/>
        <d v="2024-10-09T00:00:00"/>
        <d v="2024-04-16T00:00:00"/>
        <d v="2023-03-04T00:00:00"/>
        <d v="2023-05-19T00:00:00"/>
        <d v="2024-05-13T00:00:00"/>
        <d v="2024-08-15T00:00:00"/>
        <d v="2024-01-27T00:00:00"/>
        <d v="2024-11-05T00:00:00"/>
        <d v="2024-02-23T00:00:00"/>
        <d v="2023-10-16T00:00:00"/>
        <d v="2024-01-14T00:00:00"/>
        <d v="2024-05-04T00:00:00"/>
        <d v="2023-08-19T00:00:00"/>
        <d v="2023-01-28T00:00:00"/>
        <d v="2023-05-15T00:00:00"/>
        <d v="2023-07-20T00:00:00"/>
        <d v="2023-02-02T00:00:00"/>
        <d v="2023-02-17T00:00:00"/>
        <d v="2024-05-17T00:00:00"/>
        <d v="2024-02-11T00:00:00"/>
        <d v="2024-07-27T00:00:00"/>
        <d v="2024-12-28T00:00:00"/>
        <d v="2023-04-09T00:00:00"/>
        <d v="2024-11-14T00:00:00"/>
        <d v="2024-12-26T00:00:00"/>
        <d v="2024-06-30T00:00:00"/>
        <d v="2024-09-04T00:00:00"/>
        <d v="2024-10-04T00:00:00"/>
        <d v="2023-01-05T00:00:00"/>
        <d v="2023-08-06T00:00:00"/>
        <d v="2024-02-02T00:00:00"/>
        <d v="2024-01-28T00:00:00"/>
        <d v="2023-07-26T00:00:00"/>
        <d v="2024-07-07T00:00:00"/>
        <d v="2024-04-05T00:00:00"/>
        <d v="2024-11-21T00:00:00"/>
        <d v="2024-07-28T00:00:00"/>
        <d v="2023-08-29T00:00:00"/>
        <d v="2024-07-17T00:00:00"/>
        <d v="2023-04-06T00:00:00"/>
        <d v="2024-10-16T00:00:00"/>
        <d v="2023-06-20T00:00:00"/>
        <d v="2024-06-24T00:00:00"/>
        <d v="2023-02-05T00:00:00"/>
        <d v="2024-06-08T00:00:00"/>
        <d v="2023-06-09T00:00:00"/>
        <d v="2024-11-29T00:00:00"/>
        <d v="2023-08-31T00:00:00"/>
        <d v="2023-03-27T00:00:00"/>
        <d v="2024-07-31T00:00:00"/>
        <d v="2024-07-10T00:00:00"/>
        <d v="2024-10-07T00:00:00"/>
        <d v="2024-09-11T00:00:00"/>
        <d v="2024-10-01T00:00:00"/>
        <d v="2024-05-20T00:00:00"/>
        <d v="2023-12-14T00:00:00"/>
        <d v="2024-04-17T00:00:00"/>
        <d v="2023-08-13T00:00:00"/>
        <d v="2024-01-20T00:00:00"/>
        <d v="2024-01-12T00:00:00"/>
        <d v="2023-10-10T00:00:00"/>
        <d v="2024-09-24T00:00:00"/>
        <d v="2024-09-19T00:00:00"/>
        <d v="2023-09-16T00:00:00"/>
        <d v="2023-12-25T00:00:00"/>
        <d v="2024-12-10T00:00:00"/>
        <d v="2024-02-15T00:00:00"/>
        <d v="2024-10-10T00:00:00"/>
        <d v="2023-11-14T00:00:00"/>
        <d v="2024-11-07T00:00:00"/>
        <d v="2023-08-22T00:00:00"/>
        <d v="2024-01-09T00:00:00"/>
        <d v="2024-11-02T00:00:00"/>
        <d v="2024-08-30T00:00:00"/>
        <d v="2023-08-21T00:00:00"/>
        <d v="2024-11-22T00:00:00"/>
        <d v="2023-04-23T00:00:00"/>
        <d v="2024-05-11T00:00:00"/>
        <d v="2024-03-17T00:00:00"/>
        <d v="2023-09-25T00:00:00"/>
        <d v="2024-05-24T00:00:00"/>
        <d v="2024-01-22T00:00:00"/>
        <d v="2024-09-16T00:00:00"/>
        <d v="2024-10-03T00:00:00"/>
        <d v="2023-08-08T00:00:00"/>
        <d v="2024-02-07T00:00:00"/>
        <d v="2024-09-29T00:00:00"/>
        <d v="2023-05-10T00:00:00"/>
        <d v="2024-02-20T00:00:00"/>
        <d v="2023-09-04T00:00:00"/>
        <d v="2024-03-14T00:00:00"/>
        <d v="2023-07-22T00:00:00"/>
        <d v="2023-07-03T00:00:00"/>
        <d v="2023-05-03T00:00:00"/>
        <d v="2024-02-05T00:00:00"/>
        <d v="2023-10-21T00:00:00"/>
        <d v="2023-10-07T00:00:00"/>
        <d v="2024-09-01T00:00:00"/>
        <d v="2023-07-17T00:00:00"/>
        <d v="2023-05-24T00:00:00"/>
        <d v="2024-08-31T00:00:00"/>
        <d v="2023-05-04T00:00:00"/>
        <d v="2023-07-06T00:00:00"/>
        <d v="2023-11-22T00:00:00"/>
        <d v="2024-04-08T00:00:00"/>
        <d v="2023-12-15T00:00:00"/>
        <d v="2024-10-21T00:00:00"/>
        <d v="2023-05-27T00:00:00"/>
        <d v="2023-05-28T00:00:00"/>
        <d v="2024-12-11T00:00:00"/>
        <d v="2024-05-03T00:00:00"/>
        <d v="2024-07-04T00:00:00"/>
        <d v="2024-10-02T00:00:00"/>
        <d v="2023-05-31T00:00:00"/>
        <d v="2024-02-19T00:00:00"/>
        <d v="2023-10-25T00:00:00"/>
        <d v="2024-09-02T00:00:00"/>
        <d v="2023-09-20T00:00:00"/>
        <d v="2024-09-15T00:00:00"/>
        <d v="2024-07-25T00:00:00"/>
        <d v="2023-10-31T00:00:00"/>
        <d v="2023-09-11T00:00:00"/>
        <d v="2024-10-13T00:00:00"/>
        <d v="2024-03-28T00:00:00"/>
        <d v="2023-02-06T00:00:00"/>
        <d v="2023-01-09T00:00:00"/>
        <d v="2024-10-20T00:00:00"/>
        <d v="2023-07-27T00:00:00"/>
        <d v="2024-02-08T00:00:00"/>
        <d v="2023-06-01T00:00:00"/>
        <d v="2023-02-23T00:00:00"/>
        <d v="2023-04-30T00:00:00"/>
        <d v="2024-11-03T00:00:00"/>
        <d v="2024-08-09T00:00:00"/>
        <d v="2024-02-24T00:00:00"/>
        <d v="2024-02-26T00:00:00"/>
        <d v="2023-04-14T00:00:00"/>
        <d v="2023-08-15T00:00:00"/>
        <d v="2023-04-22T00:00:00"/>
        <d v="2023-06-02T00:00:00"/>
        <d v="2024-12-06T00:00:00"/>
        <d v="2023-06-12T00:00:00"/>
        <d v="2024-11-11T00:00:00"/>
        <d v="2024-08-02T00:00:00"/>
        <d v="2024-05-18T00:00:00"/>
        <d v="2023-07-14T00:00:00"/>
        <d v="2024-11-18T00:00:00"/>
        <d v="2024-04-14T00:00:00"/>
        <d v="2024-01-10T00:00:00"/>
        <d v="2024-10-31T00:00:00"/>
        <d v="2023-02-07T00:00:00"/>
        <d v="2023-08-18T00:00:00"/>
        <d v="2023-12-31T00:00:00"/>
        <d v="2024-03-13T00:00:00"/>
        <d v="2023-01-27T00:00:00"/>
        <d v="2023-08-14T00:00:00"/>
        <d v="2023-10-11T00:00:00"/>
        <d v="2024-04-25T00:00:00"/>
        <d v="2024-05-30T00:00:00"/>
        <d v="2023-02-18T00:00:00"/>
        <d v="2024-05-26T00:00:00"/>
        <d v="2023-01-17T00:00:00"/>
        <d v="2023-06-21T00:00:00"/>
        <d v="2023-06-07T00:00:00"/>
        <d v="2023-02-15T00:00:00"/>
        <d v="2024-06-01T00:00:00"/>
        <d v="2023-10-29T00:00:00"/>
        <d v="2023-06-30T00:00:00"/>
        <d v="2024-08-29T00:00:00"/>
        <d v="2023-04-26T00:00:00"/>
        <d v="2023-07-10T00:00:00"/>
        <d v="2023-09-13T00:00:00"/>
        <d v="2023-11-19T00:00:00"/>
        <d v="2023-05-08T00:00:00"/>
        <d v="2023-01-18T00:00:00"/>
        <d v="2024-07-23T00:00:00"/>
        <d v="2024-11-16T00:00:00"/>
        <d v="2024-09-17T00:00:00"/>
        <d v="2023-10-15T00:00:00"/>
        <d v="2024-10-24T00:00:00"/>
        <d v="2024-09-30T00:00:00"/>
        <d v="2023-06-04T00:00:00"/>
        <d v="2023-09-03T00:00:00"/>
        <d v="2023-06-25T00:00:00"/>
        <d v="2023-02-08T00:00:00"/>
        <d v="2024-06-21T00:00:00"/>
        <d v="2024-02-12T00:00:00"/>
        <d v="2024-11-15T00:00:00"/>
        <d v="2023-01-20T00:00:00"/>
        <d v="2023-11-17T00:00:00"/>
        <d v="2024-02-04T00:00:00"/>
        <d v="2024-10-15T00:00:00"/>
        <d v="2024-04-15T00:00:00"/>
        <d v="2023-05-23T00:00:00"/>
        <d v="2023-12-20T00:00:00"/>
        <d v="2023-02-20T00:00:00"/>
        <d v="2024-10-26T00:00:00"/>
        <d v="2024-11-28T00:00:00"/>
        <d v="2023-05-05T00:00:00"/>
        <d v="2023-05-30T00:00:00"/>
        <d v="2023-12-08T00:00:00"/>
        <d v="2023-11-01T00:00:00"/>
        <d v="2024-03-19T00:00:00"/>
        <d v="2023-09-21T00:00:00"/>
        <d v="2023-07-15T00:00:00"/>
        <d v="2023-12-16T00:00:00"/>
        <d v="2023-02-16T00:00:00"/>
        <d v="2024-10-17T00:00:00"/>
        <d v="2023-09-26T00:00:00"/>
        <d v="2024-01-05T00:00:00"/>
        <d v="2024-09-27T00:00:00"/>
        <d v="2024-10-18T00:00:00"/>
        <d v="2024-08-26T00:00:00"/>
        <d v="2023-02-27T00:00:00"/>
        <d v="2024-04-18T00:00:00"/>
        <d v="2023-04-27T00:00:00"/>
        <d v="2023-05-07T00:00:00"/>
        <d v="2024-09-25T00:00:00"/>
        <d v="2024-05-27T00:00:00"/>
        <d v="2023-04-28T00:00:00"/>
        <d v="2024-07-13T00:00:00"/>
        <d v="2024-05-02T00:00:00"/>
        <d v="2023-08-25T00:00:00"/>
        <d v="2023-09-29T00:00:00"/>
        <d v="2023-07-08T00:00:00"/>
        <d v="2024-12-04T00:00:00"/>
        <d v="2024-03-22T00:00:00"/>
        <d v="2024-08-03T00:00:00"/>
        <d v="2023-03-17T00:00:00"/>
        <d v="2023-06-03T00:00:00"/>
        <d v="2024-03-10T00:00:00"/>
        <d v="2024-11-27T00:00:00"/>
        <d v="2023-10-12T00:00:00"/>
        <d v="2023-03-10T00:00:00"/>
        <d v="2023-04-04T00:00:00"/>
        <d v="2023-07-23T00:00:00"/>
        <d v="2024-03-07T00:00:00"/>
        <d v="2023-12-07T00:00:00"/>
        <d v="2024-09-03T00:00:00"/>
        <d v="2023-12-23T00:00:00"/>
        <d v="2023-01-23T00:00:00"/>
        <d v="2024-06-05T00:00:00"/>
        <d v="2023-06-29T00:00:00"/>
        <d v="2023-08-11T00:00:00"/>
        <d v="2023-11-21T00:00:00"/>
        <d v="2023-01-16T00:00:00"/>
        <d v="2023-12-02T00:00:00"/>
        <d v="2023-09-15T00:00:00"/>
        <d v="2024-11-20T00:00:00"/>
        <d v="2024-06-28T00:00:00"/>
        <d v="2024-03-02T00:00:00"/>
        <d v="2024-07-30T00:00:00"/>
        <d v="2024-02-21T00:00:00"/>
        <d v="2023-06-17T00:00:00"/>
        <d v="2023-02-12T00:00:00"/>
        <d v="2024-02-01T00:00:00"/>
        <d v="2023-01-12T00:00:00"/>
        <d v="2023-03-31T00:00:00"/>
        <d v="2024-08-27T00:00:00"/>
        <d v="2024-08-24T00:00:00"/>
        <d v="2024-02-22T00:00:00"/>
        <d v="2023-04-25T00:00:00"/>
        <d v="2024-09-08T00:00:00"/>
        <d v="2024-05-15T00:00:00"/>
        <d v="2023-03-16T00:00:00"/>
        <d v="2024-02-17T00:00:00"/>
        <d v="2024-01-11T00:00:00"/>
        <d v="2024-12-29T00:00:00"/>
        <d v="2024-11-06T00:00:00"/>
        <d v="2024-01-29T00:00:00"/>
        <d v="2024-04-01T00:00:00"/>
        <d v="2024-11-19T00:00:00"/>
        <d v="2024-07-01T00:00:00"/>
        <d v="2024-01-04T00:00:00"/>
        <d v="2024-11-25T00:00:00"/>
        <d v="2023-10-06T00:00:00"/>
        <d v="2023-09-30T00:00:00"/>
        <d v="2023-03-03T00:00:00"/>
        <d v="2024-08-18T00:00:00"/>
        <d v="2023-01-19T00:00:00"/>
        <d v="2023-06-26T00:00:00"/>
        <d v="2024-01-31T00:00:00"/>
        <d v="2024-03-20T00:00:00"/>
        <d v="2023-09-22T00:00:00"/>
        <d v="2024-12-18T00:00:00"/>
        <d v="2024-01-19T00:00:00"/>
        <d v="2023-01-25T00:00:00"/>
        <d v="2024-04-13T00:00:00"/>
        <d v="2024-04-28T00:00:00"/>
        <d v="2024-07-22T00:00:00"/>
        <d v="2023-04-19T00:00:00"/>
        <d v="2024-11-23T00:00:00"/>
        <d v="2023-02-11T00:00:00"/>
        <d v="2023-07-05T00:00:00"/>
        <d v="2023-05-13T00:00:00"/>
        <d v="2023-08-23T00:00:00"/>
        <d v="2024-10-19T00:00:00"/>
        <d v="2024-08-10T00:00:00"/>
        <d v="2023-03-15T00:00:00"/>
        <d v="2024-06-02T00:00:00"/>
        <d v="2023-06-23T00:00:00"/>
        <d v="2024-10-14T00:00:00"/>
        <d v="2023-06-19T00:00:00"/>
        <d v="2023-07-13T00:00:00"/>
        <d v="2024-05-31T00:00:00"/>
        <d v="2023-01-29T00:00:00"/>
        <d v="2023-06-14T00:00:00"/>
        <d v="2023-12-05T00:00:00"/>
        <d v="2024-05-10T00:00:00"/>
        <d v="2024-05-14T00:00:00"/>
        <d v="2023-11-23T00:00:00"/>
        <d v="2023-10-28T00:00:00"/>
        <d v="2023-05-12T00:00:00"/>
        <d v="2023-03-11T00:00:00"/>
        <d v="2023-07-01T00:00:00"/>
        <d v="2023-04-01T00:00:00"/>
        <d v="2024-12-14T00:00:00"/>
        <d v="2024-06-14T00:00:00"/>
        <d v="2023-05-06T00:00:00"/>
        <d v="2024-03-26T00:00:00"/>
        <d v="2023-06-22T00:00:00"/>
        <d v="2023-12-27T00:00:00"/>
        <d v="2023-01-01T00:00:00"/>
        <d v="2024-05-22T00:00:00"/>
        <d v="2024-02-13T00:00:00"/>
        <d v="2023-05-14T00:00:00"/>
        <d v="2023-05-29T00:00:00"/>
        <d v="2023-03-21T00:00:00"/>
        <d v="2023-08-01T00:00:00"/>
        <d v="2023-08-17T00:00:00"/>
        <d v="2024-06-15T00:00:00"/>
        <d v="2024-03-16T00:00:00"/>
        <d v="2024-06-09T00:00:00"/>
        <d v="2023-11-26T00:00:00"/>
        <d v="2023-12-24T00:00:00"/>
        <d v="2024-10-29T00:00:00"/>
        <d v="2023-01-08T00:00:00"/>
        <d v="2023-06-27T00:00:00"/>
        <d v="2024-06-23T00:00:00"/>
        <d v="2024-05-16T00:00:00"/>
        <d v="2023-05-25T00:00:00"/>
        <d v="2024-12-24T00:00:00"/>
        <d v="2024-07-11T00:00:00"/>
        <d v="2024-08-16T00:00:00"/>
        <d v="2024-12-09T00:00:00"/>
        <d v="2024-03-25T00:00:00"/>
        <d v="2023-01-10T00:00:00"/>
        <d v="2023-09-08T00:00:00"/>
        <d v="2023-04-29T00:00:00"/>
        <d v="2023-05-26T00:00:00"/>
        <d v="2023-08-12T00:00:00"/>
        <d v="2023-08-27T00:00:00"/>
        <d v="2023-10-09T00:00:00"/>
        <d v="2023-04-15T00:00:00"/>
        <d v="2024-02-09T00:00:00"/>
        <d v="2024-10-06T00:00:00"/>
        <d v="2024-03-12T00:00:00"/>
        <d v="2024-04-02T00:00:00"/>
        <d v="2023-03-24T00:00:00"/>
        <d v="2023-03-26T00:00:00"/>
        <d v="2023-03-19T00:00:00"/>
        <d v="2024-12-17T00:00:00"/>
        <d v="2024-03-21T00:00:00"/>
        <d v="2024-03-24T00:00:00"/>
        <d v="2023-02-03T00:00:00"/>
        <d v="2023-04-05T00:00:00"/>
        <d v="2023-09-07T00:00:00"/>
        <d v="2024-11-04T00:00:00"/>
        <d v="2023-11-02T00:00:00"/>
        <d v="2023-08-24T00:00:00"/>
        <d v="2024-01-24T00:00:00"/>
        <d v="2023-10-30T00:00:00"/>
        <d v="2023-04-08T00:00:00"/>
        <d v="2023-12-01T00:00:00"/>
        <d v="2023-11-04T00:00:00"/>
        <d v="2023-09-06T00:00:00"/>
        <d v="2023-06-15T00:00:00"/>
        <d v="2024-06-25T00:00:00"/>
        <d v="2023-05-18T00:00:00"/>
        <d v="2024-06-29T00:00:00"/>
        <d v="2023-07-24T00:00:00"/>
        <d v="2023-04-21T00:00:00"/>
        <d v="2023-07-02T00:00:00"/>
        <d v="2024-06-03T00:00:00"/>
        <d v="2023-12-26T00:00:00"/>
        <d v="2024-11-26T00:00:00"/>
        <d v="2023-10-08T00:00:00"/>
        <d v="2024-10-28T00:00:00"/>
        <d v="2023-04-03T00:00:00"/>
        <d v="2023-03-02T00:00:00"/>
        <d v="2024-04-10T00:00:00"/>
        <d v="2024-06-17T00:00:00"/>
        <d v="2024-06-07T00:00:00"/>
        <d v="2023-03-14T00:00:00"/>
        <d v="2023-05-01T00:00:00"/>
        <d v="2023-08-02T00:00:00"/>
        <d v="2023-02-25T00:00:00"/>
        <d v="2024-07-26T00:00:00"/>
        <d v="2023-12-03T00:00:00"/>
        <d v="2023-01-26T00:00:00"/>
        <d v="2023-09-14T00:00:00"/>
        <d v="2024-12-19T00:00:00"/>
        <d v="2023-08-04T00:00:00"/>
        <d v="2024-10-27T00:00:00"/>
        <d v="2023-11-08T00:00:00"/>
        <d v="2023-01-07T00:00:00"/>
        <d v="2023-01-03T00:00:00"/>
        <d v="2024-09-14T00:00:00"/>
        <d v="2023-12-29T00:00:00"/>
        <d v="2024-09-22T00:00:00"/>
        <d v="2024-06-20T00:00:00"/>
        <d v="2023-07-31T00:00:00"/>
        <d v="2023-03-08T00:00:00"/>
        <d v="2023-08-16T00:00:00"/>
        <d v="2024-08-17T00:00:00"/>
        <d v="2024-02-29T00:00:00"/>
        <d v="2023-11-16T00:00:00"/>
        <d v="2024-03-18T00:00:00"/>
        <d v="2023-11-11T00:00:00"/>
        <d v="2024-08-04T00:00:00"/>
        <d v="2023-05-17T00:00:00"/>
        <d v="2024-06-26T00:00:00"/>
        <d v="2023-02-09T00:00:00"/>
        <d v="2023-01-06T00:00:00"/>
        <d v="2023-11-18T00:00:00"/>
        <d v="2024-04-12T00:00:00"/>
        <d v="2023-01-04T00:00:00"/>
        <d v="2024-08-28T00:00:00"/>
        <d v="2024-12-15T00:00:00"/>
        <d v="2023-10-27T00:00:00"/>
        <d v="2024-02-14T00:00:00"/>
        <d v="2023-05-20T00:00:00"/>
        <d v="2024-07-12T00:00:00"/>
        <d v="2024-07-03T00:00:00"/>
        <d v="2023-09-18T00:00:00"/>
        <d v="2024-10-11T00:00:00"/>
        <d v="2023-01-13T00:00:00"/>
        <d v="2023-11-15T00:00:00"/>
        <d v="2023-11-25T00:00:00"/>
        <d v="2023-11-30T00:00:00"/>
        <d v="2023-10-18T00:00:00"/>
        <d v="2023-03-30T00:00:00"/>
        <d v="2023-10-22T00:00:00"/>
        <d v="2024-09-07T00:00:00"/>
        <d v="2024-09-28T00:00:00"/>
        <d v="2024-08-01T00:00:00"/>
        <d v="2024-01-26T00:00:00"/>
        <d v="2023-06-28T00:00:00"/>
        <d v="2024-03-23T00:00:00"/>
        <d v="2024-10-30T00:00:00"/>
        <d v="2024-04-22T00:00:00"/>
        <d v="2023-04-07T00:00:00"/>
        <d v="2024-08-20T00:00:00"/>
        <d v="2024-09-26T00:00:00"/>
        <d v="2023-06-08T00:00:00"/>
        <d v="2023-11-20T00:00:00"/>
        <d v="2024-09-18T00:00:00"/>
        <d v="2023-10-19T00:00:00"/>
        <d v="2023-01-11T00:00:00"/>
        <d v="2024-12-12T00:00:00"/>
        <d v="2023-05-21T00:00:00"/>
        <d v="2023-07-29T00:00:00"/>
        <d v="2024-11-13T00:00:00"/>
        <d v="2023-12-22T00:00:00"/>
        <d v="2024-01-13T00:00:00"/>
        <d v="2023-10-24T00:00:00"/>
        <d v="2024-09-13T00:00:00"/>
        <d v="2024-01-06T00:00:00"/>
        <d v="2024-10-22T00:00:00"/>
        <d v="2024-03-06T00:00:00"/>
        <d v="2023-11-09T00:00:00"/>
        <d v="2023-12-13T00:00:00"/>
        <d v="2024-06-12T00:00:00"/>
        <d v="2023-06-05T00:00:00"/>
        <d v="2023-03-25T00:00:00"/>
        <d v="2024-09-21T00:00:00"/>
        <d v="2024-12-23T00:00:00"/>
        <d v="2023-02-01T00:00:00"/>
        <d v="2024-03-04T00:00:00"/>
        <d v="2023-10-13T00:00:00"/>
        <d v="2024-02-28T00:00:00"/>
        <d v="2024-08-12T00:00:00"/>
        <d v="2023-06-24T00:00:00"/>
        <d v="2023-04-24T00:00:00"/>
        <d v="2023-08-10T00:00:00"/>
        <d v="2024-11-08T00:00:00"/>
        <d v="2024-10-05T00:00:00"/>
        <d v="2023-02-24T00:00:00"/>
        <d v="2023-03-28T00:00:00"/>
        <d v="2023-11-24T00:00:00"/>
        <d v="2024-05-05T00:00:00"/>
        <d v="2024-03-27T00:00:00"/>
        <d v="2024-01-16T00:00:00"/>
        <d v="2023-03-23T00:00:00"/>
        <d v="2024-05-28T00:00:00"/>
        <d v="2024-06-06T00:00:00"/>
        <d v="2024-12-07T00:00:00"/>
        <d v="2023-12-30T00:00:00"/>
        <d v="2024-09-23T00:00:00"/>
        <d v="2024-12-21T00:00:00"/>
        <d v="2023-07-28T00:00:00"/>
        <d v="2024-07-05T00:00:00"/>
        <d v="2023-10-05T00:00:00"/>
        <d v="2024-05-08T00:00:00"/>
        <d v="2024-08-21T00:00:00"/>
        <d v="2024-09-20T00:00:00"/>
        <d v="2023-10-14T00:00:00"/>
        <d v="2024-12-31T00:00:00"/>
        <d v="2024-07-29T00:00:00"/>
        <d v="2024-12-05T00:00:00"/>
        <d v="2023-11-06T00:00:00"/>
        <d v="2024-02-10T00:00:00"/>
        <d v="2024-05-21T00:00:00"/>
        <d v="2024-04-26T00:00:00"/>
        <d v="2024-12-13T00:00:00"/>
        <d v="2024-05-12T00:00:00"/>
        <d v="2023-04-18T00:00:00"/>
        <d v="2023-04-12T00:00:00"/>
        <d v="2023-10-02T00:00:00"/>
        <d v="2023-02-13T00:00:00"/>
        <d v="2024-08-14T00:00:00"/>
        <d v="2023-07-19T00:00:00"/>
        <d v="2024-07-24T00:00:00"/>
        <d v="2024-01-07T00:00:00"/>
        <d v="2024-06-10T00:00:00"/>
        <d v="2024-12-22T00:00:00"/>
        <d v="2024-03-01T00:00:00"/>
        <d v="2023-11-07T00:00:00"/>
        <d v="2023-09-02T00:00:00"/>
        <d v="2024-03-15T00:00:00"/>
        <d v="2023-09-23T00:00:00"/>
        <d v="2023-05-22T00:00:00"/>
        <d v="2023-10-20T00:00:00"/>
        <d v="2024-08-07T00:00:00"/>
        <d v="2024-02-03T00:00:00"/>
        <d v="2024-08-06T00:00:00"/>
        <d v="2024-01-01T00:00:00"/>
        <d v="2023-09-24T00:00:00"/>
        <d v="2023-11-28T00:00:00"/>
        <d v="2024-04-07T00:00:00"/>
        <d v="2024-01-30T00:00:00"/>
        <d v="2024-03-29T00:00:00"/>
        <d v="2024-07-21T00:00:00"/>
        <d v="2023-09-19T00:00:00"/>
        <d v="2023-12-19T00:00:00"/>
        <d v="2023-12-11T00:00:00"/>
        <d v="2023-01-31T00:00:00"/>
        <d v="2024-06-18T00:00:00"/>
        <d v="2024-08-11T00:00:00"/>
        <d v="2024-08-08T00:00:00"/>
        <d v="2024-02-16T00:00:00"/>
        <d v="2024-12-16T00:00:00"/>
        <d v="2023-03-20T00:00:00"/>
        <d v="2024-03-05T00:00:00"/>
        <d v="2024-06-22T00:00:00"/>
        <d v="2024-01-17T00:00:00"/>
        <d v="2023-03-01T00:00:00"/>
        <d v="2024-08-13T00:00:00"/>
        <d v="2023-07-18T00:00:00"/>
        <d v="2024-06-19T00:00:00"/>
        <d v="2023-03-05T00:00:00"/>
        <d v="2024-05-09T00:00:00"/>
        <d v="2024-06-27T00:00:00"/>
        <d v="2024-07-06T00:00:00"/>
        <d v="2023-11-13T00:00:00"/>
        <d v="2024-01-18T00:00:00"/>
        <d v="2024-05-29T00:00:00"/>
        <d v="2023-11-03T00:00:00"/>
        <d v="2024-07-02T00:00:00"/>
        <d v="2023-12-18T00:00:00"/>
        <d v="2023-01-24T00:00:00"/>
        <d v="2024-06-13T00:00:00"/>
        <d v="2023-03-07T00:00:00"/>
        <d v="2023-10-03T00:00:00"/>
        <d v="2023-07-04T00:00:00"/>
        <d v="2023-07-12T00:00:00"/>
        <d v="2024-09-05T00:00:00"/>
        <d v="2023-08-09T00:00:00"/>
        <d v="2023-12-09T00:00:00"/>
        <d v="2024-09-10T00:00:00"/>
        <d v="2023-12-17T00:00:00"/>
        <d v="2024-08-05T00:00:00"/>
        <d v="2023-12-28T00:00:00"/>
        <d v="2023-02-19T00:00:00"/>
        <d v="2024-04-27T00:00:00"/>
        <d v="2023-03-18T00:00:00"/>
        <d v="2024-08-19T00:00:00"/>
        <d v="2024-09-12T00:00:00"/>
        <d v="2024-12-08T00:00:00"/>
        <d v="2024-09-09T00:00:00"/>
        <d v="2023-09-05T00:00:00"/>
        <d v="2023-04-11T00:00:00"/>
        <d v="2023-06-13T00:00:00"/>
        <d v="2023-04-20T00:00:00"/>
        <d v="2023-08-26T00:00:00"/>
        <d v="2023-09-17T00:00:00"/>
        <d v="2024-02-27T00:00:00"/>
        <d v="2024-04-09T00:00:00"/>
        <d v="2023-08-20T00:00:00"/>
        <d v="2024-10-12T00:00:00"/>
        <d v="2023-07-30T00:00:00"/>
        <d v="2024-01-03T00:00:00"/>
        <d v="2023-06-18T00:00:00"/>
        <d v="2024-02-25T00:00:00"/>
        <d v="2023-01-30T00:00:00"/>
        <d v="2023-05-16T00:00:00"/>
        <d v="2023-02-26T00:00:00"/>
        <d v="2024-06-16T00:00:00"/>
        <d v="2024-11-09T00:00:00"/>
        <d v="2023-03-09T00:00:00"/>
        <d v="2024-11-10T00:00:00"/>
        <d v="2024-04-30T00:00:00"/>
        <d v="2024-03-09T00:00:00"/>
        <d v="2023-08-07T00:00:00"/>
        <d v="2024-08-25T00:00:00"/>
        <d v="2023-09-12T00:00:00"/>
        <d v="2024-04-24T00:00:00"/>
        <d v="2024-07-08T00:00:00"/>
        <d v="2023-11-29T00:00:00"/>
        <d v="2023-08-28T00:00:00"/>
        <d v="2023-10-17T00:00:00"/>
        <d v="2024-04-23T00:00:00"/>
        <d v="2024-05-01T00:00:00"/>
        <d v="2023-12-21T00:00:00"/>
        <d v="2023-02-14T00:00:00"/>
        <d v="2024-06-11T00:00:00"/>
        <d v="2024-08-22T00:00:00"/>
        <d v="2024-03-08T00:00:00"/>
        <d v="2023-07-16T00:00:00"/>
        <d v="2024-11-24T00:00:00"/>
        <d v="2023-10-26T00:00:00"/>
      </sharedItems>
      <fieldGroup par="15"/>
    </cacheField>
    <cacheField name="Product" numFmtId="0">
      <sharedItems count="7">
        <s v="Smart Watch"/>
        <s v="Camera"/>
        <s v="Mobile"/>
        <s v="Headphones"/>
        <s v="Laptop"/>
        <s v="Printer"/>
        <s v="Tablet"/>
      </sharedItems>
    </cacheField>
    <cacheField name="Category" numFmtId="0">
      <sharedItems/>
    </cacheField>
    <cacheField name="Region" numFmtId="0">
      <sharedItems count="5">
        <s v="South"/>
        <s v="North"/>
        <s v="West"/>
        <s v="Central"/>
        <s v="East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containsInteger="1" minValue="514" maxValue="79975"/>
    </cacheField>
    <cacheField name="Discount_%" numFmtId="166">
      <sharedItems containsSemiMixedTypes="0" containsString="0" containsNumber="1" containsInteger="1" minValue="0" maxValue="20"/>
    </cacheField>
    <cacheField name="Total_Sales" numFmtId="0">
      <sharedItems containsSemiMixedTypes="0" containsString="0" containsNumber="1" containsInteger="1" minValue="576" maxValue="719352"/>
    </cacheField>
    <cacheField name="Discount_Amount" numFmtId="0">
      <sharedItems containsSemiMixedTypes="0" containsString="0" containsNumber="1" minValue="0" maxValue="143870.39999999999"/>
    </cacheField>
    <cacheField name="Net_Sales" numFmtId="0">
      <sharedItems containsSemiMixedTypes="0" containsString="0" containsNumber="1" minValue="576" maxValue="716868"/>
    </cacheField>
    <cacheField name="Profit" numFmtId="0">
      <sharedItems containsSemiMixedTypes="0" containsString="0" containsNumber="1" minValue="96.416080625009684" maxValue="172231.75892774039"/>
    </cacheField>
    <cacheField name="Profit  Margin %" numFmtId="165">
      <sharedItems containsSemiMixedTypes="0" containsString="0" containsNumber="1" minValue="5.0004103592178994" maxValue="24.997821243012503"/>
    </cacheField>
    <cacheField name="Months (Date)" numFmtId="0" databaseField="0">
      <fieldGroup base="1">
        <rangePr groupBy="months" startDate="2023-01-01T00:00:00" endDate="2025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  <cacheField name="Quarters (Date)" numFmtId="0" databaseField="0">
      <fieldGroup base="1">
        <rangePr groupBy="quarters" startDate="2023-01-01T00:00:00" endDate="2025-01-01T00:00:00"/>
        <groupItems count="6">
          <s v="&lt;01-01-2023"/>
          <s v="Qtr1"/>
          <s v="Qtr2"/>
          <s v="Qtr3"/>
          <s v="Qtr4"/>
          <s v="&gt;01-01-2025"/>
        </groupItems>
      </fieldGroup>
    </cacheField>
    <cacheField name="Years (Date)" numFmtId="0" databaseField="0">
      <fieldGroup base="1">
        <rangePr groupBy="years" startDate="2023-01-01T00:00:00" endDate="2025-01-01T00:00:00"/>
        <groupItems count="5">
          <s v="&lt;01-01-2023"/>
          <s v="2023"/>
          <s v="2024"/>
          <s v="2025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ikas1423@gmail.com" refreshedDate="46309.512394791665" createdVersion="8" refreshedVersion="8" minRefreshableVersion="3" recordCount="4500" xr:uid="{019430A5-F6B0-4E96-BC48-9657BF0C8CCA}">
  <cacheSource type="worksheet">
    <worksheetSource ref="A1:N4501" sheet="Sheet1"/>
  </cacheSource>
  <cacheFields count="14">
    <cacheField name="Invoice_ID" numFmtId="0">
      <sharedItems/>
    </cacheField>
    <cacheField name="Date" numFmtId="164">
      <sharedItems containsSemiMixedTypes="0" containsNonDate="0" containsDate="1" containsString="0" minDate="2023-01-01T00:00:00" maxDate="2025-01-01T00:00:00"/>
    </cacheField>
    <cacheField name="Product" numFmtId="0">
      <sharedItems count="7">
        <s v="Smart Watch"/>
        <s v="Camera"/>
        <s v="Mobile"/>
        <s v="Headphones"/>
        <s v="Laptop"/>
        <s v="Printer"/>
        <s v="Tablet"/>
      </sharedItems>
    </cacheField>
    <cacheField name="Category" numFmtId="0">
      <sharedItems count="2">
        <s v="Electronics"/>
        <s v="Accessories"/>
      </sharedItems>
    </cacheField>
    <cacheField name="Region" numFmtId="0">
      <sharedItems count="5">
        <s v="South"/>
        <s v="North"/>
        <s v="West"/>
        <s v="Central"/>
        <s v="East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containsInteger="1" minValue="514" maxValue="79975"/>
    </cacheField>
    <cacheField name="Discount_%" numFmtId="166">
      <sharedItems containsSemiMixedTypes="0" containsString="0" containsNumber="1" containsInteger="1" minValue="0" maxValue="20"/>
    </cacheField>
    <cacheField name="Total_Sales" numFmtId="0">
      <sharedItems containsSemiMixedTypes="0" containsString="0" containsNumber="1" containsInteger="1" minValue="576" maxValue="719352"/>
    </cacheField>
    <cacheField name="Discount_Amount" numFmtId="0">
      <sharedItems containsSemiMixedTypes="0" containsString="0" containsNumber="1" minValue="0" maxValue="143870.39999999999"/>
    </cacheField>
    <cacheField name="Net_Sales" numFmtId="0">
      <sharedItems containsSemiMixedTypes="0" containsString="0" containsNumber="1" minValue="576" maxValue="716868"/>
    </cacheField>
    <cacheField name="Profit" numFmtId="0">
      <sharedItems containsSemiMixedTypes="0" containsString="0" containsNumber="1" minValue="96.416080625009684" maxValue="172231.75892774039"/>
    </cacheField>
    <cacheField name="Profit  Margin %" numFmtId="165">
      <sharedItems containsSemiMixedTypes="0" containsString="0" containsNumber="1" minValue="5.0004103592178994" maxValue="24.997821243012503"/>
    </cacheField>
    <cacheField name="Discounted Status" numFmtId="0">
      <sharedItems count="2">
        <s v="Discounted"/>
        <s v="Non-discount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0">
  <r>
    <s v="INV100000"/>
    <x v="0"/>
    <x v="0"/>
    <s v="Electronics"/>
    <x v="0"/>
    <n v="5"/>
    <n v="59214"/>
    <n v="10"/>
    <n v="296070"/>
    <n v="29607"/>
    <n v="266463"/>
    <n v="58632.053907112822"/>
    <n v="22.003825636997565"/>
  </r>
  <r>
    <s v="INV100001"/>
    <x v="1"/>
    <x v="0"/>
    <s v="Electronics"/>
    <x v="1"/>
    <n v="2"/>
    <n v="12280"/>
    <n v="20"/>
    <n v="24560"/>
    <n v="4912"/>
    <n v="19648"/>
    <n v="2195.675735015081"/>
    <n v="11.175059726257539"/>
  </r>
  <r>
    <s v="INV100002"/>
    <x v="2"/>
    <x v="1"/>
    <s v="Accessories"/>
    <x v="2"/>
    <n v="1"/>
    <n v="76730"/>
    <n v="15"/>
    <n v="76730"/>
    <n v="11509.5"/>
    <n v="65220.5"/>
    <n v="7677.274745171836"/>
    <n v="11.771260179194941"/>
  </r>
  <r>
    <s v="INV100003"/>
    <x v="3"/>
    <x v="2"/>
    <s v="Accessories"/>
    <x v="1"/>
    <n v="5"/>
    <n v="70845"/>
    <n v="20"/>
    <n v="354225"/>
    <n v="70845"/>
    <n v="283380"/>
    <n v="25333.778432727799"/>
    <n v="8.9398611167788111"/>
  </r>
  <r>
    <s v="INV100004"/>
    <x v="4"/>
    <x v="3"/>
    <s v="Accessories"/>
    <x v="3"/>
    <n v="9"/>
    <n v="2429"/>
    <n v="0"/>
    <n v="21861"/>
    <n v="0"/>
    <n v="21861"/>
    <n v="5296.1539325477233"/>
    <n v="24.226494362324338"/>
  </r>
  <r>
    <s v="INV100005"/>
    <x v="5"/>
    <x v="4"/>
    <s v="Accessories"/>
    <x v="2"/>
    <n v="5"/>
    <n v="14744"/>
    <n v="20"/>
    <n v="73720"/>
    <n v="14744"/>
    <n v="58976"/>
    <n v="5835.6037281513209"/>
    <n v="9.8948788119766018"/>
  </r>
  <r>
    <s v="INV100006"/>
    <x v="6"/>
    <x v="0"/>
    <s v="Electronics"/>
    <x v="4"/>
    <n v="9"/>
    <n v="11616"/>
    <n v="0"/>
    <n v="104544"/>
    <n v="0"/>
    <n v="104544"/>
    <n v="10400.94914056273"/>
    <n v="9.9488723796322418"/>
  </r>
  <r>
    <s v="INV100007"/>
    <x v="7"/>
    <x v="1"/>
    <s v="Electronics"/>
    <x v="2"/>
    <n v="6"/>
    <n v="36395"/>
    <n v="5"/>
    <n v="218370"/>
    <n v="10918.5"/>
    <n v="207451.5"/>
    <n v="49535.181636034409"/>
    <n v="23.877957805093921"/>
  </r>
  <r>
    <s v="INV100008"/>
    <x v="8"/>
    <x v="5"/>
    <s v="Electronics"/>
    <x v="0"/>
    <n v="3"/>
    <n v="79136"/>
    <n v="15"/>
    <n v="237408"/>
    <n v="35611.199999999997"/>
    <n v="201796.8"/>
    <n v="46449.541212338379"/>
    <n v="23.017977099903657"/>
  </r>
  <r>
    <s v="INV100009"/>
    <x v="9"/>
    <x v="1"/>
    <s v="Electronics"/>
    <x v="0"/>
    <n v="4"/>
    <n v="24367"/>
    <n v="0"/>
    <n v="97468"/>
    <n v="0"/>
    <n v="97468"/>
    <n v="9725.5691923558988"/>
    <n v="9.9782176635982065"/>
  </r>
  <r>
    <s v="INV100010"/>
    <x v="10"/>
    <x v="0"/>
    <s v="Accessories"/>
    <x v="2"/>
    <n v="4"/>
    <n v="1708"/>
    <n v="15"/>
    <n v="6832"/>
    <n v="1024.8"/>
    <n v="5807.2"/>
    <n v="1294.6868654609741"/>
    <n v="22.294511390359798"/>
  </r>
  <r>
    <s v="INV100011"/>
    <x v="11"/>
    <x v="3"/>
    <s v="Electronics"/>
    <x v="3"/>
    <n v="1"/>
    <n v="44585"/>
    <n v="20"/>
    <n v="44585"/>
    <n v="8917"/>
    <n v="35668"/>
    <n v="3565.5388728711232"/>
    <n v="9.9964642617223376"/>
  </r>
  <r>
    <s v="INV100012"/>
    <x v="12"/>
    <x v="5"/>
    <s v="Electronics"/>
    <x v="0"/>
    <n v="3"/>
    <n v="66072"/>
    <n v="20"/>
    <n v="198216"/>
    <n v="39643.199999999997"/>
    <n v="158572.79999999999"/>
    <n v="10607.38382407638"/>
    <n v="6.6892832970574911"/>
  </r>
  <r>
    <s v="INV100013"/>
    <x v="13"/>
    <x v="2"/>
    <s v="Electronics"/>
    <x v="0"/>
    <n v="3"/>
    <n v="65734"/>
    <n v="5"/>
    <n v="197202"/>
    <n v="9860.1"/>
    <n v="187341.9"/>
    <n v="40104.705739007157"/>
    <n v="21.407226967916497"/>
  </r>
  <r>
    <s v="INV100014"/>
    <x v="14"/>
    <x v="4"/>
    <s v="Accessories"/>
    <x v="4"/>
    <n v="1"/>
    <n v="11752"/>
    <n v="20"/>
    <n v="11752"/>
    <n v="2350.4"/>
    <n v="9401.6"/>
    <n v="1920.8562353032389"/>
    <n v="20.431163156305722"/>
  </r>
  <r>
    <s v="INV100015"/>
    <x v="15"/>
    <x v="2"/>
    <s v="Accessories"/>
    <x v="2"/>
    <n v="9"/>
    <n v="7506"/>
    <n v="0"/>
    <n v="67554"/>
    <n v="0"/>
    <n v="67554"/>
    <n v="7358.8885477491331"/>
    <n v="10.89334243382943"/>
  </r>
  <r>
    <s v="INV100016"/>
    <x v="16"/>
    <x v="2"/>
    <s v="Accessories"/>
    <x v="0"/>
    <n v="1"/>
    <n v="71383"/>
    <n v="5"/>
    <n v="71383"/>
    <n v="3569.15"/>
    <n v="67813.850000000006"/>
    <n v="4613.2268232513716"/>
    <n v="6.8027797024521854"/>
  </r>
  <r>
    <s v="INV100017"/>
    <x v="17"/>
    <x v="1"/>
    <s v="Electronics"/>
    <x v="3"/>
    <n v="9"/>
    <n v="32671"/>
    <n v="15"/>
    <n v="294039"/>
    <n v="44105.85"/>
    <n v="249933.15"/>
    <n v="22815.84163597193"/>
    <n v="9.1287776895429573"/>
  </r>
  <r>
    <s v="INV100018"/>
    <x v="18"/>
    <x v="4"/>
    <s v="Accessories"/>
    <x v="1"/>
    <n v="1"/>
    <n v="29017"/>
    <n v="5"/>
    <n v="29017"/>
    <n v="1450.85"/>
    <n v="27566.15"/>
    <n v="5629.319718418652"/>
    <n v="20.421131418129306"/>
  </r>
  <r>
    <s v="INV100019"/>
    <x v="19"/>
    <x v="4"/>
    <s v="Electronics"/>
    <x v="2"/>
    <n v="2"/>
    <n v="24774"/>
    <n v="15"/>
    <n v="49548"/>
    <n v="7432.2"/>
    <n v="42115.8"/>
    <n v="10232.015204910451"/>
    <n v="24.294956298848533"/>
  </r>
  <r>
    <s v="INV100020"/>
    <x v="20"/>
    <x v="0"/>
    <s v="Electronics"/>
    <x v="4"/>
    <n v="2"/>
    <n v="34077"/>
    <n v="10"/>
    <n v="68154"/>
    <n v="6815.4"/>
    <n v="61338.6"/>
    <n v="6244.2948961947204"/>
    <n v="10.180041435889832"/>
  </r>
  <r>
    <s v="INV100021"/>
    <x v="21"/>
    <x v="0"/>
    <s v="Electronics"/>
    <x v="0"/>
    <n v="6"/>
    <n v="28148"/>
    <n v="0"/>
    <n v="168888"/>
    <n v="0"/>
    <n v="168888"/>
    <n v="36083.218477854993"/>
    <n v="21.365176020708986"/>
  </r>
  <r>
    <s v="INV100022"/>
    <x v="22"/>
    <x v="4"/>
    <s v="Accessories"/>
    <x v="3"/>
    <n v="7"/>
    <n v="70154"/>
    <n v="0"/>
    <n v="491078"/>
    <n v="0"/>
    <n v="491078"/>
    <n v="46940.442699963023"/>
    <n v="9.5586531467430884"/>
  </r>
  <r>
    <s v="INV100023"/>
    <x v="23"/>
    <x v="5"/>
    <s v="Accessories"/>
    <x v="2"/>
    <n v="1"/>
    <n v="18410"/>
    <n v="15"/>
    <n v="18410"/>
    <n v="2761.5"/>
    <n v="15648.5"/>
    <n v="2909.3703462949638"/>
    <n v="18.592007836501669"/>
  </r>
  <r>
    <s v="INV100024"/>
    <x v="24"/>
    <x v="6"/>
    <s v="Electronics"/>
    <x v="3"/>
    <n v="3"/>
    <n v="79119"/>
    <n v="20"/>
    <n v="237357"/>
    <n v="47471.4"/>
    <n v="189885.6"/>
    <n v="12669.678747026561"/>
    <n v="6.6722693806305271"/>
  </r>
  <r>
    <s v="INV100025"/>
    <x v="25"/>
    <x v="0"/>
    <s v="Electronics"/>
    <x v="3"/>
    <n v="2"/>
    <n v="50147"/>
    <n v="20"/>
    <n v="100294"/>
    <n v="20058.8"/>
    <n v="80235.199999999997"/>
    <n v="13404.02255303974"/>
    <n v="16.705912807645198"/>
  </r>
  <r>
    <s v="INV100026"/>
    <x v="26"/>
    <x v="6"/>
    <s v="Accessories"/>
    <x v="4"/>
    <n v="8"/>
    <n v="79223"/>
    <n v="10"/>
    <n v="633784"/>
    <n v="63378.400000000001"/>
    <n v="570405.6"/>
    <n v="59229.764280171577"/>
    <n v="10.383797823894362"/>
  </r>
  <r>
    <s v="INV100027"/>
    <x v="27"/>
    <x v="1"/>
    <s v="Accessories"/>
    <x v="2"/>
    <n v="9"/>
    <n v="924"/>
    <n v="15"/>
    <n v="8316"/>
    <n v="1247.4000000000001"/>
    <n v="7068.6"/>
    <n v="1662.316934643746"/>
    <n v="23.516918974673146"/>
  </r>
  <r>
    <s v="INV100028"/>
    <x v="28"/>
    <x v="5"/>
    <s v="Accessories"/>
    <x v="0"/>
    <n v="2"/>
    <n v="52399"/>
    <n v="10"/>
    <n v="104798"/>
    <n v="10479.799999999999"/>
    <n v="94318.2"/>
    <n v="10181.666455606221"/>
    <n v="10.795017775579073"/>
  </r>
  <r>
    <s v="INV100029"/>
    <x v="29"/>
    <x v="4"/>
    <s v="Electronics"/>
    <x v="4"/>
    <n v="2"/>
    <n v="27141"/>
    <n v="15"/>
    <n v="54282"/>
    <n v="8142.3"/>
    <n v="46139.7"/>
    <n v="5983.7718257476736"/>
    <n v="12.968813897246134"/>
  </r>
  <r>
    <s v="INV100030"/>
    <x v="30"/>
    <x v="5"/>
    <s v="Electronics"/>
    <x v="0"/>
    <n v="9"/>
    <n v="35250"/>
    <n v="10"/>
    <n v="317250"/>
    <n v="31725"/>
    <n v="285525"/>
    <n v="62283.230642482347"/>
    <n v="21.813582223091622"/>
  </r>
  <r>
    <s v="INV100031"/>
    <x v="31"/>
    <x v="0"/>
    <s v="Electronics"/>
    <x v="1"/>
    <n v="4"/>
    <n v="23654"/>
    <n v="15"/>
    <n v="94616"/>
    <n v="14192.4"/>
    <n v="80423.600000000006"/>
    <n v="11070.70394338207"/>
    <n v="13.765491650935882"/>
  </r>
  <r>
    <s v="INV100032"/>
    <x v="32"/>
    <x v="2"/>
    <s v="Accessories"/>
    <x v="3"/>
    <n v="5"/>
    <n v="48666"/>
    <n v="0"/>
    <n v="243330"/>
    <n v="0"/>
    <n v="243330"/>
    <n v="23769.070645851501"/>
    <n v="9.768245035898369"/>
  </r>
  <r>
    <s v="INV100033"/>
    <x v="33"/>
    <x v="1"/>
    <s v="Accessories"/>
    <x v="1"/>
    <n v="9"/>
    <n v="12492"/>
    <n v="10"/>
    <n v="112428"/>
    <n v="11242.8"/>
    <n v="101185.2"/>
    <n v="16139.93632371073"/>
    <n v="15.950886417885945"/>
  </r>
  <r>
    <s v="INV100034"/>
    <x v="34"/>
    <x v="4"/>
    <s v="Accessories"/>
    <x v="3"/>
    <n v="6"/>
    <n v="34501"/>
    <n v="10"/>
    <n v="207006"/>
    <n v="20700.599999999999"/>
    <n v="186305.4"/>
    <n v="40614.249140409629"/>
    <n v="21.799823912999639"/>
  </r>
  <r>
    <s v="INV100035"/>
    <x v="35"/>
    <x v="3"/>
    <s v="Electronics"/>
    <x v="4"/>
    <n v="9"/>
    <n v="15046"/>
    <n v="15"/>
    <n v="135414"/>
    <n v="20312.099999999999"/>
    <n v="115101.9"/>
    <n v="15727.008235839659"/>
    <n v="13.663552240093049"/>
  </r>
  <r>
    <s v="INV100036"/>
    <x v="36"/>
    <x v="1"/>
    <s v="Electronics"/>
    <x v="0"/>
    <n v="9"/>
    <n v="42024"/>
    <n v="5"/>
    <n v="378216"/>
    <n v="18910.8"/>
    <n v="359305.2"/>
    <n v="27514.765038290559"/>
    <n v="7.6577697840973515"/>
  </r>
  <r>
    <s v="INV100037"/>
    <x v="37"/>
    <x v="6"/>
    <s v="Accessories"/>
    <x v="0"/>
    <n v="7"/>
    <n v="69055"/>
    <n v="5"/>
    <n v="483385"/>
    <n v="24169.25"/>
    <n v="459215.75"/>
    <n v="58144.696324213539"/>
    <n v="12.661738262290337"/>
  </r>
  <r>
    <s v="INV100038"/>
    <x v="38"/>
    <x v="5"/>
    <s v="Electronics"/>
    <x v="4"/>
    <n v="9"/>
    <n v="1804"/>
    <n v="0"/>
    <n v="16236"/>
    <n v="0"/>
    <n v="16236"/>
    <n v="3911.1716521834578"/>
    <n v="24.089502661883824"/>
  </r>
  <r>
    <s v="INV100039"/>
    <x v="39"/>
    <x v="4"/>
    <s v="Accessories"/>
    <x v="2"/>
    <n v="5"/>
    <n v="49784"/>
    <n v="20"/>
    <n v="248920"/>
    <n v="49784"/>
    <n v="199136"/>
    <n v="12825.21947863168"/>
    <n v="6.4404324073154422"/>
  </r>
  <r>
    <s v="INV100040"/>
    <x v="40"/>
    <x v="1"/>
    <s v="Electronics"/>
    <x v="1"/>
    <n v="5"/>
    <n v="10522"/>
    <n v="20"/>
    <n v="52610"/>
    <n v="10522"/>
    <n v="42088"/>
    <n v="5542.5280835984513"/>
    <n v="13.168903448960394"/>
  </r>
  <r>
    <s v="INV100041"/>
    <x v="41"/>
    <x v="5"/>
    <s v="Accessories"/>
    <x v="1"/>
    <n v="8"/>
    <n v="76386"/>
    <n v="0"/>
    <n v="611088"/>
    <n v="0"/>
    <n v="611088"/>
    <n v="109754.9239262616"/>
    <n v="17.960575878803315"/>
  </r>
  <r>
    <s v="INV100042"/>
    <x v="42"/>
    <x v="4"/>
    <s v="Electronics"/>
    <x v="0"/>
    <n v="4"/>
    <n v="77854"/>
    <n v="20"/>
    <n v="311416"/>
    <n v="62283.199999999997"/>
    <n v="249132.79999999999"/>
    <n v="16368.908196156959"/>
    <n v="6.5703545242364552"/>
  </r>
  <r>
    <s v="INV100043"/>
    <x v="43"/>
    <x v="0"/>
    <s v="Electronics"/>
    <x v="0"/>
    <n v="9"/>
    <n v="34117"/>
    <n v="15"/>
    <n v="307053"/>
    <n v="46057.95"/>
    <n v="260995.05"/>
    <n v="31055.93395053862"/>
    <n v="11.899050940061361"/>
  </r>
  <r>
    <s v="INV100044"/>
    <x v="17"/>
    <x v="1"/>
    <s v="Accessories"/>
    <x v="0"/>
    <n v="7"/>
    <n v="69998"/>
    <n v="5"/>
    <n v="489986"/>
    <n v="24499.3"/>
    <n v="465486.7"/>
    <n v="110839.677813417"/>
    <n v="23.811567078805261"/>
  </r>
  <r>
    <s v="INV100045"/>
    <x v="44"/>
    <x v="0"/>
    <s v="Accessories"/>
    <x v="4"/>
    <n v="7"/>
    <n v="59324"/>
    <n v="0"/>
    <n v="415268"/>
    <n v="0"/>
    <n v="415268"/>
    <n v="23307.804526212141"/>
    <n v="5.6127138441228661"/>
  </r>
  <r>
    <s v="INV100046"/>
    <x v="45"/>
    <x v="1"/>
    <s v="Accessories"/>
    <x v="2"/>
    <n v="3"/>
    <n v="70890"/>
    <n v="15"/>
    <n v="212670"/>
    <n v="31900.5"/>
    <n v="180769.5"/>
    <n v="36216.87573746992"/>
    <n v="20.034837590118865"/>
  </r>
  <r>
    <s v="INV100047"/>
    <x v="6"/>
    <x v="0"/>
    <s v="Accessories"/>
    <x v="1"/>
    <n v="4"/>
    <n v="34807"/>
    <n v="0"/>
    <n v="139228"/>
    <n v="0"/>
    <n v="139228"/>
    <n v="30389.990757036499"/>
    <n v="21.827499322719927"/>
  </r>
  <r>
    <s v="INV100048"/>
    <x v="46"/>
    <x v="5"/>
    <s v="Accessories"/>
    <x v="3"/>
    <n v="7"/>
    <n v="68980"/>
    <n v="5"/>
    <n v="482860"/>
    <n v="24143"/>
    <n v="458717"/>
    <n v="48354.34295629082"/>
    <n v="10.541214508355003"/>
  </r>
  <r>
    <s v="INV100049"/>
    <x v="47"/>
    <x v="3"/>
    <s v="Electronics"/>
    <x v="4"/>
    <n v="5"/>
    <n v="22827"/>
    <n v="20"/>
    <n v="114135"/>
    <n v="22827"/>
    <n v="91308"/>
    <n v="8486.427930423004"/>
    <n v="9.2942873903962457"/>
  </r>
  <r>
    <s v="INV100050"/>
    <x v="48"/>
    <x v="1"/>
    <s v="Accessories"/>
    <x v="1"/>
    <n v="3"/>
    <n v="3744"/>
    <n v="15"/>
    <n v="11232"/>
    <n v="1684.8"/>
    <n v="9547.2000000000007"/>
    <n v="2224.1556070492479"/>
    <n v="23.296417871724149"/>
  </r>
  <r>
    <s v="INV100051"/>
    <x v="49"/>
    <x v="1"/>
    <s v="Accessories"/>
    <x v="2"/>
    <n v="1"/>
    <n v="23220"/>
    <n v="5"/>
    <n v="23220"/>
    <n v="1161"/>
    <n v="22059"/>
    <n v="4473.5726801218598"/>
    <n v="20.280033909614488"/>
  </r>
  <r>
    <s v="INV100052"/>
    <x v="50"/>
    <x v="0"/>
    <s v="Accessories"/>
    <x v="4"/>
    <n v="7"/>
    <n v="25590"/>
    <n v="0"/>
    <n v="179130"/>
    <n v="0"/>
    <n v="179130"/>
    <n v="13018.47730238047"/>
    <n v="7.2676141921400497"/>
  </r>
  <r>
    <s v="INV100053"/>
    <x v="51"/>
    <x v="4"/>
    <s v="Electronics"/>
    <x v="1"/>
    <n v="6"/>
    <n v="64777"/>
    <n v="10"/>
    <n v="388662"/>
    <n v="38866.199999999997"/>
    <n v="349795.8"/>
    <n v="32334.93175023291"/>
    <n v="9.2439451103280579"/>
  </r>
  <r>
    <s v="INV100054"/>
    <x v="52"/>
    <x v="1"/>
    <s v="Accessories"/>
    <x v="4"/>
    <n v="7"/>
    <n v="49036"/>
    <n v="15"/>
    <n v="343252"/>
    <n v="51487.8"/>
    <n v="291764.2"/>
    <n v="50846.047942455727"/>
    <n v="17.427103099851088"/>
  </r>
  <r>
    <s v="INV100055"/>
    <x v="53"/>
    <x v="0"/>
    <s v="Accessories"/>
    <x v="1"/>
    <n v="2"/>
    <n v="8355"/>
    <n v="0"/>
    <n v="16710"/>
    <n v="0"/>
    <n v="16710"/>
    <n v="2237.1913763734142"/>
    <n v="13.388338577937848"/>
  </r>
  <r>
    <s v="INV100056"/>
    <x v="54"/>
    <x v="2"/>
    <s v="Accessories"/>
    <x v="1"/>
    <n v="4"/>
    <n v="2101"/>
    <n v="0"/>
    <n v="8404"/>
    <n v="0"/>
    <n v="8404"/>
    <n v="1267.616281832022"/>
    <n v="15.083487408757994"/>
  </r>
  <r>
    <s v="INV100057"/>
    <x v="55"/>
    <x v="0"/>
    <s v="Electronics"/>
    <x v="2"/>
    <n v="2"/>
    <n v="32452"/>
    <n v="5"/>
    <n v="64904"/>
    <n v="3245.2"/>
    <n v="61658.8"/>
    <n v="14817.13293949674"/>
    <n v="24.030848702045351"/>
  </r>
  <r>
    <s v="INV100058"/>
    <x v="56"/>
    <x v="5"/>
    <s v="Electronics"/>
    <x v="3"/>
    <n v="8"/>
    <n v="50874"/>
    <n v="0"/>
    <n v="406992"/>
    <n v="0"/>
    <n v="406992"/>
    <n v="54556.094327085571"/>
    <n v="13.404709263839479"/>
  </r>
  <r>
    <s v="INV100059"/>
    <x v="57"/>
    <x v="3"/>
    <s v="Accessories"/>
    <x v="2"/>
    <n v="7"/>
    <n v="6190"/>
    <n v="15"/>
    <n v="43330"/>
    <n v="6499.5"/>
    <n v="36830.5"/>
    <n v="8336.0827493674878"/>
    <n v="22.633639916285382"/>
  </r>
  <r>
    <s v="INV100060"/>
    <x v="58"/>
    <x v="2"/>
    <s v="Electronics"/>
    <x v="1"/>
    <n v="1"/>
    <n v="13021"/>
    <n v="15"/>
    <n v="13021"/>
    <n v="1953.15"/>
    <n v="11067.85"/>
    <n v="2015.997186885485"/>
    <n v="18.214894373211461"/>
  </r>
  <r>
    <s v="INV100061"/>
    <x v="59"/>
    <x v="5"/>
    <s v="Accessories"/>
    <x v="4"/>
    <n v="2"/>
    <n v="76519"/>
    <n v="0"/>
    <n v="153038"/>
    <n v="0"/>
    <n v="153038"/>
    <n v="11374.37974452104"/>
    <n v="7.4323891742711226"/>
  </r>
  <r>
    <s v="INV100062"/>
    <x v="60"/>
    <x v="5"/>
    <s v="Electronics"/>
    <x v="2"/>
    <n v="2"/>
    <n v="8558"/>
    <n v="5"/>
    <n v="17116"/>
    <n v="855.8"/>
    <n v="16260.2"/>
    <n v="3234.1766634598498"/>
    <n v="19.890140732954389"/>
  </r>
  <r>
    <s v="INV100063"/>
    <x v="61"/>
    <x v="5"/>
    <s v="Accessories"/>
    <x v="3"/>
    <n v="4"/>
    <n v="14204"/>
    <n v="15"/>
    <n v="56816"/>
    <n v="8522.4"/>
    <n v="48293.599999999999"/>
    <n v="7439.2337868033364"/>
    <n v="15.404181479126294"/>
  </r>
  <r>
    <s v="INV100064"/>
    <x v="62"/>
    <x v="4"/>
    <s v="Electronics"/>
    <x v="1"/>
    <n v="3"/>
    <n v="59433"/>
    <n v="10"/>
    <n v="178299"/>
    <n v="17829.900000000001"/>
    <n v="160469.1"/>
    <n v="15247.68563657541"/>
    <n v="9.5019450078397707"/>
  </r>
  <r>
    <s v="INV100065"/>
    <x v="63"/>
    <x v="5"/>
    <s v="Accessories"/>
    <x v="2"/>
    <n v="1"/>
    <n v="71601"/>
    <n v="20"/>
    <n v="71601"/>
    <n v="14320.2"/>
    <n v="57280.800000000003"/>
    <n v="6181.1633731225011"/>
    <n v="10.790986461645963"/>
  </r>
  <r>
    <s v="INV100066"/>
    <x v="64"/>
    <x v="4"/>
    <s v="Accessories"/>
    <x v="2"/>
    <n v="2"/>
    <n v="44356"/>
    <n v="5"/>
    <n v="88712"/>
    <n v="4435.6000000000004"/>
    <n v="84276.4"/>
    <n v="13607.814072252841"/>
    <n v="16.146648495015022"/>
  </r>
  <r>
    <s v="INV100067"/>
    <x v="48"/>
    <x v="5"/>
    <s v="Electronics"/>
    <x v="2"/>
    <n v="9"/>
    <n v="37756"/>
    <n v="5"/>
    <n v="339804"/>
    <n v="16990.2"/>
    <n v="322813.8"/>
    <n v="54988.263462685209"/>
    <n v="17.034049802915863"/>
  </r>
  <r>
    <s v="INV100068"/>
    <x v="65"/>
    <x v="6"/>
    <s v="Accessories"/>
    <x v="2"/>
    <n v="1"/>
    <n v="57852"/>
    <n v="20"/>
    <n v="57852"/>
    <n v="11570.4"/>
    <n v="46281.599999999999"/>
    <n v="11275.830612146159"/>
    <n v="24.363528080589607"/>
  </r>
  <r>
    <s v="INV100069"/>
    <x v="66"/>
    <x v="2"/>
    <s v="Accessories"/>
    <x v="4"/>
    <n v="9"/>
    <n v="31115"/>
    <n v="20"/>
    <n v="280035"/>
    <n v="56007"/>
    <n v="224028"/>
    <n v="49497.648543958479"/>
    <n v="22.094402728211865"/>
  </r>
  <r>
    <s v="INV100070"/>
    <x v="67"/>
    <x v="6"/>
    <s v="Accessories"/>
    <x v="3"/>
    <n v="7"/>
    <n v="2427"/>
    <n v="15"/>
    <n v="16989"/>
    <n v="2548.35"/>
    <n v="14440.65"/>
    <n v="1316.523119949667"/>
    <n v="9.1167857399055237"/>
  </r>
  <r>
    <s v="INV100071"/>
    <x v="68"/>
    <x v="5"/>
    <s v="Accessories"/>
    <x v="3"/>
    <n v="2"/>
    <n v="16012"/>
    <n v="0"/>
    <n v="32024"/>
    <n v="0"/>
    <n v="32024"/>
    <n v="6558.464413568453"/>
    <n v="20.479841411342907"/>
  </r>
  <r>
    <s v="INV100072"/>
    <x v="69"/>
    <x v="2"/>
    <s v="Electronics"/>
    <x v="1"/>
    <n v="2"/>
    <n v="8801"/>
    <n v="0"/>
    <n v="17602"/>
    <n v="0"/>
    <n v="17602"/>
    <n v="909.290481417053"/>
    <n v="5.1658361630329104"/>
  </r>
  <r>
    <s v="INV100073"/>
    <x v="70"/>
    <x v="2"/>
    <s v="Accessories"/>
    <x v="0"/>
    <n v="5"/>
    <n v="74493"/>
    <n v="10"/>
    <n v="372465"/>
    <n v="37246.5"/>
    <n v="335218.5"/>
    <n v="25463.76452781757"/>
    <n v="7.5961692233028817"/>
  </r>
  <r>
    <s v="INV100074"/>
    <x v="71"/>
    <x v="1"/>
    <s v="Electronics"/>
    <x v="4"/>
    <n v="5"/>
    <n v="71528"/>
    <n v="0"/>
    <n v="357640"/>
    <n v="0"/>
    <n v="357640"/>
    <n v="32166.1713603891"/>
    <n v="8.9940083213256621"/>
  </r>
  <r>
    <s v="INV100075"/>
    <x v="72"/>
    <x v="3"/>
    <s v="Electronics"/>
    <x v="1"/>
    <n v="4"/>
    <n v="69259"/>
    <n v="10"/>
    <n v="277036"/>
    <n v="27703.599999999999"/>
    <n v="249332.4"/>
    <n v="42246.849575389853"/>
    <n v="16.943987053182759"/>
  </r>
  <r>
    <s v="INV100076"/>
    <x v="73"/>
    <x v="6"/>
    <s v="Electronics"/>
    <x v="1"/>
    <n v="3"/>
    <n v="63558"/>
    <n v="10"/>
    <n v="190674"/>
    <n v="19067.400000000001"/>
    <n v="171606.6"/>
    <n v="15262.176400430721"/>
    <n v="8.8937001260037309"/>
  </r>
  <r>
    <s v="INV100077"/>
    <x v="74"/>
    <x v="3"/>
    <s v="Electronics"/>
    <x v="2"/>
    <n v="4"/>
    <n v="65426"/>
    <n v="5"/>
    <n v="261704"/>
    <n v="13085.2"/>
    <n v="248618.8"/>
    <n v="30593.684104257529"/>
    <n v="12.305458840706146"/>
  </r>
  <r>
    <s v="INV100078"/>
    <x v="75"/>
    <x v="2"/>
    <s v="Accessories"/>
    <x v="0"/>
    <n v="4"/>
    <n v="23934"/>
    <n v="5"/>
    <n v="95736"/>
    <n v="4786.8"/>
    <n v="90949.2"/>
    <n v="8963.5853923992836"/>
    <n v="9.8555956428415907"/>
  </r>
  <r>
    <s v="INV100079"/>
    <x v="76"/>
    <x v="4"/>
    <s v="Accessories"/>
    <x v="0"/>
    <n v="2"/>
    <n v="30841"/>
    <n v="15"/>
    <n v="61682"/>
    <n v="9252.2999999999993"/>
    <n v="52429.7"/>
    <n v="6159.615478250832"/>
    <n v="11.748332487599265"/>
  </r>
  <r>
    <s v="INV100080"/>
    <x v="2"/>
    <x v="2"/>
    <s v="Electronics"/>
    <x v="4"/>
    <n v="5"/>
    <n v="15507"/>
    <n v="20"/>
    <n v="77535"/>
    <n v="15507"/>
    <n v="62028"/>
    <n v="14793.07564279293"/>
    <n v="23.849028894681322"/>
  </r>
  <r>
    <s v="INV100081"/>
    <x v="77"/>
    <x v="3"/>
    <s v="Accessories"/>
    <x v="0"/>
    <n v="5"/>
    <n v="27299"/>
    <n v="20"/>
    <n v="136495"/>
    <n v="27299"/>
    <n v="109196"/>
    <n v="27241.701639602121"/>
    <n v="24.947527051908605"/>
  </r>
  <r>
    <s v="INV100082"/>
    <x v="78"/>
    <x v="6"/>
    <s v="Electronics"/>
    <x v="1"/>
    <n v="5"/>
    <n v="56320"/>
    <n v="10"/>
    <n v="281600"/>
    <n v="28160"/>
    <n v="253440"/>
    <n v="47429.882122315183"/>
    <n v="18.71444212528219"/>
  </r>
  <r>
    <s v="INV100083"/>
    <x v="79"/>
    <x v="5"/>
    <s v="Accessories"/>
    <x v="0"/>
    <n v="1"/>
    <n v="16174"/>
    <n v="20"/>
    <n v="16174"/>
    <n v="3234.8"/>
    <n v="12939.2"/>
    <n v="2128.0012020678691"/>
    <n v="16.446157429113619"/>
  </r>
  <r>
    <s v="INV100084"/>
    <x v="80"/>
    <x v="1"/>
    <s v="Accessories"/>
    <x v="0"/>
    <n v="6"/>
    <n v="15926"/>
    <n v="10"/>
    <n v="95556"/>
    <n v="9555.6"/>
    <n v="86000.4"/>
    <n v="16485.379623867739"/>
    <n v="19.168956916325669"/>
  </r>
  <r>
    <s v="INV100085"/>
    <x v="81"/>
    <x v="1"/>
    <s v="Accessories"/>
    <x v="3"/>
    <n v="2"/>
    <n v="73131"/>
    <n v="20"/>
    <n v="146262"/>
    <n v="29252.400000000001"/>
    <n v="117009.60000000001"/>
    <n v="23908.623062027269"/>
    <n v="20.433044008378172"/>
  </r>
  <r>
    <s v="INV100086"/>
    <x v="82"/>
    <x v="1"/>
    <s v="Electronics"/>
    <x v="1"/>
    <n v="7"/>
    <n v="45291"/>
    <n v="15"/>
    <n v="317037"/>
    <n v="47555.55"/>
    <n v="269481.45"/>
    <n v="53304.117643274039"/>
    <n v="19.780254872190291"/>
  </r>
  <r>
    <s v="INV100087"/>
    <x v="83"/>
    <x v="5"/>
    <s v="Electronics"/>
    <x v="0"/>
    <n v="4"/>
    <n v="3755"/>
    <n v="5"/>
    <n v="15020"/>
    <n v="751"/>
    <n v="14269"/>
    <n v="947.15489697717385"/>
    <n v="6.6378505640000975"/>
  </r>
  <r>
    <s v="INV100088"/>
    <x v="84"/>
    <x v="1"/>
    <s v="Accessories"/>
    <x v="0"/>
    <n v="5"/>
    <n v="34326"/>
    <n v="5"/>
    <n v="171630"/>
    <n v="8581.5"/>
    <n v="163048.5"/>
    <n v="18271.00031491592"/>
    <n v="11.205868385735483"/>
  </r>
  <r>
    <s v="INV100089"/>
    <x v="85"/>
    <x v="6"/>
    <s v="Electronics"/>
    <x v="2"/>
    <n v="5"/>
    <n v="5444"/>
    <n v="10"/>
    <n v="27220"/>
    <n v="2722"/>
    <n v="24498"/>
    <n v="2907.5763982170579"/>
    <n v="11.868627635794995"/>
  </r>
  <r>
    <s v="INV100090"/>
    <x v="86"/>
    <x v="5"/>
    <s v="Electronics"/>
    <x v="0"/>
    <n v="5"/>
    <n v="38326"/>
    <n v="20"/>
    <n v="191630"/>
    <n v="38326"/>
    <n v="153304"/>
    <n v="18986.83758102265"/>
    <n v="12.385089483002824"/>
  </r>
  <r>
    <s v="INV100091"/>
    <x v="87"/>
    <x v="1"/>
    <s v="Accessories"/>
    <x v="0"/>
    <n v="2"/>
    <n v="30997"/>
    <n v="0"/>
    <n v="61994"/>
    <n v="0"/>
    <n v="61994"/>
    <n v="7368.7776787447401"/>
    <n v="11.886275573030842"/>
  </r>
  <r>
    <s v="INV100092"/>
    <x v="88"/>
    <x v="5"/>
    <s v="Electronics"/>
    <x v="3"/>
    <n v="5"/>
    <n v="28223"/>
    <n v="15"/>
    <n v="141115"/>
    <n v="21167.25"/>
    <n v="119947.75"/>
    <n v="24879.377524299511"/>
    <n v="20.741845949006553"/>
  </r>
  <r>
    <s v="INV100093"/>
    <x v="89"/>
    <x v="3"/>
    <s v="Accessories"/>
    <x v="1"/>
    <n v="3"/>
    <n v="35787"/>
    <n v="20"/>
    <n v="107361"/>
    <n v="21472.2"/>
    <n v="85888.8"/>
    <n v="17136.613559797559"/>
    <n v="19.952093357687566"/>
  </r>
  <r>
    <s v="INV100094"/>
    <x v="90"/>
    <x v="6"/>
    <s v="Accessories"/>
    <x v="4"/>
    <n v="4"/>
    <n v="12345"/>
    <n v="0"/>
    <n v="49380"/>
    <n v="0"/>
    <n v="49380"/>
    <n v="2514.432591367829"/>
    <n v="5.0920060578530357"/>
  </r>
  <r>
    <s v="INV100095"/>
    <x v="91"/>
    <x v="0"/>
    <s v="Accessories"/>
    <x v="1"/>
    <n v="2"/>
    <n v="68606"/>
    <n v="15"/>
    <n v="137212"/>
    <n v="20581.8"/>
    <n v="116630.2"/>
    <n v="12744.917272298761"/>
    <n v="10.927630469894385"/>
  </r>
  <r>
    <s v="INV100096"/>
    <x v="92"/>
    <x v="4"/>
    <s v="Electronics"/>
    <x v="2"/>
    <n v="4"/>
    <n v="73486"/>
    <n v="15"/>
    <n v="293944"/>
    <n v="44091.6"/>
    <n v="249852.4"/>
    <n v="43657.391838383657"/>
    <n v="17.473272955706513"/>
  </r>
  <r>
    <s v="INV100097"/>
    <x v="93"/>
    <x v="1"/>
    <s v="Accessories"/>
    <x v="1"/>
    <n v="9"/>
    <n v="56069"/>
    <n v="5"/>
    <n v="504621"/>
    <n v="25231.05"/>
    <n v="479389.95"/>
    <n v="35500.323602385899"/>
    <n v="7.4053124397759893"/>
  </r>
  <r>
    <s v="INV100098"/>
    <x v="94"/>
    <x v="4"/>
    <s v="Accessories"/>
    <x v="0"/>
    <n v="8"/>
    <n v="25963"/>
    <n v="10"/>
    <n v="207704"/>
    <n v="20770.400000000001"/>
    <n v="186933.6"/>
    <n v="12008.550700408139"/>
    <n v="6.4239658897106446"/>
  </r>
  <r>
    <s v="INV100099"/>
    <x v="95"/>
    <x v="5"/>
    <s v="Electronics"/>
    <x v="2"/>
    <n v="3"/>
    <n v="1244"/>
    <n v="20"/>
    <n v="3732"/>
    <n v="746.4"/>
    <n v="2985.6"/>
    <n v="643.93308511493342"/>
    <n v="21.567962389969637"/>
  </r>
  <r>
    <s v="INV100100"/>
    <x v="20"/>
    <x v="4"/>
    <s v="Electronics"/>
    <x v="1"/>
    <n v="1"/>
    <n v="36782"/>
    <n v="15"/>
    <n v="36782"/>
    <n v="5517.3"/>
    <n v="31264.7"/>
    <n v="4393.8425928356182"/>
    <n v="14.053685443441383"/>
  </r>
  <r>
    <s v="INV100101"/>
    <x v="96"/>
    <x v="6"/>
    <s v="Electronics"/>
    <x v="2"/>
    <n v="1"/>
    <n v="52582"/>
    <n v="20"/>
    <n v="52582"/>
    <n v="10516.4"/>
    <n v="42065.599999999999"/>
    <n v="9302.2805088022906"/>
    <n v="22.113747358417069"/>
  </r>
  <r>
    <s v="INV100102"/>
    <x v="97"/>
    <x v="6"/>
    <s v="Electronics"/>
    <x v="4"/>
    <n v="6"/>
    <n v="55189"/>
    <n v="15"/>
    <n v="331134"/>
    <n v="49670.1"/>
    <n v="281463.90000000002"/>
    <n v="60433.267489350437"/>
    <n v="21.471054543531313"/>
  </r>
  <r>
    <s v="INV100103"/>
    <x v="98"/>
    <x v="2"/>
    <s v="Accessories"/>
    <x v="1"/>
    <n v="3"/>
    <n v="76907"/>
    <n v="5"/>
    <n v="230721"/>
    <n v="11536.05"/>
    <n v="219184.95"/>
    <n v="50121.922145371638"/>
    <n v="22.867410442811714"/>
  </r>
  <r>
    <s v="INV100104"/>
    <x v="99"/>
    <x v="1"/>
    <s v="Electronics"/>
    <x v="0"/>
    <n v="4"/>
    <n v="79572"/>
    <n v="10"/>
    <n v="318288"/>
    <n v="31828.799999999999"/>
    <n v="286459.2"/>
    <n v="17088.698571586421"/>
    <n v="5.9654912712129411"/>
  </r>
  <r>
    <s v="INV100105"/>
    <x v="100"/>
    <x v="2"/>
    <s v="Electronics"/>
    <x v="2"/>
    <n v="1"/>
    <n v="65266"/>
    <n v="0"/>
    <n v="65266"/>
    <n v="0"/>
    <n v="65266"/>
    <n v="5692.8929789259664"/>
    <n v="8.7226013221676926"/>
  </r>
  <r>
    <s v="INV100106"/>
    <x v="101"/>
    <x v="4"/>
    <s v="Electronics"/>
    <x v="3"/>
    <n v="8"/>
    <n v="66211"/>
    <n v="0"/>
    <n v="529688"/>
    <n v="0"/>
    <n v="529688"/>
    <n v="57857.096093091932"/>
    <n v="10.922863288028411"/>
  </r>
  <r>
    <s v="INV100107"/>
    <x v="102"/>
    <x v="0"/>
    <s v="Electronics"/>
    <x v="2"/>
    <n v="1"/>
    <n v="3717"/>
    <n v="5"/>
    <n v="3717"/>
    <n v="185.85"/>
    <n v="3531.15"/>
    <n v="272.76748680273198"/>
    <n v="7.7246077567572025"/>
  </r>
  <r>
    <s v="INV100108"/>
    <x v="103"/>
    <x v="2"/>
    <s v="Accessories"/>
    <x v="3"/>
    <n v="5"/>
    <n v="30859"/>
    <n v="15"/>
    <n v="154295"/>
    <n v="23144.25"/>
    <n v="131150.75"/>
    <n v="19291.483719682401"/>
    <n v="14.709396415714284"/>
  </r>
  <r>
    <s v="INV100109"/>
    <x v="104"/>
    <x v="2"/>
    <s v="Electronics"/>
    <x v="0"/>
    <n v="6"/>
    <n v="54009"/>
    <n v="5"/>
    <n v="324054"/>
    <n v="16202.7"/>
    <n v="307851.3"/>
    <n v="64585.779853696251"/>
    <n v="20.979537800781173"/>
  </r>
  <r>
    <s v="INV100110"/>
    <x v="105"/>
    <x v="6"/>
    <s v="Accessories"/>
    <x v="4"/>
    <n v="2"/>
    <n v="62470"/>
    <n v="10"/>
    <n v="124940"/>
    <n v="12494"/>
    <n v="112446"/>
    <n v="27013.617980561179"/>
    <n v="24.023636216994092"/>
  </r>
  <r>
    <s v="INV100111"/>
    <x v="106"/>
    <x v="0"/>
    <s v="Electronics"/>
    <x v="3"/>
    <n v="7"/>
    <n v="22857"/>
    <n v="0"/>
    <n v="159999"/>
    <n v="0"/>
    <n v="159999"/>
    <n v="36466.144388420027"/>
    <n v="22.791482689529328"/>
  </r>
  <r>
    <s v="INV100112"/>
    <x v="107"/>
    <x v="5"/>
    <s v="Accessories"/>
    <x v="4"/>
    <n v="7"/>
    <n v="42854"/>
    <n v="20"/>
    <n v="299978"/>
    <n v="59995.6"/>
    <n v="239982.4"/>
    <n v="33949.670815645142"/>
    <n v="14.146733600316166"/>
  </r>
  <r>
    <s v="INV100113"/>
    <x v="108"/>
    <x v="4"/>
    <s v="Accessories"/>
    <x v="2"/>
    <n v="1"/>
    <n v="39070"/>
    <n v="0"/>
    <n v="39070"/>
    <n v="0"/>
    <n v="39070"/>
    <n v="6927.0414661126206"/>
    <n v="17.729822027419047"/>
  </r>
  <r>
    <s v="INV100114"/>
    <x v="109"/>
    <x v="2"/>
    <s v="Electronics"/>
    <x v="0"/>
    <n v="4"/>
    <n v="7534"/>
    <n v="10"/>
    <n v="30136"/>
    <n v="3013.6"/>
    <n v="27122.400000000001"/>
    <n v="2607.5265077247491"/>
    <n v="9.6139224689730582"/>
  </r>
  <r>
    <s v="INV100115"/>
    <x v="91"/>
    <x v="0"/>
    <s v="Accessories"/>
    <x v="3"/>
    <n v="4"/>
    <n v="16763"/>
    <n v="15"/>
    <n v="67052"/>
    <n v="10057.799999999999"/>
    <n v="56994.2"/>
    <n v="7443.5451087839656"/>
    <n v="13.0601799986384"/>
  </r>
  <r>
    <s v="INV100116"/>
    <x v="110"/>
    <x v="1"/>
    <s v="Electronics"/>
    <x v="2"/>
    <n v="5"/>
    <n v="42680"/>
    <n v="5"/>
    <n v="213400"/>
    <n v="10670"/>
    <n v="202730"/>
    <n v="45459.469513899443"/>
    <n v="22.423651908400061"/>
  </r>
  <r>
    <s v="INV100117"/>
    <x v="111"/>
    <x v="0"/>
    <s v="Accessories"/>
    <x v="1"/>
    <n v="1"/>
    <n v="50599"/>
    <n v="0"/>
    <n v="50599"/>
    <n v="0"/>
    <n v="50599"/>
    <n v="2825.423083332741"/>
    <n v="5.5839504403896143"/>
  </r>
  <r>
    <s v="INV100118"/>
    <x v="112"/>
    <x v="4"/>
    <s v="Accessories"/>
    <x v="2"/>
    <n v="1"/>
    <n v="74812"/>
    <n v="0"/>
    <n v="74812"/>
    <n v="0"/>
    <n v="74812"/>
    <n v="11711.95734100072"/>
    <n v="15.655185452869485"/>
  </r>
  <r>
    <s v="INV100119"/>
    <x v="113"/>
    <x v="0"/>
    <s v="Accessories"/>
    <x v="4"/>
    <n v="7"/>
    <n v="75848"/>
    <n v="20"/>
    <n v="530936"/>
    <n v="106187.2"/>
    <n v="424748.79999999999"/>
    <n v="95381.445934930365"/>
    <n v="22.455965957980428"/>
  </r>
  <r>
    <s v="INV100120"/>
    <x v="114"/>
    <x v="0"/>
    <s v="Electronics"/>
    <x v="0"/>
    <n v="9"/>
    <n v="27425"/>
    <n v="5"/>
    <n v="246825"/>
    <n v="12341.25"/>
    <n v="234483.75"/>
    <n v="17446.054051510651"/>
    <n v="7.4401974770152091"/>
  </r>
  <r>
    <s v="INV100121"/>
    <x v="115"/>
    <x v="0"/>
    <s v="Accessories"/>
    <x v="0"/>
    <n v="1"/>
    <n v="20075"/>
    <n v="20"/>
    <n v="20075"/>
    <n v="4015"/>
    <n v="16060"/>
    <n v="3958.9384006670039"/>
    <n v="24.650924039022438"/>
  </r>
  <r>
    <s v="INV100122"/>
    <x v="116"/>
    <x v="1"/>
    <s v="Electronics"/>
    <x v="2"/>
    <n v="2"/>
    <n v="22731"/>
    <n v="20"/>
    <n v="45462"/>
    <n v="9092.4"/>
    <n v="36369.599999999999"/>
    <n v="1908.6145176819059"/>
    <n v="5.2478292796233834"/>
  </r>
  <r>
    <s v="INV100123"/>
    <x v="117"/>
    <x v="2"/>
    <s v="Accessories"/>
    <x v="1"/>
    <n v="6"/>
    <n v="77435"/>
    <n v="15"/>
    <n v="464610"/>
    <n v="69691.5"/>
    <n v="394918.5"/>
    <n v="89734.962149403145"/>
    <n v="22.72240022926329"/>
  </r>
  <r>
    <s v="INV100124"/>
    <x v="118"/>
    <x v="4"/>
    <s v="Accessories"/>
    <x v="4"/>
    <n v="6"/>
    <n v="48231"/>
    <n v="0"/>
    <n v="289386"/>
    <n v="0"/>
    <n v="289386"/>
    <n v="34938.878322772383"/>
    <n v="12.073451487899339"/>
  </r>
  <r>
    <s v="INV100125"/>
    <x v="119"/>
    <x v="1"/>
    <s v="Accessories"/>
    <x v="2"/>
    <n v="2"/>
    <n v="23600"/>
    <n v="5"/>
    <n v="47200"/>
    <n v="2360"/>
    <n v="44840"/>
    <n v="3431.969136486176"/>
    <n v="7.6538116335552546"/>
  </r>
  <r>
    <s v="INV100126"/>
    <x v="120"/>
    <x v="0"/>
    <s v="Accessories"/>
    <x v="2"/>
    <n v="9"/>
    <n v="11268"/>
    <n v="15"/>
    <n v="101412"/>
    <n v="15211.8"/>
    <n v="86200.2"/>
    <n v="7022.8712357151944"/>
    <n v="8.1471635050907008"/>
  </r>
  <r>
    <s v="INV100127"/>
    <x v="121"/>
    <x v="0"/>
    <s v="Accessories"/>
    <x v="0"/>
    <n v="4"/>
    <n v="59837"/>
    <n v="15"/>
    <n v="239348"/>
    <n v="35902.199999999997"/>
    <n v="203445.8"/>
    <n v="38702.663059711856"/>
    <n v="19.023574367085413"/>
  </r>
  <r>
    <s v="INV100128"/>
    <x v="122"/>
    <x v="2"/>
    <s v="Accessories"/>
    <x v="4"/>
    <n v="7"/>
    <n v="51197"/>
    <n v="15"/>
    <n v="358379"/>
    <n v="53756.85"/>
    <n v="304622.15000000002"/>
    <n v="68279.207490047702"/>
    <n v="22.414393533118883"/>
  </r>
  <r>
    <s v="INV100129"/>
    <x v="123"/>
    <x v="4"/>
    <s v="Electronics"/>
    <x v="1"/>
    <n v="6"/>
    <n v="11857"/>
    <n v="10"/>
    <n v="71142"/>
    <n v="7114.2"/>
    <n v="64027.8"/>
    <n v="11410.60365765405"/>
    <n v="17.821327076135756"/>
  </r>
  <r>
    <s v="INV100130"/>
    <x v="78"/>
    <x v="6"/>
    <s v="Electronics"/>
    <x v="0"/>
    <n v="3"/>
    <n v="67473"/>
    <n v="10"/>
    <n v="202419"/>
    <n v="20241.900000000001"/>
    <n v="182177.1"/>
    <n v="42947.339396017007"/>
    <n v="23.574499427215059"/>
  </r>
  <r>
    <s v="INV100131"/>
    <x v="124"/>
    <x v="1"/>
    <s v="Electronics"/>
    <x v="2"/>
    <n v="8"/>
    <n v="25446"/>
    <n v="15"/>
    <n v="203568"/>
    <n v="30535.200000000001"/>
    <n v="173032.8"/>
    <n v="37806.932969864283"/>
    <n v="21.849575901137985"/>
  </r>
  <r>
    <s v="INV100132"/>
    <x v="125"/>
    <x v="2"/>
    <s v="Accessories"/>
    <x v="0"/>
    <n v="7"/>
    <n v="71538"/>
    <n v="10"/>
    <n v="500766"/>
    <n v="50076.6"/>
    <n v="450689.4"/>
    <n v="23348.577930199521"/>
    <n v="5.1806361388130089"/>
  </r>
  <r>
    <s v="INV100133"/>
    <x v="126"/>
    <x v="4"/>
    <s v="Electronics"/>
    <x v="0"/>
    <n v="9"/>
    <n v="55649"/>
    <n v="5"/>
    <n v="500841"/>
    <n v="25042.05"/>
    <n v="475798.95"/>
    <n v="87492.733786942088"/>
    <n v="18.388593288602696"/>
  </r>
  <r>
    <s v="INV100134"/>
    <x v="115"/>
    <x v="1"/>
    <s v="Accessories"/>
    <x v="3"/>
    <n v="3"/>
    <n v="6066"/>
    <n v="0"/>
    <n v="18198"/>
    <n v="0"/>
    <n v="18198"/>
    <n v="2018.648413044539"/>
    <n v="11.09269377428585"/>
  </r>
  <r>
    <s v="INV100135"/>
    <x v="127"/>
    <x v="0"/>
    <s v="Electronics"/>
    <x v="0"/>
    <n v="1"/>
    <n v="42076"/>
    <n v="5"/>
    <n v="42076"/>
    <n v="2103.8000000000002"/>
    <n v="39972.199999999997"/>
    <n v="5632.0830736981143"/>
    <n v="14.090000234408201"/>
  </r>
  <r>
    <s v="INV100136"/>
    <x v="128"/>
    <x v="4"/>
    <s v="Electronics"/>
    <x v="0"/>
    <n v="2"/>
    <n v="53818"/>
    <n v="0"/>
    <n v="107636"/>
    <n v="0"/>
    <n v="107636"/>
    <n v="7406.0187212351266"/>
    <n v="6.8806149626845352"/>
  </r>
  <r>
    <s v="INV100137"/>
    <x v="129"/>
    <x v="4"/>
    <s v="Accessories"/>
    <x v="4"/>
    <n v="1"/>
    <n v="70050"/>
    <n v="10"/>
    <n v="70050"/>
    <n v="7005"/>
    <n v="63045"/>
    <n v="6709.2383320396402"/>
    <n v="10.641983237433008"/>
  </r>
  <r>
    <s v="INV100138"/>
    <x v="93"/>
    <x v="5"/>
    <s v="Accessories"/>
    <x v="0"/>
    <n v="5"/>
    <n v="51908"/>
    <n v="5"/>
    <n v="259540"/>
    <n v="12977"/>
    <n v="246563"/>
    <n v="43527.540037612263"/>
    <n v="17.653719348650149"/>
  </r>
  <r>
    <s v="INV100139"/>
    <x v="130"/>
    <x v="4"/>
    <s v="Electronics"/>
    <x v="1"/>
    <n v="2"/>
    <n v="54006"/>
    <n v="20"/>
    <n v="108012"/>
    <n v="21602.400000000001"/>
    <n v="86409.600000000006"/>
    <n v="8094.5425045193724"/>
    <n v="9.3676426051264805"/>
  </r>
  <r>
    <s v="INV100140"/>
    <x v="131"/>
    <x v="6"/>
    <s v="Electronics"/>
    <x v="2"/>
    <n v="3"/>
    <n v="79649"/>
    <n v="15"/>
    <n v="238947"/>
    <n v="35842.050000000003"/>
    <n v="203104.95"/>
    <n v="36458.828026477451"/>
    <n v="17.950733365423861"/>
  </r>
  <r>
    <s v="INV100141"/>
    <x v="132"/>
    <x v="4"/>
    <s v="Electronics"/>
    <x v="4"/>
    <n v="8"/>
    <n v="40667"/>
    <n v="0"/>
    <n v="325336"/>
    <n v="0"/>
    <n v="325336"/>
    <n v="76325.918863661238"/>
    <n v="23.460643415933447"/>
  </r>
  <r>
    <s v="INV100142"/>
    <x v="133"/>
    <x v="6"/>
    <s v="Electronics"/>
    <x v="0"/>
    <n v="5"/>
    <n v="34199"/>
    <n v="0"/>
    <n v="170995"/>
    <n v="0"/>
    <n v="170995"/>
    <n v="8718.7034908645328"/>
    <n v="5.0988061000991447"/>
  </r>
  <r>
    <s v="INV100143"/>
    <x v="134"/>
    <x v="0"/>
    <s v="Accessories"/>
    <x v="1"/>
    <n v="4"/>
    <n v="50045"/>
    <n v="20"/>
    <n v="200180"/>
    <n v="40036"/>
    <n v="160144"/>
    <n v="33174.493228083687"/>
    <n v="20.715414394597168"/>
  </r>
  <r>
    <s v="INV100144"/>
    <x v="135"/>
    <x v="6"/>
    <s v="Electronics"/>
    <x v="2"/>
    <n v="5"/>
    <n v="52929"/>
    <n v="20"/>
    <n v="264645"/>
    <n v="52929"/>
    <n v="211716"/>
    <n v="37741.293606525913"/>
    <n v="17.826377603263765"/>
  </r>
  <r>
    <s v="INV100145"/>
    <x v="136"/>
    <x v="1"/>
    <s v="Accessories"/>
    <x v="4"/>
    <n v="6"/>
    <n v="23886"/>
    <n v="15"/>
    <n v="143316"/>
    <n v="21497.4"/>
    <n v="121818.6"/>
    <n v="7227.0775740725494"/>
    <n v="5.9326552546758453"/>
  </r>
  <r>
    <s v="INV100146"/>
    <x v="44"/>
    <x v="0"/>
    <s v="Accessories"/>
    <x v="1"/>
    <n v="7"/>
    <n v="59773"/>
    <n v="10"/>
    <n v="418411"/>
    <n v="41841.1"/>
    <n v="376569.9"/>
    <n v="78339.126971143793"/>
    <n v="20.803342744904409"/>
  </r>
  <r>
    <s v="INV100147"/>
    <x v="116"/>
    <x v="0"/>
    <s v="Electronics"/>
    <x v="0"/>
    <n v="9"/>
    <n v="42085"/>
    <n v="5"/>
    <n v="378765"/>
    <n v="18938.25"/>
    <n v="359826.75"/>
    <n v="34149.072376005934"/>
    <n v="9.49042070274262"/>
  </r>
  <r>
    <s v="INV100148"/>
    <x v="109"/>
    <x v="6"/>
    <s v="Accessories"/>
    <x v="3"/>
    <n v="1"/>
    <n v="8009"/>
    <n v="5"/>
    <n v="8009"/>
    <n v="400.45"/>
    <n v="7608.55"/>
    <n v="784.92927502302553"/>
    <n v="10.316410814452498"/>
  </r>
  <r>
    <s v="INV100149"/>
    <x v="137"/>
    <x v="2"/>
    <s v="Electronics"/>
    <x v="3"/>
    <n v="4"/>
    <n v="77107"/>
    <n v="5"/>
    <n v="308428"/>
    <n v="15421.4"/>
    <n v="293006.59999999998"/>
    <n v="20130.472433406139"/>
    <n v="6.8703136493874677"/>
  </r>
  <r>
    <s v="INV100150"/>
    <x v="138"/>
    <x v="3"/>
    <s v="Accessories"/>
    <x v="4"/>
    <n v="9"/>
    <n v="79264"/>
    <n v="10"/>
    <n v="713376"/>
    <n v="71337.600000000006"/>
    <n v="642038.4"/>
    <n v="100720.3923270563"/>
    <n v="15.687596306865181"/>
  </r>
  <r>
    <s v="INV100151"/>
    <x v="139"/>
    <x v="4"/>
    <s v="Accessories"/>
    <x v="1"/>
    <n v="5"/>
    <n v="77650"/>
    <n v="15"/>
    <n v="388250"/>
    <n v="58237.5"/>
    <n v="330012.5"/>
    <n v="49384.637417053636"/>
    <n v="14.964474805364535"/>
  </r>
  <r>
    <s v="INV100152"/>
    <x v="140"/>
    <x v="5"/>
    <s v="Electronics"/>
    <x v="2"/>
    <n v="8"/>
    <n v="76337"/>
    <n v="5"/>
    <n v="610696"/>
    <n v="30534.799999999999"/>
    <n v="580161.19999999995"/>
    <n v="69291.495641093803"/>
    <n v="11.943490126725781"/>
  </r>
  <r>
    <s v="INV100153"/>
    <x v="141"/>
    <x v="3"/>
    <s v="Accessories"/>
    <x v="1"/>
    <n v="1"/>
    <n v="63805"/>
    <n v="0"/>
    <n v="63805"/>
    <n v="0"/>
    <n v="63805"/>
    <n v="5343.7173409117913"/>
    <n v="8.3750761553354618"/>
  </r>
  <r>
    <s v="INV100154"/>
    <x v="142"/>
    <x v="4"/>
    <s v="Accessories"/>
    <x v="3"/>
    <n v="4"/>
    <n v="43351"/>
    <n v="0"/>
    <n v="173404"/>
    <n v="0"/>
    <n v="173404"/>
    <n v="37731.099632871214"/>
    <n v="21.759071089981326"/>
  </r>
  <r>
    <s v="INV100155"/>
    <x v="143"/>
    <x v="4"/>
    <s v="Electronics"/>
    <x v="4"/>
    <n v="9"/>
    <n v="77410"/>
    <n v="0"/>
    <n v="696690"/>
    <n v="0"/>
    <n v="696690"/>
    <n v="156947.31768876931"/>
    <n v="22.527568601353444"/>
  </r>
  <r>
    <s v="INV100156"/>
    <x v="144"/>
    <x v="0"/>
    <s v="Accessories"/>
    <x v="0"/>
    <n v="1"/>
    <n v="34907"/>
    <n v="20"/>
    <n v="34907"/>
    <n v="6981.4"/>
    <n v="27925.599999999999"/>
    <n v="4415.4819953891447"/>
    <n v="15.811592214273446"/>
  </r>
  <r>
    <s v="INV100157"/>
    <x v="145"/>
    <x v="4"/>
    <s v="Accessories"/>
    <x v="1"/>
    <n v="1"/>
    <n v="47106"/>
    <n v="20"/>
    <n v="47106"/>
    <n v="9421.2000000000007"/>
    <n v="37684.800000000003"/>
    <n v="3724.9565703251701"/>
    <n v="9.8845066719875661"/>
  </r>
  <r>
    <s v="INV100158"/>
    <x v="146"/>
    <x v="5"/>
    <s v="Electronics"/>
    <x v="3"/>
    <n v="4"/>
    <n v="46152"/>
    <n v="10"/>
    <n v="184608"/>
    <n v="18460.8"/>
    <n v="166147.20000000001"/>
    <n v="11501.043661530481"/>
    <n v="6.9222013139736802"/>
  </r>
  <r>
    <s v="INV100159"/>
    <x v="35"/>
    <x v="4"/>
    <s v="Electronics"/>
    <x v="2"/>
    <n v="3"/>
    <n v="10748"/>
    <n v="5"/>
    <n v="32244"/>
    <n v="1612.2"/>
    <n v="30631.8"/>
    <n v="6852.6042459536102"/>
    <n v="22.370883349831256"/>
  </r>
  <r>
    <s v="INV100160"/>
    <x v="147"/>
    <x v="6"/>
    <s v="Accessories"/>
    <x v="4"/>
    <n v="7"/>
    <n v="11015"/>
    <n v="20"/>
    <n v="77105"/>
    <n v="15421"/>
    <n v="61684"/>
    <n v="4269.1831910324136"/>
    <n v="6.9210543917910856"/>
  </r>
  <r>
    <s v="INV100161"/>
    <x v="117"/>
    <x v="3"/>
    <s v="Accessories"/>
    <x v="0"/>
    <n v="3"/>
    <n v="11330"/>
    <n v="0"/>
    <n v="33990"/>
    <n v="0"/>
    <n v="33990"/>
    <n v="1789.0978966207699"/>
    <n v="5.2636007549890254"/>
  </r>
  <r>
    <s v="INV100162"/>
    <x v="148"/>
    <x v="6"/>
    <s v="Accessories"/>
    <x v="1"/>
    <n v="1"/>
    <n v="61131"/>
    <n v="20"/>
    <n v="61131"/>
    <n v="12226.2"/>
    <n v="48904.800000000003"/>
    <n v="7036.3989280461328"/>
    <n v="14.387951546772776"/>
  </r>
  <r>
    <s v="INV100163"/>
    <x v="110"/>
    <x v="5"/>
    <s v="Electronics"/>
    <x v="2"/>
    <n v="2"/>
    <n v="7299"/>
    <n v="0"/>
    <n v="14598"/>
    <n v="0"/>
    <n v="14598"/>
    <n v="2864.9188757708648"/>
    <n v="19.625420439586687"/>
  </r>
  <r>
    <s v="INV100164"/>
    <x v="149"/>
    <x v="4"/>
    <s v="Accessories"/>
    <x v="0"/>
    <n v="4"/>
    <n v="74583"/>
    <n v="5"/>
    <n v="298332"/>
    <n v="14916.6"/>
    <n v="283415.40000000002"/>
    <n v="40105.376627732461"/>
    <n v="14.150740089540815"/>
  </r>
  <r>
    <s v="INV100165"/>
    <x v="73"/>
    <x v="1"/>
    <s v="Accessories"/>
    <x v="3"/>
    <n v="1"/>
    <n v="14828"/>
    <n v="10"/>
    <n v="14828"/>
    <n v="1482.8"/>
    <n v="13345.2"/>
    <n v="804.47696647134444"/>
    <n v="6.028212139730722"/>
  </r>
  <r>
    <s v="INV100166"/>
    <x v="55"/>
    <x v="5"/>
    <s v="Accessories"/>
    <x v="3"/>
    <n v="1"/>
    <n v="13179"/>
    <n v="15"/>
    <n v="13179"/>
    <n v="1976.85"/>
    <n v="11202.15"/>
    <n v="2106.0694265836541"/>
    <n v="18.800582268436454"/>
  </r>
  <r>
    <s v="INV100167"/>
    <x v="11"/>
    <x v="0"/>
    <s v="Accessories"/>
    <x v="2"/>
    <n v="8"/>
    <n v="21558"/>
    <n v="15"/>
    <n v="172464"/>
    <n v="25869.599999999999"/>
    <n v="146594.4"/>
    <n v="26162.19302222117"/>
    <n v="17.846652411157024"/>
  </r>
  <r>
    <s v="INV100168"/>
    <x v="150"/>
    <x v="6"/>
    <s v="Accessories"/>
    <x v="3"/>
    <n v="7"/>
    <n v="47196"/>
    <n v="0"/>
    <n v="330372"/>
    <n v="0"/>
    <n v="330372"/>
    <n v="61550.268066216289"/>
    <n v="18.630594622491099"/>
  </r>
  <r>
    <s v="INV100169"/>
    <x v="151"/>
    <x v="6"/>
    <s v="Accessories"/>
    <x v="4"/>
    <n v="8"/>
    <n v="39372"/>
    <n v="20"/>
    <n v="314976"/>
    <n v="62995.199999999997"/>
    <n v="251980.79999999999"/>
    <n v="23242.834546425311"/>
    <n v="9.2240498269809894"/>
  </r>
  <r>
    <s v="INV100170"/>
    <x v="152"/>
    <x v="2"/>
    <s v="Electronics"/>
    <x v="2"/>
    <n v="4"/>
    <n v="55471"/>
    <n v="20"/>
    <n v="221884"/>
    <n v="44376.800000000003"/>
    <n v="177507.20000000001"/>
    <n v="37123.799330363727"/>
    <n v="20.913968182903975"/>
  </r>
  <r>
    <s v="INV100171"/>
    <x v="153"/>
    <x v="4"/>
    <s v="Electronics"/>
    <x v="3"/>
    <n v="6"/>
    <n v="23806"/>
    <n v="0"/>
    <n v="142836"/>
    <n v="0"/>
    <n v="142836"/>
    <n v="20830.294138651279"/>
    <n v="14.583364234962669"/>
  </r>
  <r>
    <s v="INV100172"/>
    <x v="109"/>
    <x v="0"/>
    <s v="Accessories"/>
    <x v="1"/>
    <n v="3"/>
    <n v="28710"/>
    <n v="5"/>
    <n v="86130"/>
    <n v="4306.5"/>
    <n v="81823.5"/>
    <n v="12868.427839469379"/>
    <n v="15.727056211808806"/>
  </r>
  <r>
    <s v="INV100173"/>
    <x v="38"/>
    <x v="1"/>
    <s v="Accessories"/>
    <x v="3"/>
    <n v="8"/>
    <n v="46193"/>
    <n v="0"/>
    <n v="369544"/>
    <n v="0"/>
    <n v="369544"/>
    <n v="58818.841017533967"/>
    <n v="15.916600193084982"/>
  </r>
  <r>
    <s v="INV100174"/>
    <x v="154"/>
    <x v="6"/>
    <s v="Electronics"/>
    <x v="4"/>
    <n v="4"/>
    <n v="28739"/>
    <n v="5"/>
    <n v="114956"/>
    <n v="5747.8"/>
    <n v="109208.2"/>
    <n v="11724.73294819183"/>
    <n v="10.736128741424022"/>
  </r>
  <r>
    <s v="INV100175"/>
    <x v="155"/>
    <x v="6"/>
    <s v="Electronics"/>
    <x v="0"/>
    <n v="3"/>
    <n v="69417"/>
    <n v="10"/>
    <n v="208251"/>
    <n v="20825.099999999999"/>
    <n v="187425.9"/>
    <n v="18747.616925212809"/>
    <n v="10.002682086740846"/>
  </r>
  <r>
    <s v="INV100176"/>
    <x v="156"/>
    <x v="0"/>
    <s v="Electronics"/>
    <x v="0"/>
    <n v="4"/>
    <n v="7947"/>
    <n v="10"/>
    <n v="31788"/>
    <n v="3178.8"/>
    <n v="28609.200000000001"/>
    <n v="1457.731036034475"/>
    <n v="5.0953226096307302"/>
  </r>
  <r>
    <s v="INV100177"/>
    <x v="157"/>
    <x v="5"/>
    <s v="Accessories"/>
    <x v="3"/>
    <n v="6"/>
    <n v="20771"/>
    <n v="0"/>
    <n v="124626"/>
    <n v="0"/>
    <n v="124626"/>
    <n v="16116.892097799269"/>
    <n v="12.932206841108011"/>
  </r>
  <r>
    <s v="INV100178"/>
    <x v="158"/>
    <x v="5"/>
    <s v="Accessories"/>
    <x v="0"/>
    <n v="7"/>
    <n v="66375"/>
    <n v="10"/>
    <n v="464625"/>
    <n v="46462.5"/>
    <n v="418162.5"/>
    <n v="61478.500304283887"/>
    <n v="14.702059678781307"/>
  </r>
  <r>
    <s v="INV100179"/>
    <x v="159"/>
    <x v="4"/>
    <s v="Accessories"/>
    <x v="3"/>
    <n v="7"/>
    <n v="57343"/>
    <n v="20"/>
    <n v="401401"/>
    <n v="80280.2"/>
    <n v="321120.8"/>
    <n v="63761.986609565211"/>
    <n v="19.856074913105974"/>
  </r>
  <r>
    <s v="INV100180"/>
    <x v="160"/>
    <x v="2"/>
    <s v="Accessories"/>
    <x v="4"/>
    <n v="4"/>
    <n v="26721"/>
    <n v="5"/>
    <n v="106884"/>
    <n v="5344.2"/>
    <n v="101539.8"/>
    <n v="6430.0476577784066"/>
    <n v="6.3325392188859988"/>
  </r>
  <r>
    <s v="INV100181"/>
    <x v="161"/>
    <x v="6"/>
    <s v="Electronics"/>
    <x v="0"/>
    <n v="8"/>
    <n v="64888"/>
    <n v="15"/>
    <n v="519104"/>
    <n v="77865.600000000006"/>
    <n v="441238.4"/>
    <n v="103601.8419887495"/>
    <n v="23.479788247974223"/>
  </r>
  <r>
    <s v="INV100182"/>
    <x v="162"/>
    <x v="2"/>
    <s v="Electronics"/>
    <x v="1"/>
    <n v="7"/>
    <n v="56967"/>
    <n v="15"/>
    <n v="398769"/>
    <n v="59815.35"/>
    <n v="338953.65"/>
    <n v="34841.61975214877"/>
    <n v="10.279169364940831"/>
  </r>
  <r>
    <s v="INV100183"/>
    <x v="77"/>
    <x v="5"/>
    <s v="Electronics"/>
    <x v="3"/>
    <n v="2"/>
    <n v="73769"/>
    <n v="10"/>
    <n v="147538"/>
    <n v="14753.8"/>
    <n v="132784.20000000001"/>
    <n v="16378.152692425459"/>
    <n v="12.334413802564956"/>
  </r>
  <r>
    <s v="INV100184"/>
    <x v="163"/>
    <x v="5"/>
    <s v="Electronics"/>
    <x v="0"/>
    <n v="8"/>
    <n v="71085"/>
    <n v="5"/>
    <n v="568680"/>
    <n v="28434"/>
    <n v="540246"/>
    <n v="32237.825717595559"/>
    <n v="5.9672493119052357"/>
  </r>
  <r>
    <s v="INV100185"/>
    <x v="164"/>
    <x v="3"/>
    <s v="Accessories"/>
    <x v="4"/>
    <n v="9"/>
    <n v="43586"/>
    <n v="20"/>
    <n v="392274"/>
    <n v="78454.8"/>
    <n v="313819.2"/>
    <n v="56684.309186762963"/>
    <n v="18.062728216362466"/>
  </r>
  <r>
    <s v="INV100186"/>
    <x v="165"/>
    <x v="1"/>
    <s v="Accessories"/>
    <x v="4"/>
    <n v="5"/>
    <n v="1138"/>
    <n v="15"/>
    <n v="5690"/>
    <n v="853.5"/>
    <n v="4836.5"/>
    <n v="927.56602191521836"/>
    <n v="19.178455947797339"/>
  </r>
  <r>
    <s v="INV100187"/>
    <x v="166"/>
    <x v="4"/>
    <s v="Electronics"/>
    <x v="1"/>
    <n v="4"/>
    <n v="73745"/>
    <n v="20"/>
    <n v="294980"/>
    <n v="58996"/>
    <n v="235984"/>
    <n v="55635.173324181596"/>
    <n v="23.575824345795308"/>
  </r>
  <r>
    <s v="INV100188"/>
    <x v="154"/>
    <x v="3"/>
    <s v="Electronics"/>
    <x v="4"/>
    <n v="4"/>
    <n v="71179"/>
    <n v="20"/>
    <n v="284716"/>
    <n v="56943.199999999997"/>
    <n v="227772.79999999999"/>
    <n v="26732.73704126379"/>
    <n v="11.736580066304576"/>
  </r>
  <r>
    <s v="INV100189"/>
    <x v="167"/>
    <x v="1"/>
    <s v="Electronics"/>
    <x v="4"/>
    <n v="4"/>
    <n v="63434"/>
    <n v="15"/>
    <n v="253736"/>
    <n v="38060.400000000001"/>
    <n v="215675.6"/>
    <n v="21885.411047545189"/>
    <n v="10.147374597564671"/>
  </r>
  <r>
    <s v="INV100190"/>
    <x v="120"/>
    <x v="3"/>
    <s v="Electronics"/>
    <x v="0"/>
    <n v="6"/>
    <n v="67260"/>
    <n v="15"/>
    <n v="403560"/>
    <n v="60534"/>
    <n v="343026"/>
    <n v="66964.609794780306"/>
    <n v="19.521730071417416"/>
  </r>
  <r>
    <s v="INV100191"/>
    <x v="16"/>
    <x v="3"/>
    <s v="Electronics"/>
    <x v="3"/>
    <n v="4"/>
    <n v="47734"/>
    <n v="10"/>
    <n v="190936"/>
    <n v="19093.599999999999"/>
    <n v="171842.4"/>
    <n v="32883.792198433002"/>
    <n v="19.136017768858558"/>
  </r>
  <r>
    <s v="INV100192"/>
    <x v="168"/>
    <x v="4"/>
    <s v="Accessories"/>
    <x v="2"/>
    <n v="7"/>
    <n v="61549"/>
    <n v="5"/>
    <n v="430843"/>
    <n v="21542.15"/>
    <n v="409300.85"/>
    <n v="97178.177186968096"/>
    <n v="23.74248115706774"/>
  </r>
  <r>
    <s v="INV100193"/>
    <x v="169"/>
    <x v="4"/>
    <s v="Accessories"/>
    <x v="4"/>
    <n v="7"/>
    <n v="64343"/>
    <n v="0"/>
    <n v="450401"/>
    <n v="0"/>
    <n v="450401"/>
    <n v="41015.192734659067"/>
    <n v="9.1063724846656804"/>
  </r>
  <r>
    <s v="INV100194"/>
    <x v="170"/>
    <x v="0"/>
    <s v="Electronics"/>
    <x v="4"/>
    <n v="5"/>
    <n v="48547"/>
    <n v="5"/>
    <n v="242735"/>
    <n v="12136.75"/>
    <n v="230598.25"/>
    <n v="44057.761406254023"/>
    <n v="19.105852453890705"/>
  </r>
  <r>
    <s v="INV100195"/>
    <x v="98"/>
    <x v="2"/>
    <s v="Electronics"/>
    <x v="2"/>
    <n v="5"/>
    <n v="10241"/>
    <n v="0"/>
    <n v="51205"/>
    <n v="0"/>
    <n v="51205"/>
    <n v="3245.0510989961772"/>
    <n v="6.3373715437870866"/>
  </r>
  <r>
    <s v="INV100196"/>
    <x v="171"/>
    <x v="2"/>
    <s v="Electronics"/>
    <x v="4"/>
    <n v="8"/>
    <n v="63504"/>
    <n v="15"/>
    <n v="508032"/>
    <n v="76204.800000000003"/>
    <n v="431827.20000000001"/>
    <n v="63078.562902054167"/>
    <n v="14.607362135144374"/>
  </r>
  <r>
    <s v="INV100197"/>
    <x v="172"/>
    <x v="0"/>
    <s v="Accessories"/>
    <x v="0"/>
    <n v="7"/>
    <n v="61989"/>
    <n v="20"/>
    <n v="433923"/>
    <n v="86784.6"/>
    <n v="347138.4"/>
    <n v="25645.944678954878"/>
    <n v="7.3878155453141678"/>
  </r>
  <r>
    <s v="INV100198"/>
    <x v="173"/>
    <x v="0"/>
    <s v="Accessories"/>
    <x v="0"/>
    <n v="7"/>
    <n v="23491"/>
    <n v="5"/>
    <n v="164437"/>
    <n v="8221.85"/>
    <n v="156215.15"/>
    <n v="28217.01720041523"/>
    <n v="18.062919761889439"/>
  </r>
  <r>
    <s v="INV100199"/>
    <x v="174"/>
    <x v="5"/>
    <s v="Accessories"/>
    <x v="2"/>
    <n v="6"/>
    <n v="26581"/>
    <n v="20"/>
    <n v="159486"/>
    <n v="31897.200000000001"/>
    <n v="127588.8"/>
    <n v="21727.524472825629"/>
    <n v="17.029335233833713"/>
  </r>
  <r>
    <s v="INV100200"/>
    <x v="175"/>
    <x v="1"/>
    <s v="Electronics"/>
    <x v="4"/>
    <n v="7"/>
    <n v="57804"/>
    <n v="5"/>
    <n v="404628"/>
    <n v="20231.400000000001"/>
    <n v="384396.6"/>
    <n v="22974.07273105867"/>
    <n v="5.9766586725945734"/>
  </r>
  <r>
    <s v="INV100201"/>
    <x v="135"/>
    <x v="3"/>
    <s v="Accessories"/>
    <x v="4"/>
    <n v="7"/>
    <n v="16142"/>
    <n v="5"/>
    <n v="112994"/>
    <n v="5649.7"/>
    <n v="107344.3"/>
    <n v="12229.045286576969"/>
    <n v="11.392356451695123"/>
  </r>
  <r>
    <s v="INV100202"/>
    <x v="176"/>
    <x v="0"/>
    <s v="Electronics"/>
    <x v="3"/>
    <n v="2"/>
    <n v="75603"/>
    <n v="20"/>
    <n v="151206"/>
    <n v="30241.200000000001"/>
    <n v="120964.8"/>
    <n v="15605.272864326191"/>
    <n v="12.900672645535058"/>
  </r>
  <r>
    <s v="INV100203"/>
    <x v="177"/>
    <x v="6"/>
    <s v="Accessories"/>
    <x v="4"/>
    <n v="2"/>
    <n v="17899"/>
    <n v="10"/>
    <n v="35798"/>
    <n v="3579.8"/>
    <n v="32218.2"/>
    <n v="3209.3210750445191"/>
    <n v="9.9612053902592912"/>
  </r>
  <r>
    <s v="INV100204"/>
    <x v="23"/>
    <x v="2"/>
    <s v="Accessories"/>
    <x v="0"/>
    <n v="7"/>
    <n v="33603"/>
    <n v="15"/>
    <n v="235221"/>
    <n v="35283.15"/>
    <n v="199937.85"/>
    <n v="11543.21359210525"/>
    <n v="5.7734008803762018"/>
  </r>
  <r>
    <s v="INV100205"/>
    <x v="178"/>
    <x v="0"/>
    <s v="Accessories"/>
    <x v="1"/>
    <n v="7"/>
    <n v="15830"/>
    <n v="10"/>
    <n v="110810"/>
    <n v="11081"/>
    <n v="99729"/>
    <n v="11345.60777535223"/>
    <n v="11.376437922121179"/>
  </r>
  <r>
    <s v="INV100206"/>
    <x v="173"/>
    <x v="6"/>
    <s v="Electronics"/>
    <x v="1"/>
    <n v="7"/>
    <n v="16964"/>
    <n v="10"/>
    <n v="118748"/>
    <n v="11874.8"/>
    <n v="106873.2"/>
    <n v="22285.73192354694"/>
    <n v="20.852498029016576"/>
  </r>
  <r>
    <s v="INV100207"/>
    <x v="123"/>
    <x v="6"/>
    <s v="Electronics"/>
    <x v="1"/>
    <n v="5"/>
    <n v="2634"/>
    <n v="5"/>
    <n v="13170"/>
    <n v="658.5"/>
    <n v="12511.5"/>
    <n v="1526.675972382867"/>
    <n v="12.20218177183285"/>
  </r>
  <r>
    <s v="INV100208"/>
    <x v="179"/>
    <x v="6"/>
    <s v="Accessories"/>
    <x v="1"/>
    <n v="1"/>
    <n v="49909"/>
    <n v="15"/>
    <n v="49909"/>
    <n v="7486.35"/>
    <n v="42422.65"/>
    <n v="4864.7728893785279"/>
    <n v="11.467395104687066"/>
  </r>
  <r>
    <s v="INV100209"/>
    <x v="63"/>
    <x v="5"/>
    <s v="Electronics"/>
    <x v="4"/>
    <n v="2"/>
    <n v="684"/>
    <n v="5"/>
    <n v="1368"/>
    <n v="68.400000000000006"/>
    <n v="1299.5999999999999"/>
    <n v="309.76047560597902"/>
    <n v="23.83506275823169"/>
  </r>
  <r>
    <s v="INV100210"/>
    <x v="143"/>
    <x v="5"/>
    <s v="Electronics"/>
    <x v="4"/>
    <n v="9"/>
    <n v="49774"/>
    <n v="0"/>
    <n v="447966"/>
    <n v="0"/>
    <n v="447966"/>
    <n v="26128.12930793206"/>
    <n v="5.8326143742900269"/>
  </r>
  <r>
    <s v="INV100211"/>
    <x v="173"/>
    <x v="6"/>
    <s v="Electronics"/>
    <x v="3"/>
    <n v="8"/>
    <n v="73299"/>
    <n v="5"/>
    <n v="586392"/>
    <n v="29319.599999999999"/>
    <n v="557072.4"/>
    <n v="113340.6353275898"/>
    <n v="20.345763912839658"/>
  </r>
  <r>
    <s v="INV100212"/>
    <x v="65"/>
    <x v="1"/>
    <s v="Electronics"/>
    <x v="4"/>
    <n v="8"/>
    <n v="56310"/>
    <n v="20"/>
    <n v="450480"/>
    <n v="90096"/>
    <n v="360384"/>
    <n v="52839.040666983739"/>
    <n v="14.661871966286999"/>
  </r>
  <r>
    <s v="INV100213"/>
    <x v="180"/>
    <x v="5"/>
    <s v="Electronics"/>
    <x v="1"/>
    <n v="1"/>
    <n v="79227"/>
    <n v="5"/>
    <n v="79227"/>
    <n v="3961.35"/>
    <n v="75265.649999999994"/>
    <n v="17980.39940568215"/>
    <n v="23.889250150210824"/>
  </r>
  <r>
    <s v="INV100214"/>
    <x v="181"/>
    <x v="3"/>
    <s v="Electronics"/>
    <x v="2"/>
    <n v="6"/>
    <n v="69550"/>
    <n v="0"/>
    <n v="417300"/>
    <n v="0"/>
    <n v="417300"/>
    <n v="53704.068307876689"/>
    <n v="12.869414883267838"/>
  </r>
  <r>
    <s v="INV100215"/>
    <x v="67"/>
    <x v="6"/>
    <s v="Electronics"/>
    <x v="2"/>
    <n v="9"/>
    <n v="33234"/>
    <n v="5"/>
    <n v="299106"/>
    <n v="14955.3"/>
    <n v="284150.7"/>
    <n v="54445.680137950993"/>
    <n v="19.160846740110436"/>
  </r>
  <r>
    <s v="INV100216"/>
    <x v="154"/>
    <x v="3"/>
    <s v="Accessories"/>
    <x v="0"/>
    <n v="8"/>
    <n v="72113"/>
    <n v="0"/>
    <n v="576904"/>
    <n v="0"/>
    <n v="576904"/>
    <n v="36914.398291669117"/>
    <n v="6.3987072878102973"/>
  </r>
  <r>
    <s v="INV100217"/>
    <x v="155"/>
    <x v="3"/>
    <s v="Electronics"/>
    <x v="0"/>
    <n v="3"/>
    <n v="51046"/>
    <n v="15"/>
    <n v="153138"/>
    <n v="22970.7"/>
    <n v="130167.3"/>
    <n v="30687.524790540949"/>
    <n v="23.575448511677624"/>
  </r>
  <r>
    <s v="INV100218"/>
    <x v="182"/>
    <x v="6"/>
    <s v="Electronics"/>
    <x v="4"/>
    <n v="4"/>
    <n v="35620"/>
    <n v="5"/>
    <n v="142480"/>
    <n v="7124"/>
    <n v="135356"/>
    <n v="16094.98344143806"/>
    <n v="11.890853335971851"/>
  </r>
  <r>
    <s v="INV100219"/>
    <x v="183"/>
    <x v="2"/>
    <s v="Accessories"/>
    <x v="2"/>
    <n v="3"/>
    <n v="48984"/>
    <n v="0"/>
    <n v="146952"/>
    <n v="0"/>
    <n v="146952"/>
    <n v="22748.30408413049"/>
    <n v="15.480091515685727"/>
  </r>
  <r>
    <s v="INV100220"/>
    <x v="184"/>
    <x v="1"/>
    <s v="Accessories"/>
    <x v="1"/>
    <n v="6"/>
    <n v="61063"/>
    <n v="15"/>
    <n v="366378"/>
    <n v="54956.7"/>
    <n v="311421.3"/>
    <n v="24196.289525410921"/>
    <n v="7.7696321752593418"/>
  </r>
  <r>
    <s v="INV100221"/>
    <x v="86"/>
    <x v="6"/>
    <s v="Accessories"/>
    <x v="1"/>
    <n v="9"/>
    <n v="75536"/>
    <n v="20"/>
    <n v="679824"/>
    <n v="135964.79999999999"/>
    <n v="543859.19999999995"/>
    <n v="130043.02947910861"/>
    <n v="23.911157424404809"/>
  </r>
  <r>
    <s v="INV100222"/>
    <x v="120"/>
    <x v="6"/>
    <s v="Accessories"/>
    <x v="1"/>
    <n v="8"/>
    <n v="55613"/>
    <n v="10"/>
    <n v="444904"/>
    <n v="44490.400000000001"/>
    <n v="400413.6"/>
    <n v="73913.980426204565"/>
    <n v="18.459408078597871"/>
  </r>
  <r>
    <s v="INV100223"/>
    <x v="72"/>
    <x v="5"/>
    <s v="Electronics"/>
    <x v="4"/>
    <n v="4"/>
    <n v="53596"/>
    <n v="0"/>
    <n v="214384"/>
    <n v="0"/>
    <n v="214384"/>
    <n v="13032.295174806621"/>
    <n v="6.0789495367222468"/>
  </r>
  <r>
    <s v="INV100224"/>
    <x v="169"/>
    <x v="6"/>
    <s v="Accessories"/>
    <x v="4"/>
    <n v="2"/>
    <n v="10633"/>
    <n v="20"/>
    <n v="21266"/>
    <n v="4253.2"/>
    <n v="17012.8"/>
    <n v="1378.740378564263"/>
    <n v="8.1041355835856717"/>
  </r>
  <r>
    <s v="INV100225"/>
    <x v="162"/>
    <x v="2"/>
    <s v="Accessories"/>
    <x v="3"/>
    <n v="8"/>
    <n v="6905"/>
    <n v="15"/>
    <n v="55240"/>
    <n v="8286"/>
    <n v="46954"/>
    <n v="6102.4611050625963"/>
    <n v="12.996679952852997"/>
  </r>
  <r>
    <s v="INV100226"/>
    <x v="185"/>
    <x v="5"/>
    <s v="Electronics"/>
    <x v="1"/>
    <n v="8"/>
    <n v="30769"/>
    <n v="20"/>
    <n v="246152"/>
    <n v="49230.400000000001"/>
    <n v="196921.60000000001"/>
    <n v="18383.45891846612"/>
    <n v="9.335420247685434"/>
  </r>
  <r>
    <s v="INV100227"/>
    <x v="186"/>
    <x v="4"/>
    <s v="Electronics"/>
    <x v="1"/>
    <n v="6"/>
    <n v="17585"/>
    <n v="5"/>
    <n v="105510"/>
    <n v="5275.5"/>
    <n v="100234.5"/>
    <n v="11118.523329536931"/>
    <n v="11.092511390326615"/>
  </r>
  <r>
    <s v="INV100228"/>
    <x v="187"/>
    <x v="4"/>
    <s v="Electronics"/>
    <x v="4"/>
    <n v="8"/>
    <n v="36202"/>
    <n v="10"/>
    <n v="289616"/>
    <n v="28961.599999999999"/>
    <n v="260654.4"/>
    <n v="65032.812008696652"/>
    <n v="24.94982321752353"/>
  </r>
  <r>
    <s v="INV100229"/>
    <x v="188"/>
    <x v="3"/>
    <s v="Accessories"/>
    <x v="4"/>
    <n v="9"/>
    <n v="14002"/>
    <n v="0"/>
    <n v="126018"/>
    <n v="0"/>
    <n v="126018"/>
    <n v="22901.218303484759"/>
    <n v="18.172973942996045"/>
  </r>
  <r>
    <s v="INV100230"/>
    <x v="189"/>
    <x v="1"/>
    <s v="Electronics"/>
    <x v="3"/>
    <n v="1"/>
    <n v="46979"/>
    <n v="15"/>
    <n v="46979"/>
    <n v="7046.85"/>
    <n v="39932.15"/>
    <n v="9361.8338256522093"/>
    <n v="23.44435204628904"/>
  </r>
  <r>
    <s v="INV100231"/>
    <x v="190"/>
    <x v="3"/>
    <s v="Accessories"/>
    <x v="3"/>
    <n v="9"/>
    <n v="79884"/>
    <n v="10"/>
    <n v="718956"/>
    <n v="71895.600000000006"/>
    <n v="647060.4"/>
    <n v="88750.594150518431"/>
    <n v="13.715967497086581"/>
  </r>
  <r>
    <s v="INV100232"/>
    <x v="191"/>
    <x v="2"/>
    <s v="Electronics"/>
    <x v="0"/>
    <n v="2"/>
    <n v="14926"/>
    <n v="15"/>
    <n v="29852"/>
    <n v="4477.8"/>
    <n v="25374.2"/>
    <n v="4873.2789486241136"/>
    <n v="19.205645689811355"/>
  </r>
  <r>
    <s v="INV100233"/>
    <x v="192"/>
    <x v="0"/>
    <s v="Electronics"/>
    <x v="2"/>
    <n v="1"/>
    <n v="70731"/>
    <n v="20"/>
    <n v="70731"/>
    <n v="14146.2"/>
    <n v="56584.800000000003"/>
    <n v="8031.5366487776182"/>
    <n v="14.193805843225773"/>
  </r>
  <r>
    <s v="INV100234"/>
    <x v="193"/>
    <x v="1"/>
    <s v="Accessories"/>
    <x v="1"/>
    <n v="8"/>
    <n v="16360"/>
    <n v="15"/>
    <n v="130880"/>
    <n v="19632"/>
    <n v="111248"/>
    <n v="12865.264788707151"/>
    <n v="11.564490857100488"/>
  </r>
  <r>
    <s v="INV100235"/>
    <x v="194"/>
    <x v="4"/>
    <s v="Electronics"/>
    <x v="1"/>
    <n v="8"/>
    <n v="47365"/>
    <n v="15"/>
    <n v="378920"/>
    <n v="56838"/>
    <n v="322082"/>
    <n v="49547.365074270638"/>
    <n v="15.383462930021125"/>
  </r>
  <r>
    <s v="INV100236"/>
    <x v="195"/>
    <x v="3"/>
    <s v="Electronics"/>
    <x v="3"/>
    <n v="4"/>
    <n v="47904"/>
    <n v="20"/>
    <n v="191616"/>
    <n v="38323.199999999997"/>
    <n v="153292.79999999999"/>
    <n v="20765.381213304161"/>
    <n v="13.546220835749731"/>
  </r>
  <r>
    <s v="INV100237"/>
    <x v="34"/>
    <x v="4"/>
    <s v="Electronics"/>
    <x v="3"/>
    <n v="8"/>
    <n v="57923"/>
    <n v="20"/>
    <n v="463384"/>
    <n v="92676.800000000003"/>
    <n v="370707.20000000001"/>
    <n v="91234.055671720751"/>
    <n v="24.610812973613879"/>
  </r>
  <r>
    <s v="INV100238"/>
    <x v="196"/>
    <x v="2"/>
    <s v="Electronics"/>
    <x v="0"/>
    <n v="7"/>
    <n v="74879"/>
    <n v="10"/>
    <n v="524153"/>
    <n v="52415.3"/>
    <n v="471737.7"/>
    <n v="70398.964762810589"/>
    <n v="14.923328104328018"/>
  </r>
  <r>
    <s v="INV100239"/>
    <x v="197"/>
    <x v="2"/>
    <s v="Electronics"/>
    <x v="2"/>
    <n v="2"/>
    <n v="31652"/>
    <n v="0"/>
    <n v="63304"/>
    <n v="0"/>
    <n v="63304"/>
    <n v="13434.54115300507"/>
    <n v="21.222262657975911"/>
  </r>
  <r>
    <s v="INV100240"/>
    <x v="112"/>
    <x v="0"/>
    <s v="Accessories"/>
    <x v="0"/>
    <n v="5"/>
    <n v="31237"/>
    <n v="20"/>
    <n v="156185"/>
    <n v="31237"/>
    <n v="124948"/>
    <n v="22910.951784925939"/>
    <n v="18.336389365916972"/>
  </r>
  <r>
    <s v="INV100241"/>
    <x v="198"/>
    <x v="0"/>
    <s v="Accessories"/>
    <x v="2"/>
    <n v="4"/>
    <n v="54825"/>
    <n v="10"/>
    <n v="219300"/>
    <n v="21930"/>
    <n v="197370"/>
    <n v="28801.305561920541"/>
    <n v="14.592544744348452"/>
  </r>
  <r>
    <s v="INV100242"/>
    <x v="199"/>
    <x v="5"/>
    <s v="Electronics"/>
    <x v="1"/>
    <n v="3"/>
    <n v="39267"/>
    <n v="15"/>
    <n v="117801"/>
    <n v="17670.150000000001"/>
    <n v="100130.85"/>
    <n v="14501.952456723169"/>
    <n v="14.483001449326723"/>
  </r>
  <r>
    <s v="INV100243"/>
    <x v="200"/>
    <x v="1"/>
    <s v="Accessories"/>
    <x v="0"/>
    <n v="1"/>
    <n v="42205"/>
    <n v="15"/>
    <n v="42205"/>
    <n v="6330.75"/>
    <n v="35874.25"/>
    <n v="4246.7228064025612"/>
    <n v="11.837802341240753"/>
  </r>
  <r>
    <s v="INV100244"/>
    <x v="201"/>
    <x v="2"/>
    <s v="Accessories"/>
    <x v="3"/>
    <n v="5"/>
    <n v="2502"/>
    <n v="5"/>
    <n v="12510"/>
    <n v="625.5"/>
    <n v="11884.5"/>
    <n v="848.51005856063421"/>
    <n v="7.1396361526411223"/>
  </r>
  <r>
    <s v="INV100245"/>
    <x v="202"/>
    <x v="3"/>
    <s v="Accessories"/>
    <x v="0"/>
    <n v="8"/>
    <n v="60737"/>
    <n v="20"/>
    <n v="485896"/>
    <n v="97179.199999999997"/>
    <n v="388716.79999999999"/>
    <n v="78635.02416853224"/>
    <n v="20.229386578746336"/>
  </r>
  <r>
    <s v="INV100246"/>
    <x v="203"/>
    <x v="4"/>
    <s v="Electronics"/>
    <x v="0"/>
    <n v="9"/>
    <n v="56213"/>
    <n v="10"/>
    <n v="505917"/>
    <n v="50591.7"/>
    <n v="455325.3"/>
    <n v="106372.62242849469"/>
    <n v="23.361895864010783"/>
  </r>
  <r>
    <s v="INV100247"/>
    <x v="182"/>
    <x v="6"/>
    <s v="Electronics"/>
    <x v="1"/>
    <n v="7"/>
    <n v="42315"/>
    <n v="10"/>
    <n v="296205"/>
    <n v="29620.5"/>
    <n v="266584.5"/>
    <n v="24949.902190428031"/>
    <n v="9.3590970932023545"/>
  </r>
  <r>
    <s v="INV100248"/>
    <x v="53"/>
    <x v="0"/>
    <s v="Electronics"/>
    <x v="3"/>
    <n v="1"/>
    <n v="65497"/>
    <n v="0"/>
    <n v="65497"/>
    <n v="0"/>
    <n v="65497"/>
    <n v="15400.617366376129"/>
    <n v="23.513469878583948"/>
  </r>
  <r>
    <s v="INV100249"/>
    <x v="34"/>
    <x v="6"/>
    <s v="Accessories"/>
    <x v="3"/>
    <n v="1"/>
    <n v="61359"/>
    <n v="10"/>
    <n v="61359"/>
    <n v="6135.9"/>
    <n v="55223.1"/>
    <n v="5326.8668128508198"/>
    <n v="9.6460843611655633"/>
  </r>
  <r>
    <s v="INV100250"/>
    <x v="204"/>
    <x v="3"/>
    <s v="Accessories"/>
    <x v="4"/>
    <n v="1"/>
    <n v="63736"/>
    <n v="20"/>
    <n v="63736"/>
    <n v="12747.2"/>
    <n v="50988.800000000003"/>
    <n v="7955.0594630460637"/>
    <n v="15.601582039675504"/>
  </r>
  <r>
    <s v="INV100251"/>
    <x v="205"/>
    <x v="0"/>
    <s v="Electronics"/>
    <x v="4"/>
    <n v="2"/>
    <n v="78743"/>
    <n v="10"/>
    <n v="157486"/>
    <n v="15748.6"/>
    <n v="141737.4"/>
    <n v="16827.687662774119"/>
    <n v="11.872439922542759"/>
  </r>
  <r>
    <s v="INV100252"/>
    <x v="206"/>
    <x v="6"/>
    <s v="Electronics"/>
    <x v="4"/>
    <n v="1"/>
    <n v="23243"/>
    <n v="5"/>
    <n v="23243"/>
    <n v="1162.1500000000001"/>
    <n v="22080.85"/>
    <n v="1609.7327650821369"/>
    <n v="7.2901757182451625"/>
  </r>
  <r>
    <s v="INV100253"/>
    <x v="207"/>
    <x v="1"/>
    <s v="Accessories"/>
    <x v="1"/>
    <n v="4"/>
    <n v="57239"/>
    <n v="15"/>
    <n v="228956"/>
    <n v="34343.4"/>
    <n v="194612.6"/>
    <n v="11787.232705974789"/>
    <n v="6.0567674991109461"/>
  </r>
  <r>
    <s v="INV100254"/>
    <x v="150"/>
    <x v="3"/>
    <s v="Accessories"/>
    <x v="0"/>
    <n v="9"/>
    <n v="76826"/>
    <n v="15"/>
    <n v="691434"/>
    <n v="103715.1"/>
    <n v="587718.9"/>
    <n v="72330.157398124007"/>
    <n v="12.30693064288455"/>
  </r>
  <r>
    <s v="INV100255"/>
    <x v="208"/>
    <x v="4"/>
    <s v="Electronics"/>
    <x v="3"/>
    <n v="4"/>
    <n v="30839"/>
    <n v="10"/>
    <n v="123356"/>
    <n v="12335.6"/>
    <n v="111020.4"/>
    <n v="6602.2469559649289"/>
    <n v="5.946877290988799"/>
  </r>
  <r>
    <s v="INV100256"/>
    <x v="85"/>
    <x v="1"/>
    <s v="Accessories"/>
    <x v="3"/>
    <n v="4"/>
    <n v="34621"/>
    <n v="10"/>
    <n v="138484"/>
    <n v="13848.4"/>
    <n v="124635.6"/>
    <n v="8829.3463732785258"/>
    <n v="7.084128750757027"/>
  </r>
  <r>
    <s v="INV100257"/>
    <x v="209"/>
    <x v="3"/>
    <s v="Accessories"/>
    <x v="0"/>
    <n v="7"/>
    <n v="43495"/>
    <n v="10"/>
    <n v="304465"/>
    <n v="30446.5"/>
    <n v="274018.5"/>
    <n v="21499.358819171091"/>
    <n v="7.8459515759596847"/>
  </r>
  <r>
    <s v="INV100258"/>
    <x v="153"/>
    <x v="5"/>
    <s v="Accessories"/>
    <x v="3"/>
    <n v="9"/>
    <n v="52532"/>
    <n v="10"/>
    <n v="472788"/>
    <n v="47278.8"/>
    <n v="425509.2"/>
    <n v="21438.490120732189"/>
    <n v="5.0383141235799807"/>
  </r>
  <r>
    <s v="INV100259"/>
    <x v="210"/>
    <x v="0"/>
    <s v="Accessories"/>
    <x v="0"/>
    <n v="7"/>
    <n v="50331"/>
    <n v="5"/>
    <n v="352317"/>
    <n v="17615.849999999999"/>
    <n v="334701.15000000002"/>
    <n v="26993.796076583811"/>
    <n v="8.0650443168730703"/>
  </r>
  <r>
    <s v="INV100260"/>
    <x v="211"/>
    <x v="2"/>
    <s v="Accessories"/>
    <x v="1"/>
    <n v="1"/>
    <n v="41946"/>
    <n v="20"/>
    <n v="41946"/>
    <n v="8389.2000000000007"/>
    <n v="33556.800000000003"/>
    <n v="5552.1650443442086"/>
    <n v="16.545573607567494"/>
  </r>
  <r>
    <s v="INV100261"/>
    <x v="212"/>
    <x v="4"/>
    <s v="Accessories"/>
    <x v="1"/>
    <n v="1"/>
    <n v="46178"/>
    <n v="5"/>
    <n v="46178"/>
    <n v="2308.9"/>
    <n v="43869.1"/>
    <n v="9383.8033591077692"/>
    <n v="21.390462441918732"/>
  </r>
  <r>
    <s v="INV100262"/>
    <x v="213"/>
    <x v="1"/>
    <s v="Accessories"/>
    <x v="1"/>
    <n v="4"/>
    <n v="21198"/>
    <n v="5"/>
    <n v="84792"/>
    <n v="4239.6000000000004"/>
    <n v="80552.399999999994"/>
    <n v="7143.8694924445208"/>
    <n v="8.8685991881613973"/>
  </r>
  <r>
    <s v="INV100263"/>
    <x v="214"/>
    <x v="1"/>
    <s v="Electronics"/>
    <x v="0"/>
    <n v="4"/>
    <n v="48418"/>
    <n v="5"/>
    <n v="193672"/>
    <n v="9683.6"/>
    <n v="183988.4"/>
    <n v="12175.34419714708"/>
    <n v="6.6174520769500038"/>
  </r>
  <r>
    <s v="INV100264"/>
    <x v="196"/>
    <x v="6"/>
    <s v="Electronics"/>
    <x v="0"/>
    <n v="1"/>
    <n v="57735"/>
    <n v="15"/>
    <n v="57735"/>
    <n v="8660.25"/>
    <n v="49074.75"/>
    <n v="9613.8828819381633"/>
    <n v="19.590283968717443"/>
  </r>
  <r>
    <s v="INV100265"/>
    <x v="53"/>
    <x v="0"/>
    <s v="Accessories"/>
    <x v="2"/>
    <n v="6"/>
    <n v="6625"/>
    <n v="5"/>
    <n v="39750"/>
    <n v="1987.5"/>
    <n v="37762.5"/>
    <n v="1949.7738782806241"/>
    <n v="5.1632542291443206"/>
  </r>
  <r>
    <s v="INV100266"/>
    <x v="215"/>
    <x v="2"/>
    <s v="Accessories"/>
    <x v="3"/>
    <n v="2"/>
    <n v="48011"/>
    <n v="10"/>
    <n v="96022"/>
    <n v="9602.2000000000007"/>
    <n v="86419.8"/>
    <n v="17010.21840511273"/>
    <n v="19.68324204072762"/>
  </r>
  <r>
    <s v="INV100267"/>
    <x v="216"/>
    <x v="3"/>
    <s v="Accessories"/>
    <x v="3"/>
    <n v="5"/>
    <n v="29546"/>
    <n v="5"/>
    <n v="147730"/>
    <n v="7386.5"/>
    <n v="140343.5"/>
    <n v="10697.46535837673"/>
    <n v="7.6223447173376258"/>
  </r>
  <r>
    <s v="INV100268"/>
    <x v="65"/>
    <x v="2"/>
    <s v="Electronics"/>
    <x v="2"/>
    <n v="8"/>
    <n v="10614"/>
    <n v="10"/>
    <n v="84912"/>
    <n v="8491.2000000000007"/>
    <n v="76420.800000000003"/>
    <n v="7310.1854150429017"/>
    <n v="9.5657012423880694"/>
  </r>
  <r>
    <s v="INV100269"/>
    <x v="217"/>
    <x v="0"/>
    <s v="Electronics"/>
    <x v="2"/>
    <n v="3"/>
    <n v="1137"/>
    <n v="20"/>
    <n v="3411"/>
    <n v="682.2"/>
    <n v="2728.8"/>
    <n v="201.96935456625101"/>
    <n v="7.4013982177605904"/>
  </r>
  <r>
    <s v="INV100270"/>
    <x v="218"/>
    <x v="0"/>
    <s v="Accessories"/>
    <x v="1"/>
    <n v="9"/>
    <n v="39134"/>
    <n v="15"/>
    <n v="352206"/>
    <n v="52830.9"/>
    <n v="299375.09999999998"/>
    <n v="29778.132100215389"/>
    <n v="9.9467631410278905"/>
  </r>
  <r>
    <s v="INV100271"/>
    <x v="219"/>
    <x v="5"/>
    <s v="Electronics"/>
    <x v="2"/>
    <n v="7"/>
    <n v="36276"/>
    <n v="20"/>
    <n v="253932"/>
    <n v="50786.400000000001"/>
    <n v="203145.60000000001"/>
    <n v="42586.465984876893"/>
    <n v="20.963518769235904"/>
  </r>
  <r>
    <s v="INV100272"/>
    <x v="220"/>
    <x v="5"/>
    <s v="Accessories"/>
    <x v="0"/>
    <n v="9"/>
    <n v="24100"/>
    <n v="20"/>
    <n v="216900"/>
    <n v="43380"/>
    <n v="173520"/>
    <n v="13275.81062426063"/>
    <n v="7.6508821025015159"/>
  </r>
  <r>
    <s v="INV100273"/>
    <x v="221"/>
    <x v="2"/>
    <s v="Accessories"/>
    <x v="4"/>
    <n v="1"/>
    <n v="27309"/>
    <n v="15"/>
    <n v="27309"/>
    <n v="4096.3500000000004"/>
    <n v="23212.65"/>
    <n v="5776.0762728917007"/>
    <n v="24.883312645870681"/>
  </r>
  <r>
    <s v="INV100274"/>
    <x v="142"/>
    <x v="3"/>
    <s v="Accessories"/>
    <x v="0"/>
    <n v="5"/>
    <n v="24256"/>
    <n v="10"/>
    <n v="121280"/>
    <n v="12128"/>
    <n v="109152"/>
    <n v="12598.275291325241"/>
    <n v="11.541955521955842"/>
  </r>
  <r>
    <s v="INV100275"/>
    <x v="222"/>
    <x v="2"/>
    <s v="Accessories"/>
    <x v="2"/>
    <n v="3"/>
    <n v="59969"/>
    <n v="10"/>
    <n v="179907"/>
    <n v="17990.7"/>
    <n v="161916.29999999999"/>
    <n v="37952.148520048853"/>
    <n v="23.439362510166582"/>
  </r>
  <r>
    <s v="INV100276"/>
    <x v="171"/>
    <x v="0"/>
    <s v="Accessories"/>
    <x v="3"/>
    <n v="4"/>
    <n v="38868"/>
    <n v="10"/>
    <n v="155472"/>
    <n v="15547.2"/>
    <n v="139924.79999999999"/>
    <n v="12314.308137874579"/>
    <n v="8.800661596710933"/>
  </r>
  <r>
    <s v="INV100277"/>
    <x v="119"/>
    <x v="0"/>
    <s v="Accessories"/>
    <x v="0"/>
    <n v="4"/>
    <n v="77685"/>
    <n v="15"/>
    <n v="310740"/>
    <n v="46611"/>
    <n v="264129"/>
    <n v="23132.286809078982"/>
    <n v="8.7579503988880365"/>
  </r>
  <r>
    <s v="INV100278"/>
    <x v="223"/>
    <x v="6"/>
    <s v="Accessories"/>
    <x v="3"/>
    <n v="7"/>
    <n v="77402"/>
    <n v="5"/>
    <n v="541814"/>
    <n v="27090.7"/>
    <n v="514723.3"/>
    <n v="83934.454676737005"/>
    <n v="16.306713660861476"/>
  </r>
  <r>
    <s v="INV100279"/>
    <x v="224"/>
    <x v="5"/>
    <s v="Electronics"/>
    <x v="0"/>
    <n v="8"/>
    <n v="12380"/>
    <n v="0"/>
    <n v="99040"/>
    <n v="0"/>
    <n v="99040"/>
    <n v="5954.2864817918608"/>
    <n v="6.0120016980935587"/>
  </r>
  <r>
    <s v="INV100280"/>
    <x v="17"/>
    <x v="6"/>
    <s v="Accessories"/>
    <x v="3"/>
    <n v="5"/>
    <n v="57655"/>
    <n v="5"/>
    <n v="288275"/>
    <n v="14413.75"/>
    <n v="273861.25"/>
    <n v="57565.793460021101"/>
    <n v="21.020057952711856"/>
  </r>
  <r>
    <s v="INV100281"/>
    <x v="225"/>
    <x v="4"/>
    <s v="Electronics"/>
    <x v="0"/>
    <n v="7"/>
    <n v="65816"/>
    <n v="5"/>
    <n v="460712"/>
    <n v="23035.599999999999"/>
    <n v="437676.4"/>
    <n v="60365.664059498289"/>
    <n v="13.792305013361078"/>
  </r>
  <r>
    <s v="INV100282"/>
    <x v="226"/>
    <x v="0"/>
    <s v="Accessories"/>
    <x v="3"/>
    <n v="3"/>
    <n v="71356"/>
    <n v="20"/>
    <n v="214068"/>
    <n v="42813.599999999999"/>
    <n v="171254.39999999999"/>
    <n v="32510.814505231821"/>
    <n v="18.983929467057092"/>
  </r>
  <r>
    <s v="INV100283"/>
    <x v="227"/>
    <x v="6"/>
    <s v="Accessories"/>
    <x v="4"/>
    <n v="3"/>
    <n v="9227"/>
    <n v="0"/>
    <n v="27681"/>
    <n v="0"/>
    <n v="27681"/>
    <n v="2350.8488049946632"/>
    <n v="8.4926440699203898"/>
  </r>
  <r>
    <s v="INV100284"/>
    <x v="228"/>
    <x v="2"/>
    <s v="Electronics"/>
    <x v="1"/>
    <n v="3"/>
    <n v="77760"/>
    <n v="10"/>
    <n v="233280"/>
    <n v="23328"/>
    <n v="209952"/>
    <n v="37470.442102452449"/>
    <n v="17.847147015723806"/>
  </r>
  <r>
    <s v="INV100285"/>
    <x v="229"/>
    <x v="5"/>
    <s v="Electronics"/>
    <x v="0"/>
    <n v="4"/>
    <n v="39711"/>
    <n v="5"/>
    <n v="158844"/>
    <n v="7942.2"/>
    <n v="150901.79999999999"/>
    <n v="25474.356213769679"/>
    <n v="16.881413087033874"/>
  </r>
  <r>
    <s v="INV100286"/>
    <x v="159"/>
    <x v="5"/>
    <s v="Accessories"/>
    <x v="4"/>
    <n v="6"/>
    <n v="79430"/>
    <n v="15"/>
    <n v="476580"/>
    <n v="71487"/>
    <n v="405093"/>
    <n v="81477.266704639129"/>
    <n v="20.113225038358877"/>
  </r>
  <r>
    <s v="INV100287"/>
    <x v="230"/>
    <x v="3"/>
    <s v="Electronics"/>
    <x v="1"/>
    <n v="5"/>
    <n v="41917"/>
    <n v="5"/>
    <n v="209585"/>
    <n v="10479.25"/>
    <n v="199105.75"/>
    <n v="21798.148984848202"/>
    <n v="10.948025853019413"/>
  </r>
  <r>
    <s v="INV100288"/>
    <x v="179"/>
    <x v="2"/>
    <s v="Accessories"/>
    <x v="0"/>
    <n v="8"/>
    <n v="63327"/>
    <n v="10"/>
    <n v="506616"/>
    <n v="50661.599999999999"/>
    <n v="455954.4"/>
    <n v="107893.9099673579"/>
    <n v="23.663311499430183"/>
  </r>
  <r>
    <s v="INV100289"/>
    <x v="231"/>
    <x v="3"/>
    <s v="Accessories"/>
    <x v="4"/>
    <n v="5"/>
    <n v="31937"/>
    <n v="5"/>
    <n v="159685"/>
    <n v="7984.25"/>
    <n v="151700.75"/>
    <n v="36751.056140626912"/>
    <n v="24.226021387914638"/>
  </r>
  <r>
    <s v="INV100290"/>
    <x v="232"/>
    <x v="6"/>
    <s v="Electronics"/>
    <x v="4"/>
    <n v="5"/>
    <n v="21019"/>
    <n v="20"/>
    <n v="105095"/>
    <n v="21019"/>
    <n v="84076"/>
    <n v="18801.47214740932"/>
    <n v="22.362472224427091"/>
  </r>
  <r>
    <s v="INV100291"/>
    <x v="233"/>
    <x v="1"/>
    <s v="Electronics"/>
    <x v="4"/>
    <n v="2"/>
    <n v="8483"/>
    <n v="20"/>
    <n v="16966"/>
    <n v="3393.2"/>
    <n v="13572.8"/>
    <n v="2231.4599802687599"/>
    <n v="16.440675323210833"/>
  </r>
  <r>
    <s v="INV100292"/>
    <x v="218"/>
    <x v="4"/>
    <s v="Electronics"/>
    <x v="2"/>
    <n v="5"/>
    <n v="45156"/>
    <n v="5"/>
    <n v="225780"/>
    <n v="11289"/>
    <n v="214491"/>
    <n v="28754.16029248475"/>
    <n v="13.405765413227011"/>
  </r>
  <r>
    <s v="INV100293"/>
    <x v="234"/>
    <x v="2"/>
    <s v="Electronics"/>
    <x v="3"/>
    <n v="7"/>
    <n v="6135"/>
    <n v="20"/>
    <n v="42945"/>
    <n v="8589"/>
    <n v="34356"/>
    <n v="2116.2775064778739"/>
    <n v="6.1598483713990975"/>
  </r>
  <r>
    <s v="INV100294"/>
    <x v="235"/>
    <x v="2"/>
    <s v="Accessories"/>
    <x v="1"/>
    <n v="2"/>
    <n v="20122"/>
    <n v="15"/>
    <n v="40244"/>
    <n v="6036.6"/>
    <n v="34207.4"/>
    <n v="8190.8100591393322"/>
    <n v="23.944556029219793"/>
  </r>
  <r>
    <s v="INV100295"/>
    <x v="177"/>
    <x v="2"/>
    <s v="Electronics"/>
    <x v="3"/>
    <n v="6"/>
    <n v="75475"/>
    <n v="0"/>
    <n v="452850"/>
    <n v="0"/>
    <n v="452850"/>
    <n v="108845.3362987611"/>
    <n v="24.035626873967342"/>
  </r>
  <r>
    <s v="INV100296"/>
    <x v="153"/>
    <x v="3"/>
    <s v="Electronics"/>
    <x v="3"/>
    <n v="7"/>
    <n v="61166"/>
    <n v="5"/>
    <n v="428162"/>
    <n v="21408.1"/>
    <n v="406753.9"/>
    <n v="21858.015389592169"/>
    <n v="5.3737690995936775"/>
  </r>
  <r>
    <s v="INV100297"/>
    <x v="119"/>
    <x v="6"/>
    <s v="Electronics"/>
    <x v="3"/>
    <n v="5"/>
    <n v="56505"/>
    <n v="15"/>
    <n v="282525"/>
    <n v="42378.75"/>
    <n v="240146.25"/>
    <n v="29148.353699493811"/>
    <n v="12.137750932814404"/>
  </r>
  <r>
    <s v="INV100298"/>
    <x v="236"/>
    <x v="2"/>
    <s v="Electronics"/>
    <x v="4"/>
    <n v="9"/>
    <n v="11903"/>
    <n v="15"/>
    <n v="107127"/>
    <n v="16069.05"/>
    <n v="91057.95"/>
    <n v="20579.759023808481"/>
    <n v="22.600727365165241"/>
  </r>
  <r>
    <s v="INV100299"/>
    <x v="85"/>
    <x v="1"/>
    <s v="Electronics"/>
    <x v="3"/>
    <n v="4"/>
    <n v="60977"/>
    <n v="15"/>
    <n v="243908"/>
    <n v="36586.199999999997"/>
    <n v="207321.8"/>
    <n v="13718.567804686631"/>
    <n v="6.6170406607923686"/>
  </r>
  <r>
    <s v="INV100300"/>
    <x v="237"/>
    <x v="2"/>
    <s v="Accessories"/>
    <x v="2"/>
    <n v="1"/>
    <n v="65535"/>
    <n v="10"/>
    <n v="65535"/>
    <n v="6553.5"/>
    <n v="58981.5"/>
    <n v="5267.8309495866197"/>
    <n v="8.9313275342041472"/>
  </r>
  <r>
    <s v="INV100301"/>
    <x v="238"/>
    <x v="5"/>
    <s v="Accessories"/>
    <x v="0"/>
    <n v="8"/>
    <n v="33403"/>
    <n v="5"/>
    <n v="267224"/>
    <n v="13361.2"/>
    <n v="253862.8"/>
    <n v="62383.092788861679"/>
    <n v="24.573546336391814"/>
  </r>
  <r>
    <s v="INV100302"/>
    <x v="84"/>
    <x v="4"/>
    <s v="Electronics"/>
    <x v="4"/>
    <n v="8"/>
    <n v="7811"/>
    <n v="5"/>
    <n v="62488"/>
    <n v="3124.4"/>
    <n v="59363.6"/>
    <n v="13027.802825437509"/>
    <n v="21.945776242406982"/>
  </r>
  <r>
    <s v="INV100303"/>
    <x v="239"/>
    <x v="5"/>
    <s v="Electronics"/>
    <x v="1"/>
    <n v="7"/>
    <n v="51111"/>
    <n v="5"/>
    <n v="357777"/>
    <n v="17888.849999999999"/>
    <n v="339888.15"/>
    <n v="78994.322237333283"/>
    <n v="23.241269881675276"/>
  </r>
  <r>
    <s v="INV100304"/>
    <x v="26"/>
    <x v="5"/>
    <s v="Accessories"/>
    <x v="0"/>
    <n v="8"/>
    <n v="21115"/>
    <n v="0"/>
    <n v="168920"/>
    <n v="0"/>
    <n v="168920"/>
    <n v="13248.544879851241"/>
    <n v="7.8430883731063465"/>
  </r>
  <r>
    <s v="INV100305"/>
    <x v="240"/>
    <x v="4"/>
    <s v="Electronics"/>
    <x v="0"/>
    <n v="2"/>
    <n v="57308"/>
    <n v="15"/>
    <n v="114616"/>
    <n v="17192.400000000001"/>
    <n v="97423.6"/>
    <n v="8988.6122920004655"/>
    <n v="9.226319179336901"/>
  </r>
  <r>
    <s v="INV100306"/>
    <x v="127"/>
    <x v="1"/>
    <s v="Accessories"/>
    <x v="0"/>
    <n v="3"/>
    <n v="34080"/>
    <n v="5"/>
    <n v="102240"/>
    <n v="5112"/>
    <n v="97128"/>
    <n v="16616.980400983339"/>
    <n v="17.108331687034983"/>
  </r>
  <r>
    <s v="INV100307"/>
    <x v="25"/>
    <x v="6"/>
    <s v="Accessories"/>
    <x v="3"/>
    <n v="9"/>
    <n v="57552"/>
    <n v="20"/>
    <n v="517968"/>
    <n v="103593.60000000001"/>
    <n v="414374.40000000002"/>
    <n v="62300.214857012179"/>
    <n v="15.034764420053984"/>
  </r>
  <r>
    <s v="INV100308"/>
    <x v="241"/>
    <x v="5"/>
    <s v="Electronics"/>
    <x v="3"/>
    <n v="1"/>
    <n v="43398"/>
    <n v="10"/>
    <n v="43398"/>
    <n v="4339.8"/>
    <n v="39058.199999999997"/>
    <n v="4284.7110257329487"/>
    <n v="10.970067810940979"/>
  </r>
  <r>
    <s v="INV100309"/>
    <x v="103"/>
    <x v="6"/>
    <s v="Accessories"/>
    <x v="4"/>
    <n v="8"/>
    <n v="24452"/>
    <n v="0"/>
    <n v="195616"/>
    <n v="0"/>
    <n v="195616"/>
    <n v="44359.695553880243"/>
    <n v="22.676925994744931"/>
  </r>
  <r>
    <s v="INV100310"/>
    <x v="111"/>
    <x v="5"/>
    <s v="Electronics"/>
    <x v="3"/>
    <n v="8"/>
    <n v="15727"/>
    <n v="10"/>
    <n v="125816"/>
    <n v="12581.6"/>
    <n v="113234.4"/>
    <n v="26075.359809400259"/>
    <n v="23.027772310711462"/>
  </r>
  <r>
    <s v="INV100311"/>
    <x v="242"/>
    <x v="0"/>
    <s v="Electronics"/>
    <x v="3"/>
    <n v="7"/>
    <n v="14260"/>
    <n v="15"/>
    <n v="99820"/>
    <n v="14973"/>
    <n v="84847"/>
    <n v="9192.0526417819037"/>
    <n v="10.833680202932223"/>
  </r>
  <r>
    <s v="INV100312"/>
    <x v="191"/>
    <x v="4"/>
    <s v="Accessories"/>
    <x v="3"/>
    <n v="5"/>
    <n v="9326"/>
    <n v="20"/>
    <n v="46630"/>
    <n v="9326"/>
    <n v="37304"/>
    <n v="3027.2430313283448"/>
    <n v="8.1150628118387971"/>
  </r>
  <r>
    <s v="INV100313"/>
    <x v="150"/>
    <x v="5"/>
    <s v="Accessories"/>
    <x v="4"/>
    <n v="4"/>
    <n v="79975"/>
    <n v="15"/>
    <n v="319900"/>
    <n v="47985"/>
    <n v="271915"/>
    <n v="21703.84311875196"/>
    <n v="7.9818484154062705"/>
  </r>
  <r>
    <s v="INV100314"/>
    <x v="113"/>
    <x v="0"/>
    <s v="Electronics"/>
    <x v="4"/>
    <n v="6"/>
    <n v="60932"/>
    <n v="5"/>
    <n v="365592"/>
    <n v="18279.599999999999"/>
    <n v="347312.4"/>
    <n v="51014.995446408662"/>
    <n v="14.688503907838783"/>
  </r>
  <r>
    <s v="INV100315"/>
    <x v="243"/>
    <x v="3"/>
    <s v="Accessories"/>
    <x v="2"/>
    <n v="1"/>
    <n v="74496"/>
    <n v="10"/>
    <n v="74496"/>
    <n v="7449.6"/>
    <n v="67046.399999999994"/>
    <n v="5134.6613220154532"/>
    <n v="7.6583699080270584"/>
  </r>
  <r>
    <s v="INV100316"/>
    <x v="27"/>
    <x v="0"/>
    <s v="Electronics"/>
    <x v="2"/>
    <n v="5"/>
    <n v="58704"/>
    <n v="20"/>
    <n v="293520"/>
    <n v="58704"/>
    <n v="234816"/>
    <n v="33970.371518302491"/>
    <n v="14.466804441904507"/>
  </r>
  <r>
    <s v="INV100317"/>
    <x v="244"/>
    <x v="2"/>
    <s v="Accessories"/>
    <x v="2"/>
    <n v="4"/>
    <n v="9173"/>
    <n v="10"/>
    <n v="36692"/>
    <n v="3669.2"/>
    <n v="33022.800000000003"/>
    <n v="4702.0113002473008"/>
    <n v="14.238681457197149"/>
  </r>
  <r>
    <s v="INV100318"/>
    <x v="245"/>
    <x v="5"/>
    <s v="Accessories"/>
    <x v="2"/>
    <n v="4"/>
    <n v="36658"/>
    <n v="0"/>
    <n v="146632"/>
    <n v="0"/>
    <n v="146632"/>
    <n v="33259.369756554377"/>
    <n v="22.682204264113139"/>
  </r>
  <r>
    <s v="INV100319"/>
    <x v="29"/>
    <x v="0"/>
    <s v="Electronics"/>
    <x v="0"/>
    <n v="7"/>
    <n v="75489"/>
    <n v="20"/>
    <n v="528423"/>
    <n v="105684.6"/>
    <n v="422738.4"/>
    <n v="46180.8254768728"/>
    <n v="10.924208796000741"/>
  </r>
  <r>
    <s v="INV100320"/>
    <x v="246"/>
    <x v="6"/>
    <s v="Electronics"/>
    <x v="0"/>
    <n v="9"/>
    <n v="16404"/>
    <n v="0"/>
    <n v="147636"/>
    <n v="0"/>
    <n v="147636"/>
    <n v="23936.297276783869"/>
    <n v="16.213049172819549"/>
  </r>
  <r>
    <s v="INV100321"/>
    <x v="247"/>
    <x v="3"/>
    <s v="Electronics"/>
    <x v="2"/>
    <n v="8"/>
    <n v="15896"/>
    <n v="20"/>
    <n v="127168"/>
    <n v="25433.599999999999"/>
    <n v="101734.39999999999"/>
    <n v="20214.6225186048"/>
    <n v="19.869997285681933"/>
  </r>
  <r>
    <s v="INV100322"/>
    <x v="248"/>
    <x v="1"/>
    <s v="Accessories"/>
    <x v="2"/>
    <n v="8"/>
    <n v="54539"/>
    <n v="5"/>
    <n v="436312"/>
    <n v="21815.599999999999"/>
    <n v="414496.4"/>
    <n v="70125.727450984807"/>
    <n v="16.918295900998128"/>
  </r>
  <r>
    <s v="INV100323"/>
    <x v="249"/>
    <x v="5"/>
    <s v="Electronics"/>
    <x v="1"/>
    <n v="5"/>
    <n v="4834"/>
    <n v="10"/>
    <n v="24170"/>
    <n v="2417"/>
    <n v="21753"/>
    <n v="5238.4175663705837"/>
    <n v="24.081356899602739"/>
  </r>
  <r>
    <s v="INV100324"/>
    <x v="40"/>
    <x v="2"/>
    <s v="Electronics"/>
    <x v="0"/>
    <n v="6"/>
    <n v="27768"/>
    <n v="10"/>
    <n v="166608"/>
    <n v="16660.8"/>
    <n v="149947.20000000001"/>
    <n v="25559.324364799031"/>
    <n v="17.045549609995405"/>
  </r>
  <r>
    <s v="INV100325"/>
    <x v="250"/>
    <x v="1"/>
    <s v="Accessories"/>
    <x v="1"/>
    <n v="2"/>
    <n v="65136"/>
    <n v="15"/>
    <n v="130272"/>
    <n v="19540.8"/>
    <n v="110731.2"/>
    <n v="25509.416251321931"/>
    <n v="23.037243569402239"/>
  </r>
  <r>
    <s v="INV100326"/>
    <x v="157"/>
    <x v="0"/>
    <s v="Accessories"/>
    <x v="1"/>
    <n v="3"/>
    <n v="22568"/>
    <n v="20"/>
    <n v="67704"/>
    <n v="13540.8"/>
    <n v="54163.199999999997"/>
    <n v="5362.7676444856661"/>
    <n v="9.9011277850748591"/>
  </r>
  <r>
    <s v="INV100327"/>
    <x v="251"/>
    <x v="1"/>
    <s v="Electronics"/>
    <x v="3"/>
    <n v="5"/>
    <n v="28747"/>
    <n v="20"/>
    <n v="143735"/>
    <n v="28747"/>
    <n v="114988"/>
    <n v="18645.36796727237"/>
    <n v="16.215055455588733"/>
  </r>
  <r>
    <s v="INV100328"/>
    <x v="252"/>
    <x v="1"/>
    <s v="Electronics"/>
    <x v="4"/>
    <n v="2"/>
    <n v="65621"/>
    <n v="0"/>
    <n v="131242"/>
    <n v="0"/>
    <n v="131242"/>
    <n v="20823.01128289217"/>
    <n v="15.866118531333088"/>
  </r>
  <r>
    <s v="INV100329"/>
    <x v="25"/>
    <x v="3"/>
    <s v="Electronics"/>
    <x v="0"/>
    <n v="3"/>
    <n v="16785"/>
    <n v="20"/>
    <n v="50355"/>
    <n v="10071"/>
    <n v="40284"/>
    <n v="9986.0177609766251"/>
    <n v="24.789042202801671"/>
  </r>
  <r>
    <s v="INV100330"/>
    <x v="197"/>
    <x v="1"/>
    <s v="Electronics"/>
    <x v="2"/>
    <n v="4"/>
    <n v="24636"/>
    <n v="10"/>
    <n v="98544"/>
    <n v="9854.4"/>
    <n v="88689.600000000006"/>
    <n v="8061.9966265685816"/>
    <n v="9.0901262679824715"/>
  </r>
  <r>
    <s v="INV100331"/>
    <x v="253"/>
    <x v="1"/>
    <s v="Accessories"/>
    <x v="2"/>
    <n v="6"/>
    <n v="60878"/>
    <n v="20"/>
    <n v="365268"/>
    <n v="73053.600000000006"/>
    <n v="292214.40000000002"/>
    <n v="22850.78026149502"/>
    <n v="7.8198679673195493"/>
  </r>
  <r>
    <s v="INV100332"/>
    <x v="254"/>
    <x v="5"/>
    <s v="Accessories"/>
    <x v="4"/>
    <n v="5"/>
    <n v="38287"/>
    <n v="15"/>
    <n v="191435"/>
    <n v="28715.25"/>
    <n v="162719.75"/>
    <n v="28042.213010800519"/>
    <n v="17.233441552608408"/>
  </r>
  <r>
    <s v="INV100333"/>
    <x v="220"/>
    <x v="3"/>
    <s v="Electronics"/>
    <x v="0"/>
    <n v="4"/>
    <n v="24925"/>
    <n v="15"/>
    <n v="99700"/>
    <n v="14955"/>
    <n v="84745"/>
    <n v="8028.6081373351417"/>
    <n v="9.4738428666412666"/>
  </r>
  <r>
    <s v="INV100334"/>
    <x v="223"/>
    <x v="2"/>
    <s v="Electronics"/>
    <x v="2"/>
    <n v="2"/>
    <n v="19461"/>
    <n v="10"/>
    <n v="38922"/>
    <n v="3892.2"/>
    <n v="35029.800000000003"/>
    <n v="6229.3867854121054"/>
    <n v="17.783106913005795"/>
  </r>
  <r>
    <s v="INV100335"/>
    <x v="255"/>
    <x v="0"/>
    <s v="Electronics"/>
    <x v="2"/>
    <n v="5"/>
    <n v="33943"/>
    <n v="10"/>
    <n v="169715"/>
    <n v="16971.5"/>
    <n v="152743.5"/>
    <n v="37345.4524184572"/>
    <n v="24.449781770391017"/>
  </r>
  <r>
    <s v="INV100336"/>
    <x v="122"/>
    <x v="3"/>
    <s v="Accessories"/>
    <x v="3"/>
    <n v="5"/>
    <n v="19323"/>
    <n v="10"/>
    <n v="96615"/>
    <n v="9661.5"/>
    <n v="86953.5"/>
    <n v="20808.076814158569"/>
    <n v="23.930119907949155"/>
  </r>
  <r>
    <s v="INV100337"/>
    <x v="24"/>
    <x v="3"/>
    <s v="Electronics"/>
    <x v="1"/>
    <n v="7"/>
    <n v="75909"/>
    <n v="20"/>
    <n v="531363"/>
    <n v="106272.6"/>
    <n v="425090.4"/>
    <n v="40902.4554374254"/>
    <n v="9.6220604928799602"/>
  </r>
  <r>
    <s v="INV100338"/>
    <x v="256"/>
    <x v="4"/>
    <s v="Electronics"/>
    <x v="2"/>
    <n v="1"/>
    <n v="71623"/>
    <n v="20"/>
    <n v="71623"/>
    <n v="14324.6"/>
    <n v="57298.400000000001"/>
    <n v="4823.3374636797989"/>
    <n v="8.4179269642429784"/>
  </r>
  <r>
    <s v="INV100339"/>
    <x v="257"/>
    <x v="3"/>
    <s v="Accessories"/>
    <x v="0"/>
    <n v="4"/>
    <n v="26352"/>
    <n v="5"/>
    <n v="105408"/>
    <n v="5270.4"/>
    <n v="100137.60000000001"/>
    <n v="16237.09728843363"/>
    <n v="16.214785743250914"/>
  </r>
  <r>
    <s v="INV100340"/>
    <x v="258"/>
    <x v="4"/>
    <s v="Accessories"/>
    <x v="4"/>
    <n v="5"/>
    <n v="38035"/>
    <n v="0"/>
    <n v="190175"/>
    <n v="0"/>
    <n v="190175"/>
    <n v="31826.82415756752"/>
    <n v="16.735545764463005"/>
  </r>
  <r>
    <s v="INV100341"/>
    <x v="259"/>
    <x v="0"/>
    <s v="Electronics"/>
    <x v="3"/>
    <n v="8"/>
    <n v="7504"/>
    <n v="20"/>
    <n v="60032"/>
    <n v="12006.4"/>
    <n v="48025.599999999999"/>
    <n v="8762.271405619711"/>
    <n v="18.245001427613005"/>
  </r>
  <r>
    <s v="INV100342"/>
    <x v="181"/>
    <x v="1"/>
    <s v="Electronics"/>
    <x v="0"/>
    <n v="8"/>
    <n v="28323"/>
    <n v="5"/>
    <n v="226584"/>
    <n v="11329.2"/>
    <n v="215254.8"/>
    <n v="42684.636195021048"/>
    <n v="19.829818519736168"/>
  </r>
  <r>
    <s v="INV100343"/>
    <x v="260"/>
    <x v="5"/>
    <s v="Accessories"/>
    <x v="3"/>
    <n v="1"/>
    <n v="54586"/>
    <n v="5"/>
    <n v="54586"/>
    <n v="2729.3"/>
    <n v="51856.7"/>
    <n v="8825.5675944649829"/>
    <n v="17.019146213440084"/>
  </r>
  <r>
    <s v="INV100344"/>
    <x v="69"/>
    <x v="5"/>
    <s v="Electronics"/>
    <x v="1"/>
    <n v="5"/>
    <n v="7631"/>
    <n v="15"/>
    <n v="38155"/>
    <n v="5723.25"/>
    <n v="32431.75"/>
    <n v="2346.4565956770348"/>
    <n v="7.2350600743932558"/>
  </r>
  <r>
    <s v="INV100345"/>
    <x v="261"/>
    <x v="0"/>
    <s v="Electronics"/>
    <x v="2"/>
    <n v="1"/>
    <n v="26149"/>
    <n v="20"/>
    <n v="26149"/>
    <n v="5229.8"/>
    <n v="20919.2"/>
    <n v="4351.8545235872789"/>
    <n v="20.803159411388958"/>
  </r>
  <r>
    <s v="INV100346"/>
    <x v="14"/>
    <x v="0"/>
    <s v="Accessories"/>
    <x v="0"/>
    <n v="1"/>
    <n v="4599"/>
    <n v="5"/>
    <n v="4599"/>
    <n v="229.95"/>
    <n v="4369.05"/>
    <n v="287.93541100946351"/>
    <n v="6.5903436904925217"/>
  </r>
  <r>
    <s v="INV100347"/>
    <x v="262"/>
    <x v="6"/>
    <s v="Accessories"/>
    <x v="4"/>
    <n v="2"/>
    <n v="51306"/>
    <n v="15"/>
    <n v="102612"/>
    <n v="15391.8"/>
    <n v="87220.2"/>
    <n v="4709.7632180801475"/>
    <n v="5.399853724343842"/>
  </r>
  <r>
    <s v="INV100348"/>
    <x v="119"/>
    <x v="1"/>
    <s v="Accessories"/>
    <x v="1"/>
    <n v="2"/>
    <n v="32071"/>
    <n v="0"/>
    <n v="64142"/>
    <n v="0"/>
    <n v="64142"/>
    <n v="13080.5832094158"/>
    <n v="20.393163932237535"/>
  </r>
  <r>
    <s v="INV100349"/>
    <x v="221"/>
    <x v="0"/>
    <s v="Electronics"/>
    <x v="1"/>
    <n v="9"/>
    <n v="31080"/>
    <n v="15"/>
    <n v="279720"/>
    <n v="41958"/>
    <n v="237762"/>
    <n v="37963.811589735044"/>
    <n v="15.967148488713523"/>
  </r>
  <r>
    <s v="INV100350"/>
    <x v="193"/>
    <x v="3"/>
    <s v="Accessories"/>
    <x v="3"/>
    <n v="4"/>
    <n v="26969"/>
    <n v="0"/>
    <n v="107876"/>
    <n v="0"/>
    <n v="107876"/>
    <n v="20466.049574287961"/>
    <n v="18.971828371730471"/>
  </r>
  <r>
    <s v="INV100351"/>
    <x v="202"/>
    <x v="5"/>
    <s v="Accessories"/>
    <x v="1"/>
    <n v="3"/>
    <n v="65679"/>
    <n v="10"/>
    <n v="197037"/>
    <n v="19703.7"/>
    <n v="177333.3"/>
    <n v="22441.434213580669"/>
    <n v="12.654946484151974"/>
  </r>
  <r>
    <s v="INV100352"/>
    <x v="174"/>
    <x v="2"/>
    <s v="Electronics"/>
    <x v="0"/>
    <n v="1"/>
    <n v="24736"/>
    <n v="10"/>
    <n v="24736"/>
    <n v="2473.6"/>
    <n v="22262.400000000001"/>
    <n v="1162.509105567932"/>
    <n v="5.2218498704898479"/>
  </r>
  <r>
    <s v="INV100353"/>
    <x v="263"/>
    <x v="5"/>
    <s v="Electronics"/>
    <x v="3"/>
    <n v="2"/>
    <n v="25610"/>
    <n v="15"/>
    <n v="51220"/>
    <n v="7683"/>
    <n v="43537"/>
    <n v="5059.1330510234911"/>
    <n v="11.620306982620509"/>
  </r>
  <r>
    <s v="INV100354"/>
    <x v="264"/>
    <x v="4"/>
    <s v="Accessories"/>
    <x v="1"/>
    <n v="6"/>
    <n v="23930"/>
    <n v="10"/>
    <n v="143580"/>
    <n v="14358"/>
    <n v="129222"/>
    <n v="22177.990213758869"/>
    <n v="17.162704658462854"/>
  </r>
  <r>
    <s v="INV100355"/>
    <x v="265"/>
    <x v="5"/>
    <s v="Accessories"/>
    <x v="4"/>
    <n v="9"/>
    <n v="44907"/>
    <n v="20"/>
    <n v="404163"/>
    <n v="80832.600000000006"/>
    <n v="323330.40000000002"/>
    <n v="30761.852811265759"/>
    <n v="9.5140614094021956"/>
  </r>
  <r>
    <s v="INV100356"/>
    <x v="119"/>
    <x v="6"/>
    <s v="Electronics"/>
    <x v="0"/>
    <n v="5"/>
    <n v="38448"/>
    <n v="15"/>
    <n v="192240"/>
    <n v="28836"/>
    <n v="163404"/>
    <n v="30648.195866591101"/>
    <n v="18.756086672658626"/>
  </r>
  <r>
    <s v="INV100357"/>
    <x v="37"/>
    <x v="1"/>
    <s v="Electronics"/>
    <x v="4"/>
    <n v="4"/>
    <n v="57867"/>
    <n v="5"/>
    <n v="231468"/>
    <n v="11573.4"/>
    <n v="219894.6"/>
    <n v="45931.628461957072"/>
    <n v="20.888020197838905"/>
  </r>
  <r>
    <s v="INV100358"/>
    <x v="266"/>
    <x v="0"/>
    <s v="Accessories"/>
    <x v="4"/>
    <n v="5"/>
    <n v="38680"/>
    <n v="20"/>
    <n v="193400"/>
    <n v="38680"/>
    <n v="154720"/>
    <n v="21792.83799742386"/>
    <n v="14.08533996731118"/>
  </r>
  <r>
    <s v="INV100359"/>
    <x v="267"/>
    <x v="1"/>
    <s v="Accessories"/>
    <x v="3"/>
    <n v="9"/>
    <n v="5152"/>
    <n v="15"/>
    <n v="46368"/>
    <n v="6955.2"/>
    <n v="39412.800000000003"/>
    <n v="8873.5656753080966"/>
    <n v="22.514425961383346"/>
  </r>
  <r>
    <s v="INV100360"/>
    <x v="30"/>
    <x v="0"/>
    <s v="Electronics"/>
    <x v="2"/>
    <n v="7"/>
    <n v="72870"/>
    <n v="0"/>
    <n v="510090"/>
    <n v="0"/>
    <n v="510090"/>
    <n v="112711.1762842123"/>
    <n v="22.096331291382366"/>
  </r>
  <r>
    <s v="INV100361"/>
    <x v="26"/>
    <x v="5"/>
    <s v="Accessories"/>
    <x v="3"/>
    <n v="8"/>
    <n v="7584"/>
    <n v="10"/>
    <n v="60672"/>
    <n v="6067.2"/>
    <n v="54604.800000000003"/>
    <n v="12319.475780121509"/>
    <n v="22.561159055836683"/>
  </r>
  <r>
    <s v="INV100362"/>
    <x v="268"/>
    <x v="2"/>
    <s v="Electronics"/>
    <x v="0"/>
    <n v="4"/>
    <n v="46130"/>
    <n v="10"/>
    <n v="184520"/>
    <n v="18452"/>
    <n v="166068"/>
    <n v="30258.81958785106"/>
    <n v="18.220740653136701"/>
  </r>
  <r>
    <s v="INV100363"/>
    <x v="269"/>
    <x v="2"/>
    <s v="Accessories"/>
    <x v="0"/>
    <n v="8"/>
    <n v="53776"/>
    <n v="10"/>
    <n v="430208"/>
    <n v="43020.800000000003"/>
    <n v="387187.20000000001"/>
    <n v="42961.439874882868"/>
    <n v="11.095779993471599"/>
  </r>
  <r>
    <s v="INV100364"/>
    <x v="270"/>
    <x v="6"/>
    <s v="Electronics"/>
    <x v="3"/>
    <n v="6"/>
    <n v="3155"/>
    <n v="15"/>
    <n v="18930"/>
    <n v="2839.5"/>
    <n v="16090.5"/>
    <n v="2353.2397517999561"/>
    <n v="14.625025647431441"/>
  </r>
  <r>
    <s v="INV100365"/>
    <x v="271"/>
    <x v="4"/>
    <s v="Electronics"/>
    <x v="2"/>
    <n v="5"/>
    <n v="58252"/>
    <n v="20"/>
    <n v="291260"/>
    <n v="58252"/>
    <n v="233008"/>
    <n v="44761.333085188111"/>
    <n v="19.210212990621827"/>
  </r>
  <r>
    <s v="INV100366"/>
    <x v="67"/>
    <x v="5"/>
    <s v="Accessories"/>
    <x v="3"/>
    <n v="7"/>
    <n v="48170"/>
    <n v="0"/>
    <n v="337190"/>
    <n v="0"/>
    <n v="337190"/>
    <n v="31059.491648721381"/>
    <n v="9.2112730652514543"/>
  </r>
  <r>
    <s v="INV100367"/>
    <x v="272"/>
    <x v="0"/>
    <s v="Accessories"/>
    <x v="0"/>
    <n v="6"/>
    <n v="5772"/>
    <n v="10"/>
    <n v="34632"/>
    <n v="3463.2"/>
    <n v="31168.799999999999"/>
    <n v="6164.2131142504968"/>
    <n v="19.776870185090527"/>
  </r>
  <r>
    <s v="INV100368"/>
    <x v="269"/>
    <x v="5"/>
    <s v="Electronics"/>
    <x v="2"/>
    <n v="3"/>
    <n v="718"/>
    <n v="20"/>
    <n v="2154"/>
    <n v="430.8"/>
    <n v="1723.2"/>
    <n v="275.05326099494539"/>
    <n v="15.961772341860806"/>
  </r>
  <r>
    <s v="INV100369"/>
    <x v="273"/>
    <x v="6"/>
    <s v="Accessories"/>
    <x v="0"/>
    <n v="5"/>
    <n v="37971"/>
    <n v="5"/>
    <n v="189855"/>
    <n v="9492.75"/>
    <n v="180362.25"/>
    <n v="12481.696813756829"/>
    <n v="6.9203488056712699"/>
  </r>
  <r>
    <s v="INV100370"/>
    <x v="274"/>
    <x v="3"/>
    <s v="Accessories"/>
    <x v="2"/>
    <n v="9"/>
    <n v="49262"/>
    <n v="5"/>
    <n v="443358"/>
    <n v="22167.9"/>
    <n v="421190.1"/>
    <n v="68004.201759566626"/>
    <n v="16.145726540003345"/>
  </r>
  <r>
    <s v="INV100371"/>
    <x v="275"/>
    <x v="3"/>
    <s v="Accessories"/>
    <x v="2"/>
    <n v="7"/>
    <n v="22015"/>
    <n v="0"/>
    <n v="154105"/>
    <n v="0"/>
    <n v="154105"/>
    <n v="9763.3573558469488"/>
    <n v="6.3355227642496663"/>
  </r>
  <r>
    <s v="INV100372"/>
    <x v="276"/>
    <x v="6"/>
    <s v="Electronics"/>
    <x v="3"/>
    <n v="4"/>
    <n v="34807"/>
    <n v="10"/>
    <n v="139228"/>
    <n v="13922.8"/>
    <n v="125305.2"/>
    <n v="6623.815442844797"/>
    <n v="5.2861457009324413"/>
  </r>
  <r>
    <s v="INV100373"/>
    <x v="277"/>
    <x v="0"/>
    <s v="Accessories"/>
    <x v="3"/>
    <n v="7"/>
    <n v="79181"/>
    <n v="5"/>
    <n v="554267"/>
    <n v="27713.35"/>
    <n v="526553.65"/>
    <n v="120015.02184613521"/>
    <n v="22.792553398145696"/>
  </r>
  <r>
    <s v="INV100374"/>
    <x v="278"/>
    <x v="1"/>
    <s v="Accessories"/>
    <x v="3"/>
    <n v="5"/>
    <n v="18486"/>
    <n v="20"/>
    <n v="92430"/>
    <n v="18486"/>
    <n v="73944"/>
    <n v="10942.471391296551"/>
    <n v="14.798322232089895"/>
  </r>
  <r>
    <s v="INV100375"/>
    <x v="108"/>
    <x v="6"/>
    <s v="Electronics"/>
    <x v="2"/>
    <n v="2"/>
    <n v="71100"/>
    <n v="20"/>
    <n v="142200"/>
    <n v="28440"/>
    <n v="113760"/>
    <n v="18048.926231477471"/>
    <n v="15.865793100806497"/>
  </r>
  <r>
    <s v="INV100376"/>
    <x v="23"/>
    <x v="0"/>
    <s v="Accessories"/>
    <x v="2"/>
    <n v="6"/>
    <n v="55388"/>
    <n v="5"/>
    <n v="332328"/>
    <n v="16616.400000000001"/>
    <n v="315711.59999999998"/>
    <n v="33461.500356365243"/>
    <n v="10.598755432605342"/>
  </r>
  <r>
    <s v="INV100377"/>
    <x v="233"/>
    <x v="2"/>
    <s v="Accessories"/>
    <x v="0"/>
    <n v="7"/>
    <n v="12103"/>
    <n v="10"/>
    <n v="84721"/>
    <n v="8472.1"/>
    <n v="76248.899999999994"/>
    <n v="12089.182567888491"/>
    <n v="15.854894389149866"/>
  </r>
  <r>
    <s v="INV100378"/>
    <x v="128"/>
    <x v="6"/>
    <s v="Electronics"/>
    <x v="4"/>
    <n v="8"/>
    <n v="68524"/>
    <n v="0"/>
    <n v="548192"/>
    <n v="0"/>
    <n v="548192"/>
    <n v="45924.093217389272"/>
    <n v="8.3773738429946576"/>
  </r>
  <r>
    <s v="INV100379"/>
    <x v="279"/>
    <x v="0"/>
    <s v="Electronics"/>
    <x v="3"/>
    <n v="6"/>
    <n v="29397"/>
    <n v="10"/>
    <n v="176382"/>
    <n v="17638.2"/>
    <n v="158743.79999999999"/>
    <n v="31610.51946616991"/>
    <n v="19.9129159476905"/>
  </r>
  <r>
    <s v="INV100380"/>
    <x v="280"/>
    <x v="6"/>
    <s v="Accessories"/>
    <x v="0"/>
    <n v="8"/>
    <n v="19302"/>
    <n v="15"/>
    <n v="154416"/>
    <n v="23162.400000000001"/>
    <n v="131253.6"/>
    <n v="28176.188271997489"/>
    <n v="21.466983208077711"/>
  </r>
  <r>
    <s v="INV100381"/>
    <x v="281"/>
    <x v="6"/>
    <s v="Accessories"/>
    <x v="0"/>
    <n v="7"/>
    <n v="16911"/>
    <n v="5"/>
    <n v="118377"/>
    <n v="5918.85"/>
    <n v="112458.15"/>
    <n v="24872.94886790543"/>
    <n v="22.117515598385204"/>
  </r>
  <r>
    <s v="INV100382"/>
    <x v="69"/>
    <x v="1"/>
    <s v="Electronics"/>
    <x v="1"/>
    <n v="2"/>
    <n v="60899"/>
    <n v="15"/>
    <n v="121798"/>
    <n v="18269.7"/>
    <n v="103528.3"/>
    <n v="7384.7299051387936"/>
    <n v="7.1330543485586002"/>
  </r>
  <r>
    <s v="INV100383"/>
    <x v="35"/>
    <x v="1"/>
    <s v="Electronics"/>
    <x v="3"/>
    <n v="6"/>
    <n v="61192"/>
    <n v="5"/>
    <n v="367152"/>
    <n v="18357.599999999999"/>
    <n v="348794.4"/>
    <n v="56348.042283124363"/>
    <n v="16.155088006895856"/>
  </r>
  <r>
    <s v="INV100384"/>
    <x v="282"/>
    <x v="0"/>
    <s v="Accessories"/>
    <x v="0"/>
    <n v="9"/>
    <n v="58176"/>
    <n v="0"/>
    <n v="523584"/>
    <n v="0"/>
    <n v="523584"/>
    <n v="110869.0135589636"/>
    <n v="21.175019396880653"/>
  </r>
  <r>
    <s v="INV100385"/>
    <x v="283"/>
    <x v="0"/>
    <s v="Accessories"/>
    <x v="1"/>
    <n v="6"/>
    <n v="13270"/>
    <n v="10"/>
    <n v="79620"/>
    <n v="7962"/>
    <n v="71658"/>
    <n v="5420.4474224646647"/>
    <n v="7.5643297642477663"/>
  </r>
  <r>
    <s v="INV100386"/>
    <x v="141"/>
    <x v="4"/>
    <s v="Accessories"/>
    <x v="3"/>
    <n v="4"/>
    <n v="74013"/>
    <n v="10"/>
    <n v="296052"/>
    <n v="29605.200000000001"/>
    <n v="266446.8"/>
    <n v="18625.825437255309"/>
    <n v="6.9904481634815312"/>
  </r>
  <r>
    <s v="INV100387"/>
    <x v="151"/>
    <x v="6"/>
    <s v="Electronics"/>
    <x v="2"/>
    <n v="7"/>
    <n v="37929"/>
    <n v="5"/>
    <n v="265503"/>
    <n v="13275.15"/>
    <n v="252227.85"/>
    <n v="53822.497279848452"/>
    <n v="21.338839973400418"/>
  </r>
  <r>
    <s v="INV100388"/>
    <x v="140"/>
    <x v="3"/>
    <s v="Accessories"/>
    <x v="1"/>
    <n v="3"/>
    <n v="59929"/>
    <n v="20"/>
    <n v="179787"/>
    <n v="35957.4"/>
    <n v="143829.6"/>
    <n v="30110.32515586181"/>
    <n v="20.93472077782446"/>
  </r>
  <r>
    <s v="INV100389"/>
    <x v="284"/>
    <x v="6"/>
    <s v="Electronics"/>
    <x v="2"/>
    <n v="5"/>
    <n v="70585"/>
    <n v="15"/>
    <n v="352925"/>
    <n v="52938.75"/>
    <n v="299986.25"/>
    <n v="41919.666811681433"/>
    <n v="13.973862739269361"/>
  </r>
  <r>
    <s v="INV100390"/>
    <x v="285"/>
    <x v="6"/>
    <s v="Electronics"/>
    <x v="4"/>
    <n v="1"/>
    <n v="20837"/>
    <n v="10"/>
    <n v="20837"/>
    <n v="2083.6999999999998"/>
    <n v="18753.3"/>
    <n v="1349.154292596691"/>
    <n v="7.1942233772012978"/>
  </r>
  <r>
    <s v="INV100391"/>
    <x v="286"/>
    <x v="0"/>
    <s v="Electronics"/>
    <x v="4"/>
    <n v="3"/>
    <n v="25007"/>
    <n v="10"/>
    <n v="75021"/>
    <n v="7502.1"/>
    <n v="67518.899999999994"/>
    <n v="10345.5585693135"/>
    <n v="15.322463146339027"/>
  </r>
  <r>
    <s v="INV100392"/>
    <x v="257"/>
    <x v="6"/>
    <s v="Accessories"/>
    <x v="4"/>
    <n v="8"/>
    <n v="60096"/>
    <n v="5"/>
    <n v="480768"/>
    <n v="24038.400000000001"/>
    <n v="456729.59999999998"/>
    <n v="58900.141523370243"/>
    <n v="12.896064000093327"/>
  </r>
  <r>
    <s v="INV100393"/>
    <x v="287"/>
    <x v="5"/>
    <s v="Accessories"/>
    <x v="4"/>
    <n v="9"/>
    <n v="71009"/>
    <n v="20"/>
    <n v="639081"/>
    <n v="127816.2"/>
    <n v="511264.8"/>
    <n v="78586.249724646186"/>
    <n v="15.370948620880254"/>
  </r>
  <r>
    <s v="INV100394"/>
    <x v="288"/>
    <x v="6"/>
    <s v="Accessories"/>
    <x v="0"/>
    <n v="9"/>
    <n v="8936"/>
    <n v="15"/>
    <n v="80424"/>
    <n v="12063.6"/>
    <n v="68360.399999999994"/>
    <n v="9432.3023937099279"/>
    <n v="13.797904040511655"/>
  </r>
  <r>
    <s v="INV100395"/>
    <x v="289"/>
    <x v="5"/>
    <s v="Electronics"/>
    <x v="4"/>
    <n v="2"/>
    <n v="10586"/>
    <n v="20"/>
    <n v="21172"/>
    <n v="4234.3999999999996"/>
    <n v="16937.599999999999"/>
    <n v="2772.7339456499049"/>
    <n v="16.370288267817784"/>
  </r>
  <r>
    <s v="INV100396"/>
    <x v="290"/>
    <x v="1"/>
    <s v="Accessories"/>
    <x v="0"/>
    <n v="4"/>
    <n v="20351"/>
    <n v="20"/>
    <n v="81404"/>
    <n v="16280.8"/>
    <n v="65123.199999999997"/>
    <n v="12726.762816936989"/>
    <n v="19.542594370265881"/>
  </r>
  <r>
    <s v="INV100397"/>
    <x v="56"/>
    <x v="3"/>
    <s v="Electronics"/>
    <x v="0"/>
    <n v="5"/>
    <n v="40232"/>
    <n v="5"/>
    <n v="201160"/>
    <n v="10058"/>
    <n v="191102"/>
    <n v="39170.555461497272"/>
    <n v="20.49719807301717"/>
  </r>
  <r>
    <s v="INV100398"/>
    <x v="291"/>
    <x v="0"/>
    <s v="Electronics"/>
    <x v="3"/>
    <n v="3"/>
    <n v="15342"/>
    <n v="20"/>
    <n v="46026"/>
    <n v="9205.2000000000007"/>
    <n v="36820.800000000003"/>
    <n v="6620.2487449752016"/>
    <n v="17.979643964756882"/>
  </r>
  <r>
    <s v="INV100399"/>
    <x v="79"/>
    <x v="6"/>
    <s v="Electronics"/>
    <x v="0"/>
    <n v="1"/>
    <n v="2245"/>
    <n v="15"/>
    <n v="2245"/>
    <n v="336.75"/>
    <n v="1908.25"/>
    <n v="171.3381857324558"/>
    <n v="8.9788123009278547"/>
  </r>
  <r>
    <s v="INV100400"/>
    <x v="292"/>
    <x v="5"/>
    <s v="Electronics"/>
    <x v="0"/>
    <n v="6"/>
    <n v="13197"/>
    <n v="0"/>
    <n v="79182"/>
    <n v="0"/>
    <n v="79182"/>
    <n v="10248.09908269291"/>
    <n v="12.942460512102386"/>
  </r>
  <r>
    <s v="INV100401"/>
    <x v="293"/>
    <x v="5"/>
    <s v="Electronics"/>
    <x v="4"/>
    <n v="2"/>
    <n v="4379"/>
    <n v="0"/>
    <n v="8758"/>
    <n v="0"/>
    <n v="8758"/>
    <n v="562.65600873349013"/>
    <n v="6.4244805747144333"/>
  </r>
  <r>
    <s v="INV100402"/>
    <x v="294"/>
    <x v="1"/>
    <s v="Electronics"/>
    <x v="0"/>
    <n v="9"/>
    <n v="18999"/>
    <n v="15"/>
    <n v="170991"/>
    <n v="25648.65"/>
    <n v="145342.35"/>
    <n v="20396.581714341279"/>
    <n v="14.033474561503429"/>
  </r>
  <r>
    <s v="INV100403"/>
    <x v="133"/>
    <x v="5"/>
    <s v="Accessories"/>
    <x v="2"/>
    <n v="1"/>
    <n v="35535"/>
    <n v="5"/>
    <n v="35535"/>
    <n v="1776.75"/>
    <n v="33758.25"/>
    <n v="8239.3045959237425"/>
    <n v="24.406788254497027"/>
  </r>
  <r>
    <s v="INV100404"/>
    <x v="38"/>
    <x v="2"/>
    <s v="Electronics"/>
    <x v="4"/>
    <n v="9"/>
    <n v="19151"/>
    <n v="10"/>
    <n v="172359"/>
    <n v="17235.900000000001"/>
    <n v="155123.1"/>
    <n v="27665.606345342228"/>
    <n v="17.834614151820215"/>
  </r>
  <r>
    <s v="INV100405"/>
    <x v="295"/>
    <x v="4"/>
    <s v="Accessories"/>
    <x v="1"/>
    <n v="7"/>
    <n v="75724"/>
    <n v="5"/>
    <n v="530068"/>
    <n v="26503.4"/>
    <n v="503564.6"/>
    <n v="40749.707820303593"/>
    <n v="8.0922502932699381"/>
  </r>
  <r>
    <s v="INV100406"/>
    <x v="296"/>
    <x v="3"/>
    <s v="Electronics"/>
    <x v="4"/>
    <n v="2"/>
    <n v="77024"/>
    <n v="15"/>
    <n v="154048"/>
    <n v="23107.200000000001"/>
    <n v="130940.8"/>
    <n v="13580.594726624589"/>
    <n v="10.37155319550865"/>
  </r>
  <r>
    <s v="INV100407"/>
    <x v="28"/>
    <x v="1"/>
    <s v="Accessories"/>
    <x v="0"/>
    <n v="6"/>
    <n v="37749"/>
    <n v="20"/>
    <n v="226494"/>
    <n v="45298.8"/>
    <n v="181195.2"/>
    <n v="11399.846951303851"/>
    <n v="6.2914729260509379"/>
  </r>
  <r>
    <s v="INV100408"/>
    <x v="272"/>
    <x v="1"/>
    <s v="Accessories"/>
    <x v="2"/>
    <n v="8"/>
    <n v="24349"/>
    <n v="0"/>
    <n v="194792"/>
    <n v="0"/>
    <n v="194792"/>
    <n v="16846.153298096349"/>
    <n v="8.6482778030393188"/>
  </r>
  <r>
    <s v="INV100409"/>
    <x v="297"/>
    <x v="6"/>
    <s v="Accessories"/>
    <x v="4"/>
    <n v="2"/>
    <n v="73809"/>
    <n v="20"/>
    <n v="147618"/>
    <n v="29523.599999999999"/>
    <n v="118094.39999999999"/>
    <n v="17426.993236304421"/>
    <n v="14.756832869555561"/>
  </r>
  <r>
    <s v="INV100410"/>
    <x v="298"/>
    <x v="2"/>
    <s v="Accessories"/>
    <x v="2"/>
    <n v="5"/>
    <n v="29576"/>
    <n v="5"/>
    <n v="147880"/>
    <n v="7394"/>
    <n v="140486"/>
    <n v="16713.79872027658"/>
    <n v="11.897127628572655"/>
  </r>
  <r>
    <s v="INV100411"/>
    <x v="172"/>
    <x v="6"/>
    <s v="Electronics"/>
    <x v="1"/>
    <n v="6"/>
    <n v="70623"/>
    <n v="15"/>
    <n v="423738"/>
    <n v="63560.7"/>
    <n v="360177.3"/>
    <n v="32701.384350002969"/>
    <n v="9.0792463461753332"/>
  </r>
  <r>
    <s v="INV100412"/>
    <x v="35"/>
    <x v="6"/>
    <s v="Electronics"/>
    <x v="1"/>
    <n v="3"/>
    <n v="33624"/>
    <n v="0"/>
    <n v="100872"/>
    <n v="0"/>
    <n v="100872"/>
    <n v="8001.1350345824849"/>
    <n v="7.9319682712571229"/>
  </r>
  <r>
    <s v="INV100413"/>
    <x v="227"/>
    <x v="0"/>
    <s v="Electronics"/>
    <x v="3"/>
    <n v="2"/>
    <n v="16287"/>
    <n v="15"/>
    <n v="32574"/>
    <n v="4886.1000000000004"/>
    <n v="27687.9"/>
    <n v="5017.4412959506362"/>
    <n v="18.121422339544118"/>
  </r>
  <r>
    <s v="INV100414"/>
    <x v="299"/>
    <x v="0"/>
    <s v="Electronics"/>
    <x v="3"/>
    <n v="6"/>
    <n v="53962"/>
    <n v="0"/>
    <n v="323772"/>
    <n v="0"/>
    <n v="323772"/>
    <n v="52328.184552975363"/>
    <n v="16.162047537457024"/>
  </r>
  <r>
    <s v="INV100415"/>
    <x v="123"/>
    <x v="0"/>
    <s v="Accessories"/>
    <x v="4"/>
    <n v="3"/>
    <n v="71535"/>
    <n v="0"/>
    <n v="214605"/>
    <n v="0"/>
    <n v="214605"/>
    <n v="46897.214840574343"/>
    <n v="21.852806244297359"/>
  </r>
  <r>
    <s v="INV100416"/>
    <x v="300"/>
    <x v="2"/>
    <s v="Accessories"/>
    <x v="3"/>
    <n v="2"/>
    <n v="4341"/>
    <n v="0"/>
    <n v="8682"/>
    <n v="0"/>
    <n v="8682"/>
    <n v="752.30031077767103"/>
    <n v="8.6650577145550685"/>
  </r>
  <r>
    <s v="INV100417"/>
    <x v="86"/>
    <x v="6"/>
    <s v="Accessories"/>
    <x v="2"/>
    <n v="1"/>
    <n v="45390"/>
    <n v="5"/>
    <n v="45390"/>
    <n v="2269.5"/>
    <n v="43120.5"/>
    <n v="9469.1364049671884"/>
    <n v="21.959709198564926"/>
  </r>
  <r>
    <s v="INV100418"/>
    <x v="216"/>
    <x v="4"/>
    <s v="Electronics"/>
    <x v="3"/>
    <n v="8"/>
    <n v="25902"/>
    <n v="15"/>
    <n v="207216"/>
    <n v="31082.400000000001"/>
    <n v="176133.6"/>
    <n v="29164.595060637741"/>
    <n v="16.558223451197126"/>
  </r>
  <r>
    <s v="INV100419"/>
    <x v="149"/>
    <x v="3"/>
    <s v="Accessories"/>
    <x v="2"/>
    <n v="1"/>
    <n v="66701"/>
    <n v="10"/>
    <n v="66701"/>
    <n v="6670.1"/>
    <n v="60030.9"/>
    <n v="6197.8685870953823"/>
    <n v="10.324463879594314"/>
  </r>
  <r>
    <s v="INV100420"/>
    <x v="125"/>
    <x v="0"/>
    <s v="Electronics"/>
    <x v="3"/>
    <n v="5"/>
    <n v="23737"/>
    <n v="10"/>
    <n v="118685"/>
    <n v="11868.5"/>
    <n v="106816.5"/>
    <n v="11184.82280790728"/>
    <n v="10.471062811370228"/>
  </r>
  <r>
    <s v="INV100421"/>
    <x v="0"/>
    <x v="0"/>
    <s v="Accessories"/>
    <x v="3"/>
    <n v="6"/>
    <n v="43488"/>
    <n v="10"/>
    <n v="260928"/>
    <n v="26092.799999999999"/>
    <n v="234835.20000000001"/>
    <n v="30076.771399101919"/>
    <n v="12.807607802877047"/>
  </r>
  <r>
    <s v="INV100422"/>
    <x v="301"/>
    <x v="1"/>
    <s v="Accessories"/>
    <x v="3"/>
    <n v="3"/>
    <n v="76810"/>
    <n v="15"/>
    <n v="230430"/>
    <n v="34564.5"/>
    <n v="195865.5"/>
    <n v="27817.88447121"/>
    <n v="14.202544333335887"/>
  </r>
  <r>
    <s v="INV100423"/>
    <x v="302"/>
    <x v="6"/>
    <s v="Accessories"/>
    <x v="0"/>
    <n v="7"/>
    <n v="1053"/>
    <n v="20"/>
    <n v="7371"/>
    <n v="1474.2"/>
    <n v="5896.8"/>
    <n v="392.14319673529002"/>
    <n v="6.6501016947376552"/>
  </r>
  <r>
    <s v="INV100424"/>
    <x v="303"/>
    <x v="6"/>
    <s v="Accessories"/>
    <x v="0"/>
    <n v="2"/>
    <n v="14360"/>
    <n v="15"/>
    <n v="28720"/>
    <n v="4308"/>
    <n v="24412"/>
    <n v="5331.5767264492797"/>
    <n v="21.83998331332656"/>
  </r>
  <r>
    <s v="INV100425"/>
    <x v="304"/>
    <x v="2"/>
    <s v="Accessories"/>
    <x v="3"/>
    <n v="7"/>
    <n v="7545"/>
    <n v="0"/>
    <n v="52815"/>
    <n v="0"/>
    <n v="52815"/>
    <n v="3924.5883152714619"/>
    <n v="7.4308213864838812"/>
  </r>
  <r>
    <s v="INV100426"/>
    <x v="305"/>
    <x v="2"/>
    <s v="Electronics"/>
    <x v="2"/>
    <n v="2"/>
    <n v="75416"/>
    <n v="20"/>
    <n v="150832"/>
    <n v="30166.400000000001"/>
    <n v="120665.60000000001"/>
    <n v="17700.674407021299"/>
    <n v="14.669196860597634"/>
  </r>
  <r>
    <s v="INV100427"/>
    <x v="306"/>
    <x v="0"/>
    <s v="Accessories"/>
    <x v="4"/>
    <n v="5"/>
    <n v="56935"/>
    <n v="0"/>
    <n v="284675"/>
    <n v="0"/>
    <n v="284675"/>
    <n v="36038.046356725128"/>
    <n v="12.659364663818435"/>
  </r>
  <r>
    <s v="INV100428"/>
    <x v="307"/>
    <x v="6"/>
    <s v="Electronics"/>
    <x v="1"/>
    <n v="7"/>
    <n v="32761"/>
    <n v="0"/>
    <n v="229327"/>
    <n v="0"/>
    <n v="229327"/>
    <n v="34962.602036800978"/>
    <n v="15.245741686238853"/>
  </r>
  <r>
    <s v="INV100429"/>
    <x v="68"/>
    <x v="4"/>
    <s v="Electronics"/>
    <x v="0"/>
    <n v="3"/>
    <n v="79379"/>
    <n v="15"/>
    <n v="238137"/>
    <n v="35720.550000000003"/>
    <n v="202416.45"/>
    <n v="46049.034608400761"/>
    <n v="22.749650341363441"/>
  </r>
  <r>
    <s v="INV100430"/>
    <x v="246"/>
    <x v="3"/>
    <s v="Electronics"/>
    <x v="3"/>
    <n v="4"/>
    <n v="3353"/>
    <n v="10"/>
    <n v="13412"/>
    <n v="1341.2"/>
    <n v="12070.8"/>
    <n v="2991.3575065470168"/>
    <n v="24.78176679712212"/>
  </r>
  <r>
    <s v="INV100431"/>
    <x v="223"/>
    <x v="6"/>
    <s v="Electronics"/>
    <x v="1"/>
    <n v="1"/>
    <n v="76164"/>
    <n v="20"/>
    <n v="76164"/>
    <n v="15232.8"/>
    <n v="60931.199999999997"/>
    <n v="3293.5918126415372"/>
    <n v="5.4054274536551681"/>
  </r>
  <r>
    <s v="INV100432"/>
    <x v="308"/>
    <x v="1"/>
    <s v="Electronics"/>
    <x v="0"/>
    <n v="3"/>
    <n v="48522"/>
    <n v="5"/>
    <n v="145566"/>
    <n v="7278.3"/>
    <n v="138287.70000000001"/>
    <n v="17790.420312516831"/>
    <n v="12.864788634503885"/>
  </r>
  <r>
    <s v="INV100433"/>
    <x v="228"/>
    <x v="6"/>
    <s v="Electronics"/>
    <x v="4"/>
    <n v="9"/>
    <n v="3236"/>
    <n v="10"/>
    <n v="29124"/>
    <n v="2912.4"/>
    <n v="26211.599999999999"/>
    <n v="5596.7560384380849"/>
    <n v="21.352210618344873"/>
  </r>
  <r>
    <s v="INV100434"/>
    <x v="309"/>
    <x v="5"/>
    <s v="Electronics"/>
    <x v="2"/>
    <n v="5"/>
    <n v="34224"/>
    <n v="5"/>
    <n v="171120"/>
    <n v="8556"/>
    <n v="162564"/>
    <n v="18746.97412538161"/>
    <n v="11.532057605239544"/>
  </r>
  <r>
    <s v="INV100435"/>
    <x v="310"/>
    <x v="2"/>
    <s v="Electronics"/>
    <x v="3"/>
    <n v="8"/>
    <n v="11940"/>
    <n v="15"/>
    <n v="95520"/>
    <n v="14328"/>
    <n v="81192"/>
    <n v="14598.909039035319"/>
    <n v="17.980723518370432"/>
  </r>
  <r>
    <s v="INV100436"/>
    <x v="53"/>
    <x v="1"/>
    <s v="Accessories"/>
    <x v="4"/>
    <n v="2"/>
    <n v="71216"/>
    <n v="20"/>
    <n v="142432"/>
    <n v="28486.400000000001"/>
    <n v="113945.60000000001"/>
    <n v="28309.99406573833"/>
    <n v="24.845184075329218"/>
  </r>
  <r>
    <s v="INV100437"/>
    <x v="311"/>
    <x v="3"/>
    <s v="Accessories"/>
    <x v="0"/>
    <n v="3"/>
    <n v="30784"/>
    <n v="15"/>
    <n v="92352"/>
    <n v="13852.8"/>
    <n v="78499.199999999997"/>
    <n v="14079.16575100411"/>
    <n v="17.93542577631888"/>
  </r>
  <r>
    <s v="INV100438"/>
    <x v="312"/>
    <x v="0"/>
    <s v="Electronics"/>
    <x v="3"/>
    <n v="7"/>
    <n v="12146"/>
    <n v="5"/>
    <n v="85022"/>
    <n v="4251.1000000000004"/>
    <n v="80770.899999999994"/>
    <n v="5834.7505285742582"/>
    <n v="7.2238275524653783"/>
  </r>
  <r>
    <s v="INV100439"/>
    <x v="313"/>
    <x v="1"/>
    <s v="Electronics"/>
    <x v="1"/>
    <n v="4"/>
    <n v="14842"/>
    <n v="0"/>
    <n v="59368"/>
    <n v="0"/>
    <n v="59368"/>
    <n v="12977.03688408884"/>
    <n v="21.85863913907971"/>
  </r>
  <r>
    <s v="INV100440"/>
    <x v="128"/>
    <x v="6"/>
    <s v="Electronics"/>
    <x v="2"/>
    <n v="9"/>
    <n v="66120"/>
    <n v="15"/>
    <n v="595080"/>
    <n v="89262"/>
    <n v="505818"/>
    <n v="123081.44632328649"/>
    <n v="24.333148745850579"/>
  </r>
  <r>
    <s v="INV100441"/>
    <x v="209"/>
    <x v="0"/>
    <s v="Accessories"/>
    <x v="0"/>
    <n v="7"/>
    <n v="64761"/>
    <n v="20"/>
    <n v="453327"/>
    <n v="90665.4"/>
    <n v="362661.6"/>
    <n v="69812.968816344277"/>
    <n v="19.25016842597735"/>
  </r>
  <r>
    <s v="INV100442"/>
    <x v="310"/>
    <x v="6"/>
    <s v="Accessories"/>
    <x v="2"/>
    <n v="1"/>
    <n v="2435"/>
    <n v="15"/>
    <n v="2435"/>
    <n v="365.25"/>
    <n v="2069.75"/>
    <n v="276.96073993003898"/>
    <n v="13.381361996861408"/>
  </r>
  <r>
    <s v="INV100443"/>
    <x v="314"/>
    <x v="0"/>
    <s v="Electronics"/>
    <x v="3"/>
    <n v="4"/>
    <n v="42876"/>
    <n v="10"/>
    <n v="171504"/>
    <n v="17150.400000000001"/>
    <n v="154353.60000000001"/>
    <n v="36995.476261039497"/>
    <n v="23.968003506908488"/>
  </r>
  <r>
    <s v="INV100444"/>
    <x v="315"/>
    <x v="3"/>
    <s v="Electronics"/>
    <x v="4"/>
    <n v="6"/>
    <n v="75298"/>
    <n v="15"/>
    <n v="451788"/>
    <n v="67768.2"/>
    <n v="384019.8"/>
    <n v="93591.156300958013"/>
    <n v="24.371440300983963"/>
  </r>
  <r>
    <s v="INV100445"/>
    <x v="136"/>
    <x v="2"/>
    <s v="Accessories"/>
    <x v="2"/>
    <n v="6"/>
    <n v="77640"/>
    <n v="5"/>
    <n v="465840"/>
    <n v="23292"/>
    <n v="442548"/>
    <n v="104894.208920413"/>
    <n v="23.702334869983144"/>
  </r>
  <r>
    <s v="INV100446"/>
    <x v="183"/>
    <x v="3"/>
    <s v="Accessories"/>
    <x v="1"/>
    <n v="6"/>
    <n v="42981"/>
    <n v="15"/>
    <n v="257886"/>
    <n v="38682.9"/>
    <n v="219203.1"/>
    <n v="29014.555389055371"/>
    <n v="13.236380046201615"/>
  </r>
  <r>
    <s v="INV100447"/>
    <x v="316"/>
    <x v="5"/>
    <s v="Electronics"/>
    <x v="0"/>
    <n v="5"/>
    <n v="56221"/>
    <n v="20"/>
    <n v="281105"/>
    <n v="56221"/>
    <n v="224884"/>
    <n v="46762.724110562027"/>
    <n v="20.794153479376934"/>
  </r>
  <r>
    <s v="INV100448"/>
    <x v="317"/>
    <x v="4"/>
    <s v="Electronics"/>
    <x v="1"/>
    <n v="3"/>
    <n v="3338"/>
    <n v="15"/>
    <n v="10014"/>
    <n v="1502.1"/>
    <n v="8511.9"/>
    <n v="1539.256857232403"/>
    <n v="18.083587180681203"/>
  </r>
  <r>
    <s v="INV100449"/>
    <x v="49"/>
    <x v="2"/>
    <s v="Electronics"/>
    <x v="2"/>
    <n v="2"/>
    <n v="35830"/>
    <n v="15"/>
    <n v="71660"/>
    <n v="10749"/>
    <n v="60911"/>
    <n v="5234.7725451513952"/>
    <n v="8.5941333177117354"/>
  </r>
  <r>
    <s v="INV100450"/>
    <x v="318"/>
    <x v="3"/>
    <s v="Electronics"/>
    <x v="4"/>
    <n v="3"/>
    <n v="79476"/>
    <n v="20"/>
    <n v="238428"/>
    <n v="47685.599999999999"/>
    <n v="190742.39999999999"/>
    <n v="29966.199516332879"/>
    <n v="15.710298033543083"/>
  </r>
  <r>
    <s v="INV100451"/>
    <x v="319"/>
    <x v="5"/>
    <s v="Accessories"/>
    <x v="4"/>
    <n v="9"/>
    <n v="37494"/>
    <n v="15"/>
    <n v="337446"/>
    <n v="50616.9"/>
    <n v="286829.09999999998"/>
    <n v="57233.36284529174"/>
    <n v="19.953820182572741"/>
  </r>
  <r>
    <s v="INV100452"/>
    <x v="320"/>
    <x v="4"/>
    <s v="Accessories"/>
    <x v="1"/>
    <n v="3"/>
    <n v="30884"/>
    <n v="20"/>
    <n v="92652"/>
    <n v="18530.400000000001"/>
    <n v="74121.600000000006"/>
    <n v="16987.370270838059"/>
    <n v="22.91824551930619"/>
  </r>
  <r>
    <s v="INV100453"/>
    <x v="321"/>
    <x v="5"/>
    <s v="Electronics"/>
    <x v="3"/>
    <n v="3"/>
    <n v="45878"/>
    <n v="5"/>
    <n v="137634"/>
    <n v="6881.7"/>
    <n v="130752.3"/>
    <n v="29094.959181381771"/>
    <n v="22.251967408131076"/>
  </r>
  <r>
    <s v="INV100454"/>
    <x v="322"/>
    <x v="6"/>
    <s v="Electronics"/>
    <x v="3"/>
    <n v="1"/>
    <n v="33143"/>
    <n v="20"/>
    <n v="33143"/>
    <n v="6628.6"/>
    <n v="26514.400000000001"/>
    <n v="2145.8554674635898"/>
    <n v="8.093170003709643"/>
  </r>
  <r>
    <s v="INV100455"/>
    <x v="323"/>
    <x v="6"/>
    <s v="Electronics"/>
    <x v="4"/>
    <n v="2"/>
    <n v="17426"/>
    <n v="5"/>
    <n v="34852"/>
    <n v="1742.6"/>
    <n v="33109.4"/>
    <n v="4887.1675942354887"/>
    <n v="14.760664929704218"/>
  </r>
  <r>
    <s v="INV100456"/>
    <x v="324"/>
    <x v="0"/>
    <s v="Accessories"/>
    <x v="1"/>
    <n v="3"/>
    <n v="39477"/>
    <n v="5"/>
    <n v="118431"/>
    <n v="5921.55"/>
    <n v="112509.45"/>
    <n v="16387.420590577341"/>
    <n v="14.5653725892157"/>
  </r>
  <r>
    <s v="INV100457"/>
    <x v="186"/>
    <x v="2"/>
    <s v="Electronics"/>
    <x v="1"/>
    <n v="2"/>
    <n v="24152"/>
    <n v="20"/>
    <n v="48304"/>
    <n v="9660.7999999999993"/>
    <n v="38643.199999999997"/>
    <n v="8878.1752060667568"/>
    <n v="22.974741237958444"/>
  </r>
  <r>
    <s v="INV100458"/>
    <x v="325"/>
    <x v="6"/>
    <s v="Electronics"/>
    <x v="1"/>
    <n v="8"/>
    <n v="63795"/>
    <n v="15"/>
    <n v="510360"/>
    <n v="76554"/>
    <n v="433806"/>
    <n v="21858.383265485529"/>
    <n v="5.0387461827373361"/>
  </r>
  <r>
    <s v="INV100459"/>
    <x v="326"/>
    <x v="1"/>
    <s v="Electronics"/>
    <x v="2"/>
    <n v="6"/>
    <n v="10770"/>
    <n v="10"/>
    <n v="64620"/>
    <n v="6462"/>
    <n v="58158"/>
    <n v="11500.320384261369"/>
    <n v="19.774270752538552"/>
  </r>
  <r>
    <s v="INV100460"/>
    <x v="304"/>
    <x v="5"/>
    <s v="Accessories"/>
    <x v="3"/>
    <n v="7"/>
    <n v="62130"/>
    <n v="20"/>
    <n v="434910"/>
    <n v="86982"/>
    <n v="347928"/>
    <n v="60444.941113781802"/>
    <n v="17.372830330925307"/>
  </r>
  <r>
    <s v="INV100461"/>
    <x v="327"/>
    <x v="2"/>
    <s v="Electronics"/>
    <x v="3"/>
    <n v="1"/>
    <n v="36917"/>
    <n v="15"/>
    <n v="36917"/>
    <n v="5537.55"/>
    <n v="31379.45"/>
    <n v="7352.6536927940797"/>
    <n v="23.431429463531323"/>
  </r>
  <r>
    <s v="INV100462"/>
    <x v="145"/>
    <x v="1"/>
    <s v="Accessories"/>
    <x v="2"/>
    <n v="6"/>
    <n v="47394"/>
    <n v="5"/>
    <n v="284364"/>
    <n v="14218.2"/>
    <n v="270145.8"/>
    <n v="38194.150627849522"/>
    <n v="14.13834700663476"/>
  </r>
  <r>
    <s v="INV100463"/>
    <x v="328"/>
    <x v="6"/>
    <s v="Electronics"/>
    <x v="0"/>
    <n v="2"/>
    <n v="56542"/>
    <n v="0"/>
    <n v="113084"/>
    <n v="0"/>
    <n v="113084"/>
    <n v="20528.641740984229"/>
    <n v="18.153444997510018"/>
  </r>
  <r>
    <s v="INV100464"/>
    <x v="329"/>
    <x v="0"/>
    <s v="Electronics"/>
    <x v="2"/>
    <n v="6"/>
    <n v="63753"/>
    <n v="10"/>
    <n v="382518"/>
    <n v="38251.800000000003"/>
    <n v="344266.2"/>
    <n v="84190.094744901755"/>
    <n v="24.454940608430846"/>
  </r>
  <r>
    <s v="INV100465"/>
    <x v="181"/>
    <x v="3"/>
    <s v="Electronics"/>
    <x v="1"/>
    <n v="3"/>
    <n v="49341"/>
    <n v="15"/>
    <n v="148023"/>
    <n v="22203.45"/>
    <n v="125819.55"/>
    <n v="25010.504838677269"/>
    <n v="19.87807525831818"/>
  </r>
  <r>
    <s v="INV100466"/>
    <x v="330"/>
    <x v="0"/>
    <s v="Accessories"/>
    <x v="2"/>
    <n v="7"/>
    <n v="53223"/>
    <n v="10"/>
    <n v="372561"/>
    <n v="37256.1"/>
    <n v="335304.90000000002"/>
    <n v="21284.080341436849"/>
    <n v="6.347679482595348"/>
  </r>
  <r>
    <s v="INV100467"/>
    <x v="303"/>
    <x v="1"/>
    <s v="Electronics"/>
    <x v="1"/>
    <n v="3"/>
    <n v="20817"/>
    <n v="0"/>
    <n v="62451"/>
    <n v="0"/>
    <n v="62451"/>
    <n v="5215.0775583588993"/>
    <n v="8.3506710194534897"/>
  </r>
  <r>
    <s v="INV100468"/>
    <x v="331"/>
    <x v="4"/>
    <s v="Electronics"/>
    <x v="4"/>
    <n v="9"/>
    <n v="55508"/>
    <n v="0"/>
    <n v="499572"/>
    <n v="0"/>
    <n v="499572"/>
    <n v="107053.39408156151"/>
    <n v="21.42902205919497"/>
  </r>
  <r>
    <s v="INV100469"/>
    <x v="220"/>
    <x v="6"/>
    <s v="Accessories"/>
    <x v="1"/>
    <n v="3"/>
    <n v="36934"/>
    <n v="0"/>
    <n v="110802"/>
    <n v="0"/>
    <n v="110802"/>
    <n v="12959.30310619267"/>
    <n v="11.695910819473179"/>
  </r>
  <r>
    <s v="INV100470"/>
    <x v="332"/>
    <x v="1"/>
    <s v="Accessories"/>
    <x v="3"/>
    <n v="7"/>
    <n v="46625"/>
    <n v="20"/>
    <n v="326375"/>
    <n v="65275"/>
    <n v="261100"/>
    <n v="49918.043735441919"/>
    <n v="19.118362211965501"/>
  </r>
  <r>
    <s v="INV100471"/>
    <x v="126"/>
    <x v="4"/>
    <s v="Accessories"/>
    <x v="2"/>
    <n v="4"/>
    <n v="75949"/>
    <n v="10"/>
    <n v="303796"/>
    <n v="30379.599999999999"/>
    <n v="273416.40000000002"/>
    <n v="51939.477161085902"/>
    <n v="18.996474666876566"/>
  </r>
  <r>
    <s v="INV100472"/>
    <x v="311"/>
    <x v="4"/>
    <s v="Electronics"/>
    <x v="1"/>
    <n v="8"/>
    <n v="74602"/>
    <n v="20"/>
    <n v="596816"/>
    <n v="119363.2"/>
    <n v="477452.79999999999"/>
    <n v="118761.6594506328"/>
    <n v="24.874010467764101"/>
  </r>
  <r>
    <s v="INV100473"/>
    <x v="333"/>
    <x v="5"/>
    <s v="Accessories"/>
    <x v="0"/>
    <n v="2"/>
    <n v="1057"/>
    <n v="0"/>
    <n v="2114"/>
    <n v="0"/>
    <n v="2114"/>
    <n v="304.36218755344493"/>
    <n v="14.397454472726817"/>
  </r>
  <r>
    <s v="INV100474"/>
    <x v="334"/>
    <x v="2"/>
    <s v="Electronics"/>
    <x v="4"/>
    <n v="8"/>
    <n v="44883"/>
    <n v="15"/>
    <n v="359064"/>
    <n v="53859.6"/>
    <n v="305204.40000000002"/>
    <n v="60298.156577758811"/>
    <n v="19.756647210118466"/>
  </r>
  <r>
    <s v="INV100475"/>
    <x v="208"/>
    <x v="5"/>
    <s v="Accessories"/>
    <x v="0"/>
    <n v="9"/>
    <n v="6540"/>
    <n v="0"/>
    <n v="58860"/>
    <n v="0"/>
    <n v="58860"/>
    <n v="3516.9188714119969"/>
    <n v="5.9750575457220467"/>
  </r>
  <r>
    <s v="INV100476"/>
    <x v="335"/>
    <x v="6"/>
    <s v="Accessories"/>
    <x v="0"/>
    <n v="8"/>
    <n v="47152"/>
    <n v="20"/>
    <n v="377216"/>
    <n v="75443.199999999997"/>
    <n v="301772.79999999999"/>
    <n v="43008.117513882251"/>
    <n v="14.251820413861772"/>
  </r>
  <r>
    <s v="INV100477"/>
    <x v="106"/>
    <x v="4"/>
    <s v="Accessories"/>
    <x v="0"/>
    <n v="6"/>
    <n v="61441"/>
    <n v="0"/>
    <n v="368646"/>
    <n v="0"/>
    <n v="368646"/>
    <n v="32196.18095413121"/>
    <n v="8.7336308963426195"/>
  </r>
  <r>
    <s v="INV100478"/>
    <x v="218"/>
    <x v="1"/>
    <s v="Electronics"/>
    <x v="4"/>
    <n v="1"/>
    <n v="75328"/>
    <n v="0"/>
    <n v="75328"/>
    <n v="0"/>
    <n v="75328"/>
    <n v="16430.114769490039"/>
    <n v="21.811431034263538"/>
  </r>
  <r>
    <s v="INV100479"/>
    <x v="336"/>
    <x v="3"/>
    <s v="Electronics"/>
    <x v="4"/>
    <n v="7"/>
    <n v="26610"/>
    <n v="20"/>
    <n v="186270"/>
    <n v="37254"/>
    <n v="149016"/>
    <n v="32482.75600074137"/>
    <n v="21.798166640321423"/>
  </r>
  <r>
    <s v="INV100480"/>
    <x v="337"/>
    <x v="4"/>
    <s v="Electronics"/>
    <x v="4"/>
    <n v="1"/>
    <n v="5849"/>
    <n v="20"/>
    <n v="5849"/>
    <n v="1169.8"/>
    <n v="4679.2"/>
    <n v="455.15927947321791"/>
    <n v="9.7272884141139055"/>
  </r>
  <r>
    <s v="INV100481"/>
    <x v="338"/>
    <x v="1"/>
    <s v="Electronics"/>
    <x v="4"/>
    <n v="7"/>
    <n v="30874"/>
    <n v="15"/>
    <n v="216118"/>
    <n v="32417.7"/>
    <n v="183700.3"/>
    <n v="20878.830622608231"/>
    <n v="11.365703062329366"/>
  </r>
  <r>
    <s v="INV100482"/>
    <x v="15"/>
    <x v="3"/>
    <s v="Electronics"/>
    <x v="0"/>
    <n v="2"/>
    <n v="43091"/>
    <n v="20"/>
    <n v="86182"/>
    <n v="17236.400000000001"/>
    <n v="68945.600000000006"/>
    <n v="13133.830467257931"/>
    <n v="19.04955568920704"/>
  </r>
  <r>
    <s v="INV100483"/>
    <x v="339"/>
    <x v="5"/>
    <s v="Electronics"/>
    <x v="3"/>
    <n v="8"/>
    <n v="557"/>
    <n v="15"/>
    <n v="4456"/>
    <n v="668.4"/>
    <n v="3787.6"/>
    <n v="748.63120230326047"/>
    <n v="19.76531846824534"/>
  </r>
  <r>
    <s v="INV100484"/>
    <x v="340"/>
    <x v="5"/>
    <s v="Electronics"/>
    <x v="3"/>
    <n v="2"/>
    <n v="74539"/>
    <n v="5"/>
    <n v="149078"/>
    <n v="7453.9"/>
    <n v="141624.1"/>
    <n v="25708.501756201262"/>
    <n v="18.152632042287479"/>
  </r>
  <r>
    <s v="INV100485"/>
    <x v="223"/>
    <x v="2"/>
    <s v="Electronics"/>
    <x v="4"/>
    <n v="3"/>
    <n v="65078"/>
    <n v="5"/>
    <n v="195234"/>
    <n v="9761.7000000000007"/>
    <n v="185472.3"/>
    <n v="46245.464363928702"/>
    <n v="24.933892750523235"/>
  </r>
  <r>
    <s v="INV100486"/>
    <x v="175"/>
    <x v="1"/>
    <s v="Electronics"/>
    <x v="2"/>
    <n v="3"/>
    <n v="19621"/>
    <n v="20"/>
    <n v="58863"/>
    <n v="11772.6"/>
    <n v="47090.400000000001"/>
    <n v="10535.847985132739"/>
    <n v="22.373664239702229"/>
  </r>
  <r>
    <s v="INV100487"/>
    <x v="170"/>
    <x v="4"/>
    <s v="Accessories"/>
    <x v="1"/>
    <n v="1"/>
    <n v="5993"/>
    <n v="0"/>
    <n v="5993"/>
    <n v="0"/>
    <n v="5993"/>
    <n v="799.53677446997347"/>
    <n v="13.341177615050452"/>
  </r>
  <r>
    <s v="INV100488"/>
    <x v="341"/>
    <x v="0"/>
    <s v="Accessories"/>
    <x v="2"/>
    <n v="5"/>
    <n v="68318"/>
    <n v="10"/>
    <n v="341590"/>
    <n v="34159"/>
    <n v="307431"/>
    <n v="35476.106096068557"/>
    <n v="11.539534430837669"/>
  </r>
  <r>
    <s v="INV100489"/>
    <x v="255"/>
    <x v="5"/>
    <s v="Electronics"/>
    <x v="2"/>
    <n v="5"/>
    <n v="1931"/>
    <n v="0"/>
    <n v="9655"/>
    <n v="0"/>
    <n v="9655"/>
    <n v="1635.266863380431"/>
    <n v="16.936994959921606"/>
  </r>
  <r>
    <s v="INV100490"/>
    <x v="342"/>
    <x v="5"/>
    <s v="Electronics"/>
    <x v="2"/>
    <n v="5"/>
    <n v="60969"/>
    <n v="20"/>
    <n v="304845"/>
    <n v="60969"/>
    <n v="243876"/>
    <n v="52074.175807546322"/>
    <n v="21.352726716670077"/>
  </r>
  <r>
    <s v="INV100491"/>
    <x v="343"/>
    <x v="2"/>
    <s v="Electronics"/>
    <x v="3"/>
    <n v="9"/>
    <n v="62741"/>
    <n v="15"/>
    <n v="564669"/>
    <n v="84700.35"/>
    <n v="479968.65"/>
    <n v="69628.425575128756"/>
    <n v="14.506869474731058"/>
  </r>
  <r>
    <s v="INV100492"/>
    <x v="344"/>
    <x v="3"/>
    <s v="Electronics"/>
    <x v="1"/>
    <n v="6"/>
    <n v="45794"/>
    <n v="0"/>
    <n v="274764"/>
    <n v="0"/>
    <n v="274764"/>
    <n v="54276.474284697731"/>
    <n v="19.753852136632794"/>
  </r>
  <r>
    <s v="INV100493"/>
    <x v="174"/>
    <x v="2"/>
    <s v="Accessories"/>
    <x v="2"/>
    <n v="6"/>
    <n v="11851"/>
    <n v="5"/>
    <n v="71106"/>
    <n v="3555.3"/>
    <n v="67550.7"/>
    <n v="3636.389816132164"/>
    <n v="5.3832007901208483"/>
  </r>
  <r>
    <s v="INV100494"/>
    <x v="142"/>
    <x v="4"/>
    <s v="Accessories"/>
    <x v="4"/>
    <n v="3"/>
    <n v="32983"/>
    <n v="20"/>
    <n v="98949"/>
    <n v="19789.8"/>
    <n v="79159.199999999997"/>
    <n v="18615.712460158258"/>
    <n v="23.516802165962087"/>
  </r>
  <r>
    <s v="INV100495"/>
    <x v="32"/>
    <x v="1"/>
    <s v="Electronics"/>
    <x v="3"/>
    <n v="5"/>
    <n v="31695"/>
    <n v="0"/>
    <n v="158475"/>
    <n v="0"/>
    <n v="158475"/>
    <n v="32450.44168860227"/>
    <n v="20.476694550309052"/>
  </r>
  <r>
    <s v="INV100496"/>
    <x v="16"/>
    <x v="6"/>
    <s v="Accessories"/>
    <x v="4"/>
    <n v="7"/>
    <n v="23235"/>
    <n v="0"/>
    <n v="162645"/>
    <n v="0"/>
    <n v="162645"/>
    <n v="20954.859332350479"/>
    <n v="12.883801735282658"/>
  </r>
  <r>
    <s v="INV100497"/>
    <x v="345"/>
    <x v="6"/>
    <s v="Accessories"/>
    <x v="4"/>
    <n v="3"/>
    <n v="15703"/>
    <n v="15"/>
    <n v="47109"/>
    <n v="7066.35"/>
    <n v="40042.65"/>
    <n v="5077.5067292910171"/>
    <n v="12.680246510385842"/>
  </r>
  <r>
    <s v="INV100498"/>
    <x v="104"/>
    <x v="1"/>
    <s v="Electronics"/>
    <x v="2"/>
    <n v="2"/>
    <n v="4474"/>
    <n v="15"/>
    <n v="8948"/>
    <n v="1342.2"/>
    <n v="7605.8"/>
    <n v="536.7972964747164"/>
    <n v="7.0577361549701063"/>
  </r>
  <r>
    <s v="INV100499"/>
    <x v="89"/>
    <x v="3"/>
    <s v="Electronics"/>
    <x v="4"/>
    <n v="5"/>
    <n v="40213"/>
    <n v="15"/>
    <n v="201065"/>
    <n v="30159.75"/>
    <n v="170905.25"/>
    <n v="36442.253743714893"/>
    <n v="21.323074477650568"/>
  </r>
  <r>
    <s v="INV100500"/>
    <x v="346"/>
    <x v="5"/>
    <s v="Electronics"/>
    <x v="1"/>
    <n v="3"/>
    <n v="13136"/>
    <n v="10"/>
    <n v="39408"/>
    <n v="3940.8"/>
    <n v="35467.199999999997"/>
    <n v="7225.5873061452821"/>
    <n v="20.372590185143689"/>
  </r>
  <r>
    <s v="INV100501"/>
    <x v="132"/>
    <x v="3"/>
    <s v="Electronics"/>
    <x v="4"/>
    <n v="5"/>
    <n v="35570"/>
    <n v="20"/>
    <n v="177850"/>
    <n v="35570"/>
    <n v="142280"/>
    <n v="25048.385677633501"/>
    <n v="17.604994150712329"/>
  </r>
  <r>
    <s v="INV100502"/>
    <x v="347"/>
    <x v="5"/>
    <s v="Accessories"/>
    <x v="2"/>
    <n v="9"/>
    <n v="29623"/>
    <n v="20"/>
    <n v="266607"/>
    <n v="53321.4"/>
    <n v="213285.6"/>
    <n v="14992.120907024741"/>
    <n v="7.0291294428806914"/>
  </r>
  <r>
    <s v="INV100503"/>
    <x v="123"/>
    <x v="5"/>
    <s v="Electronics"/>
    <x v="4"/>
    <n v="1"/>
    <n v="32312"/>
    <n v="5"/>
    <n v="32312"/>
    <n v="1615.6"/>
    <n v="30696.400000000001"/>
    <n v="3145.4070992283559"/>
    <n v="10.246827312741415"/>
  </r>
  <r>
    <s v="INV100504"/>
    <x v="176"/>
    <x v="6"/>
    <s v="Accessories"/>
    <x v="3"/>
    <n v="4"/>
    <n v="29260"/>
    <n v="5"/>
    <n v="117040"/>
    <n v="5852"/>
    <n v="111188"/>
    <n v="15764.556490669271"/>
    <n v="14.178289465292362"/>
  </r>
  <r>
    <s v="INV100505"/>
    <x v="348"/>
    <x v="3"/>
    <s v="Electronics"/>
    <x v="3"/>
    <n v="5"/>
    <n v="5466"/>
    <n v="20"/>
    <n v="27330"/>
    <n v="5466"/>
    <n v="21864"/>
    <n v="2256.2421156922069"/>
    <n v="10.319438875284517"/>
  </r>
  <r>
    <s v="INV100506"/>
    <x v="349"/>
    <x v="2"/>
    <s v="Accessories"/>
    <x v="3"/>
    <n v="2"/>
    <n v="16558"/>
    <n v="0"/>
    <n v="33116"/>
    <n v="0"/>
    <n v="33116"/>
    <n v="4530.0960878263113"/>
    <n v="13.679478463058073"/>
  </r>
  <r>
    <s v="INV100507"/>
    <x v="350"/>
    <x v="5"/>
    <s v="Electronics"/>
    <x v="0"/>
    <n v="2"/>
    <n v="41982"/>
    <n v="20"/>
    <n v="83964"/>
    <n v="16792.8"/>
    <n v="67171.199999999997"/>
    <n v="6394.1278307359744"/>
    <n v="9.5191508127530469"/>
  </r>
  <r>
    <s v="INV100508"/>
    <x v="351"/>
    <x v="0"/>
    <s v="Electronics"/>
    <x v="3"/>
    <n v="1"/>
    <n v="3498"/>
    <n v="10"/>
    <n v="3498"/>
    <n v="349.8"/>
    <n v="3148.2"/>
    <n v="377.53246121642042"/>
    <n v="11.992010076120337"/>
  </r>
  <r>
    <s v="INV100509"/>
    <x v="73"/>
    <x v="0"/>
    <s v="Accessories"/>
    <x v="3"/>
    <n v="8"/>
    <n v="61765"/>
    <n v="5"/>
    <n v="494120"/>
    <n v="24706"/>
    <n v="469414"/>
    <n v="84710.157863325483"/>
    <n v="18.045937671932556"/>
  </r>
  <r>
    <s v="INV100510"/>
    <x v="329"/>
    <x v="2"/>
    <s v="Accessories"/>
    <x v="0"/>
    <n v="2"/>
    <n v="66945"/>
    <n v="5"/>
    <n v="133890"/>
    <n v="6694.5"/>
    <n v="127195.5"/>
    <n v="29060.637770062749"/>
    <n v="22.847221615593906"/>
  </r>
  <r>
    <s v="INV100511"/>
    <x v="352"/>
    <x v="0"/>
    <s v="Accessories"/>
    <x v="3"/>
    <n v="3"/>
    <n v="35148"/>
    <n v="5"/>
    <n v="105444"/>
    <n v="5272.2"/>
    <n v="100171.8"/>
    <n v="12722.43327886366"/>
    <n v="12.700613624656501"/>
  </r>
  <r>
    <s v="INV100512"/>
    <x v="353"/>
    <x v="4"/>
    <s v="Electronics"/>
    <x v="2"/>
    <n v="2"/>
    <n v="61123"/>
    <n v="20"/>
    <n v="122246"/>
    <n v="24449.200000000001"/>
    <n v="97796.800000000003"/>
    <n v="18423.122180236482"/>
    <n v="18.838164623215157"/>
  </r>
  <r>
    <s v="INV100513"/>
    <x v="265"/>
    <x v="5"/>
    <s v="Accessories"/>
    <x v="3"/>
    <n v="4"/>
    <n v="78533"/>
    <n v="5"/>
    <n v="314132"/>
    <n v="15706.6"/>
    <n v="298425.40000000002"/>
    <n v="22966.40614418764"/>
    <n v="7.6958617276504073"/>
  </r>
  <r>
    <s v="INV100514"/>
    <x v="263"/>
    <x v="2"/>
    <s v="Accessories"/>
    <x v="3"/>
    <n v="1"/>
    <n v="8027"/>
    <n v="5"/>
    <n v="8027"/>
    <n v="401.35"/>
    <n v="7625.65"/>
    <n v="1206.1002225671571"/>
    <n v="15.816359557115225"/>
  </r>
  <r>
    <s v="INV100515"/>
    <x v="30"/>
    <x v="3"/>
    <s v="Accessories"/>
    <x v="0"/>
    <n v="3"/>
    <n v="3572"/>
    <n v="20"/>
    <n v="10716"/>
    <n v="2143.1999999999998"/>
    <n v="8572.7999999999993"/>
    <n v="2008.957196966747"/>
    <n v="23.434084511090276"/>
  </r>
  <r>
    <s v="INV100516"/>
    <x v="101"/>
    <x v="5"/>
    <s v="Accessories"/>
    <x v="2"/>
    <n v="5"/>
    <n v="12518"/>
    <n v="0"/>
    <n v="62590"/>
    <n v="0"/>
    <n v="62590"/>
    <n v="3479.2004001975261"/>
    <n v="5.5587160891476683"/>
  </r>
  <r>
    <s v="INV100517"/>
    <x v="61"/>
    <x v="2"/>
    <s v="Accessories"/>
    <x v="4"/>
    <n v="1"/>
    <n v="30152"/>
    <n v="5"/>
    <n v="30152"/>
    <n v="1507.6"/>
    <n v="28644.400000000001"/>
    <n v="2965.0240184494792"/>
    <n v="10.351147234536171"/>
  </r>
  <r>
    <s v="INV100518"/>
    <x v="79"/>
    <x v="6"/>
    <s v="Accessories"/>
    <x v="1"/>
    <n v="4"/>
    <n v="4976"/>
    <n v="5"/>
    <n v="19904"/>
    <n v="995.2"/>
    <n v="18908.8"/>
    <n v="1446.498745930222"/>
    <n v="7.6498706736028836"/>
  </r>
  <r>
    <s v="INV100519"/>
    <x v="354"/>
    <x v="3"/>
    <s v="Accessories"/>
    <x v="2"/>
    <n v="6"/>
    <n v="27982"/>
    <n v="5"/>
    <n v="167892"/>
    <n v="8394.6"/>
    <n v="159497.4"/>
    <n v="24981.167972766289"/>
    <n v="15.662429589928292"/>
  </r>
  <r>
    <s v="INV100520"/>
    <x v="355"/>
    <x v="6"/>
    <s v="Accessories"/>
    <x v="4"/>
    <n v="4"/>
    <n v="63013"/>
    <n v="10"/>
    <n v="252052"/>
    <n v="25205.200000000001"/>
    <n v="226846.8"/>
    <n v="42177.283623739029"/>
    <n v="18.59284928142651"/>
  </r>
  <r>
    <s v="INV100521"/>
    <x v="356"/>
    <x v="5"/>
    <s v="Accessories"/>
    <x v="2"/>
    <n v="7"/>
    <n v="16719"/>
    <n v="20"/>
    <n v="117033"/>
    <n v="23406.6"/>
    <n v="93626.4"/>
    <n v="5763.2515495554999"/>
    <n v="6.1555838412621871"/>
  </r>
  <r>
    <s v="INV100522"/>
    <x v="357"/>
    <x v="3"/>
    <s v="Electronics"/>
    <x v="4"/>
    <n v="7"/>
    <n v="30948"/>
    <n v="5"/>
    <n v="216636"/>
    <n v="10831.8"/>
    <n v="205804.2"/>
    <n v="13183.175792478431"/>
    <n v="6.4056884128110267"/>
  </r>
  <r>
    <s v="INV100523"/>
    <x v="358"/>
    <x v="0"/>
    <s v="Electronics"/>
    <x v="4"/>
    <n v="6"/>
    <n v="25620"/>
    <n v="10"/>
    <n v="153720"/>
    <n v="15372"/>
    <n v="138348"/>
    <n v="30979.69191168512"/>
    <n v="22.392583854978113"/>
  </r>
  <r>
    <s v="INV100524"/>
    <x v="359"/>
    <x v="2"/>
    <s v="Accessories"/>
    <x v="2"/>
    <n v="9"/>
    <n v="7355"/>
    <n v="0"/>
    <n v="66195"/>
    <n v="0"/>
    <n v="66195"/>
    <n v="9349.8206538852428"/>
    <n v="14.124662971350165"/>
  </r>
  <r>
    <s v="INV100525"/>
    <x v="301"/>
    <x v="5"/>
    <s v="Electronics"/>
    <x v="0"/>
    <n v="2"/>
    <n v="57053"/>
    <n v="0"/>
    <n v="114106"/>
    <n v="0"/>
    <n v="114106"/>
    <n v="16270.411045673511"/>
    <n v="14.259031992772957"/>
  </r>
  <r>
    <s v="INV100526"/>
    <x v="360"/>
    <x v="4"/>
    <s v="Electronics"/>
    <x v="2"/>
    <n v="8"/>
    <n v="69133"/>
    <n v="10"/>
    <n v="553064"/>
    <n v="55306.400000000001"/>
    <n v="497757.6"/>
    <n v="118922.2940802809"/>
    <n v="23.891607899162345"/>
  </r>
  <r>
    <s v="INV100527"/>
    <x v="274"/>
    <x v="3"/>
    <s v="Accessories"/>
    <x v="2"/>
    <n v="8"/>
    <n v="45085"/>
    <n v="0"/>
    <n v="360680"/>
    <n v="0"/>
    <n v="360680"/>
    <n v="41132.64044607112"/>
    <n v="11.404192205298635"/>
  </r>
  <r>
    <s v="INV100528"/>
    <x v="90"/>
    <x v="3"/>
    <s v="Accessories"/>
    <x v="4"/>
    <n v="4"/>
    <n v="1584"/>
    <n v="15"/>
    <n v="6336"/>
    <n v="950.4"/>
    <n v="5385.6"/>
    <n v="1235.482110691959"/>
    <n v="22.940472940655802"/>
  </r>
  <r>
    <s v="INV100529"/>
    <x v="361"/>
    <x v="1"/>
    <s v="Accessories"/>
    <x v="1"/>
    <n v="6"/>
    <n v="22444"/>
    <n v="0"/>
    <n v="134664"/>
    <n v="0"/>
    <n v="134664"/>
    <n v="32972.608184723591"/>
    <n v="24.485094891525272"/>
  </r>
  <r>
    <s v="INV100530"/>
    <x v="362"/>
    <x v="5"/>
    <s v="Accessories"/>
    <x v="4"/>
    <n v="6"/>
    <n v="34421"/>
    <n v="15"/>
    <n v="206526"/>
    <n v="30978.9"/>
    <n v="175547.1"/>
    <n v="17263.09809687197"/>
    <n v="9.8338839530086055"/>
  </r>
  <r>
    <s v="INV100531"/>
    <x v="363"/>
    <x v="5"/>
    <s v="Accessories"/>
    <x v="3"/>
    <n v="5"/>
    <n v="61782"/>
    <n v="10"/>
    <n v="308910"/>
    <n v="30891"/>
    <n v="278019"/>
    <n v="42483.463363844399"/>
    <n v="15.28077698425086"/>
  </r>
  <r>
    <s v="INV100532"/>
    <x v="231"/>
    <x v="6"/>
    <s v="Accessories"/>
    <x v="2"/>
    <n v="1"/>
    <n v="51897"/>
    <n v="15"/>
    <n v="51897"/>
    <n v="7784.55"/>
    <n v="44112.45"/>
    <n v="6919.9743154010011"/>
    <n v="15.68712305800517"/>
  </r>
  <r>
    <s v="INV100533"/>
    <x v="364"/>
    <x v="1"/>
    <s v="Electronics"/>
    <x v="2"/>
    <n v="3"/>
    <n v="18570"/>
    <n v="0"/>
    <n v="55710"/>
    <n v="0"/>
    <n v="55710"/>
    <n v="12436.345101587171"/>
    <n v="22.32336223584127"/>
  </r>
  <r>
    <s v="INV100534"/>
    <x v="25"/>
    <x v="0"/>
    <s v="Accessories"/>
    <x v="0"/>
    <n v="7"/>
    <n v="55487"/>
    <n v="5"/>
    <n v="388409"/>
    <n v="19420.45"/>
    <n v="368988.55"/>
    <n v="40877.152015346117"/>
    <n v="11.078162727636432"/>
  </r>
  <r>
    <s v="INV100535"/>
    <x v="365"/>
    <x v="6"/>
    <s v="Electronics"/>
    <x v="4"/>
    <n v="8"/>
    <n v="57190"/>
    <n v="15"/>
    <n v="457520"/>
    <n v="68628"/>
    <n v="388892"/>
    <n v="81515.064376119248"/>
    <n v="20.9608488670683"/>
  </r>
  <r>
    <s v="INV100536"/>
    <x v="366"/>
    <x v="1"/>
    <s v="Accessories"/>
    <x v="0"/>
    <n v="2"/>
    <n v="61634"/>
    <n v="0"/>
    <n v="123268"/>
    <n v="0"/>
    <n v="123268"/>
    <n v="30102.227821611588"/>
    <n v="24.420147825560235"/>
  </r>
  <r>
    <s v="INV100537"/>
    <x v="367"/>
    <x v="6"/>
    <s v="Accessories"/>
    <x v="2"/>
    <n v="3"/>
    <n v="59939"/>
    <n v="5"/>
    <n v="179817"/>
    <n v="8990.85"/>
    <n v="170826.15"/>
    <n v="37251.602518439111"/>
    <n v="21.806733054885981"/>
  </r>
  <r>
    <s v="INV100538"/>
    <x v="24"/>
    <x v="0"/>
    <s v="Electronics"/>
    <x v="4"/>
    <n v="4"/>
    <n v="31989"/>
    <n v="10"/>
    <n v="127956"/>
    <n v="12795.6"/>
    <n v="115160.4"/>
    <n v="26697.41173979779"/>
    <n v="23.18280566913435"/>
  </r>
  <r>
    <s v="INV100539"/>
    <x v="368"/>
    <x v="1"/>
    <s v="Accessories"/>
    <x v="4"/>
    <n v="5"/>
    <n v="23678"/>
    <n v="10"/>
    <n v="118390"/>
    <n v="11839"/>
    <n v="106551"/>
    <n v="20422.724769024509"/>
    <n v="19.167088782859391"/>
  </r>
  <r>
    <s v="INV100540"/>
    <x v="119"/>
    <x v="1"/>
    <s v="Accessories"/>
    <x v="3"/>
    <n v="3"/>
    <n v="79519"/>
    <n v="20"/>
    <n v="238557"/>
    <n v="47711.4"/>
    <n v="190845.6"/>
    <n v="44045.475888710673"/>
    <n v="23.07911520554347"/>
  </r>
  <r>
    <s v="INV100541"/>
    <x v="369"/>
    <x v="4"/>
    <s v="Electronics"/>
    <x v="3"/>
    <n v="5"/>
    <n v="58456"/>
    <n v="10"/>
    <n v="292280"/>
    <n v="29228"/>
    <n v="263052"/>
    <n v="21825.457866140081"/>
    <n v="8.2970127070465463"/>
  </r>
  <r>
    <s v="INV100542"/>
    <x v="136"/>
    <x v="6"/>
    <s v="Accessories"/>
    <x v="1"/>
    <n v="8"/>
    <n v="48302"/>
    <n v="20"/>
    <n v="386416"/>
    <n v="77283.199999999997"/>
    <n v="309132.79999999999"/>
    <n v="59499.495768755987"/>
    <n v="19.247228300832518"/>
  </r>
  <r>
    <s v="INV100543"/>
    <x v="16"/>
    <x v="6"/>
    <s v="Electronics"/>
    <x v="3"/>
    <n v="8"/>
    <n v="63278"/>
    <n v="10"/>
    <n v="506224"/>
    <n v="50622.400000000001"/>
    <n v="455601.6"/>
    <n v="89468.978785754502"/>
    <n v="19.637547099429526"/>
  </r>
  <r>
    <s v="INV100544"/>
    <x v="276"/>
    <x v="3"/>
    <s v="Accessories"/>
    <x v="4"/>
    <n v="2"/>
    <n v="58219"/>
    <n v="10"/>
    <n v="116438"/>
    <n v="11643.8"/>
    <n v="104794.2"/>
    <n v="14444.433188729919"/>
    <n v="13.783618929988414"/>
  </r>
  <r>
    <s v="INV100545"/>
    <x v="38"/>
    <x v="0"/>
    <s v="Accessories"/>
    <x v="3"/>
    <n v="6"/>
    <n v="34073"/>
    <n v="10"/>
    <n v="204438"/>
    <n v="20443.8"/>
    <n v="183994.2"/>
    <n v="12133.99310214903"/>
    <n v="6.5947693471582411"/>
  </r>
  <r>
    <s v="INV100546"/>
    <x v="221"/>
    <x v="2"/>
    <s v="Electronics"/>
    <x v="1"/>
    <n v="4"/>
    <n v="34188"/>
    <n v="20"/>
    <n v="136752"/>
    <n v="27350.400000000001"/>
    <n v="109401.60000000001"/>
    <n v="19089.348350185701"/>
    <n v="17.448874925216543"/>
  </r>
  <r>
    <s v="INV100547"/>
    <x v="370"/>
    <x v="4"/>
    <s v="Accessories"/>
    <x v="2"/>
    <n v="9"/>
    <n v="46975"/>
    <n v="20"/>
    <n v="422775"/>
    <n v="84555"/>
    <n v="338220"/>
    <n v="20420.425279653591"/>
    <n v="6.037616131409612"/>
  </r>
  <r>
    <s v="INV100548"/>
    <x v="371"/>
    <x v="1"/>
    <s v="Electronics"/>
    <x v="3"/>
    <n v="2"/>
    <n v="51197"/>
    <n v="15"/>
    <n v="102394"/>
    <n v="15359.1"/>
    <n v="87034.9"/>
    <n v="11008.217602547131"/>
    <n v="12.648049923130989"/>
  </r>
  <r>
    <s v="INV100549"/>
    <x v="141"/>
    <x v="1"/>
    <s v="Electronics"/>
    <x v="4"/>
    <n v="8"/>
    <n v="34478"/>
    <n v="0"/>
    <n v="275824"/>
    <n v="0"/>
    <n v="275824"/>
    <n v="35507.93944740155"/>
    <n v="12.873404579515036"/>
  </r>
  <r>
    <s v="INV100550"/>
    <x v="372"/>
    <x v="1"/>
    <s v="Electronics"/>
    <x v="2"/>
    <n v="1"/>
    <n v="30177"/>
    <n v="0"/>
    <n v="30177"/>
    <n v="0"/>
    <n v="30177"/>
    <n v="7537.7469075795998"/>
    <n v="24.978450169266658"/>
  </r>
  <r>
    <s v="INV100551"/>
    <x v="87"/>
    <x v="4"/>
    <s v="Accessories"/>
    <x v="4"/>
    <n v="6"/>
    <n v="10772"/>
    <n v="0"/>
    <n v="64632"/>
    <n v="0"/>
    <n v="64632"/>
    <n v="7106.9610087959754"/>
    <n v="10.996040674582213"/>
  </r>
  <r>
    <s v="INV100552"/>
    <x v="373"/>
    <x v="1"/>
    <s v="Accessories"/>
    <x v="2"/>
    <n v="1"/>
    <n v="6712"/>
    <n v="10"/>
    <n v="6712"/>
    <n v="671.2"/>
    <n v="6040.8"/>
    <n v="1293.279629641884"/>
    <n v="21.409078758473775"/>
  </r>
  <r>
    <s v="INV100553"/>
    <x v="374"/>
    <x v="1"/>
    <s v="Electronics"/>
    <x v="4"/>
    <n v="2"/>
    <n v="21571"/>
    <n v="0"/>
    <n v="43142"/>
    <n v="0"/>
    <n v="43142"/>
    <n v="2615.8865687380439"/>
    <n v="6.0634337043670756"/>
  </r>
  <r>
    <s v="INV100554"/>
    <x v="375"/>
    <x v="0"/>
    <s v="Accessories"/>
    <x v="3"/>
    <n v="3"/>
    <n v="75736"/>
    <n v="20"/>
    <n v="227208"/>
    <n v="45441.599999999999"/>
    <n v="181766.39999999999"/>
    <n v="28347.05120120737"/>
    <n v="15.595319707716811"/>
  </r>
  <r>
    <s v="INV100555"/>
    <x v="364"/>
    <x v="5"/>
    <s v="Accessories"/>
    <x v="3"/>
    <n v="9"/>
    <n v="17797"/>
    <n v="15"/>
    <n v="160173"/>
    <n v="24025.95"/>
    <n v="136147.04999999999"/>
    <n v="21421.150258989859"/>
    <n v="15.733833571120243"/>
  </r>
  <r>
    <s v="INV100556"/>
    <x v="297"/>
    <x v="5"/>
    <s v="Accessories"/>
    <x v="1"/>
    <n v="5"/>
    <n v="52432"/>
    <n v="5"/>
    <n v="262160"/>
    <n v="13108"/>
    <n v="249052"/>
    <n v="43770.881687557448"/>
    <n v="17.574997063889246"/>
  </r>
  <r>
    <s v="INV100557"/>
    <x v="352"/>
    <x v="3"/>
    <s v="Electronics"/>
    <x v="2"/>
    <n v="2"/>
    <n v="57384"/>
    <n v="15"/>
    <n v="114768"/>
    <n v="17215.2"/>
    <n v="97552.8"/>
    <n v="20681.2951210516"/>
    <n v="21.200104067798772"/>
  </r>
  <r>
    <s v="INV100558"/>
    <x v="143"/>
    <x v="3"/>
    <s v="Accessories"/>
    <x v="1"/>
    <n v="5"/>
    <n v="29125"/>
    <n v="0"/>
    <n v="145625"/>
    <n v="0"/>
    <n v="145625"/>
    <n v="29472.268492686679"/>
    <n v="20.238467634462957"/>
  </r>
  <r>
    <s v="INV100559"/>
    <x v="376"/>
    <x v="1"/>
    <s v="Electronics"/>
    <x v="0"/>
    <n v="5"/>
    <n v="29331"/>
    <n v="0"/>
    <n v="146655"/>
    <n v="0"/>
    <n v="146655"/>
    <n v="29653.879412116879"/>
    <n v="20.220162566647492"/>
  </r>
  <r>
    <s v="INV100560"/>
    <x v="377"/>
    <x v="0"/>
    <s v="Accessories"/>
    <x v="3"/>
    <n v="1"/>
    <n v="56978"/>
    <n v="20"/>
    <n v="56978"/>
    <n v="11395.6"/>
    <n v="45582.400000000001"/>
    <n v="6220.1190063886752"/>
    <n v="13.645878686485737"/>
  </r>
  <r>
    <s v="INV100561"/>
    <x v="335"/>
    <x v="1"/>
    <s v="Accessories"/>
    <x v="2"/>
    <n v="3"/>
    <n v="63409"/>
    <n v="15"/>
    <n v="190227"/>
    <n v="28534.05"/>
    <n v="161692.95000000001"/>
    <n v="31610.049508177191"/>
    <n v="19.549429649330531"/>
  </r>
  <r>
    <s v="INV100562"/>
    <x v="378"/>
    <x v="3"/>
    <s v="Electronics"/>
    <x v="1"/>
    <n v="5"/>
    <n v="29867"/>
    <n v="20"/>
    <n v="149335"/>
    <n v="29867"/>
    <n v="119468"/>
    <n v="17712.701233610409"/>
    <n v="14.826314354982429"/>
  </r>
  <r>
    <s v="INV100563"/>
    <x v="379"/>
    <x v="4"/>
    <s v="Accessories"/>
    <x v="1"/>
    <n v="9"/>
    <n v="46313"/>
    <n v="20"/>
    <n v="416817"/>
    <n v="83363.399999999994"/>
    <n v="333453.59999999998"/>
    <n v="21137.702288676599"/>
    <n v="6.3390235669000425"/>
  </r>
  <r>
    <s v="INV100564"/>
    <x v="171"/>
    <x v="4"/>
    <s v="Electronics"/>
    <x v="0"/>
    <n v="1"/>
    <n v="20621"/>
    <n v="5"/>
    <n v="20621"/>
    <n v="1031.05"/>
    <n v="19589.95"/>
    <n v="4467.2208224549204"/>
    <n v="22.80363565223454"/>
  </r>
  <r>
    <s v="INV100565"/>
    <x v="325"/>
    <x v="2"/>
    <s v="Accessories"/>
    <x v="1"/>
    <n v="8"/>
    <n v="36047"/>
    <n v="20"/>
    <n v="288376"/>
    <n v="57675.199999999997"/>
    <n v="230700.79999999999"/>
    <n v="52607.317371371377"/>
    <n v="22.803266122775202"/>
  </r>
  <r>
    <s v="INV100566"/>
    <x v="380"/>
    <x v="5"/>
    <s v="Electronics"/>
    <x v="4"/>
    <n v="1"/>
    <n v="64142"/>
    <n v="20"/>
    <n v="64142"/>
    <n v="12828.4"/>
    <n v="51313.599999999999"/>
    <n v="5879.2943556015916"/>
    <n v="11.457575293102787"/>
  </r>
  <r>
    <s v="INV100567"/>
    <x v="58"/>
    <x v="0"/>
    <s v="Accessories"/>
    <x v="3"/>
    <n v="9"/>
    <n v="25414"/>
    <n v="5"/>
    <n v="228726"/>
    <n v="11436.3"/>
    <n v="217289.7"/>
    <n v="50580.810194553953"/>
    <n v="23.278052385618807"/>
  </r>
  <r>
    <s v="INV100568"/>
    <x v="381"/>
    <x v="6"/>
    <s v="Accessories"/>
    <x v="1"/>
    <n v="6"/>
    <n v="17678"/>
    <n v="10"/>
    <n v="106068"/>
    <n v="10606.8"/>
    <n v="95461.2"/>
    <n v="19244.673179308251"/>
    <n v="20.159680770101623"/>
  </r>
  <r>
    <s v="INV100569"/>
    <x v="382"/>
    <x v="5"/>
    <s v="Accessories"/>
    <x v="1"/>
    <n v="1"/>
    <n v="67758"/>
    <n v="10"/>
    <n v="67758"/>
    <n v="6775.8"/>
    <n v="60982.2"/>
    <n v="7937.4581641348132"/>
    <n v="13.016024617240463"/>
  </r>
  <r>
    <s v="INV100570"/>
    <x v="135"/>
    <x v="6"/>
    <s v="Electronics"/>
    <x v="0"/>
    <n v="8"/>
    <n v="79921"/>
    <n v="5"/>
    <n v="639368"/>
    <n v="31968.400000000001"/>
    <n v="607399.6"/>
    <n v="70641.253576251926"/>
    <n v="11.630111968505071"/>
  </r>
  <r>
    <s v="INV100571"/>
    <x v="151"/>
    <x v="2"/>
    <s v="Electronics"/>
    <x v="4"/>
    <n v="5"/>
    <n v="61063"/>
    <n v="20"/>
    <n v="305315"/>
    <n v="61063"/>
    <n v="244252"/>
    <n v="59848.710922090802"/>
    <n v="24.502853987722027"/>
  </r>
  <r>
    <s v="INV100572"/>
    <x v="57"/>
    <x v="2"/>
    <s v="Electronics"/>
    <x v="1"/>
    <n v="7"/>
    <n v="50550"/>
    <n v="0"/>
    <n v="353850"/>
    <n v="0"/>
    <n v="353850"/>
    <n v="68125.110179387484"/>
    <n v="19.252539262226222"/>
  </r>
  <r>
    <s v="INV100573"/>
    <x v="196"/>
    <x v="1"/>
    <s v="Accessories"/>
    <x v="3"/>
    <n v="7"/>
    <n v="63107"/>
    <n v="15"/>
    <n v="441749"/>
    <n v="66262.350000000006"/>
    <n v="375486.65"/>
    <n v="47221.9486807379"/>
    <n v="12.576199095424004"/>
  </r>
  <r>
    <s v="INV100574"/>
    <x v="330"/>
    <x v="3"/>
    <s v="Electronics"/>
    <x v="3"/>
    <n v="7"/>
    <n v="66138"/>
    <n v="0"/>
    <n v="462966"/>
    <n v="0"/>
    <n v="462966"/>
    <n v="82591.642536584288"/>
    <n v="17.839677759616105"/>
  </r>
  <r>
    <s v="INV100575"/>
    <x v="119"/>
    <x v="2"/>
    <s v="Electronics"/>
    <x v="1"/>
    <n v="6"/>
    <n v="13762"/>
    <n v="0"/>
    <n v="82572"/>
    <n v="0"/>
    <n v="82572"/>
    <n v="13567.01226138273"/>
    <n v="16.430523980747385"/>
  </r>
  <r>
    <s v="INV100576"/>
    <x v="378"/>
    <x v="2"/>
    <s v="Electronics"/>
    <x v="4"/>
    <n v="8"/>
    <n v="7953"/>
    <n v="20"/>
    <n v="63624"/>
    <n v="12724.8"/>
    <n v="50899.199999999997"/>
    <n v="7884.6935047226871"/>
    <n v="15.490800454079215"/>
  </r>
  <r>
    <s v="INV100577"/>
    <x v="383"/>
    <x v="6"/>
    <s v="Electronics"/>
    <x v="3"/>
    <n v="9"/>
    <n v="45674"/>
    <n v="15"/>
    <n v="411066"/>
    <n v="61659.9"/>
    <n v="349406.1"/>
    <n v="62522.86022528819"/>
    <n v="17.894037976236877"/>
  </r>
  <r>
    <s v="INV100578"/>
    <x v="384"/>
    <x v="3"/>
    <s v="Electronics"/>
    <x v="3"/>
    <n v="2"/>
    <n v="78260"/>
    <n v="15"/>
    <n v="156520"/>
    <n v="23478"/>
    <n v="133042"/>
    <n v="20957.476231103941"/>
    <n v="15.752526443607238"/>
  </r>
  <r>
    <s v="INV100579"/>
    <x v="385"/>
    <x v="2"/>
    <s v="Electronics"/>
    <x v="4"/>
    <n v="7"/>
    <n v="6672"/>
    <n v="10"/>
    <n v="46704"/>
    <n v="4670.3999999999996"/>
    <n v="42033.599999999999"/>
    <n v="7606.3191621423712"/>
    <n v="18.095807073727617"/>
  </r>
  <r>
    <s v="INV100580"/>
    <x v="54"/>
    <x v="5"/>
    <s v="Electronics"/>
    <x v="4"/>
    <n v="2"/>
    <n v="77288"/>
    <n v="5"/>
    <n v="154576"/>
    <n v="7728.8"/>
    <n v="146847.20000000001"/>
    <n v="33997.140434113433"/>
    <n v="23.151371244472781"/>
  </r>
  <r>
    <s v="INV100581"/>
    <x v="210"/>
    <x v="2"/>
    <s v="Electronics"/>
    <x v="1"/>
    <n v="6"/>
    <n v="18418"/>
    <n v="20"/>
    <n v="110508"/>
    <n v="22101.599999999999"/>
    <n v="88406.399999999994"/>
    <n v="21982.516015967631"/>
    <n v="24.865299362905439"/>
  </r>
  <r>
    <s v="INV100582"/>
    <x v="196"/>
    <x v="3"/>
    <s v="Electronics"/>
    <x v="2"/>
    <n v="2"/>
    <n v="7697"/>
    <n v="15"/>
    <n v="15394"/>
    <n v="2309.1"/>
    <n v="13084.9"/>
    <n v="2510.4345618142838"/>
    <n v="19.185737466960269"/>
  </r>
  <r>
    <s v="INV100583"/>
    <x v="386"/>
    <x v="1"/>
    <s v="Electronics"/>
    <x v="0"/>
    <n v="6"/>
    <n v="14177"/>
    <n v="20"/>
    <n v="85062"/>
    <n v="17012.400000000001"/>
    <n v="68049.600000000006"/>
    <n v="16030.046886159251"/>
    <n v="23.556416035008652"/>
  </r>
  <r>
    <s v="INV100584"/>
    <x v="281"/>
    <x v="0"/>
    <s v="Accessories"/>
    <x v="2"/>
    <n v="2"/>
    <n v="11539"/>
    <n v="10"/>
    <n v="23078"/>
    <n v="2307.8000000000002"/>
    <n v="20770.2"/>
    <n v="4604.3805310399466"/>
    <n v="22.168205077659081"/>
  </r>
  <r>
    <s v="INV100585"/>
    <x v="387"/>
    <x v="3"/>
    <s v="Accessories"/>
    <x v="2"/>
    <n v="1"/>
    <n v="28285"/>
    <n v="0"/>
    <n v="28285"/>
    <n v="0"/>
    <n v="28285"/>
    <n v="3083.2765603800958"/>
    <n v="10.900747959625582"/>
  </r>
  <r>
    <s v="INV100586"/>
    <x v="388"/>
    <x v="6"/>
    <s v="Electronics"/>
    <x v="3"/>
    <n v="7"/>
    <n v="5070"/>
    <n v="15"/>
    <n v="35490"/>
    <n v="5323.5"/>
    <n v="30166.5"/>
    <n v="7136.8387340935469"/>
    <n v="23.658159660860711"/>
  </r>
  <r>
    <s v="INV100587"/>
    <x v="389"/>
    <x v="0"/>
    <s v="Accessories"/>
    <x v="4"/>
    <n v="3"/>
    <n v="72742"/>
    <n v="10"/>
    <n v="218226"/>
    <n v="21822.6"/>
    <n v="196403.4"/>
    <n v="12601.59567218701"/>
    <n v="6.4161800010524308"/>
  </r>
  <r>
    <s v="INV100588"/>
    <x v="390"/>
    <x v="5"/>
    <s v="Accessories"/>
    <x v="3"/>
    <n v="4"/>
    <n v="12155"/>
    <n v="20"/>
    <n v="48620"/>
    <n v="9724"/>
    <n v="38896"/>
    <n v="4511.3278302619447"/>
    <n v="11.598436420870899"/>
  </r>
  <r>
    <s v="INV100589"/>
    <x v="127"/>
    <x v="4"/>
    <s v="Electronics"/>
    <x v="0"/>
    <n v="6"/>
    <n v="48407"/>
    <n v="10"/>
    <n v="290442"/>
    <n v="29044.2"/>
    <n v="261397.8"/>
    <n v="46525.929631507497"/>
    <n v="17.798898702096"/>
  </r>
  <r>
    <s v="INV100590"/>
    <x v="340"/>
    <x v="3"/>
    <s v="Electronics"/>
    <x v="1"/>
    <n v="5"/>
    <n v="9949"/>
    <n v="10"/>
    <n v="49745"/>
    <n v="4974.5"/>
    <n v="44770.5"/>
    <n v="6956.5785940896922"/>
    <n v="15.538308917902842"/>
  </r>
  <r>
    <s v="INV100591"/>
    <x v="314"/>
    <x v="1"/>
    <s v="Electronics"/>
    <x v="0"/>
    <n v="4"/>
    <n v="25130"/>
    <n v="10"/>
    <n v="100520"/>
    <n v="10052"/>
    <n v="90468"/>
    <n v="14337.592870897361"/>
    <n v="15.848247856587259"/>
  </r>
  <r>
    <s v="INV100592"/>
    <x v="391"/>
    <x v="6"/>
    <s v="Accessories"/>
    <x v="3"/>
    <n v="9"/>
    <n v="75158"/>
    <n v="10"/>
    <n v="676422"/>
    <n v="67642.2"/>
    <n v="608779.80000000005"/>
    <n v="127221.38168774761"/>
    <n v="20.897766596024965"/>
  </r>
  <r>
    <s v="INV100593"/>
    <x v="238"/>
    <x v="5"/>
    <s v="Electronics"/>
    <x v="3"/>
    <n v="6"/>
    <n v="46871"/>
    <n v="10"/>
    <n v="281226"/>
    <n v="28122.6"/>
    <n v="253103.4"/>
    <n v="22511.20279583101"/>
    <n v="8.8940736457238465"/>
  </r>
  <r>
    <s v="INV100594"/>
    <x v="10"/>
    <x v="0"/>
    <s v="Accessories"/>
    <x v="3"/>
    <n v="6"/>
    <n v="11491"/>
    <n v="10"/>
    <n v="68946"/>
    <n v="6894.6"/>
    <n v="62051.4"/>
    <n v="15290.402059838951"/>
    <n v="24.64151019934917"/>
  </r>
  <r>
    <s v="INV100595"/>
    <x v="392"/>
    <x v="5"/>
    <s v="Electronics"/>
    <x v="3"/>
    <n v="2"/>
    <n v="25387"/>
    <n v="5"/>
    <n v="50774"/>
    <n v="2538.6999999999998"/>
    <n v="48235.3"/>
    <n v="6631.9507662294418"/>
    <n v="13.74916454594341"/>
  </r>
  <r>
    <s v="INV100596"/>
    <x v="393"/>
    <x v="3"/>
    <s v="Accessories"/>
    <x v="2"/>
    <n v="6"/>
    <n v="14359"/>
    <n v="20"/>
    <n v="86154"/>
    <n v="17230.8"/>
    <n v="68923.199999999997"/>
    <n v="16539.407461769799"/>
    <n v="23.996865296111903"/>
  </r>
  <r>
    <s v="INV100597"/>
    <x v="394"/>
    <x v="2"/>
    <s v="Accessories"/>
    <x v="1"/>
    <n v="7"/>
    <n v="24140"/>
    <n v="0"/>
    <n v="168980"/>
    <n v="0"/>
    <n v="168980"/>
    <n v="21396.783756534958"/>
    <n v="12.662317289936652"/>
  </r>
  <r>
    <s v="INV100598"/>
    <x v="222"/>
    <x v="1"/>
    <s v="Electronics"/>
    <x v="2"/>
    <n v="8"/>
    <n v="48839"/>
    <n v="20"/>
    <n v="390712"/>
    <n v="78142.399999999994"/>
    <n v="312569.59999999998"/>
    <n v="53248.523673657641"/>
    <n v="17.035733377032713"/>
  </r>
  <r>
    <s v="INV100599"/>
    <x v="395"/>
    <x v="3"/>
    <s v="Electronics"/>
    <x v="3"/>
    <n v="8"/>
    <n v="53735"/>
    <n v="15"/>
    <n v="429880"/>
    <n v="64482"/>
    <n v="365398"/>
    <n v="51178.482199706261"/>
    <n v="14.006229426462724"/>
  </r>
  <r>
    <s v="INV100600"/>
    <x v="21"/>
    <x v="4"/>
    <s v="Accessories"/>
    <x v="4"/>
    <n v="9"/>
    <n v="3012"/>
    <n v="15"/>
    <n v="27108"/>
    <n v="4066.2"/>
    <n v="23041.8"/>
    <n v="4267.0425716888658"/>
    <n v="18.518703277039407"/>
  </r>
  <r>
    <s v="INV100601"/>
    <x v="30"/>
    <x v="3"/>
    <s v="Accessories"/>
    <x v="2"/>
    <n v="3"/>
    <n v="22412"/>
    <n v="20"/>
    <n v="67236"/>
    <n v="13447.2"/>
    <n v="53788.800000000003"/>
    <n v="4664.8307687800261"/>
    <n v="8.6724945876837296"/>
  </r>
  <r>
    <s v="INV100602"/>
    <x v="248"/>
    <x v="0"/>
    <s v="Electronics"/>
    <x v="3"/>
    <n v="7"/>
    <n v="36015"/>
    <n v="10"/>
    <n v="252105"/>
    <n v="25210.5"/>
    <n v="226894.5"/>
    <n v="29524.807128915079"/>
    <n v="13.012570656809697"/>
  </r>
  <r>
    <s v="INV100603"/>
    <x v="396"/>
    <x v="0"/>
    <s v="Electronics"/>
    <x v="3"/>
    <n v="7"/>
    <n v="15916"/>
    <n v="5"/>
    <n v="111412"/>
    <n v="5570.6"/>
    <n v="105841.4"/>
    <n v="6739.5807394842986"/>
    <n v="6.3676224421486296"/>
  </r>
  <r>
    <s v="INV100604"/>
    <x v="397"/>
    <x v="3"/>
    <s v="Accessories"/>
    <x v="1"/>
    <n v="1"/>
    <n v="73316"/>
    <n v="0"/>
    <n v="73316"/>
    <n v="0"/>
    <n v="73316"/>
    <n v="12435.88069760797"/>
    <n v="16.962028339800277"/>
  </r>
  <r>
    <s v="INV100605"/>
    <x v="398"/>
    <x v="0"/>
    <s v="Electronics"/>
    <x v="0"/>
    <n v="8"/>
    <n v="77010"/>
    <n v="10"/>
    <n v="616080"/>
    <n v="61608"/>
    <n v="554472"/>
    <n v="134479.6093560216"/>
    <n v="24.253633971782453"/>
  </r>
  <r>
    <s v="INV100606"/>
    <x v="350"/>
    <x v="2"/>
    <s v="Accessories"/>
    <x v="2"/>
    <n v="4"/>
    <n v="44246"/>
    <n v="20"/>
    <n v="176984"/>
    <n v="35396.800000000003"/>
    <n v="141587.20000000001"/>
    <n v="8379.3149885783623"/>
    <n v="5.9181303031477155"/>
  </r>
  <r>
    <s v="INV100607"/>
    <x v="399"/>
    <x v="5"/>
    <s v="Electronics"/>
    <x v="2"/>
    <n v="5"/>
    <n v="44275"/>
    <n v="20"/>
    <n v="221375"/>
    <n v="44275"/>
    <n v="177100"/>
    <n v="32219.09546784548"/>
    <n v="18.192600490031328"/>
  </r>
  <r>
    <s v="INV100608"/>
    <x v="128"/>
    <x v="3"/>
    <s v="Electronics"/>
    <x v="2"/>
    <n v="6"/>
    <n v="12727"/>
    <n v="5"/>
    <n v="76362"/>
    <n v="3818.1"/>
    <n v="72543.899999999994"/>
    <n v="14872.920832866799"/>
    <n v="20.50195927275319"/>
  </r>
  <r>
    <s v="INV100609"/>
    <x v="314"/>
    <x v="1"/>
    <s v="Electronics"/>
    <x v="3"/>
    <n v="3"/>
    <n v="13531"/>
    <n v="5"/>
    <n v="40593"/>
    <n v="2029.65"/>
    <n v="38563.35"/>
    <n v="3571.802449902073"/>
    <n v="9.2621684835525784"/>
  </r>
  <r>
    <s v="INV100610"/>
    <x v="400"/>
    <x v="2"/>
    <s v="Accessories"/>
    <x v="1"/>
    <n v="5"/>
    <n v="33500"/>
    <n v="20"/>
    <n v="167500"/>
    <n v="33500"/>
    <n v="134000"/>
    <n v="14018.39106227706"/>
    <n v="10.461485867370939"/>
  </r>
  <r>
    <s v="INV100611"/>
    <x v="401"/>
    <x v="5"/>
    <s v="Electronics"/>
    <x v="3"/>
    <n v="5"/>
    <n v="51753"/>
    <n v="10"/>
    <n v="258765"/>
    <n v="25876.5"/>
    <n v="232888.5"/>
    <n v="21033.608360562499"/>
    <n v="9.0316217248007096"/>
  </r>
  <r>
    <s v="INV100612"/>
    <x v="402"/>
    <x v="1"/>
    <s v="Accessories"/>
    <x v="3"/>
    <n v="1"/>
    <n v="68064"/>
    <n v="10"/>
    <n v="68064"/>
    <n v="6806.4"/>
    <n v="61257.599999999999"/>
    <n v="6706.6368664925149"/>
    <n v="10.94825273352615"/>
  </r>
  <r>
    <s v="INV100613"/>
    <x v="403"/>
    <x v="1"/>
    <s v="Electronics"/>
    <x v="4"/>
    <n v="3"/>
    <n v="18813"/>
    <n v="10"/>
    <n v="56439"/>
    <n v="5643.9"/>
    <n v="50795.1"/>
    <n v="3658.0859204966719"/>
    <n v="7.201651183867483"/>
  </r>
  <r>
    <s v="INV100614"/>
    <x v="232"/>
    <x v="1"/>
    <s v="Accessories"/>
    <x v="1"/>
    <n v="3"/>
    <n v="75686"/>
    <n v="0"/>
    <n v="227058"/>
    <n v="0"/>
    <n v="227058"/>
    <n v="28170.989391665091"/>
    <n v="12.40695742570845"/>
  </r>
  <r>
    <s v="INV100615"/>
    <x v="404"/>
    <x v="5"/>
    <s v="Accessories"/>
    <x v="2"/>
    <n v="1"/>
    <n v="58251"/>
    <n v="0"/>
    <n v="58251"/>
    <n v="0"/>
    <n v="58251"/>
    <n v="7210.6489112517629"/>
    <n v="12.378583906287897"/>
  </r>
  <r>
    <s v="INV100616"/>
    <x v="97"/>
    <x v="2"/>
    <s v="Electronics"/>
    <x v="0"/>
    <n v="7"/>
    <n v="52992"/>
    <n v="10"/>
    <n v="370944"/>
    <n v="37094.400000000001"/>
    <n v="333849.59999999998"/>
    <n v="70593.663496146619"/>
    <n v="21.14534913210818"/>
  </r>
  <r>
    <s v="INV100617"/>
    <x v="405"/>
    <x v="1"/>
    <s v="Accessories"/>
    <x v="2"/>
    <n v="1"/>
    <n v="30864"/>
    <n v="20"/>
    <n v="30864"/>
    <n v="6172.8"/>
    <n v="24691.200000000001"/>
    <n v="5189.8843924320927"/>
    <n v="21.019166312014374"/>
  </r>
  <r>
    <s v="INV100618"/>
    <x v="249"/>
    <x v="1"/>
    <s v="Accessories"/>
    <x v="3"/>
    <n v="7"/>
    <n v="18861"/>
    <n v="5"/>
    <n v="132027"/>
    <n v="6601.35"/>
    <n v="125425.65"/>
    <n v="26257.19164265264"/>
    <n v="20.934467266187294"/>
  </r>
  <r>
    <s v="INV100619"/>
    <x v="297"/>
    <x v="6"/>
    <s v="Accessories"/>
    <x v="1"/>
    <n v="4"/>
    <n v="68449"/>
    <n v="15"/>
    <n v="273796"/>
    <n v="41069.4"/>
    <n v="232726.6"/>
    <n v="38029.198032267341"/>
    <n v="16.340718264378605"/>
  </r>
  <r>
    <s v="INV100620"/>
    <x v="406"/>
    <x v="3"/>
    <s v="Accessories"/>
    <x v="1"/>
    <n v="9"/>
    <n v="31570"/>
    <n v="5"/>
    <n v="284130"/>
    <n v="14206.5"/>
    <n v="269923.5"/>
    <n v="31088.746116273011"/>
    <n v="11.517613737326691"/>
  </r>
  <r>
    <s v="INV100621"/>
    <x v="308"/>
    <x v="5"/>
    <s v="Electronics"/>
    <x v="1"/>
    <n v="7"/>
    <n v="22909"/>
    <n v="5"/>
    <n v="160363"/>
    <n v="8018.15"/>
    <n v="152344.85"/>
    <n v="20138.90802126933"/>
    <n v="13.219290328008679"/>
  </r>
  <r>
    <s v="INV100622"/>
    <x v="34"/>
    <x v="5"/>
    <s v="Electronics"/>
    <x v="4"/>
    <n v="5"/>
    <n v="30354"/>
    <n v="15"/>
    <n v="151770"/>
    <n v="22765.5"/>
    <n v="129004.5"/>
    <n v="14648.293392015999"/>
    <n v="11.354870095241639"/>
  </r>
  <r>
    <s v="INV100623"/>
    <x v="407"/>
    <x v="0"/>
    <s v="Electronics"/>
    <x v="2"/>
    <n v="7"/>
    <n v="30155"/>
    <n v="10"/>
    <n v="211085"/>
    <n v="21108.5"/>
    <n v="189976.5"/>
    <n v="31609.350328114"/>
    <n v="16.638558099614425"/>
  </r>
  <r>
    <s v="INV100624"/>
    <x v="87"/>
    <x v="5"/>
    <s v="Accessories"/>
    <x v="4"/>
    <n v="9"/>
    <n v="10452"/>
    <n v="5"/>
    <n v="94068"/>
    <n v="4703.3999999999996"/>
    <n v="89364.6"/>
    <n v="21232.65579690945"/>
    <n v="23.759582426273322"/>
  </r>
  <r>
    <s v="INV100625"/>
    <x v="408"/>
    <x v="2"/>
    <s v="Accessories"/>
    <x v="0"/>
    <n v="6"/>
    <n v="36865"/>
    <n v="15"/>
    <n v="221190"/>
    <n v="33178.5"/>
    <n v="188011.5"/>
    <n v="20098.30842309818"/>
    <n v="10.689935681114283"/>
  </r>
  <r>
    <s v="INV100626"/>
    <x v="409"/>
    <x v="5"/>
    <s v="Electronics"/>
    <x v="3"/>
    <n v="1"/>
    <n v="66656"/>
    <n v="20"/>
    <n v="66656"/>
    <n v="13331.2"/>
    <n v="53324.800000000003"/>
    <n v="7559.8762811232682"/>
    <n v="14.177036352922595"/>
  </r>
  <r>
    <s v="INV100627"/>
    <x v="410"/>
    <x v="6"/>
    <s v="Electronics"/>
    <x v="4"/>
    <n v="6"/>
    <n v="57224"/>
    <n v="20"/>
    <n v="343344"/>
    <n v="68668.800000000003"/>
    <n v="274675.20000000001"/>
    <n v="49722.634761881862"/>
    <n v="18.102338602786805"/>
  </r>
  <r>
    <s v="INV100628"/>
    <x v="80"/>
    <x v="3"/>
    <s v="Accessories"/>
    <x v="4"/>
    <n v="1"/>
    <n v="15955"/>
    <n v="20"/>
    <n v="15955"/>
    <n v="3191"/>
    <n v="12764"/>
    <n v="2794.5371708317639"/>
    <n v="21.893898235911657"/>
  </r>
  <r>
    <s v="INV100629"/>
    <x v="211"/>
    <x v="3"/>
    <s v="Electronics"/>
    <x v="3"/>
    <n v="4"/>
    <n v="48173"/>
    <n v="10"/>
    <n v="192692"/>
    <n v="19269.2"/>
    <n v="173422.8"/>
    <n v="17457.915570506779"/>
    <n v="10.066678412819295"/>
  </r>
  <r>
    <s v="INV100630"/>
    <x v="379"/>
    <x v="5"/>
    <s v="Electronics"/>
    <x v="1"/>
    <n v="8"/>
    <n v="1474"/>
    <n v="5"/>
    <n v="11792"/>
    <n v="589.6"/>
    <n v="11202.4"/>
    <n v="1188.104029372545"/>
    <n v="10.605799019607808"/>
  </r>
  <r>
    <s v="INV100631"/>
    <x v="411"/>
    <x v="1"/>
    <s v="Accessories"/>
    <x v="3"/>
    <n v="5"/>
    <n v="13179"/>
    <n v="5"/>
    <n v="65895"/>
    <n v="3294.75"/>
    <n v="62600.25"/>
    <n v="14212.32922212093"/>
    <n v="22.703310645118719"/>
  </r>
  <r>
    <s v="INV100632"/>
    <x v="46"/>
    <x v="4"/>
    <s v="Electronics"/>
    <x v="2"/>
    <n v="5"/>
    <n v="62291"/>
    <n v="0"/>
    <n v="311455"/>
    <n v="0"/>
    <n v="311455"/>
    <n v="20572.108552035661"/>
    <n v="6.605162399716062"/>
  </r>
  <r>
    <s v="INV100633"/>
    <x v="412"/>
    <x v="4"/>
    <s v="Accessories"/>
    <x v="3"/>
    <n v="8"/>
    <n v="27929"/>
    <n v="20"/>
    <n v="223432"/>
    <n v="44686.400000000001"/>
    <n v="178745.60000000001"/>
    <n v="30581.4991194346"/>
    <n v="17.108952119344252"/>
  </r>
  <r>
    <s v="INV100634"/>
    <x v="413"/>
    <x v="1"/>
    <s v="Electronics"/>
    <x v="1"/>
    <n v="8"/>
    <n v="18573"/>
    <n v="10"/>
    <n v="148584"/>
    <n v="14858.4"/>
    <n v="133725.6"/>
    <n v="29699.263358137101"/>
    <n v="22.209108321919739"/>
  </r>
  <r>
    <s v="INV100635"/>
    <x v="414"/>
    <x v="1"/>
    <s v="Accessories"/>
    <x v="3"/>
    <n v="1"/>
    <n v="70707"/>
    <n v="15"/>
    <n v="70707"/>
    <n v="10606.05"/>
    <n v="60100.95"/>
    <n v="14084.570490348"/>
    <n v="23.434855007030674"/>
  </r>
  <r>
    <s v="INV100636"/>
    <x v="281"/>
    <x v="1"/>
    <s v="Accessories"/>
    <x v="4"/>
    <n v="5"/>
    <n v="30865"/>
    <n v="10"/>
    <n v="154325"/>
    <n v="15432.5"/>
    <n v="138892.5"/>
    <n v="7297.0578917077464"/>
    <n v="5.2537450846573766"/>
  </r>
  <r>
    <s v="INV100637"/>
    <x v="415"/>
    <x v="2"/>
    <s v="Accessories"/>
    <x v="0"/>
    <n v="5"/>
    <n v="56428"/>
    <n v="5"/>
    <n v="282140"/>
    <n v="14107"/>
    <n v="268033"/>
    <n v="33218.186189139742"/>
    <n v="12.393319549883687"/>
  </r>
  <r>
    <s v="INV100638"/>
    <x v="416"/>
    <x v="4"/>
    <s v="Accessories"/>
    <x v="4"/>
    <n v="8"/>
    <n v="74953"/>
    <n v="20"/>
    <n v="599624"/>
    <n v="119924.8"/>
    <n v="479699.20000000001"/>
    <n v="48666.902418087433"/>
    <n v="10.145295722420931"/>
  </r>
  <r>
    <s v="INV100639"/>
    <x v="417"/>
    <x v="1"/>
    <s v="Accessories"/>
    <x v="0"/>
    <n v="1"/>
    <n v="8284"/>
    <n v="0"/>
    <n v="8284"/>
    <n v="0"/>
    <n v="8284"/>
    <n v="1355.316393081961"/>
    <n v="16.360651775494457"/>
  </r>
  <r>
    <s v="INV100640"/>
    <x v="398"/>
    <x v="2"/>
    <s v="Electronics"/>
    <x v="3"/>
    <n v="7"/>
    <n v="12791"/>
    <n v="10"/>
    <n v="89537"/>
    <n v="8953.7000000000007"/>
    <n v="80583.3"/>
    <n v="14228.79114223115"/>
    <n v="17.65724553627259"/>
  </r>
  <r>
    <s v="INV100641"/>
    <x v="181"/>
    <x v="0"/>
    <s v="Electronics"/>
    <x v="2"/>
    <n v="7"/>
    <n v="26654"/>
    <n v="0"/>
    <n v="186578"/>
    <n v="0"/>
    <n v="186578"/>
    <n v="46636.084496536867"/>
    <n v="24.995489552110577"/>
  </r>
  <r>
    <s v="INV100642"/>
    <x v="183"/>
    <x v="2"/>
    <s v="Electronics"/>
    <x v="3"/>
    <n v="9"/>
    <n v="26150"/>
    <n v="5"/>
    <n v="235350"/>
    <n v="11767.5"/>
    <n v="223582.5"/>
    <n v="34108.069192580813"/>
    <n v="15.255249937978515"/>
  </r>
  <r>
    <s v="INV100643"/>
    <x v="310"/>
    <x v="4"/>
    <s v="Accessories"/>
    <x v="1"/>
    <n v="2"/>
    <n v="69241"/>
    <n v="15"/>
    <n v="138482"/>
    <n v="20772.3"/>
    <n v="117709.7"/>
    <n v="18868.085171220078"/>
    <n v="16.029337574745394"/>
  </r>
  <r>
    <s v="INV100644"/>
    <x v="203"/>
    <x v="5"/>
    <s v="Electronics"/>
    <x v="3"/>
    <n v="3"/>
    <n v="36701"/>
    <n v="10"/>
    <n v="110103"/>
    <n v="11010.3"/>
    <n v="99092.7"/>
    <n v="13165.72382698643"/>
    <n v="13.286270156112842"/>
  </r>
  <r>
    <s v="INV100645"/>
    <x v="36"/>
    <x v="0"/>
    <s v="Accessories"/>
    <x v="0"/>
    <n v="4"/>
    <n v="39979"/>
    <n v="5"/>
    <n v="159916"/>
    <n v="7995.8"/>
    <n v="151920.20000000001"/>
    <n v="12083.0411015768"/>
    <n v="7.9535447567715147"/>
  </r>
  <r>
    <s v="INV100646"/>
    <x v="77"/>
    <x v="4"/>
    <s v="Accessories"/>
    <x v="4"/>
    <n v="1"/>
    <n v="73420"/>
    <n v="20"/>
    <n v="73420"/>
    <n v="14684"/>
    <n v="58736"/>
    <n v="6500.0152143042469"/>
    <n v="11.06649280561197"/>
  </r>
  <r>
    <s v="INV100647"/>
    <x v="418"/>
    <x v="2"/>
    <s v="Electronics"/>
    <x v="2"/>
    <n v="7"/>
    <n v="50743"/>
    <n v="10"/>
    <n v="355201"/>
    <n v="35520.1"/>
    <n v="319680.90000000002"/>
    <n v="31775.317156057721"/>
    <n v="9.9396983542206367"/>
  </r>
  <r>
    <s v="INV100648"/>
    <x v="419"/>
    <x v="6"/>
    <s v="Accessories"/>
    <x v="3"/>
    <n v="3"/>
    <n v="69095"/>
    <n v="0"/>
    <n v="207285"/>
    <n v="0"/>
    <n v="207285"/>
    <n v="43580.414744228219"/>
    <n v="21.024393826966843"/>
  </r>
  <r>
    <s v="INV100649"/>
    <x v="178"/>
    <x v="3"/>
    <s v="Electronics"/>
    <x v="3"/>
    <n v="3"/>
    <n v="32234"/>
    <n v="10"/>
    <n v="96702"/>
    <n v="9670.2000000000007"/>
    <n v="87031.8"/>
    <n v="13852.26712745131"/>
    <n v="15.916328431046251"/>
  </r>
  <r>
    <s v="INV100650"/>
    <x v="152"/>
    <x v="4"/>
    <s v="Accessories"/>
    <x v="4"/>
    <n v="3"/>
    <n v="43068"/>
    <n v="5"/>
    <n v="129204"/>
    <n v="6460.2"/>
    <n v="122743.8"/>
    <n v="13408.37634168518"/>
    <n v="10.92387260430684"/>
  </r>
  <r>
    <s v="INV100651"/>
    <x v="38"/>
    <x v="1"/>
    <s v="Accessories"/>
    <x v="2"/>
    <n v="8"/>
    <n v="26293"/>
    <n v="5"/>
    <n v="210344"/>
    <n v="10517.2"/>
    <n v="199826.8"/>
    <n v="29538.113937583901"/>
    <n v="14.781858057870068"/>
  </r>
  <r>
    <s v="INV100652"/>
    <x v="43"/>
    <x v="2"/>
    <s v="Electronics"/>
    <x v="3"/>
    <n v="9"/>
    <n v="52704"/>
    <n v="0"/>
    <n v="474336"/>
    <n v="0"/>
    <n v="474336"/>
    <n v="44479.898637589409"/>
    <n v="9.3772976619083117"/>
  </r>
  <r>
    <s v="INV100653"/>
    <x v="267"/>
    <x v="1"/>
    <s v="Accessories"/>
    <x v="3"/>
    <n v="2"/>
    <n v="47246"/>
    <n v="5"/>
    <n v="94492"/>
    <n v="4724.6000000000004"/>
    <n v="89767.4"/>
    <n v="7812.0465952732566"/>
    <n v="8.7025430114643587"/>
  </r>
  <r>
    <s v="INV100654"/>
    <x v="420"/>
    <x v="1"/>
    <s v="Electronics"/>
    <x v="0"/>
    <n v="1"/>
    <n v="32489"/>
    <n v="10"/>
    <n v="32489"/>
    <n v="3248.9"/>
    <n v="29240.1"/>
    <n v="6490.9644022352941"/>
    <n v="22.198844744837722"/>
  </r>
  <r>
    <s v="INV100655"/>
    <x v="370"/>
    <x v="1"/>
    <s v="Accessories"/>
    <x v="0"/>
    <n v="9"/>
    <n v="49965"/>
    <n v="0"/>
    <n v="449685"/>
    <n v="0"/>
    <n v="449685"/>
    <n v="107457.7038181211"/>
    <n v="23.896217089322768"/>
  </r>
  <r>
    <s v="INV100656"/>
    <x v="421"/>
    <x v="1"/>
    <s v="Electronics"/>
    <x v="1"/>
    <n v="6"/>
    <n v="61883"/>
    <n v="5"/>
    <n v="371298"/>
    <n v="18564.900000000001"/>
    <n v="352733.1"/>
    <n v="23281.41513281954"/>
    <n v="6.6002921565397585"/>
  </r>
  <r>
    <s v="INV100657"/>
    <x v="312"/>
    <x v="1"/>
    <s v="Accessories"/>
    <x v="4"/>
    <n v="9"/>
    <n v="17267"/>
    <n v="5"/>
    <n v="155403"/>
    <n v="7770.15"/>
    <n v="147632.85"/>
    <n v="29966.00529552935"/>
    <n v="20.297654143728412"/>
  </r>
  <r>
    <s v="INV100658"/>
    <x v="422"/>
    <x v="0"/>
    <s v="Electronics"/>
    <x v="2"/>
    <n v="6"/>
    <n v="39152"/>
    <n v="10"/>
    <n v="234912"/>
    <n v="23491.200000000001"/>
    <n v="211420.79999999999"/>
    <n v="29738.93753613736"/>
    <n v="14.066230728545801"/>
  </r>
  <r>
    <s v="INV100659"/>
    <x v="310"/>
    <x v="4"/>
    <s v="Electronics"/>
    <x v="3"/>
    <n v="2"/>
    <n v="13883"/>
    <n v="5"/>
    <n v="27766"/>
    <n v="1388.3"/>
    <n v="26377.7"/>
    <n v="3370.9204525873429"/>
    <n v="12.779432826165065"/>
  </r>
  <r>
    <s v="INV100660"/>
    <x v="73"/>
    <x v="4"/>
    <s v="Accessories"/>
    <x v="3"/>
    <n v="1"/>
    <n v="71284"/>
    <n v="10"/>
    <n v="71284"/>
    <n v="7128.4"/>
    <n v="64155.6"/>
    <n v="12053.699242165239"/>
    <n v="18.788226190956426"/>
  </r>
  <r>
    <s v="INV100661"/>
    <x v="284"/>
    <x v="3"/>
    <s v="Electronics"/>
    <x v="1"/>
    <n v="8"/>
    <n v="60589"/>
    <n v="20"/>
    <n v="484712"/>
    <n v="96942.399999999994"/>
    <n v="387769.59999999998"/>
    <n v="40037.497012126572"/>
    <n v="10.325073706687316"/>
  </r>
  <r>
    <s v="INV100662"/>
    <x v="169"/>
    <x v="2"/>
    <s v="Accessories"/>
    <x v="3"/>
    <n v="3"/>
    <n v="26940"/>
    <n v="10"/>
    <n v="80820"/>
    <n v="8082"/>
    <n v="72738"/>
    <n v="3936.307447483116"/>
    <n v="5.4116245256717477"/>
  </r>
  <r>
    <s v="INV100663"/>
    <x v="417"/>
    <x v="6"/>
    <s v="Accessories"/>
    <x v="4"/>
    <n v="1"/>
    <n v="52943"/>
    <n v="15"/>
    <n v="52943"/>
    <n v="7941.45"/>
    <n v="45001.55"/>
    <n v="4176.1694712629596"/>
    <n v="9.2800569564003013"/>
  </r>
  <r>
    <s v="INV100664"/>
    <x v="423"/>
    <x v="0"/>
    <s v="Electronics"/>
    <x v="1"/>
    <n v="8"/>
    <n v="56825"/>
    <n v="5"/>
    <n v="454600"/>
    <n v="22730"/>
    <n v="431870"/>
    <n v="37566.218575677747"/>
    <n v="8.6985015341833769"/>
  </r>
  <r>
    <s v="INV100665"/>
    <x v="424"/>
    <x v="2"/>
    <s v="Electronics"/>
    <x v="4"/>
    <n v="1"/>
    <n v="56419"/>
    <n v="20"/>
    <n v="56419"/>
    <n v="11283.8"/>
    <n v="45135.199999999997"/>
    <n v="2564.125129259271"/>
    <n v="5.6809876310712504"/>
  </r>
  <r>
    <s v="INV100666"/>
    <x v="425"/>
    <x v="0"/>
    <s v="Electronics"/>
    <x v="1"/>
    <n v="8"/>
    <n v="17111"/>
    <n v="0"/>
    <n v="136888"/>
    <n v="0"/>
    <n v="136888"/>
    <n v="15641.244933802211"/>
    <n v="11.426308320526424"/>
  </r>
  <r>
    <s v="INV100667"/>
    <x v="188"/>
    <x v="4"/>
    <s v="Electronics"/>
    <x v="3"/>
    <n v="1"/>
    <n v="63983"/>
    <n v="15"/>
    <n v="63983"/>
    <n v="9597.4500000000007"/>
    <n v="54385.55"/>
    <n v="7880.6677860719856"/>
    <n v="14.490370670282795"/>
  </r>
  <r>
    <s v="INV100668"/>
    <x v="426"/>
    <x v="1"/>
    <s v="Electronics"/>
    <x v="1"/>
    <n v="9"/>
    <n v="22957"/>
    <n v="0"/>
    <n v="206613"/>
    <n v="0"/>
    <n v="206613"/>
    <n v="40737.004916742233"/>
    <n v="19.716573941011571"/>
  </r>
  <r>
    <s v="INV100669"/>
    <x v="365"/>
    <x v="3"/>
    <s v="Accessories"/>
    <x v="0"/>
    <n v="9"/>
    <n v="10756"/>
    <n v="15"/>
    <n v="96804"/>
    <n v="14520.6"/>
    <n v="82283.399999999994"/>
    <n v="9473.4742220075077"/>
    <n v="11.513226509851936"/>
  </r>
  <r>
    <s v="INV100670"/>
    <x v="234"/>
    <x v="3"/>
    <s v="Electronics"/>
    <x v="2"/>
    <n v="9"/>
    <n v="55356"/>
    <n v="20"/>
    <n v="498204"/>
    <n v="99640.8"/>
    <n v="398563.2"/>
    <n v="35435.47816188007"/>
    <n v="8.8908053131548694"/>
  </r>
  <r>
    <s v="INV100671"/>
    <x v="223"/>
    <x v="5"/>
    <s v="Accessories"/>
    <x v="3"/>
    <n v="3"/>
    <n v="41033"/>
    <n v="20"/>
    <n v="123099"/>
    <n v="24619.8"/>
    <n v="98479.2"/>
    <n v="9466.2100760559315"/>
    <n v="9.6123953850721087"/>
  </r>
  <r>
    <s v="INV100672"/>
    <x v="427"/>
    <x v="6"/>
    <s v="Electronics"/>
    <x v="2"/>
    <n v="4"/>
    <n v="28781"/>
    <n v="20"/>
    <n v="115124"/>
    <n v="23024.799999999999"/>
    <n v="92099.199999999997"/>
    <n v="21020.29920982612"/>
    <n v="22.823541583234295"/>
  </r>
  <r>
    <s v="INV100673"/>
    <x v="428"/>
    <x v="3"/>
    <s v="Electronics"/>
    <x v="3"/>
    <n v="5"/>
    <n v="67775"/>
    <n v="15"/>
    <n v="338875"/>
    <n v="50831.25"/>
    <n v="288043.75"/>
    <n v="26195.874213196588"/>
    <n v="9.0944081283473732"/>
  </r>
  <r>
    <s v="INV100674"/>
    <x v="71"/>
    <x v="1"/>
    <s v="Electronics"/>
    <x v="2"/>
    <n v="6"/>
    <n v="2025"/>
    <n v="10"/>
    <n v="12150"/>
    <n v="1215"/>
    <n v="10935"/>
    <n v="2469.6493398586081"/>
    <n v="22.584813350330208"/>
  </r>
  <r>
    <s v="INV100675"/>
    <x v="303"/>
    <x v="4"/>
    <s v="Accessories"/>
    <x v="0"/>
    <n v="9"/>
    <n v="16953"/>
    <n v="0"/>
    <n v="152577"/>
    <n v="0"/>
    <n v="152577"/>
    <n v="21272.254686908269"/>
    <n v="13.941979909755906"/>
  </r>
  <r>
    <s v="INV100676"/>
    <x v="171"/>
    <x v="6"/>
    <s v="Electronics"/>
    <x v="2"/>
    <n v="4"/>
    <n v="6751"/>
    <n v="10"/>
    <n v="27004"/>
    <n v="2700.4"/>
    <n v="24303.599999999999"/>
    <n v="5757.0388695251286"/>
    <n v="23.688008646970527"/>
  </r>
  <r>
    <s v="INV100677"/>
    <x v="298"/>
    <x v="2"/>
    <s v="Accessories"/>
    <x v="1"/>
    <n v="6"/>
    <n v="20007"/>
    <n v="10"/>
    <n v="120042"/>
    <n v="12004.2"/>
    <n v="108037.8"/>
    <n v="14219.76532073196"/>
    <n v="13.161842726093978"/>
  </r>
  <r>
    <s v="INV100678"/>
    <x v="429"/>
    <x v="1"/>
    <s v="Accessories"/>
    <x v="2"/>
    <n v="1"/>
    <n v="79896"/>
    <n v="5"/>
    <n v="79896"/>
    <n v="3994.8"/>
    <n v="75901.2"/>
    <n v="6492.3295790764196"/>
    <n v="8.5536586761163456"/>
  </r>
  <r>
    <s v="INV100679"/>
    <x v="290"/>
    <x v="1"/>
    <s v="Accessories"/>
    <x v="3"/>
    <n v="2"/>
    <n v="28406"/>
    <n v="0"/>
    <n v="56812"/>
    <n v="0"/>
    <n v="56812"/>
    <n v="9078.8976676709026"/>
    <n v="15.980598584226751"/>
  </r>
  <r>
    <s v="INV100680"/>
    <x v="211"/>
    <x v="3"/>
    <s v="Electronics"/>
    <x v="4"/>
    <n v="8"/>
    <n v="73685"/>
    <n v="15"/>
    <n v="589480"/>
    <n v="88422"/>
    <n v="501058"/>
    <n v="83947.919002069641"/>
    <n v="16.754132056981355"/>
  </r>
  <r>
    <s v="INV100681"/>
    <x v="315"/>
    <x v="6"/>
    <s v="Accessories"/>
    <x v="2"/>
    <n v="4"/>
    <n v="13693"/>
    <n v="5"/>
    <n v="54772"/>
    <n v="2738.6"/>
    <n v="52033.4"/>
    <n v="9215.0038225878707"/>
    <n v="17.709786065465394"/>
  </r>
  <r>
    <s v="INV100682"/>
    <x v="14"/>
    <x v="4"/>
    <s v="Electronics"/>
    <x v="2"/>
    <n v="7"/>
    <n v="64542"/>
    <n v="5"/>
    <n v="451794"/>
    <n v="22589.7"/>
    <n v="429204.3"/>
    <n v="56783.447200602102"/>
    <n v="13.229934369390545"/>
  </r>
  <r>
    <s v="INV100683"/>
    <x v="67"/>
    <x v="5"/>
    <s v="Accessories"/>
    <x v="2"/>
    <n v="4"/>
    <n v="60016"/>
    <n v="20"/>
    <n v="240064"/>
    <n v="48012.800000000003"/>
    <n v="192051.20000000001"/>
    <n v="11469.349164238351"/>
    <n v="5.9720268158899037"/>
  </r>
  <r>
    <s v="INV100684"/>
    <x v="160"/>
    <x v="0"/>
    <s v="Electronics"/>
    <x v="3"/>
    <n v="9"/>
    <n v="31192"/>
    <n v="15"/>
    <n v="280728"/>
    <n v="42109.2"/>
    <n v="238618.8"/>
    <n v="41840.371190061007"/>
    <n v="17.534398458990243"/>
  </r>
  <r>
    <s v="INV100685"/>
    <x v="304"/>
    <x v="0"/>
    <s v="Accessories"/>
    <x v="2"/>
    <n v="9"/>
    <n v="70990"/>
    <n v="10"/>
    <n v="638910"/>
    <n v="63891"/>
    <n v="575019"/>
    <n v="136052.96325528799"/>
    <n v="23.660603085339442"/>
  </r>
  <r>
    <s v="INV100686"/>
    <x v="289"/>
    <x v="4"/>
    <s v="Electronics"/>
    <x v="3"/>
    <n v="4"/>
    <n v="34012"/>
    <n v="10"/>
    <n v="136048"/>
    <n v="13604.8"/>
    <n v="122443.2"/>
    <n v="29571.46853237056"/>
    <n v="24.1511725701146"/>
  </r>
  <r>
    <s v="INV100687"/>
    <x v="353"/>
    <x v="4"/>
    <s v="Electronics"/>
    <x v="3"/>
    <n v="8"/>
    <n v="11219"/>
    <n v="10"/>
    <n v="89752"/>
    <n v="8975.2000000000007"/>
    <n v="80776.800000000003"/>
    <n v="13681.737996527119"/>
    <n v="16.93770735722029"/>
  </r>
  <r>
    <s v="INV100688"/>
    <x v="430"/>
    <x v="0"/>
    <s v="Electronics"/>
    <x v="4"/>
    <n v="6"/>
    <n v="55927"/>
    <n v="20"/>
    <n v="335562"/>
    <n v="67112.399999999994"/>
    <n v="268449.59999999998"/>
    <n v="14490.21240301201"/>
    <n v="5.3977403590886377"/>
  </r>
  <r>
    <s v="INV100689"/>
    <x v="431"/>
    <x v="5"/>
    <s v="Accessories"/>
    <x v="1"/>
    <n v="1"/>
    <n v="28149"/>
    <n v="10"/>
    <n v="28149"/>
    <n v="2814.9"/>
    <n v="25334.1"/>
    <n v="1803.9828955343789"/>
    <n v="7.1207696169762453"/>
  </r>
  <r>
    <s v="INV100690"/>
    <x v="283"/>
    <x v="6"/>
    <s v="Accessories"/>
    <x v="3"/>
    <n v="7"/>
    <n v="12902"/>
    <n v="0"/>
    <n v="90314"/>
    <n v="0"/>
    <n v="90314"/>
    <n v="19579.904068868291"/>
    <n v="21.679810515388855"/>
  </r>
  <r>
    <s v="INV100691"/>
    <x v="432"/>
    <x v="0"/>
    <s v="Electronics"/>
    <x v="0"/>
    <n v="1"/>
    <n v="9716"/>
    <n v="10"/>
    <n v="9716"/>
    <n v="971.6"/>
    <n v="8744.4"/>
    <n v="1888.343452123177"/>
    <n v="21.594888753066844"/>
  </r>
  <r>
    <s v="INV100692"/>
    <x v="14"/>
    <x v="4"/>
    <s v="Accessories"/>
    <x v="2"/>
    <n v="3"/>
    <n v="31550"/>
    <n v="10"/>
    <n v="94650"/>
    <n v="9465"/>
    <n v="85185"/>
    <n v="20376.517866957089"/>
    <n v="23.920312105367248"/>
  </r>
  <r>
    <s v="INV100693"/>
    <x v="433"/>
    <x v="3"/>
    <s v="Accessories"/>
    <x v="0"/>
    <n v="8"/>
    <n v="50593"/>
    <n v="0"/>
    <n v="404744"/>
    <n v="0"/>
    <n v="404744"/>
    <n v="65874.063001761082"/>
    <n v="16.275488457336262"/>
  </r>
  <r>
    <s v="INV100694"/>
    <x v="8"/>
    <x v="2"/>
    <s v="Accessories"/>
    <x v="2"/>
    <n v="9"/>
    <n v="5550"/>
    <n v="20"/>
    <n v="49950"/>
    <n v="9990"/>
    <n v="39960"/>
    <n v="8901.6198253917646"/>
    <n v="22.276325889368781"/>
  </r>
  <r>
    <s v="INV100695"/>
    <x v="152"/>
    <x v="5"/>
    <s v="Accessories"/>
    <x v="4"/>
    <n v="3"/>
    <n v="47216"/>
    <n v="5"/>
    <n v="141648"/>
    <n v="7082.4"/>
    <n v="134565.6"/>
    <n v="28928.560817307451"/>
    <n v="21.49773851363755"/>
  </r>
  <r>
    <s v="INV100696"/>
    <x v="365"/>
    <x v="1"/>
    <s v="Accessories"/>
    <x v="3"/>
    <n v="1"/>
    <n v="2938"/>
    <n v="15"/>
    <n v="2938"/>
    <n v="440.7"/>
    <n v="2497.3000000000002"/>
    <n v="419.25711586819818"/>
    <n v="16.788416124142"/>
  </r>
  <r>
    <s v="INV100697"/>
    <x v="354"/>
    <x v="5"/>
    <s v="Accessories"/>
    <x v="1"/>
    <n v="1"/>
    <n v="47931"/>
    <n v="20"/>
    <n v="47931"/>
    <n v="9586.2000000000007"/>
    <n v="38344.800000000003"/>
    <n v="7926.9250512698"/>
    <n v="20.672751067341071"/>
  </r>
  <r>
    <s v="INV100698"/>
    <x v="97"/>
    <x v="3"/>
    <s v="Accessories"/>
    <x v="3"/>
    <n v="7"/>
    <n v="17260"/>
    <n v="10"/>
    <n v="120820"/>
    <n v="12082"/>
    <n v="108738"/>
    <n v="8170.8026378394234"/>
    <n v="7.5142108902494282"/>
  </r>
  <r>
    <s v="INV100699"/>
    <x v="294"/>
    <x v="3"/>
    <s v="Electronics"/>
    <x v="2"/>
    <n v="5"/>
    <n v="78114"/>
    <n v="5"/>
    <n v="390570"/>
    <n v="19528.5"/>
    <n v="371041.5"/>
    <n v="65986.224943387031"/>
    <n v="17.784055137602405"/>
  </r>
  <r>
    <s v="INV100700"/>
    <x v="50"/>
    <x v="1"/>
    <s v="Electronics"/>
    <x v="1"/>
    <n v="1"/>
    <n v="16973"/>
    <n v="15"/>
    <n v="16973"/>
    <n v="2545.9499999999998"/>
    <n v="14427.05"/>
    <n v="3472.449423924902"/>
    <n v="24.069019126743875"/>
  </r>
  <r>
    <s v="INV100701"/>
    <x v="434"/>
    <x v="4"/>
    <s v="Accessories"/>
    <x v="3"/>
    <n v="6"/>
    <n v="44315"/>
    <n v="15"/>
    <n v="265890"/>
    <n v="39883.5"/>
    <n v="226006.5"/>
    <n v="18621.014474209209"/>
    <n v="8.2391499687881584"/>
  </r>
  <r>
    <s v="INV100702"/>
    <x v="435"/>
    <x v="0"/>
    <s v="Electronics"/>
    <x v="1"/>
    <n v="6"/>
    <n v="62960"/>
    <n v="15"/>
    <n v="377760"/>
    <n v="56664"/>
    <n v="321096"/>
    <n v="63836.625791050632"/>
    <n v="19.880853636000023"/>
  </r>
  <r>
    <s v="INV100703"/>
    <x v="91"/>
    <x v="6"/>
    <s v="Electronics"/>
    <x v="2"/>
    <n v="4"/>
    <n v="9757"/>
    <n v="0"/>
    <n v="39028"/>
    <n v="0"/>
    <n v="39028"/>
    <n v="4455.3256197435239"/>
    <n v="11.415715946867696"/>
  </r>
  <r>
    <s v="INV100704"/>
    <x v="322"/>
    <x v="5"/>
    <s v="Electronics"/>
    <x v="4"/>
    <n v="7"/>
    <n v="26134"/>
    <n v="0"/>
    <n v="182938"/>
    <n v="0"/>
    <n v="182938"/>
    <n v="39042.771519418478"/>
    <n v="21.342078474356601"/>
  </r>
  <r>
    <s v="INV100705"/>
    <x v="436"/>
    <x v="1"/>
    <s v="Accessories"/>
    <x v="4"/>
    <n v="7"/>
    <n v="60903"/>
    <n v="5"/>
    <n v="426321"/>
    <n v="21316.05"/>
    <n v="405004.95"/>
    <n v="76725.023368983442"/>
    <n v="18.944218674113351"/>
  </r>
  <r>
    <s v="INV100706"/>
    <x v="437"/>
    <x v="5"/>
    <s v="Accessories"/>
    <x v="3"/>
    <n v="9"/>
    <n v="47073"/>
    <n v="10"/>
    <n v="423657"/>
    <n v="42365.7"/>
    <n v="381291.3"/>
    <n v="89693.002341872852"/>
    <n v="23.523485152132466"/>
  </r>
  <r>
    <s v="INV100707"/>
    <x v="112"/>
    <x v="3"/>
    <s v="Accessories"/>
    <x v="0"/>
    <n v="1"/>
    <n v="29148"/>
    <n v="5"/>
    <n v="29148"/>
    <n v="1457.4"/>
    <n v="27690.6"/>
    <n v="5327.3137865151557"/>
    <n v="19.238708393877907"/>
  </r>
  <r>
    <s v="INV100708"/>
    <x v="438"/>
    <x v="0"/>
    <s v="Accessories"/>
    <x v="2"/>
    <n v="5"/>
    <n v="49480"/>
    <n v="10"/>
    <n v="247400"/>
    <n v="24740"/>
    <n v="222660"/>
    <n v="29404.951414886149"/>
    <n v="13.20621189925723"/>
  </r>
  <r>
    <s v="INV100709"/>
    <x v="131"/>
    <x v="5"/>
    <s v="Accessories"/>
    <x v="3"/>
    <n v="3"/>
    <n v="10796"/>
    <n v="20"/>
    <n v="32388"/>
    <n v="6477.6"/>
    <n v="25910.400000000001"/>
    <n v="1351.965985131628"/>
    <n v="5.217850689806518"/>
  </r>
  <r>
    <s v="INV100710"/>
    <x v="439"/>
    <x v="6"/>
    <s v="Electronics"/>
    <x v="3"/>
    <n v="7"/>
    <n v="60697"/>
    <n v="15"/>
    <n v="424879"/>
    <n v="63731.85"/>
    <n v="361147.15"/>
    <n v="75329.292991125767"/>
    <n v="20.858337935416564"/>
  </r>
  <r>
    <s v="INV100711"/>
    <x v="122"/>
    <x v="3"/>
    <s v="Accessories"/>
    <x v="4"/>
    <n v="4"/>
    <n v="22459"/>
    <n v="15"/>
    <n v="89836"/>
    <n v="13475.4"/>
    <n v="76360.600000000006"/>
    <n v="10056.155986557351"/>
    <n v="13.169299333108109"/>
  </r>
  <r>
    <s v="INV100712"/>
    <x v="30"/>
    <x v="6"/>
    <s v="Electronics"/>
    <x v="1"/>
    <n v="4"/>
    <n v="15070"/>
    <n v="0"/>
    <n v="60280"/>
    <n v="0"/>
    <n v="60280"/>
    <n v="11099.164647329069"/>
    <n v="18.412681896697194"/>
  </r>
  <r>
    <s v="INV100713"/>
    <x v="66"/>
    <x v="0"/>
    <s v="Accessories"/>
    <x v="2"/>
    <n v="1"/>
    <n v="35923"/>
    <n v="20"/>
    <n v="35923"/>
    <n v="7184.6"/>
    <n v="28738.400000000001"/>
    <n v="2040.8085129419121"/>
    <n v="7.1013296249683764"/>
  </r>
  <r>
    <s v="INV100714"/>
    <x v="440"/>
    <x v="5"/>
    <s v="Electronics"/>
    <x v="1"/>
    <n v="1"/>
    <n v="18399"/>
    <n v="20"/>
    <n v="18399"/>
    <n v="3679.8"/>
    <n v="14719.2"/>
    <n v="3358.8291091009528"/>
    <n v="22.819372717953097"/>
  </r>
  <r>
    <s v="INV100715"/>
    <x v="268"/>
    <x v="2"/>
    <s v="Accessories"/>
    <x v="2"/>
    <n v="2"/>
    <n v="36285"/>
    <n v="10"/>
    <n v="72570"/>
    <n v="7257"/>
    <n v="65313"/>
    <n v="8956.4735444022135"/>
    <n v="13.713155948130101"/>
  </r>
  <r>
    <s v="INV100716"/>
    <x v="441"/>
    <x v="5"/>
    <s v="Accessories"/>
    <x v="0"/>
    <n v="2"/>
    <n v="63306"/>
    <n v="20"/>
    <n v="126612"/>
    <n v="25322.400000000001"/>
    <n v="101289.60000000001"/>
    <n v="23695.521568157568"/>
    <n v="23.393834676173629"/>
  </r>
  <r>
    <s v="INV100717"/>
    <x v="442"/>
    <x v="0"/>
    <s v="Accessories"/>
    <x v="4"/>
    <n v="1"/>
    <n v="57463"/>
    <n v="0"/>
    <n v="57463"/>
    <n v="0"/>
    <n v="57463"/>
    <n v="10998.61855962657"/>
    <n v="19.140348675889822"/>
  </r>
  <r>
    <s v="INV100718"/>
    <x v="443"/>
    <x v="5"/>
    <s v="Accessories"/>
    <x v="0"/>
    <n v="8"/>
    <n v="78375"/>
    <n v="10"/>
    <n v="627000"/>
    <n v="62700"/>
    <n v="564300"/>
    <n v="41923.23090038629"/>
    <n v="7.4292452419610644"/>
  </r>
  <r>
    <s v="INV100719"/>
    <x v="52"/>
    <x v="1"/>
    <s v="Accessories"/>
    <x v="3"/>
    <n v="6"/>
    <n v="34841"/>
    <n v="5"/>
    <n v="209046"/>
    <n v="10452.299999999999"/>
    <n v="198593.7"/>
    <n v="32934.64469682092"/>
    <n v="16.583932268153983"/>
  </r>
  <r>
    <s v="INV100720"/>
    <x v="444"/>
    <x v="5"/>
    <s v="Accessories"/>
    <x v="4"/>
    <n v="6"/>
    <n v="6097"/>
    <n v="10"/>
    <n v="36582"/>
    <n v="3658.2"/>
    <n v="32923.800000000003"/>
    <n v="7637.8899554291638"/>
    <n v="23.198688958835746"/>
  </r>
  <r>
    <s v="INV100721"/>
    <x v="125"/>
    <x v="4"/>
    <s v="Electronics"/>
    <x v="3"/>
    <n v="9"/>
    <n v="10744"/>
    <n v="5"/>
    <n v="96696"/>
    <n v="4834.8"/>
    <n v="91861.2"/>
    <n v="19290.311119112768"/>
    <n v="20.999411197668621"/>
  </r>
  <r>
    <s v="INV100722"/>
    <x v="445"/>
    <x v="5"/>
    <s v="Accessories"/>
    <x v="0"/>
    <n v="5"/>
    <n v="4296"/>
    <n v="10"/>
    <n v="21480"/>
    <n v="2148"/>
    <n v="19332"/>
    <n v="2582.6794478528132"/>
    <n v="13.359608151525002"/>
  </r>
  <r>
    <s v="INV100723"/>
    <x v="168"/>
    <x v="5"/>
    <s v="Electronics"/>
    <x v="2"/>
    <n v="4"/>
    <n v="76089"/>
    <n v="15"/>
    <n v="304356"/>
    <n v="45653.4"/>
    <n v="258702.6"/>
    <n v="62350.658547403727"/>
    <n v="24.101287945078141"/>
  </r>
  <r>
    <s v="INV100724"/>
    <x v="94"/>
    <x v="6"/>
    <s v="Accessories"/>
    <x v="3"/>
    <n v="6"/>
    <n v="29028"/>
    <n v="5"/>
    <n v="174168"/>
    <n v="8708.4"/>
    <n v="165459.6"/>
    <n v="17160.68148898966"/>
    <n v="10.371523616030535"/>
  </r>
  <r>
    <s v="INV100725"/>
    <x v="446"/>
    <x v="2"/>
    <s v="Electronics"/>
    <x v="1"/>
    <n v="8"/>
    <n v="19148"/>
    <n v="0"/>
    <n v="153184"/>
    <n v="0"/>
    <n v="153184"/>
    <n v="19151.299685022579"/>
    <n v="12.502154066366316"/>
  </r>
  <r>
    <s v="INV100726"/>
    <x v="447"/>
    <x v="6"/>
    <s v="Electronics"/>
    <x v="2"/>
    <n v="1"/>
    <n v="1035"/>
    <n v="5"/>
    <n v="1035"/>
    <n v="51.75"/>
    <n v="983.25"/>
    <n v="196.59379217684889"/>
    <n v="19.994283465735968"/>
  </r>
  <r>
    <s v="INV100727"/>
    <x v="448"/>
    <x v="6"/>
    <s v="Electronics"/>
    <x v="2"/>
    <n v="7"/>
    <n v="48969"/>
    <n v="5"/>
    <n v="342783"/>
    <n v="17139.150000000001"/>
    <n v="325643.84999999998"/>
    <n v="31450.97983884118"/>
    <n v="9.658091144310319"/>
  </r>
  <r>
    <s v="INV100728"/>
    <x v="377"/>
    <x v="3"/>
    <s v="Electronics"/>
    <x v="0"/>
    <n v="8"/>
    <n v="65412"/>
    <n v="10"/>
    <n v="523296"/>
    <n v="52329.599999999999"/>
    <n v="470966.4"/>
    <n v="72093.131753751295"/>
    <n v="15.30748939919096"/>
  </r>
  <r>
    <s v="INV100729"/>
    <x v="449"/>
    <x v="4"/>
    <s v="Electronics"/>
    <x v="0"/>
    <n v="9"/>
    <n v="44993"/>
    <n v="15"/>
    <n v="404937"/>
    <n v="60740.55"/>
    <n v="344196.45"/>
    <n v="67379.152906445015"/>
    <n v="19.575783802083087"/>
  </r>
  <r>
    <s v="INV100730"/>
    <x v="99"/>
    <x v="6"/>
    <s v="Electronics"/>
    <x v="4"/>
    <n v="8"/>
    <n v="72917"/>
    <n v="10"/>
    <n v="583336"/>
    <n v="58333.599999999999"/>
    <n v="525002.4"/>
    <n v="93867.044549474303"/>
    <n v="17.879355322846962"/>
  </r>
  <r>
    <s v="INV100731"/>
    <x v="87"/>
    <x v="1"/>
    <s v="Accessories"/>
    <x v="4"/>
    <n v="7"/>
    <n v="46285"/>
    <n v="10"/>
    <n v="323995"/>
    <n v="32399.5"/>
    <n v="291595.5"/>
    <n v="23640.80855861216"/>
    <n v="8.1073982824193642"/>
  </r>
  <r>
    <s v="INV100732"/>
    <x v="368"/>
    <x v="0"/>
    <s v="Electronics"/>
    <x v="1"/>
    <n v="3"/>
    <n v="67061"/>
    <n v="15"/>
    <n v="201183"/>
    <n v="30177.45"/>
    <n v="171005.55"/>
    <n v="30085.359234522839"/>
    <n v="17.593206322556689"/>
  </r>
  <r>
    <s v="INV100733"/>
    <x v="131"/>
    <x v="1"/>
    <s v="Accessories"/>
    <x v="2"/>
    <n v="2"/>
    <n v="31369"/>
    <n v="10"/>
    <n v="62738"/>
    <n v="6273.8"/>
    <n v="56464.2"/>
    <n v="9290.7383681114679"/>
    <n v="16.454210576102145"/>
  </r>
  <r>
    <s v="INV100734"/>
    <x v="194"/>
    <x v="0"/>
    <s v="Accessories"/>
    <x v="1"/>
    <n v="3"/>
    <n v="65594"/>
    <n v="15"/>
    <n v="196782"/>
    <n v="29517.3"/>
    <n v="167264.70000000001"/>
    <n v="27024.78446134393"/>
    <n v="16.156896500782249"/>
  </r>
  <r>
    <s v="INV100735"/>
    <x v="450"/>
    <x v="5"/>
    <s v="Electronics"/>
    <x v="1"/>
    <n v="4"/>
    <n v="30692"/>
    <n v="0"/>
    <n v="122768"/>
    <n v="0"/>
    <n v="122768"/>
    <n v="26420.832199360932"/>
    <n v="21.520943730744925"/>
  </r>
  <r>
    <s v="INV100736"/>
    <x v="119"/>
    <x v="3"/>
    <s v="Electronics"/>
    <x v="0"/>
    <n v="4"/>
    <n v="69657"/>
    <n v="15"/>
    <n v="278628"/>
    <n v="41794.199999999997"/>
    <n v="236833.8"/>
    <n v="20552.248763896929"/>
    <n v="8.6779204505002792"/>
  </r>
  <r>
    <s v="INV100737"/>
    <x v="34"/>
    <x v="4"/>
    <s v="Accessories"/>
    <x v="1"/>
    <n v="6"/>
    <n v="58044"/>
    <n v="20"/>
    <n v="348264"/>
    <n v="69652.800000000003"/>
    <n v="278611.20000000001"/>
    <n v="55809.500305871879"/>
    <n v="20.031319740868952"/>
  </r>
  <r>
    <s v="INV100738"/>
    <x v="155"/>
    <x v="1"/>
    <s v="Electronics"/>
    <x v="1"/>
    <n v="7"/>
    <n v="4903"/>
    <n v="15"/>
    <n v="34321"/>
    <n v="5148.1499999999996"/>
    <n v="29172.85"/>
    <n v="5898.3186152965754"/>
    <n v="20.218520354701635"/>
  </r>
  <r>
    <s v="INV100739"/>
    <x v="451"/>
    <x v="4"/>
    <s v="Electronics"/>
    <x v="3"/>
    <n v="4"/>
    <n v="36591"/>
    <n v="15"/>
    <n v="146364"/>
    <n v="21954.6"/>
    <n v="124409.4"/>
    <n v="24201.247110198419"/>
    <n v="19.452908791617372"/>
  </r>
  <r>
    <s v="INV100740"/>
    <x v="262"/>
    <x v="1"/>
    <s v="Electronics"/>
    <x v="4"/>
    <n v="6"/>
    <n v="53010"/>
    <n v="20"/>
    <n v="318060"/>
    <n v="63612"/>
    <n v="254448"/>
    <n v="38470.925085608709"/>
    <n v="15.119366269575202"/>
  </r>
  <r>
    <s v="INV100741"/>
    <x v="36"/>
    <x v="5"/>
    <s v="Electronics"/>
    <x v="4"/>
    <n v="9"/>
    <n v="5517"/>
    <n v="15"/>
    <n v="49653"/>
    <n v="7447.95"/>
    <n v="42205.05"/>
    <n v="5448.9990250417204"/>
    <n v="12.91077495475475"/>
  </r>
  <r>
    <s v="INV100742"/>
    <x v="441"/>
    <x v="0"/>
    <s v="Electronics"/>
    <x v="2"/>
    <n v="6"/>
    <n v="39703"/>
    <n v="5"/>
    <n v="238218"/>
    <n v="11910.9"/>
    <n v="226307.1"/>
    <n v="29179.003706465832"/>
    <n v="12.893543201457591"/>
  </r>
  <r>
    <s v="INV100743"/>
    <x v="452"/>
    <x v="2"/>
    <s v="Electronics"/>
    <x v="4"/>
    <n v="3"/>
    <n v="56973"/>
    <n v="10"/>
    <n v="170919"/>
    <n v="17091.900000000001"/>
    <n v="153827.1"/>
    <n v="30267.288284092891"/>
    <n v="19.676174278844812"/>
  </r>
  <r>
    <s v="INV100744"/>
    <x v="453"/>
    <x v="3"/>
    <s v="Electronics"/>
    <x v="2"/>
    <n v="1"/>
    <n v="52623"/>
    <n v="10"/>
    <n v="52623"/>
    <n v="5262.3"/>
    <n v="47360.7"/>
    <n v="7084.1822724033191"/>
    <n v="14.957934051657428"/>
  </r>
  <r>
    <s v="INV100745"/>
    <x v="337"/>
    <x v="1"/>
    <s v="Accessories"/>
    <x v="3"/>
    <n v="5"/>
    <n v="48760"/>
    <n v="0"/>
    <n v="243800"/>
    <n v="0"/>
    <n v="243800"/>
    <n v="28692.028393500001"/>
    <n v="11.76867448461854"/>
  </r>
  <r>
    <s v="INV100746"/>
    <x v="54"/>
    <x v="1"/>
    <s v="Electronics"/>
    <x v="4"/>
    <n v="3"/>
    <n v="46438"/>
    <n v="0"/>
    <n v="139314"/>
    <n v="0"/>
    <n v="139314"/>
    <n v="24393.036722648601"/>
    <n v="17.509393688106435"/>
  </r>
  <r>
    <s v="INV100747"/>
    <x v="166"/>
    <x v="5"/>
    <s v="Accessories"/>
    <x v="3"/>
    <n v="8"/>
    <n v="58429"/>
    <n v="20"/>
    <n v="467432"/>
    <n v="93486.399999999994"/>
    <n v="373945.59999999998"/>
    <n v="81296.615603111379"/>
    <n v="21.740225210060334"/>
  </r>
  <r>
    <s v="INV100748"/>
    <x v="413"/>
    <x v="3"/>
    <s v="Accessories"/>
    <x v="4"/>
    <n v="1"/>
    <n v="37872"/>
    <n v="5"/>
    <n v="37872"/>
    <n v="1893.6"/>
    <n v="35978.400000000001"/>
    <n v="2241.5172186497821"/>
    <n v="6.230174823365636"/>
  </r>
  <r>
    <s v="INV100749"/>
    <x v="454"/>
    <x v="0"/>
    <s v="Accessories"/>
    <x v="4"/>
    <n v="2"/>
    <n v="53752"/>
    <n v="0"/>
    <n v="107504"/>
    <n v="0"/>
    <n v="107504"/>
    <n v="26276.922301652128"/>
    <n v="24.442739155428754"/>
  </r>
  <r>
    <s v="INV100750"/>
    <x v="455"/>
    <x v="0"/>
    <s v="Accessories"/>
    <x v="3"/>
    <n v="3"/>
    <n v="15128"/>
    <n v="10"/>
    <n v="45384"/>
    <n v="4538.3999999999996"/>
    <n v="40845.599999999999"/>
    <n v="2831.8412926773258"/>
    <n v="6.9330387916380856"/>
  </r>
  <r>
    <s v="INV100751"/>
    <x v="437"/>
    <x v="1"/>
    <s v="Electronics"/>
    <x v="1"/>
    <n v="3"/>
    <n v="13001"/>
    <n v="0"/>
    <n v="39003"/>
    <n v="0"/>
    <n v="39003"/>
    <n v="5942.014384355185"/>
    <n v="15.234762414058366"/>
  </r>
  <r>
    <s v="INV100752"/>
    <x v="456"/>
    <x v="2"/>
    <s v="Accessories"/>
    <x v="1"/>
    <n v="8"/>
    <n v="30631"/>
    <n v="0"/>
    <n v="245048"/>
    <n v="0"/>
    <n v="245048"/>
    <n v="39708.04566947477"/>
    <n v="16.204190880755924"/>
  </r>
  <r>
    <s v="INV100753"/>
    <x v="457"/>
    <x v="2"/>
    <s v="Accessories"/>
    <x v="1"/>
    <n v="5"/>
    <n v="68848"/>
    <n v="15"/>
    <n v="344240"/>
    <n v="51636"/>
    <n v="292604"/>
    <n v="22718.40104631038"/>
    <n v="7.7642141072269615"/>
  </r>
  <r>
    <s v="INV100754"/>
    <x v="367"/>
    <x v="4"/>
    <s v="Accessories"/>
    <x v="1"/>
    <n v="8"/>
    <n v="9902"/>
    <n v="0"/>
    <n v="79216"/>
    <n v="0"/>
    <n v="79216"/>
    <n v="18466.734947809698"/>
    <n v="23.311875060353586"/>
  </r>
  <r>
    <s v="INV100755"/>
    <x v="419"/>
    <x v="3"/>
    <s v="Accessories"/>
    <x v="4"/>
    <n v="6"/>
    <n v="56456"/>
    <n v="20"/>
    <n v="338736"/>
    <n v="67747.199999999997"/>
    <n v="270988.79999999999"/>
    <n v="39101.89950300003"/>
    <n v="14.429341545849878"/>
  </r>
  <r>
    <s v="INV100756"/>
    <x v="292"/>
    <x v="3"/>
    <s v="Accessories"/>
    <x v="0"/>
    <n v="2"/>
    <n v="52420"/>
    <n v="10"/>
    <n v="104840"/>
    <n v="10484"/>
    <n v="94356"/>
    <n v="7418.6558524849743"/>
    <n v="7.8624102892078662"/>
  </r>
  <r>
    <s v="INV100757"/>
    <x v="284"/>
    <x v="0"/>
    <s v="Electronics"/>
    <x v="3"/>
    <n v="4"/>
    <n v="26500"/>
    <n v="20"/>
    <n v="106000"/>
    <n v="21200"/>
    <n v="84800"/>
    <n v="16308.946352298201"/>
    <n v="19.232248056955427"/>
  </r>
  <r>
    <s v="INV100758"/>
    <x v="458"/>
    <x v="4"/>
    <s v="Electronics"/>
    <x v="0"/>
    <n v="9"/>
    <n v="67962"/>
    <n v="20"/>
    <n v="611658"/>
    <n v="122331.6"/>
    <n v="489326.4"/>
    <n v="89390.572000384695"/>
    <n v="18.268086904852197"/>
  </r>
  <r>
    <s v="INV100759"/>
    <x v="459"/>
    <x v="5"/>
    <s v="Accessories"/>
    <x v="0"/>
    <n v="4"/>
    <n v="66892"/>
    <n v="5"/>
    <n v="267568"/>
    <n v="13378.4"/>
    <n v="254189.6"/>
    <n v="61659.56280730365"/>
    <n v="24.25731139562895"/>
  </r>
  <r>
    <s v="INV100760"/>
    <x v="460"/>
    <x v="3"/>
    <s v="Electronics"/>
    <x v="2"/>
    <n v="5"/>
    <n v="6488"/>
    <n v="15"/>
    <n v="32440"/>
    <n v="4866"/>
    <n v="27574"/>
    <n v="3813.5742273879941"/>
    <n v="13.830326493754965"/>
  </r>
  <r>
    <s v="INV100761"/>
    <x v="318"/>
    <x v="4"/>
    <s v="Electronics"/>
    <x v="1"/>
    <n v="5"/>
    <n v="74779"/>
    <n v="20"/>
    <n v="373895"/>
    <n v="74779"/>
    <n v="299116"/>
    <n v="30976.212061830029"/>
    <n v="10.355919463295187"/>
  </r>
  <r>
    <s v="INV100762"/>
    <x v="461"/>
    <x v="4"/>
    <s v="Accessories"/>
    <x v="4"/>
    <n v="8"/>
    <n v="57499"/>
    <n v="5"/>
    <n v="459992"/>
    <n v="22999.599999999999"/>
    <n v="436992.4"/>
    <n v="27093.004959316338"/>
    <n v="6.1998801259052421"/>
  </r>
  <r>
    <s v="INV100763"/>
    <x v="152"/>
    <x v="1"/>
    <s v="Accessories"/>
    <x v="1"/>
    <n v="6"/>
    <n v="70174"/>
    <n v="10"/>
    <n v="421044"/>
    <n v="42104.4"/>
    <n v="378939.6"/>
    <n v="74508.735493061453"/>
    <n v="19.662430501605392"/>
  </r>
  <r>
    <s v="INV100764"/>
    <x v="462"/>
    <x v="0"/>
    <s v="Accessories"/>
    <x v="1"/>
    <n v="7"/>
    <n v="53926"/>
    <n v="10"/>
    <n v="377482"/>
    <n v="37748.199999999997"/>
    <n v="339733.8"/>
    <n v="58928.709003494092"/>
    <n v="17.345553784608448"/>
  </r>
  <r>
    <s v="INV100765"/>
    <x v="4"/>
    <x v="4"/>
    <s v="Electronics"/>
    <x v="0"/>
    <n v="6"/>
    <n v="59324"/>
    <n v="5"/>
    <n v="355944"/>
    <n v="17797.2"/>
    <n v="338146.8"/>
    <n v="82684.388293404016"/>
    <n v="24.452216698015185"/>
  </r>
  <r>
    <s v="INV100766"/>
    <x v="208"/>
    <x v="2"/>
    <s v="Accessories"/>
    <x v="2"/>
    <n v="5"/>
    <n v="74899"/>
    <n v="20"/>
    <n v="374495"/>
    <n v="74899"/>
    <n v="299596"/>
    <n v="57652.155857849822"/>
    <n v="19.243299596072653"/>
  </r>
  <r>
    <s v="INV100767"/>
    <x v="326"/>
    <x v="2"/>
    <s v="Electronics"/>
    <x v="1"/>
    <n v="5"/>
    <n v="61159"/>
    <n v="20"/>
    <n v="305795"/>
    <n v="61159"/>
    <n v="244636"/>
    <n v="57888.77836123309"/>
    <n v="23.663229598764325"/>
  </r>
  <r>
    <s v="INV100768"/>
    <x v="463"/>
    <x v="6"/>
    <s v="Electronics"/>
    <x v="3"/>
    <n v="3"/>
    <n v="38290"/>
    <n v="15"/>
    <n v="114870"/>
    <n v="17230.5"/>
    <n v="97639.5"/>
    <n v="24245.426546576171"/>
    <n v="24.831575895591612"/>
  </r>
  <r>
    <s v="INV100769"/>
    <x v="464"/>
    <x v="0"/>
    <s v="Electronics"/>
    <x v="3"/>
    <n v="7"/>
    <n v="22618"/>
    <n v="15"/>
    <n v="158326"/>
    <n v="23748.9"/>
    <n v="134577.1"/>
    <n v="18260.259188103319"/>
    <n v="13.568622884653717"/>
  </r>
  <r>
    <s v="INV100770"/>
    <x v="250"/>
    <x v="1"/>
    <s v="Accessories"/>
    <x v="1"/>
    <n v="5"/>
    <n v="52525"/>
    <n v="10"/>
    <n v="262625"/>
    <n v="26262.5"/>
    <n v="236362.5"/>
    <n v="18922.946019499152"/>
    <n v="8.0059002673855417"/>
  </r>
  <r>
    <s v="INV100771"/>
    <x v="316"/>
    <x v="5"/>
    <s v="Electronics"/>
    <x v="0"/>
    <n v="7"/>
    <n v="60438"/>
    <n v="15"/>
    <n v="423066"/>
    <n v="63459.9"/>
    <n v="359606.1"/>
    <n v="32066.13181283055"/>
    <n v="8.9170155380652751"/>
  </r>
  <r>
    <s v="INV100772"/>
    <x v="465"/>
    <x v="6"/>
    <s v="Accessories"/>
    <x v="0"/>
    <n v="2"/>
    <n v="5649"/>
    <n v="5"/>
    <n v="11298"/>
    <n v="564.9"/>
    <n v="10733.1"/>
    <n v="1220.0856214373609"/>
    <n v="11.36750446224633"/>
  </r>
  <r>
    <s v="INV100773"/>
    <x v="176"/>
    <x v="2"/>
    <s v="Accessories"/>
    <x v="4"/>
    <n v="9"/>
    <n v="38579"/>
    <n v="10"/>
    <n v="347211"/>
    <n v="34721.1"/>
    <n v="312489.90000000002"/>
    <n v="47429.452472192577"/>
    <n v="15.177915341325454"/>
  </r>
  <r>
    <s v="INV100774"/>
    <x v="227"/>
    <x v="1"/>
    <s v="Accessories"/>
    <x v="2"/>
    <n v="8"/>
    <n v="2984"/>
    <n v="20"/>
    <n v="23872"/>
    <n v="4774.3999999999996"/>
    <n v="19097.599999999999"/>
    <n v="1422.46563609437"/>
    <n v="7.4483999879271217"/>
  </r>
  <r>
    <s v="INV100775"/>
    <x v="466"/>
    <x v="6"/>
    <s v="Accessories"/>
    <x v="0"/>
    <n v="5"/>
    <n v="55974"/>
    <n v="10"/>
    <n v="279870"/>
    <n v="27987"/>
    <n v="251883"/>
    <n v="27793.670543302469"/>
    <n v="11.034357437104715"/>
  </r>
  <r>
    <s v="INV100776"/>
    <x v="467"/>
    <x v="0"/>
    <s v="Accessories"/>
    <x v="4"/>
    <n v="2"/>
    <n v="49101"/>
    <n v="0"/>
    <n v="98202"/>
    <n v="0"/>
    <n v="98202"/>
    <n v="10955.294280139409"/>
    <n v="11.155876947658305"/>
  </r>
  <r>
    <s v="INV100777"/>
    <x v="191"/>
    <x v="1"/>
    <s v="Electronics"/>
    <x v="3"/>
    <n v="6"/>
    <n v="44309"/>
    <n v="10"/>
    <n v="265854"/>
    <n v="26585.4"/>
    <n v="239268.6"/>
    <n v="12158.943788697979"/>
    <n v="5.081713099294257"/>
  </r>
  <r>
    <s v="INV100778"/>
    <x v="215"/>
    <x v="0"/>
    <s v="Electronics"/>
    <x v="3"/>
    <n v="8"/>
    <n v="21291"/>
    <n v="15"/>
    <n v="170328"/>
    <n v="25549.200000000001"/>
    <n v="144778.79999999999"/>
    <n v="17494.165025282549"/>
    <n v="12.083374793327858"/>
  </r>
  <r>
    <s v="INV100779"/>
    <x v="468"/>
    <x v="4"/>
    <s v="Electronics"/>
    <x v="3"/>
    <n v="7"/>
    <n v="69843"/>
    <n v="5"/>
    <n v="488901"/>
    <n v="24445.05"/>
    <n v="464455.95"/>
    <n v="34012.313586983233"/>
    <n v="7.3230440016934297"/>
  </r>
  <r>
    <s v="INV100780"/>
    <x v="129"/>
    <x v="3"/>
    <s v="Electronics"/>
    <x v="1"/>
    <n v="8"/>
    <n v="27148"/>
    <n v="20"/>
    <n v="217184"/>
    <n v="43436.800000000003"/>
    <n v="173747.20000000001"/>
    <n v="23619.589804895411"/>
    <n v="13.594227593247782"/>
  </r>
  <r>
    <s v="INV100781"/>
    <x v="426"/>
    <x v="4"/>
    <s v="Electronics"/>
    <x v="2"/>
    <n v="4"/>
    <n v="31590"/>
    <n v="20"/>
    <n v="126360"/>
    <n v="25272"/>
    <n v="101088"/>
    <n v="9027.9011421340383"/>
    <n v="8.9307347480749826"/>
  </r>
  <r>
    <s v="INV100782"/>
    <x v="146"/>
    <x v="0"/>
    <s v="Accessories"/>
    <x v="4"/>
    <n v="3"/>
    <n v="18357"/>
    <n v="15"/>
    <n v="55071"/>
    <n v="8260.65"/>
    <n v="46810.35"/>
    <n v="10037.208560004479"/>
    <n v="21.442284793863919"/>
  </r>
  <r>
    <s v="INV100783"/>
    <x v="361"/>
    <x v="1"/>
    <s v="Accessories"/>
    <x v="2"/>
    <n v="7"/>
    <n v="62827"/>
    <n v="15"/>
    <n v="439789"/>
    <n v="65968.350000000006"/>
    <n v="373820.65"/>
    <n v="24711.440443078009"/>
    <n v="6.6105070554764724"/>
  </r>
  <r>
    <s v="INV100784"/>
    <x v="327"/>
    <x v="2"/>
    <s v="Electronics"/>
    <x v="1"/>
    <n v="2"/>
    <n v="43467"/>
    <n v="15"/>
    <n v="86934"/>
    <n v="13040.1"/>
    <n v="73893.899999999994"/>
    <n v="16488.100070634671"/>
    <n v="22.313208628364009"/>
  </r>
  <r>
    <s v="INV100785"/>
    <x v="0"/>
    <x v="5"/>
    <s v="Electronics"/>
    <x v="4"/>
    <n v="5"/>
    <n v="54209"/>
    <n v="0"/>
    <n v="271045"/>
    <n v="0"/>
    <n v="271045"/>
    <n v="45022.017300972948"/>
    <n v="16.610532310491966"/>
  </r>
  <r>
    <s v="INV100786"/>
    <x v="232"/>
    <x v="2"/>
    <s v="Electronics"/>
    <x v="4"/>
    <n v="7"/>
    <n v="68448"/>
    <n v="5"/>
    <n v="479136"/>
    <n v="23956.799999999999"/>
    <n v="455179.2"/>
    <n v="64511.698032419561"/>
    <n v="14.172813263967148"/>
  </r>
  <r>
    <s v="INV100787"/>
    <x v="322"/>
    <x v="1"/>
    <s v="Accessories"/>
    <x v="0"/>
    <n v="1"/>
    <n v="49361"/>
    <n v="0"/>
    <n v="49361"/>
    <n v="0"/>
    <n v="49361"/>
    <n v="7895.2161008400608"/>
    <n v="15.994846337878204"/>
  </r>
  <r>
    <s v="INV100788"/>
    <x v="465"/>
    <x v="4"/>
    <s v="Accessories"/>
    <x v="2"/>
    <n v="4"/>
    <n v="69218"/>
    <n v="15"/>
    <n v="276872"/>
    <n v="41530.800000000003"/>
    <n v="235341.2"/>
    <n v="29469.854758325549"/>
    <n v="12.52218258355339"/>
  </r>
  <r>
    <s v="INV100789"/>
    <x v="469"/>
    <x v="5"/>
    <s v="Accessories"/>
    <x v="2"/>
    <n v="2"/>
    <n v="21448"/>
    <n v="5"/>
    <n v="42896"/>
    <n v="2144.8000000000002"/>
    <n v="40751.199999999997"/>
    <n v="3077.627652541551"/>
    <n v="7.5522380998389043"/>
  </r>
  <r>
    <s v="INV100790"/>
    <x v="470"/>
    <x v="1"/>
    <s v="Electronics"/>
    <x v="0"/>
    <n v="6"/>
    <n v="34282"/>
    <n v="15"/>
    <n v="205692"/>
    <n v="30853.8"/>
    <n v="174838.2"/>
    <n v="35522.919681593543"/>
    <n v="20.317596315675601"/>
  </r>
  <r>
    <s v="INV100791"/>
    <x v="327"/>
    <x v="0"/>
    <s v="Electronics"/>
    <x v="3"/>
    <n v="1"/>
    <n v="51256"/>
    <n v="5"/>
    <n v="51256"/>
    <n v="2562.8000000000002"/>
    <n v="48693.2"/>
    <n v="11471.25692777656"/>
    <n v="23.558231801928319"/>
  </r>
  <r>
    <s v="INV100792"/>
    <x v="323"/>
    <x v="2"/>
    <s v="Electronics"/>
    <x v="1"/>
    <n v="7"/>
    <n v="68888"/>
    <n v="20"/>
    <n v="482216"/>
    <n v="96443.199999999997"/>
    <n v="385772.79999999999"/>
    <n v="92590.689432058993"/>
    <n v="24.001352462397296"/>
  </r>
  <r>
    <s v="INV100793"/>
    <x v="471"/>
    <x v="0"/>
    <s v="Electronics"/>
    <x v="2"/>
    <n v="3"/>
    <n v="67309"/>
    <n v="0"/>
    <n v="201927"/>
    <n v="0"/>
    <n v="201927"/>
    <n v="37183.302463408021"/>
    <n v="18.414230124454889"/>
  </r>
  <r>
    <s v="INV100794"/>
    <x v="472"/>
    <x v="5"/>
    <s v="Accessories"/>
    <x v="0"/>
    <n v="1"/>
    <n v="8149"/>
    <n v="15"/>
    <n v="8149"/>
    <n v="1222.3499999999999"/>
    <n v="6926.65"/>
    <n v="914.79910037633465"/>
    <n v="13.206948530333346"/>
  </r>
  <r>
    <s v="INV100795"/>
    <x v="473"/>
    <x v="5"/>
    <s v="Electronics"/>
    <x v="4"/>
    <n v="8"/>
    <n v="29502"/>
    <n v="15"/>
    <n v="236016"/>
    <n v="35402.400000000001"/>
    <n v="200613.6"/>
    <n v="29223.782825630431"/>
    <n v="14.567199245529929"/>
  </r>
  <r>
    <s v="INV100796"/>
    <x v="254"/>
    <x v="2"/>
    <s v="Electronics"/>
    <x v="0"/>
    <n v="7"/>
    <n v="35223"/>
    <n v="10"/>
    <n v="246561"/>
    <n v="24656.1"/>
    <n v="221904.9"/>
    <n v="40252.026458768873"/>
    <n v="18.139313939786312"/>
  </r>
  <r>
    <s v="INV100797"/>
    <x v="470"/>
    <x v="0"/>
    <s v="Electronics"/>
    <x v="3"/>
    <n v="2"/>
    <n v="74814"/>
    <n v="20"/>
    <n v="149628"/>
    <n v="29925.599999999999"/>
    <n v="119702.39999999999"/>
    <n v="25689.871120017771"/>
    <n v="21.461450330166958"/>
  </r>
  <r>
    <s v="INV100798"/>
    <x v="474"/>
    <x v="6"/>
    <s v="Accessories"/>
    <x v="1"/>
    <n v="7"/>
    <n v="70585"/>
    <n v="15"/>
    <n v="494095"/>
    <n v="74114.25"/>
    <n v="419980.75"/>
    <n v="52461.234970135862"/>
    <n v="12.491342750860811"/>
  </r>
  <r>
    <s v="INV100799"/>
    <x v="68"/>
    <x v="0"/>
    <s v="Accessories"/>
    <x v="3"/>
    <n v="3"/>
    <n v="12309"/>
    <n v="0"/>
    <n v="36927"/>
    <n v="0"/>
    <n v="36927"/>
    <n v="8617.1460574984194"/>
    <n v="23.335624495622227"/>
  </r>
  <r>
    <s v="INV100800"/>
    <x v="40"/>
    <x v="5"/>
    <s v="Electronics"/>
    <x v="4"/>
    <n v="9"/>
    <n v="58669"/>
    <n v="20"/>
    <n v="528021"/>
    <n v="105604.2"/>
    <n v="422416.8"/>
    <n v="48516.441202978742"/>
    <n v="11.485443098612258"/>
  </r>
  <r>
    <s v="INV100801"/>
    <x v="63"/>
    <x v="0"/>
    <s v="Accessories"/>
    <x v="4"/>
    <n v="8"/>
    <n v="8802"/>
    <n v="15"/>
    <n v="70416"/>
    <n v="10562.4"/>
    <n v="59853.599999999999"/>
    <n v="9347.4537297048701"/>
    <n v="15.617195506544086"/>
  </r>
  <r>
    <s v="INV100802"/>
    <x v="391"/>
    <x v="1"/>
    <s v="Accessories"/>
    <x v="4"/>
    <n v="5"/>
    <n v="8600"/>
    <n v="0"/>
    <n v="43000"/>
    <n v="0"/>
    <n v="43000"/>
    <n v="10417.71148030628"/>
    <n v="24.227236000712278"/>
  </r>
  <r>
    <s v="INV100803"/>
    <x v="475"/>
    <x v="4"/>
    <s v="Accessories"/>
    <x v="4"/>
    <n v="7"/>
    <n v="68947"/>
    <n v="10"/>
    <n v="482629"/>
    <n v="48262.9"/>
    <n v="434366.1"/>
    <n v="103222.66578353041"/>
    <n v="23.7639783085122"/>
  </r>
  <r>
    <s v="INV100804"/>
    <x v="189"/>
    <x v="6"/>
    <s v="Accessories"/>
    <x v="0"/>
    <n v="3"/>
    <n v="78127"/>
    <n v="10"/>
    <n v="234381"/>
    <n v="23438.1"/>
    <n v="210942.9"/>
    <n v="39899.64236914862"/>
    <n v="18.914901790554989"/>
  </r>
  <r>
    <s v="INV100805"/>
    <x v="191"/>
    <x v="3"/>
    <s v="Accessories"/>
    <x v="4"/>
    <n v="1"/>
    <n v="75135"/>
    <n v="0"/>
    <n v="75135"/>
    <n v="0"/>
    <n v="75135"/>
    <n v="8633.9160423759567"/>
    <n v="11.491203889500175"/>
  </r>
  <r>
    <s v="INV100806"/>
    <x v="430"/>
    <x v="1"/>
    <s v="Electronics"/>
    <x v="4"/>
    <n v="1"/>
    <n v="55520"/>
    <n v="20"/>
    <n v="55520"/>
    <n v="11104"/>
    <n v="44416"/>
    <n v="4166.5320067801404"/>
    <n v="9.3807006636800701"/>
  </r>
  <r>
    <s v="INV100807"/>
    <x v="420"/>
    <x v="4"/>
    <s v="Electronics"/>
    <x v="0"/>
    <n v="2"/>
    <n v="6163"/>
    <n v="0"/>
    <n v="12326"/>
    <n v="0"/>
    <n v="12326"/>
    <n v="813.86939956825324"/>
    <n v="6.6028671066708844"/>
  </r>
  <r>
    <s v="INV100808"/>
    <x v="330"/>
    <x v="3"/>
    <s v="Electronics"/>
    <x v="4"/>
    <n v="8"/>
    <n v="45149"/>
    <n v="0"/>
    <n v="361192"/>
    <n v="0"/>
    <n v="361192"/>
    <n v="69251.660351325627"/>
    <n v="19.173088094787712"/>
  </r>
  <r>
    <s v="INV100809"/>
    <x v="476"/>
    <x v="2"/>
    <s v="Accessories"/>
    <x v="3"/>
    <n v="1"/>
    <n v="47636"/>
    <n v="10"/>
    <n v="47636"/>
    <n v="4763.6000000000004"/>
    <n v="42872.4"/>
    <n v="6460.4479067065758"/>
    <n v="15.069013880040716"/>
  </r>
  <r>
    <s v="INV100810"/>
    <x v="86"/>
    <x v="3"/>
    <s v="Accessories"/>
    <x v="3"/>
    <n v="5"/>
    <n v="36604"/>
    <n v="10"/>
    <n v="183020"/>
    <n v="18302"/>
    <n v="164718"/>
    <n v="27089.116874222029"/>
    <n v="16.445753878885142"/>
  </r>
  <r>
    <s v="INV100811"/>
    <x v="442"/>
    <x v="1"/>
    <s v="Accessories"/>
    <x v="2"/>
    <n v="9"/>
    <n v="39637"/>
    <n v="10"/>
    <n v="356733"/>
    <n v="35673.300000000003"/>
    <n v="321059.7"/>
    <n v="46386.202928589053"/>
    <n v="14.447843478514761"/>
  </r>
  <r>
    <s v="INV100812"/>
    <x v="477"/>
    <x v="0"/>
    <s v="Accessories"/>
    <x v="3"/>
    <n v="9"/>
    <n v="3034"/>
    <n v="15"/>
    <n v="27306"/>
    <n v="4095.9"/>
    <n v="23210.1"/>
    <n v="3402.3520035765928"/>
    <n v="14.658928671468857"/>
  </r>
  <r>
    <s v="INV100813"/>
    <x v="415"/>
    <x v="1"/>
    <s v="Electronics"/>
    <x v="1"/>
    <n v="2"/>
    <n v="68262"/>
    <n v="15"/>
    <n v="136524"/>
    <n v="20478.599999999999"/>
    <n v="116045.4"/>
    <n v="19061.005130017569"/>
    <n v="16.425472384099301"/>
  </r>
  <r>
    <s v="INV100814"/>
    <x v="351"/>
    <x v="3"/>
    <s v="Electronics"/>
    <x v="1"/>
    <n v="7"/>
    <n v="52945"/>
    <n v="5"/>
    <n v="370615"/>
    <n v="18530.75"/>
    <n v="352084.25"/>
    <n v="81983.663049597133"/>
    <n v="23.285240123520758"/>
  </r>
  <r>
    <s v="INV100815"/>
    <x v="478"/>
    <x v="5"/>
    <s v="Electronics"/>
    <x v="1"/>
    <n v="1"/>
    <n v="10085"/>
    <n v="15"/>
    <n v="10085"/>
    <n v="1512.75"/>
    <n v="8572.25"/>
    <n v="478.95955212299441"/>
    <n v="5.5873259893609539"/>
  </r>
  <r>
    <s v="INV100816"/>
    <x v="276"/>
    <x v="4"/>
    <s v="Electronics"/>
    <x v="0"/>
    <n v="3"/>
    <n v="76938"/>
    <n v="20"/>
    <n v="230814"/>
    <n v="46162.8"/>
    <n v="184651.2"/>
    <n v="38837.198662463983"/>
    <n v="21.032735591463243"/>
  </r>
  <r>
    <s v="INV100817"/>
    <x v="479"/>
    <x v="4"/>
    <s v="Electronics"/>
    <x v="3"/>
    <n v="6"/>
    <n v="36892"/>
    <n v="20"/>
    <n v="221352"/>
    <n v="44270.400000000001"/>
    <n v="177081.60000000001"/>
    <n v="22684.728849134921"/>
    <n v="12.810325211165315"/>
  </r>
  <r>
    <s v="INV100818"/>
    <x v="462"/>
    <x v="3"/>
    <s v="Electronics"/>
    <x v="1"/>
    <n v="9"/>
    <n v="31626"/>
    <n v="10"/>
    <n v="284634"/>
    <n v="28463.4"/>
    <n v="256170.6"/>
    <n v="50974.069300889278"/>
    <n v="19.898485345659992"/>
  </r>
  <r>
    <s v="INV100819"/>
    <x v="168"/>
    <x v="4"/>
    <s v="Accessories"/>
    <x v="2"/>
    <n v="2"/>
    <n v="42985"/>
    <n v="0"/>
    <n v="85970"/>
    <n v="0"/>
    <n v="85970"/>
    <n v="20607.461705027461"/>
    <n v="23.970526584887125"/>
  </r>
  <r>
    <s v="INV100820"/>
    <x v="480"/>
    <x v="5"/>
    <s v="Accessories"/>
    <x v="0"/>
    <n v="7"/>
    <n v="46298"/>
    <n v="10"/>
    <n v="324086"/>
    <n v="32408.6"/>
    <n v="291677.40000000002"/>
    <n v="32451.268785115659"/>
    <n v="11.125739870526703"/>
  </r>
  <r>
    <s v="INV100821"/>
    <x v="481"/>
    <x v="1"/>
    <s v="Electronics"/>
    <x v="2"/>
    <n v="4"/>
    <n v="68810"/>
    <n v="0"/>
    <n v="275240"/>
    <n v="0"/>
    <n v="275240"/>
    <n v="18691.803643472649"/>
    <n v="6.7910927348759813"/>
  </r>
  <r>
    <s v="INV100822"/>
    <x v="482"/>
    <x v="4"/>
    <s v="Accessories"/>
    <x v="3"/>
    <n v="2"/>
    <n v="9517"/>
    <n v="10"/>
    <n v="19034"/>
    <n v="1903.4"/>
    <n v="17130.599999999999"/>
    <n v="1652.412318627293"/>
    <n v="9.6459687262985128"/>
  </r>
  <r>
    <s v="INV100823"/>
    <x v="483"/>
    <x v="3"/>
    <s v="Electronics"/>
    <x v="4"/>
    <n v="3"/>
    <n v="26200"/>
    <n v="10"/>
    <n v="78600"/>
    <n v="7860"/>
    <n v="70740"/>
    <n v="6679.1693745805369"/>
    <n v="9.4418566222512528"/>
  </r>
  <r>
    <s v="INV100824"/>
    <x v="242"/>
    <x v="6"/>
    <s v="Electronics"/>
    <x v="2"/>
    <n v="6"/>
    <n v="37007"/>
    <n v="20"/>
    <n v="222042"/>
    <n v="44408.4"/>
    <n v="177633.6"/>
    <n v="35237.156536273556"/>
    <n v="19.836988349205082"/>
  </r>
  <r>
    <s v="INV100825"/>
    <x v="242"/>
    <x v="6"/>
    <s v="Accessories"/>
    <x v="4"/>
    <n v="9"/>
    <n v="48179"/>
    <n v="0"/>
    <n v="433611"/>
    <n v="0"/>
    <n v="433611"/>
    <n v="27045.02760720197"/>
    <n v="6.2371636345023465"/>
  </r>
  <r>
    <s v="INV100826"/>
    <x v="484"/>
    <x v="2"/>
    <s v="Electronics"/>
    <x v="0"/>
    <n v="8"/>
    <n v="37732"/>
    <n v="5"/>
    <n v="301856"/>
    <n v="15092.8"/>
    <n v="286763.2"/>
    <n v="17259.335269377149"/>
    <n v="6.0186715971146745"/>
  </r>
  <r>
    <s v="INV100827"/>
    <x v="485"/>
    <x v="4"/>
    <s v="Electronics"/>
    <x v="2"/>
    <n v="9"/>
    <n v="24520"/>
    <n v="5"/>
    <n v="220680"/>
    <n v="11034"/>
    <n v="209646"/>
    <n v="39564.753479831663"/>
    <n v="18.872171889676721"/>
  </r>
  <r>
    <s v="INV100828"/>
    <x v="169"/>
    <x v="1"/>
    <s v="Electronics"/>
    <x v="2"/>
    <n v="4"/>
    <n v="57672"/>
    <n v="10"/>
    <n v="230688"/>
    <n v="23068.799999999999"/>
    <n v="207619.20000000001"/>
    <n v="33498.099119642437"/>
    <n v="16.134393697520476"/>
  </r>
  <r>
    <s v="INV100829"/>
    <x v="486"/>
    <x v="3"/>
    <s v="Accessories"/>
    <x v="0"/>
    <n v="4"/>
    <n v="14246"/>
    <n v="10"/>
    <n v="56984"/>
    <n v="5698.4"/>
    <n v="51285.599999999999"/>
    <n v="6849.3718395621199"/>
    <n v="13.355350896864071"/>
  </r>
  <r>
    <s v="INV100830"/>
    <x v="314"/>
    <x v="4"/>
    <s v="Accessories"/>
    <x v="0"/>
    <n v="9"/>
    <n v="64037"/>
    <n v="20"/>
    <n v="576333"/>
    <n v="115266.6"/>
    <n v="461066.4"/>
    <n v="76109.928015728219"/>
    <n v="16.507368139540901"/>
  </r>
  <r>
    <s v="INV100831"/>
    <x v="292"/>
    <x v="0"/>
    <s v="Accessories"/>
    <x v="1"/>
    <n v="8"/>
    <n v="4594"/>
    <n v="0"/>
    <n v="36752"/>
    <n v="0"/>
    <n v="36752"/>
    <n v="7241.966208031884"/>
    <n v="19.70495811937278"/>
  </r>
  <r>
    <s v="INV100832"/>
    <x v="182"/>
    <x v="5"/>
    <s v="Accessories"/>
    <x v="3"/>
    <n v="2"/>
    <n v="68966"/>
    <n v="10"/>
    <n v="137932"/>
    <n v="13793.2"/>
    <n v="124138.8"/>
    <n v="8775.9024084344674"/>
    <n v="7.0694274541355862"/>
  </r>
  <r>
    <s v="INV100833"/>
    <x v="125"/>
    <x v="4"/>
    <s v="Electronics"/>
    <x v="2"/>
    <n v="8"/>
    <n v="31255"/>
    <n v="5"/>
    <n v="250040"/>
    <n v="12502"/>
    <n v="237538"/>
    <n v="38162.209735856217"/>
    <n v="16.065728319618845"/>
  </r>
  <r>
    <s v="INV100834"/>
    <x v="487"/>
    <x v="4"/>
    <s v="Accessories"/>
    <x v="2"/>
    <n v="1"/>
    <n v="12052"/>
    <n v="0"/>
    <n v="12052"/>
    <n v="0"/>
    <n v="12052"/>
    <n v="2589.7743340566408"/>
    <n v="21.488336658286102"/>
  </r>
  <r>
    <s v="INV100835"/>
    <x v="309"/>
    <x v="6"/>
    <s v="Accessories"/>
    <x v="0"/>
    <n v="9"/>
    <n v="59991"/>
    <n v="10"/>
    <n v="539919"/>
    <n v="53991.9"/>
    <n v="485927.1"/>
    <n v="59519.186162904931"/>
    <n v="12.248583411566248"/>
  </r>
  <r>
    <s v="INV100836"/>
    <x v="35"/>
    <x v="5"/>
    <s v="Accessories"/>
    <x v="0"/>
    <n v="9"/>
    <n v="20279"/>
    <n v="0"/>
    <n v="182511"/>
    <n v="0"/>
    <n v="182511"/>
    <n v="36977.385187799096"/>
    <n v="20.260359752452782"/>
  </r>
  <r>
    <s v="INV100837"/>
    <x v="488"/>
    <x v="3"/>
    <s v="Electronics"/>
    <x v="3"/>
    <n v="8"/>
    <n v="29500"/>
    <n v="20"/>
    <n v="236000"/>
    <n v="47200"/>
    <n v="188800"/>
    <n v="41363.090886172191"/>
    <n v="21.908416782930185"/>
  </r>
  <r>
    <s v="INV100838"/>
    <x v="451"/>
    <x v="4"/>
    <s v="Accessories"/>
    <x v="0"/>
    <n v="5"/>
    <n v="54453"/>
    <n v="5"/>
    <n v="272265"/>
    <n v="13613.25"/>
    <n v="258651.75"/>
    <n v="55399.54191807266"/>
    <n v="21.418583836402679"/>
  </r>
  <r>
    <s v="INV100839"/>
    <x v="315"/>
    <x v="6"/>
    <s v="Accessories"/>
    <x v="4"/>
    <n v="5"/>
    <n v="58064"/>
    <n v="0"/>
    <n v="290320"/>
    <n v="0"/>
    <n v="290320"/>
    <n v="52278.294124907043"/>
    <n v="18.007128039717223"/>
  </r>
  <r>
    <s v="INV100840"/>
    <x v="452"/>
    <x v="2"/>
    <s v="Electronics"/>
    <x v="4"/>
    <n v="3"/>
    <n v="14602"/>
    <n v="5"/>
    <n v="43806"/>
    <n v="2190.3000000000002"/>
    <n v="41615.699999999997"/>
    <n v="8051.3438548463018"/>
    <n v="19.346890367929177"/>
  </r>
  <r>
    <s v="INV100841"/>
    <x v="171"/>
    <x v="5"/>
    <s v="Electronics"/>
    <x v="4"/>
    <n v="5"/>
    <n v="2361"/>
    <n v="10"/>
    <n v="11805"/>
    <n v="1180.5"/>
    <n v="10624.5"/>
    <n v="2204.9559915008381"/>
    <n v="20.753503614295617"/>
  </r>
  <r>
    <s v="INV100842"/>
    <x v="489"/>
    <x v="6"/>
    <s v="Electronics"/>
    <x v="4"/>
    <n v="4"/>
    <n v="44074"/>
    <n v="15"/>
    <n v="176296"/>
    <n v="26444.400000000001"/>
    <n v="149851.6"/>
    <n v="29482.08279262307"/>
    <n v="19.674186189952639"/>
  </r>
  <r>
    <s v="INV100843"/>
    <x v="53"/>
    <x v="6"/>
    <s v="Electronics"/>
    <x v="3"/>
    <n v="1"/>
    <n v="33182"/>
    <n v="0"/>
    <n v="33182"/>
    <n v="0"/>
    <n v="33182"/>
    <n v="4656.6302289986506"/>
    <n v="14.033603245731573"/>
  </r>
  <r>
    <s v="INV100844"/>
    <x v="261"/>
    <x v="1"/>
    <s v="Accessories"/>
    <x v="2"/>
    <n v="9"/>
    <n v="79319"/>
    <n v="5"/>
    <n v="713871"/>
    <n v="35693.550000000003"/>
    <n v="678177.45"/>
    <n v="55491.319555699687"/>
    <n v="8.1824188574391101"/>
  </r>
  <r>
    <s v="INV100845"/>
    <x v="476"/>
    <x v="6"/>
    <s v="Electronics"/>
    <x v="4"/>
    <n v="4"/>
    <n v="78472"/>
    <n v="0"/>
    <n v="313888"/>
    <n v="0"/>
    <n v="313888"/>
    <n v="35138.543707373683"/>
    <n v="11.194611997710547"/>
  </r>
  <r>
    <s v="INV100846"/>
    <x v="457"/>
    <x v="1"/>
    <s v="Accessories"/>
    <x v="0"/>
    <n v="3"/>
    <n v="65685"/>
    <n v="10"/>
    <n v="197055"/>
    <n v="19705.5"/>
    <n v="177349.5"/>
    <n v="16218.489838069579"/>
    <n v="9.1449312448411639"/>
  </r>
  <r>
    <s v="INV100847"/>
    <x v="72"/>
    <x v="4"/>
    <s v="Accessories"/>
    <x v="4"/>
    <n v="6"/>
    <n v="74926"/>
    <n v="10"/>
    <n v="449556"/>
    <n v="44955.6"/>
    <n v="404600.4"/>
    <n v="49478.109883511534"/>
    <n v="12.228883086500046"/>
  </r>
  <r>
    <s v="INV100848"/>
    <x v="490"/>
    <x v="4"/>
    <s v="Accessories"/>
    <x v="3"/>
    <n v="1"/>
    <n v="48620"/>
    <n v="5"/>
    <n v="48620"/>
    <n v="2431"/>
    <n v="46189"/>
    <n v="6829.7926525092353"/>
    <n v="14.786621603648564"/>
  </r>
  <r>
    <s v="INV100849"/>
    <x v="472"/>
    <x v="2"/>
    <s v="Accessories"/>
    <x v="0"/>
    <n v="5"/>
    <n v="38797"/>
    <n v="20"/>
    <n v="193985"/>
    <n v="38797"/>
    <n v="155188"/>
    <n v="37525.906978618827"/>
    <n v="24.180933434684913"/>
  </r>
  <r>
    <s v="INV100850"/>
    <x v="303"/>
    <x v="0"/>
    <s v="Accessories"/>
    <x v="4"/>
    <n v="7"/>
    <n v="8799"/>
    <n v="0"/>
    <n v="61593"/>
    <n v="0"/>
    <n v="61593"/>
    <n v="14898.888386354731"/>
    <n v="24.189255899785252"/>
  </r>
  <r>
    <s v="INV100851"/>
    <x v="491"/>
    <x v="0"/>
    <s v="Electronics"/>
    <x v="2"/>
    <n v="2"/>
    <n v="41848"/>
    <n v="0"/>
    <n v="83696"/>
    <n v="0"/>
    <n v="83696"/>
    <n v="17067.096169331449"/>
    <n v="20.391770418337135"/>
  </r>
  <r>
    <s v="INV100852"/>
    <x v="492"/>
    <x v="0"/>
    <s v="Accessories"/>
    <x v="0"/>
    <n v="9"/>
    <n v="41884"/>
    <n v="10"/>
    <n v="376956"/>
    <n v="37695.599999999999"/>
    <n v="339260.4"/>
    <n v="83467.577257252458"/>
    <n v="24.602805767266812"/>
  </r>
  <r>
    <s v="INV100853"/>
    <x v="448"/>
    <x v="1"/>
    <s v="Accessories"/>
    <x v="0"/>
    <n v="6"/>
    <n v="77193"/>
    <n v="0"/>
    <n v="463158"/>
    <n v="0"/>
    <n v="463158"/>
    <n v="115605.701845125"/>
    <n v="24.960316316489191"/>
  </r>
  <r>
    <s v="INV100854"/>
    <x v="493"/>
    <x v="5"/>
    <s v="Accessories"/>
    <x v="2"/>
    <n v="2"/>
    <n v="33187"/>
    <n v="5"/>
    <n v="66374"/>
    <n v="3318.7"/>
    <n v="63055.3"/>
    <n v="14316.790961893559"/>
    <n v="22.705134955972866"/>
  </r>
  <r>
    <s v="INV100855"/>
    <x v="302"/>
    <x v="5"/>
    <s v="Electronics"/>
    <x v="0"/>
    <n v="8"/>
    <n v="65077"/>
    <n v="15"/>
    <n v="520616"/>
    <n v="78092.399999999994"/>
    <n v="442523.6"/>
    <n v="29162.62237065595"/>
    <n v="6.5900716641227612"/>
  </r>
  <r>
    <s v="INV100856"/>
    <x v="3"/>
    <x v="2"/>
    <s v="Accessories"/>
    <x v="4"/>
    <n v="8"/>
    <n v="60547"/>
    <n v="10"/>
    <n v="484376"/>
    <n v="48437.599999999999"/>
    <n v="435938.4"/>
    <n v="58942.716958728968"/>
    <n v="13.520882069285239"/>
  </r>
  <r>
    <s v="INV100857"/>
    <x v="114"/>
    <x v="5"/>
    <s v="Accessories"/>
    <x v="0"/>
    <n v="1"/>
    <n v="10691"/>
    <n v="15"/>
    <n v="10691"/>
    <n v="1603.65"/>
    <n v="9087.35"/>
    <n v="1425.1145419141289"/>
    <n v="15.682399620506846"/>
  </r>
  <r>
    <s v="INV100858"/>
    <x v="494"/>
    <x v="0"/>
    <s v="Electronics"/>
    <x v="4"/>
    <n v="1"/>
    <n v="57384"/>
    <n v="0"/>
    <n v="57384"/>
    <n v="0"/>
    <n v="57384"/>
    <n v="4293.271018593663"/>
    <n v="7.4816517123129493"/>
  </r>
  <r>
    <s v="INV100859"/>
    <x v="495"/>
    <x v="0"/>
    <s v="Accessories"/>
    <x v="2"/>
    <n v="1"/>
    <n v="55411"/>
    <n v="20"/>
    <n v="55411"/>
    <n v="11082.2"/>
    <n v="44328.800000000003"/>
    <n v="9385.5650697870096"/>
    <n v="21.172612544862503"/>
  </r>
  <r>
    <s v="INV100860"/>
    <x v="496"/>
    <x v="6"/>
    <s v="Accessories"/>
    <x v="1"/>
    <n v="4"/>
    <n v="77803"/>
    <n v="5"/>
    <n v="311212"/>
    <n v="15560.6"/>
    <n v="295651.40000000002"/>
    <n v="23574.261957277598"/>
    <n v="7.9736682989756167"/>
  </r>
  <r>
    <s v="INV100861"/>
    <x v="497"/>
    <x v="5"/>
    <s v="Electronics"/>
    <x v="2"/>
    <n v="4"/>
    <n v="44226"/>
    <n v="0"/>
    <n v="176904"/>
    <n v="0"/>
    <n v="176904"/>
    <n v="22407.678736424081"/>
    <n v="12.666575507859676"/>
  </r>
  <r>
    <s v="INV100862"/>
    <x v="433"/>
    <x v="4"/>
    <s v="Accessories"/>
    <x v="4"/>
    <n v="8"/>
    <n v="35123"/>
    <n v="5"/>
    <n v="280984"/>
    <n v="14049.2"/>
    <n v="266934.8"/>
    <n v="17025.751793322601"/>
    <n v="6.378243598557626"/>
  </r>
  <r>
    <s v="INV100863"/>
    <x v="179"/>
    <x v="4"/>
    <s v="Accessories"/>
    <x v="3"/>
    <n v="1"/>
    <n v="50500"/>
    <n v="0"/>
    <n v="50500"/>
    <n v="0"/>
    <n v="50500"/>
    <n v="7823.3901883822937"/>
    <n v="15.49186175917286"/>
  </r>
  <r>
    <s v="INV100864"/>
    <x v="30"/>
    <x v="6"/>
    <s v="Accessories"/>
    <x v="2"/>
    <n v="3"/>
    <n v="71994"/>
    <n v="0"/>
    <n v="215982"/>
    <n v="0"/>
    <n v="215982"/>
    <n v="36589.141154049743"/>
    <n v="16.940828936693681"/>
  </r>
  <r>
    <s v="INV100865"/>
    <x v="172"/>
    <x v="6"/>
    <s v="Accessories"/>
    <x v="3"/>
    <n v="1"/>
    <n v="63527"/>
    <n v="0"/>
    <n v="63527"/>
    <n v="0"/>
    <n v="63527"/>
    <n v="12517.0659520315"/>
    <n v="19.703537003213594"/>
  </r>
  <r>
    <s v="INV100866"/>
    <x v="498"/>
    <x v="6"/>
    <s v="Accessories"/>
    <x v="3"/>
    <n v="9"/>
    <n v="59495"/>
    <n v="10"/>
    <n v="535455"/>
    <n v="53545.5"/>
    <n v="481909.5"/>
    <n v="56813.418256091507"/>
    <n v="11.789229773659059"/>
  </r>
  <r>
    <s v="INV100867"/>
    <x v="468"/>
    <x v="4"/>
    <s v="Electronics"/>
    <x v="4"/>
    <n v="9"/>
    <n v="43376"/>
    <n v="15"/>
    <n v="390384"/>
    <n v="58557.599999999999"/>
    <n v="331826.40000000002"/>
    <n v="55782.108319985004"/>
    <n v="16.810629992063621"/>
  </r>
  <r>
    <s v="INV100868"/>
    <x v="277"/>
    <x v="0"/>
    <s v="Electronics"/>
    <x v="4"/>
    <n v="7"/>
    <n v="51570"/>
    <n v="20"/>
    <n v="360990"/>
    <n v="72198"/>
    <n v="288792"/>
    <n v="56842.775703045401"/>
    <n v="19.682946793209439"/>
  </r>
  <r>
    <s v="INV100869"/>
    <x v="493"/>
    <x v="6"/>
    <s v="Electronics"/>
    <x v="1"/>
    <n v="8"/>
    <n v="66724"/>
    <n v="15"/>
    <n v="533792"/>
    <n v="80068.800000000003"/>
    <n v="453723.2"/>
    <n v="91836.765255186532"/>
    <n v="20.240702978200481"/>
  </r>
  <r>
    <s v="INV100870"/>
    <x v="121"/>
    <x v="2"/>
    <s v="Accessories"/>
    <x v="0"/>
    <n v="1"/>
    <n v="25865"/>
    <n v="15"/>
    <n v="25865"/>
    <n v="3879.75"/>
    <n v="21985.25"/>
    <n v="2425.596780933136"/>
    <n v="11.032836929000743"/>
  </r>
  <r>
    <s v="INV100871"/>
    <x v="429"/>
    <x v="1"/>
    <s v="Accessories"/>
    <x v="2"/>
    <n v="5"/>
    <n v="30163"/>
    <n v="5"/>
    <n v="150815"/>
    <n v="7540.75"/>
    <n v="143274.25"/>
    <n v="9103.7584636646479"/>
    <n v="6.3540786035625016"/>
  </r>
  <r>
    <s v="INV100872"/>
    <x v="311"/>
    <x v="6"/>
    <s v="Accessories"/>
    <x v="4"/>
    <n v="2"/>
    <n v="65936"/>
    <n v="10"/>
    <n v="131872"/>
    <n v="13187.2"/>
    <n v="118684.8"/>
    <n v="6827.2120338621417"/>
    <n v="5.7523895510310856"/>
  </r>
  <r>
    <s v="INV100873"/>
    <x v="110"/>
    <x v="1"/>
    <s v="Electronics"/>
    <x v="2"/>
    <n v="1"/>
    <n v="63711"/>
    <n v="10"/>
    <n v="63711"/>
    <n v="6371.1"/>
    <n v="57339.9"/>
    <n v="11675.09498364886"/>
    <n v="20.36120569385168"/>
  </r>
  <r>
    <s v="INV100874"/>
    <x v="457"/>
    <x v="3"/>
    <s v="Accessories"/>
    <x v="3"/>
    <n v="3"/>
    <n v="11409"/>
    <n v="0"/>
    <n v="34227"/>
    <n v="0"/>
    <n v="34227"/>
    <n v="4349.8335636724996"/>
    <n v="12.708778343624916"/>
  </r>
  <r>
    <s v="INV100875"/>
    <x v="499"/>
    <x v="6"/>
    <s v="Accessories"/>
    <x v="0"/>
    <n v="7"/>
    <n v="61383"/>
    <n v="15"/>
    <n v="429681"/>
    <n v="64452.15"/>
    <n v="365228.85"/>
    <n v="28045.38744032117"/>
    <n v="7.6788532560670308"/>
  </r>
  <r>
    <s v="INV100876"/>
    <x v="23"/>
    <x v="4"/>
    <s v="Accessories"/>
    <x v="1"/>
    <n v="1"/>
    <n v="13213"/>
    <n v="20"/>
    <n v="13213"/>
    <n v="2642.6"/>
    <n v="10570.4"/>
    <n v="918.54436880681112"/>
    <n v="8.6897787104254434"/>
  </r>
  <r>
    <s v="INV100877"/>
    <x v="249"/>
    <x v="5"/>
    <s v="Electronics"/>
    <x v="2"/>
    <n v="2"/>
    <n v="13114"/>
    <n v="5"/>
    <n v="26228"/>
    <n v="1311.4"/>
    <n v="24916.6"/>
    <n v="5063.8029840959016"/>
    <n v="20.323009496062472"/>
  </r>
  <r>
    <s v="INV100878"/>
    <x v="500"/>
    <x v="6"/>
    <s v="Electronics"/>
    <x v="0"/>
    <n v="2"/>
    <n v="21234"/>
    <n v="10"/>
    <n v="42468"/>
    <n v="4246.8"/>
    <n v="38221.199999999997"/>
    <n v="6489.2106297603723"/>
    <n v="16.978040013815299"/>
  </r>
  <r>
    <s v="INV100879"/>
    <x v="429"/>
    <x v="5"/>
    <s v="Accessories"/>
    <x v="1"/>
    <n v="4"/>
    <n v="31209"/>
    <n v="0"/>
    <n v="124836"/>
    <n v="0"/>
    <n v="124836"/>
    <n v="18760.433130239111"/>
    <n v="15.02806332327142"/>
  </r>
  <r>
    <s v="INV100880"/>
    <x v="143"/>
    <x v="3"/>
    <s v="Accessories"/>
    <x v="2"/>
    <n v="3"/>
    <n v="23385"/>
    <n v="20"/>
    <n v="70155"/>
    <n v="14031"/>
    <n v="56124"/>
    <n v="9799.3355471182531"/>
    <n v="17.460151712490653"/>
  </r>
  <r>
    <s v="INV100881"/>
    <x v="501"/>
    <x v="2"/>
    <s v="Accessories"/>
    <x v="0"/>
    <n v="3"/>
    <n v="72122"/>
    <n v="15"/>
    <n v="216366"/>
    <n v="32454.9"/>
    <n v="183911.1"/>
    <n v="14253.09385092029"/>
    <n v="7.7499910831484833"/>
  </r>
  <r>
    <s v="INV100882"/>
    <x v="502"/>
    <x v="5"/>
    <s v="Electronics"/>
    <x v="4"/>
    <n v="5"/>
    <n v="78767"/>
    <n v="20"/>
    <n v="393835"/>
    <n v="78767"/>
    <n v="315068"/>
    <n v="35857.400277843473"/>
    <n v="11.380844858203142"/>
  </r>
  <r>
    <s v="INV100883"/>
    <x v="503"/>
    <x v="1"/>
    <s v="Electronics"/>
    <x v="2"/>
    <n v="3"/>
    <n v="13841"/>
    <n v="10"/>
    <n v="41523"/>
    <n v="4152.3"/>
    <n v="37370.699999999997"/>
    <n v="4664.3380978284631"/>
    <n v="12.481270347701443"/>
  </r>
  <r>
    <s v="INV100884"/>
    <x v="504"/>
    <x v="0"/>
    <s v="Electronics"/>
    <x v="0"/>
    <n v="7"/>
    <n v="39935"/>
    <n v="5"/>
    <n v="279545"/>
    <n v="13977.25"/>
    <n v="265567.75"/>
    <n v="29982.48049884188"/>
    <n v="11.289955387595775"/>
  </r>
  <r>
    <s v="INV100885"/>
    <x v="505"/>
    <x v="6"/>
    <s v="Accessories"/>
    <x v="1"/>
    <n v="5"/>
    <n v="13476"/>
    <n v="15"/>
    <n v="67380"/>
    <n v="10107"/>
    <n v="57273"/>
    <n v="12765.193088980839"/>
    <n v="22.288326242698723"/>
  </r>
  <r>
    <s v="INV100886"/>
    <x v="420"/>
    <x v="3"/>
    <s v="Electronics"/>
    <x v="0"/>
    <n v="4"/>
    <n v="78369"/>
    <n v="5"/>
    <n v="313476"/>
    <n v="15673.8"/>
    <n v="297802.2"/>
    <n v="49519.809200813543"/>
    <n v="16.628422893052349"/>
  </r>
  <r>
    <s v="INV100887"/>
    <x v="47"/>
    <x v="3"/>
    <s v="Accessories"/>
    <x v="4"/>
    <n v="3"/>
    <n v="5790"/>
    <n v="20"/>
    <n v="17370"/>
    <n v="3474"/>
    <n v="13896"/>
    <n v="2721.730055679237"/>
    <n v="19.586428149677872"/>
  </r>
  <r>
    <s v="INV100888"/>
    <x v="151"/>
    <x v="5"/>
    <s v="Accessories"/>
    <x v="2"/>
    <n v="4"/>
    <n v="46312"/>
    <n v="20"/>
    <n v="185248"/>
    <n v="37049.599999999999"/>
    <n v="148198.39999999999"/>
    <n v="14425.812757966891"/>
    <n v="9.7341217975139358"/>
  </r>
  <r>
    <s v="INV100889"/>
    <x v="93"/>
    <x v="2"/>
    <s v="Electronics"/>
    <x v="2"/>
    <n v="2"/>
    <n v="51028"/>
    <n v="0"/>
    <n v="102056"/>
    <n v="0"/>
    <n v="102056"/>
    <n v="10492.86799005102"/>
    <n v="10.281480745915008"/>
  </r>
  <r>
    <s v="INV100890"/>
    <x v="24"/>
    <x v="4"/>
    <s v="Accessories"/>
    <x v="2"/>
    <n v="1"/>
    <n v="59070"/>
    <n v="15"/>
    <n v="59070"/>
    <n v="8860.5"/>
    <n v="50209.5"/>
    <n v="4773.2764084724377"/>
    <n v="9.5067196615629257"/>
  </r>
  <r>
    <s v="INV100891"/>
    <x v="506"/>
    <x v="6"/>
    <s v="Electronics"/>
    <x v="4"/>
    <n v="3"/>
    <n v="56899"/>
    <n v="20"/>
    <n v="170697"/>
    <n v="34139.4"/>
    <n v="136557.6"/>
    <n v="25617.647994458199"/>
    <n v="18.75959155291115"/>
  </r>
  <r>
    <s v="INV100892"/>
    <x v="44"/>
    <x v="3"/>
    <s v="Accessories"/>
    <x v="1"/>
    <n v="2"/>
    <n v="48937"/>
    <n v="10"/>
    <n v="97874"/>
    <n v="9787.4"/>
    <n v="88086.6"/>
    <n v="10553.496914198489"/>
    <n v="11.980819913810373"/>
  </r>
  <r>
    <s v="INV100893"/>
    <x v="110"/>
    <x v="2"/>
    <s v="Accessories"/>
    <x v="2"/>
    <n v="1"/>
    <n v="58407"/>
    <n v="10"/>
    <n v="58407"/>
    <n v="5840.7"/>
    <n v="52566.3"/>
    <n v="6887.0698058393928"/>
    <n v="13.101682648083262"/>
  </r>
  <r>
    <s v="INV100894"/>
    <x v="413"/>
    <x v="0"/>
    <s v="Electronics"/>
    <x v="1"/>
    <n v="1"/>
    <n v="49223"/>
    <n v="5"/>
    <n v="49223"/>
    <n v="2461.15"/>
    <n v="46761.85"/>
    <n v="8970.0601515039307"/>
    <n v="19.182432156777228"/>
  </r>
  <r>
    <s v="INV100895"/>
    <x v="281"/>
    <x v="3"/>
    <s v="Accessories"/>
    <x v="0"/>
    <n v="2"/>
    <n v="36155"/>
    <n v="10"/>
    <n v="72310"/>
    <n v="7231"/>
    <n v="65079"/>
    <n v="15902.687543971429"/>
    <n v="24.435974037664117"/>
  </r>
  <r>
    <s v="INV100896"/>
    <x v="373"/>
    <x v="2"/>
    <s v="Accessories"/>
    <x v="1"/>
    <n v="9"/>
    <n v="56333"/>
    <n v="20"/>
    <n v="506997"/>
    <n v="101399.4"/>
    <n v="405597.6"/>
    <n v="33411.127749896157"/>
    <n v="8.2375062746663588"/>
  </r>
  <r>
    <s v="INV100897"/>
    <x v="109"/>
    <x v="4"/>
    <s v="Accessories"/>
    <x v="1"/>
    <n v="5"/>
    <n v="24497"/>
    <n v="10"/>
    <n v="122485"/>
    <n v="12248.5"/>
    <n v="110236.5"/>
    <n v="6893.6674886531828"/>
    <n v="6.2535253646960696"/>
  </r>
  <r>
    <s v="INV100898"/>
    <x v="145"/>
    <x v="4"/>
    <s v="Accessories"/>
    <x v="2"/>
    <n v="9"/>
    <n v="67376"/>
    <n v="15"/>
    <n v="606384"/>
    <n v="90957.6"/>
    <n v="515426.4"/>
    <n v="45857.067453726668"/>
    <n v="8.8969186393492183"/>
  </r>
  <r>
    <s v="INV100899"/>
    <x v="311"/>
    <x v="3"/>
    <s v="Accessories"/>
    <x v="3"/>
    <n v="8"/>
    <n v="26513"/>
    <n v="5"/>
    <n v="212104"/>
    <n v="10605.2"/>
    <n v="201498.8"/>
    <n v="39693.679213455733"/>
    <n v="19.69921369926557"/>
  </r>
  <r>
    <s v="INV100900"/>
    <x v="415"/>
    <x v="1"/>
    <s v="Accessories"/>
    <x v="3"/>
    <n v="6"/>
    <n v="33362"/>
    <n v="15"/>
    <n v="200172"/>
    <n v="30025.8"/>
    <n v="170146.2"/>
    <n v="15130.32879765683"/>
    <n v="8.8925458209803274"/>
  </r>
  <r>
    <s v="INV100901"/>
    <x v="507"/>
    <x v="3"/>
    <s v="Accessories"/>
    <x v="4"/>
    <n v="1"/>
    <n v="52948"/>
    <n v="20"/>
    <n v="52948"/>
    <n v="10589.6"/>
    <n v="42358.400000000001"/>
    <n v="7068.3665622691979"/>
    <n v="16.687048052497726"/>
  </r>
  <r>
    <s v="INV100902"/>
    <x v="437"/>
    <x v="5"/>
    <s v="Accessories"/>
    <x v="4"/>
    <n v="5"/>
    <n v="46108"/>
    <n v="20"/>
    <n v="230540"/>
    <n v="46108"/>
    <n v="184432"/>
    <n v="30996.25189191605"/>
    <n v="16.806330729979642"/>
  </r>
  <r>
    <s v="INV100903"/>
    <x v="141"/>
    <x v="6"/>
    <s v="Electronics"/>
    <x v="3"/>
    <n v="1"/>
    <n v="41394"/>
    <n v="10"/>
    <n v="41394"/>
    <n v="4139.3999999999996"/>
    <n v="37254.6"/>
    <n v="4056.452966465527"/>
    <n v="10.888462005941621"/>
  </r>
  <r>
    <s v="INV100904"/>
    <x v="508"/>
    <x v="2"/>
    <s v="Electronics"/>
    <x v="0"/>
    <n v="7"/>
    <n v="51149"/>
    <n v="0"/>
    <n v="358043"/>
    <n v="0"/>
    <n v="358043"/>
    <n v="22823.542685173561"/>
    <n v="6.3745255975325765"/>
  </r>
  <r>
    <s v="INV100905"/>
    <x v="383"/>
    <x v="3"/>
    <s v="Accessories"/>
    <x v="2"/>
    <n v="8"/>
    <n v="62604"/>
    <n v="0"/>
    <n v="500832"/>
    <n v="0"/>
    <n v="500832"/>
    <n v="65028.078711264418"/>
    <n v="12.984010349032094"/>
  </r>
  <r>
    <s v="INV100906"/>
    <x v="240"/>
    <x v="6"/>
    <s v="Accessories"/>
    <x v="2"/>
    <n v="8"/>
    <n v="76959"/>
    <n v="20"/>
    <n v="615672"/>
    <n v="123134.39999999999"/>
    <n v="492537.59999999998"/>
    <n v="43026.64871864413"/>
    <n v="8.7357084451307134"/>
  </r>
  <r>
    <s v="INV100907"/>
    <x v="366"/>
    <x v="5"/>
    <s v="Electronics"/>
    <x v="0"/>
    <n v="7"/>
    <n v="40321"/>
    <n v="20"/>
    <n v="282247"/>
    <n v="56449.4"/>
    <n v="225797.6"/>
    <n v="19620.6016284953"/>
    <n v="8.6894642053304807"/>
  </r>
  <r>
    <s v="INV100908"/>
    <x v="509"/>
    <x v="6"/>
    <s v="Accessories"/>
    <x v="0"/>
    <n v="2"/>
    <n v="48440"/>
    <n v="5"/>
    <n v="96880"/>
    <n v="4844"/>
    <n v="92036"/>
    <n v="14221.197866800239"/>
    <n v="15.451777420574816"/>
  </r>
  <r>
    <s v="INV100909"/>
    <x v="171"/>
    <x v="3"/>
    <s v="Electronics"/>
    <x v="3"/>
    <n v="5"/>
    <n v="11435"/>
    <n v="20"/>
    <n v="57175"/>
    <n v="11435"/>
    <n v="45740"/>
    <n v="8444.7121713182496"/>
    <n v="18.462422761955072"/>
  </r>
  <r>
    <s v="INV100910"/>
    <x v="387"/>
    <x v="4"/>
    <s v="Electronics"/>
    <x v="4"/>
    <n v="4"/>
    <n v="12967"/>
    <n v="20"/>
    <n v="51868"/>
    <n v="10373.6"/>
    <n v="41494.400000000001"/>
    <n v="2700.580468953644"/>
    <n v="6.5083010453305601"/>
  </r>
  <r>
    <s v="INV100911"/>
    <x v="446"/>
    <x v="2"/>
    <s v="Electronics"/>
    <x v="0"/>
    <n v="5"/>
    <n v="11573"/>
    <n v="5"/>
    <n v="57865"/>
    <n v="2893.25"/>
    <n v="54971.75"/>
    <n v="9106.8553691651796"/>
    <n v="16.566427972850018"/>
  </r>
  <r>
    <s v="INV100912"/>
    <x v="478"/>
    <x v="2"/>
    <s v="Accessories"/>
    <x v="4"/>
    <n v="9"/>
    <n v="8191"/>
    <n v="15"/>
    <n v="73719"/>
    <n v="11057.85"/>
    <n v="62661.15"/>
    <n v="6218.5131220741032"/>
    <n v="9.9240328689692152"/>
  </r>
  <r>
    <s v="INV100913"/>
    <x v="510"/>
    <x v="4"/>
    <s v="Accessories"/>
    <x v="1"/>
    <n v="4"/>
    <n v="47038"/>
    <n v="15"/>
    <n v="188152"/>
    <n v="28222.799999999999"/>
    <n v="159929.20000000001"/>
    <n v="29532.464052085808"/>
    <n v="18.465961220393652"/>
  </r>
  <r>
    <s v="INV100914"/>
    <x v="478"/>
    <x v="1"/>
    <s v="Accessories"/>
    <x v="2"/>
    <n v="8"/>
    <n v="24990"/>
    <n v="5"/>
    <n v="199920"/>
    <n v="9996"/>
    <n v="189924"/>
    <n v="40272.08649497966"/>
    <n v="21.204316724047334"/>
  </r>
  <r>
    <s v="INV100915"/>
    <x v="244"/>
    <x v="3"/>
    <s v="Electronics"/>
    <x v="3"/>
    <n v="8"/>
    <n v="16188"/>
    <n v="5"/>
    <n v="129504"/>
    <n v="6475.2"/>
    <n v="123028.8"/>
    <n v="26008.623835922179"/>
    <n v="21.140272713317675"/>
  </r>
  <r>
    <s v="INV100916"/>
    <x v="461"/>
    <x v="2"/>
    <s v="Electronics"/>
    <x v="2"/>
    <n v="2"/>
    <n v="51150"/>
    <n v="15"/>
    <n v="102300"/>
    <n v="15345"/>
    <n v="86955"/>
    <n v="10780.008881164609"/>
    <n v="12.397227164814685"/>
  </r>
  <r>
    <s v="INV100917"/>
    <x v="504"/>
    <x v="3"/>
    <s v="Electronics"/>
    <x v="3"/>
    <n v="6"/>
    <n v="14329"/>
    <n v="15"/>
    <n v="85974"/>
    <n v="12896.1"/>
    <n v="73077.899999999994"/>
    <n v="11944.870300131161"/>
    <n v="16.345393477550889"/>
  </r>
  <r>
    <s v="INV100918"/>
    <x v="370"/>
    <x v="5"/>
    <s v="Accessories"/>
    <x v="1"/>
    <n v="5"/>
    <n v="3586"/>
    <n v="15"/>
    <n v="17930"/>
    <n v="2689.5"/>
    <n v="15240.5"/>
    <n v="3181.2872898547189"/>
    <n v="20.873903676747606"/>
  </r>
  <r>
    <s v="INV100919"/>
    <x v="511"/>
    <x v="3"/>
    <s v="Electronics"/>
    <x v="2"/>
    <n v="2"/>
    <n v="3090"/>
    <n v="15"/>
    <n v="6180"/>
    <n v="927"/>
    <n v="5253"/>
    <n v="326.53726071138942"/>
    <n v="6.216205229609546"/>
  </r>
  <r>
    <s v="INV100920"/>
    <x v="130"/>
    <x v="6"/>
    <s v="Electronics"/>
    <x v="1"/>
    <n v="4"/>
    <n v="40393"/>
    <n v="10"/>
    <n v="161572"/>
    <n v="16157.2"/>
    <n v="145414.79999999999"/>
    <n v="24884.08834392736"/>
    <n v="17.112486723447244"/>
  </r>
  <r>
    <s v="INV100921"/>
    <x v="512"/>
    <x v="4"/>
    <s v="Accessories"/>
    <x v="3"/>
    <n v="7"/>
    <n v="73896"/>
    <n v="5"/>
    <n v="517272"/>
    <n v="25863.599999999999"/>
    <n v="491408.4"/>
    <n v="106785.20592719939"/>
    <n v="21.73043967648892"/>
  </r>
  <r>
    <s v="INV100922"/>
    <x v="123"/>
    <x v="1"/>
    <s v="Electronics"/>
    <x v="0"/>
    <n v="1"/>
    <n v="38676"/>
    <n v="0"/>
    <n v="38676"/>
    <n v="0"/>
    <n v="38676"/>
    <n v="4814.055850167887"/>
    <n v="12.44713995803053"/>
  </r>
  <r>
    <s v="INV100923"/>
    <x v="262"/>
    <x v="3"/>
    <s v="Electronics"/>
    <x v="2"/>
    <n v="9"/>
    <n v="67984"/>
    <n v="10"/>
    <n v="611856"/>
    <n v="61185.599999999999"/>
    <n v="550670.4"/>
    <n v="77689.47365786416"/>
    <n v="14.108162279625736"/>
  </r>
  <r>
    <s v="INV100924"/>
    <x v="172"/>
    <x v="1"/>
    <s v="Accessories"/>
    <x v="1"/>
    <n v="1"/>
    <n v="26795"/>
    <n v="0"/>
    <n v="26795"/>
    <n v="0"/>
    <n v="26795"/>
    <n v="5084.2337194095562"/>
    <n v="18.974561371186997"/>
  </r>
  <r>
    <s v="INV100925"/>
    <x v="449"/>
    <x v="1"/>
    <s v="Accessories"/>
    <x v="2"/>
    <n v="5"/>
    <n v="38631"/>
    <n v="0"/>
    <n v="193155"/>
    <n v="0"/>
    <n v="193155"/>
    <n v="12280.204304083811"/>
    <n v="6.3576942373139769"/>
  </r>
  <r>
    <s v="INV100926"/>
    <x v="513"/>
    <x v="5"/>
    <s v="Electronics"/>
    <x v="2"/>
    <n v="7"/>
    <n v="45393"/>
    <n v="20"/>
    <n v="317751"/>
    <n v="63550.2"/>
    <n v="254200.8"/>
    <n v="32315.833929538261"/>
    <n v="12.712719208412507"/>
  </r>
  <r>
    <s v="INV100927"/>
    <x v="514"/>
    <x v="0"/>
    <s v="Accessories"/>
    <x v="2"/>
    <n v="8"/>
    <n v="12424"/>
    <n v="5"/>
    <n v="99392"/>
    <n v="4969.6000000000004"/>
    <n v="94422.399999999994"/>
    <n v="10305.464126076869"/>
    <n v="10.914215404476977"/>
  </r>
  <r>
    <s v="INV100928"/>
    <x v="515"/>
    <x v="4"/>
    <s v="Electronics"/>
    <x v="4"/>
    <n v="2"/>
    <n v="11351"/>
    <n v="10"/>
    <n v="22702"/>
    <n v="2270.1999999999998"/>
    <n v="20431.8"/>
    <n v="1091.034621742868"/>
    <n v="5.3398849917426174"/>
  </r>
  <r>
    <s v="INV100929"/>
    <x v="156"/>
    <x v="1"/>
    <s v="Accessories"/>
    <x v="1"/>
    <n v="4"/>
    <n v="8234"/>
    <n v="5"/>
    <n v="32936"/>
    <n v="1646.8"/>
    <n v="31289.200000000001"/>
    <n v="2790.8255583719451"/>
    <n v="8.9194532246652045"/>
  </r>
  <r>
    <s v="INV100930"/>
    <x v="106"/>
    <x v="2"/>
    <s v="Electronics"/>
    <x v="1"/>
    <n v="2"/>
    <n v="43181"/>
    <n v="15"/>
    <n v="86362"/>
    <n v="12954.3"/>
    <n v="73407.7"/>
    <n v="9482.5654035353127"/>
    <n v="12.917671311776985"/>
  </r>
  <r>
    <s v="INV100931"/>
    <x v="453"/>
    <x v="6"/>
    <s v="Accessories"/>
    <x v="2"/>
    <n v="4"/>
    <n v="5793"/>
    <n v="5"/>
    <n v="23172"/>
    <n v="1158.5999999999999"/>
    <n v="22013.4"/>
    <n v="1969.8854259010261"/>
    <n v="8.9485741680114206"/>
  </r>
  <r>
    <s v="INV100932"/>
    <x v="18"/>
    <x v="2"/>
    <s v="Electronics"/>
    <x v="0"/>
    <n v="6"/>
    <n v="53703"/>
    <n v="0"/>
    <n v="322218"/>
    <n v="0"/>
    <n v="322218"/>
    <n v="54931.616258402733"/>
    <n v="17.047966363891135"/>
  </r>
  <r>
    <s v="INV100933"/>
    <x v="25"/>
    <x v="5"/>
    <s v="Accessories"/>
    <x v="2"/>
    <n v="6"/>
    <n v="14320"/>
    <n v="15"/>
    <n v="85920"/>
    <n v="12888"/>
    <n v="73032"/>
    <n v="10204.799443797059"/>
    <n v="13.973052146726172"/>
  </r>
  <r>
    <s v="INV100934"/>
    <x v="162"/>
    <x v="5"/>
    <s v="Accessories"/>
    <x v="4"/>
    <n v="2"/>
    <n v="68327"/>
    <n v="5"/>
    <n v="136654"/>
    <n v="6832.7"/>
    <n v="129821.3"/>
    <n v="7516.1676026328041"/>
    <n v="5.7896258954676965"/>
  </r>
  <r>
    <s v="INV100935"/>
    <x v="516"/>
    <x v="2"/>
    <s v="Accessories"/>
    <x v="3"/>
    <n v="4"/>
    <n v="47663"/>
    <n v="5"/>
    <n v="190652"/>
    <n v="9532.6"/>
    <n v="181119.4"/>
    <n v="19018.995529624899"/>
    <n v="10.50080528625034"/>
  </r>
  <r>
    <s v="INV100936"/>
    <x v="115"/>
    <x v="4"/>
    <s v="Accessories"/>
    <x v="4"/>
    <n v="4"/>
    <n v="12891"/>
    <n v="0"/>
    <n v="51564"/>
    <n v="0"/>
    <n v="51564"/>
    <n v="2779.0600375667591"/>
    <n v="5.3895354075842814"/>
  </r>
  <r>
    <s v="INV100937"/>
    <x v="215"/>
    <x v="2"/>
    <s v="Accessories"/>
    <x v="0"/>
    <n v="1"/>
    <n v="42470"/>
    <n v="15"/>
    <n v="42470"/>
    <n v="6370.5"/>
    <n v="36099.5"/>
    <n v="4390.6751853201267"/>
    <n v="12.162703597889518"/>
  </r>
  <r>
    <s v="INV100938"/>
    <x v="255"/>
    <x v="3"/>
    <s v="Accessories"/>
    <x v="2"/>
    <n v="2"/>
    <n v="47323"/>
    <n v="0"/>
    <n v="94646"/>
    <n v="0"/>
    <n v="94646"/>
    <n v="9637.0453479144326"/>
    <n v="10.18220035491667"/>
  </r>
  <r>
    <s v="INV100939"/>
    <x v="302"/>
    <x v="2"/>
    <s v="Accessories"/>
    <x v="1"/>
    <n v="3"/>
    <n v="31296"/>
    <n v="5"/>
    <n v="93888"/>
    <n v="4694.3999999999996"/>
    <n v="89193.600000000006"/>
    <n v="16736.051314804179"/>
    <n v="18.76373564336923"/>
  </r>
  <r>
    <s v="INV100940"/>
    <x v="459"/>
    <x v="6"/>
    <s v="Electronics"/>
    <x v="2"/>
    <n v="5"/>
    <n v="36889"/>
    <n v="10"/>
    <n v="184445"/>
    <n v="18444.5"/>
    <n v="166000.5"/>
    <n v="18505.96567049743"/>
    <n v="11.148138511930645"/>
  </r>
  <r>
    <s v="INV100941"/>
    <x v="302"/>
    <x v="6"/>
    <s v="Electronics"/>
    <x v="0"/>
    <n v="8"/>
    <n v="3852"/>
    <n v="10"/>
    <n v="30816"/>
    <n v="3081.6"/>
    <n v="27734.400000000001"/>
    <n v="3467.6800934097168"/>
    <n v="12.503173291687277"/>
  </r>
  <r>
    <s v="INV100942"/>
    <x v="265"/>
    <x v="0"/>
    <s v="Accessories"/>
    <x v="1"/>
    <n v="6"/>
    <n v="28672"/>
    <n v="20"/>
    <n v="172032"/>
    <n v="34406.400000000001"/>
    <n v="137625.60000000001"/>
    <n v="26846.183514606641"/>
    <n v="19.506678637264173"/>
  </r>
  <r>
    <s v="INV100943"/>
    <x v="16"/>
    <x v="6"/>
    <s v="Accessories"/>
    <x v="4"/>
    <n v="3"/>
    <n v="11437"/>
    <n v="10"/>
    <n v="34311"/>
    <n v="3431.1"/>
    <n v="30879.9"/>
    <n v="4514.1329480583227"/>
    <n v="14.618353518173057"/>
  </r>
  <r>
    <s v="INV100944"/>
    <x v="517"/>
    <x v="2"/>
    <s v="Electronics"/>
    <x v="3"/>
    <n v="6"/>
    <n v="66981"/>
    <n v="15"/>
    <n v="401886"/>
    <n v="60282.9"/>
    <n v="341603.1"/>
    <n v="55097.463147382507"/>
    <n v="16.129087571916799"/>
  </r>
  <r>
    <s v="INV100945"/>
    <x v="144"/>
    <x v="6"/>
    <s v="Electronics"/>
    <x v="3"/>
    <n v="7"/>
    <n v="74009"/>
    <n v="20"/>
    <n v="518063"/>
    <n v="103612.6"/>
    <n v="414450.4"/>
    <n v="90461.81226575913"/>
    <n v="21.826933274948974"/>
  </r>
  <r>
    <s v="INV100946"/>
    <x v="518"/>
    <x v="4"/>
    <s v="Accessories"/>
    <x v="2"/>
    <n v="6"/>
    <n v="24052"/>
    <n v="15"/>
    <n v="144312"/>
    <n v="21646.799999999999"/>
    <n v="122665.2"/>
    <n v="11208.859073317841"/>
    <n v="9.1377661091473712"/>
  </r>
  <r>
    <s v="INV100947"/>
    <x v="519"/>
    <x v="1"/>
    <s v="Electronics"/>
    <x v="4"/>
    <n v="6"/>
    <n v="14618"/>
    <n v="10"/>
    <n v="87708"/>
    <n v="8770.7999999999993"/>
    <n v="78937.2"/>
    <n v="19563.567180497619"/>
    <n v="24.783710570551808"/>
  </r>
  <r>
    <s v="INV100948"/>
    <x v="426"/>
    <x v="6"/>
    <s v="Electronics"/>
    <x v="0"/>
    <n v="1"/>
    <n v="11790"/>
    <n v="10"/>
    <n v="11790"/>
    <n v="1179"/>
    <n v="10611"/>
    <n v="2440.7530259036839"/>
    <n v="23.002101836807878"/>
  </r>
  <r>
    <s v="INV100949"/>
    <x v="369"/>
    <x v="3"/>
    <s v="Accessories"/>
    <x v="3"/>
    <n v="3"/>
    <n v="25623"/>
    <n v="5"/>
    <n v="76869"/>
    <n v="3843.45"/>
    <n v="73025.55"/>
    <n v="7836.4130825296425"/>
    <n v="10.73105657202122"/>
  </r>
  <r>
    <s v="INV100950"/>
    <x v="340"/>
    <x v="4"/>
    <s v="Accessories"/>
    <x v="4"/>
    <n v="7"/>
    <n v="60051"/>
    <n v="15"/>
    <n v="420357"/>
    <n v="63053.55"/>
    <n v="357303.45"/>
    <n v="81675.167950673378"/>
    <n v="22.8587683524112"/>
  </r>
  <r>
    <s v="INV100951"/>
    <x v="520"/>
    <x v="0"/>
    <s v="Accessories"/>
    <x v="2"/>
    <n v="4"/>
    <n v="52636"/>
    <n v="0"/>
    <n v="210544"/>
    <n v="0"/>
    <n v="210544"/>
    <n v="42275.389078488857"/>
    <n v="20.07912316593627"/>
  </r>
  <r>
    <s v="INV100952"/>
    <x v="521"/>
    <x v="3"/>
    <s v="Electronics"/>
    <x v="1"/>
    <n v="4"/>
    <n v="64386"/>
    <n v="5"/>
    <n v="257544"/>
    <n v="12877.2"/>
    <n v="244666.8"/>
    <n v="57778.381514853892"/>
    <n v="23.615129439243042"/>
  </r>
  <r>
    <s v="INV100953"/>
    <x v="522"/>
    <x v="2"/>
    <s v="Accessories"/>
    <x v="2"/>
    <n v="7"/>
    <n v="76402"/>
    <n v="15"/>
    <n v="534814"/>
    <n v="80222.100000000006"/>
    <n v="454591.9"/>
    <n v="85566.48666538806"/>
    <n v="18.822703762514919"/>
  </r>
  <r>
    <s v="INV100954"/>
    <x v="361"/>
    <x v="1"/>
    <s v="Accessories"/>
    <x v="2"/>
    <n v="9"/>
    <n v="67833"/>
    <n v="20"/>
    <n v="610497"/>
    <n v="122099.4"/>
    <n v="488397.6"/>
    <n v="90302.507020748788"/>
    <n v="18.489547659683176"/>
  </r>
  <r>
    <s v="INV100955"/>
    <x v="523"/>
    <x v="2"/>
    <s v="Electronics"/>
    <x v="4"/>
    <n v="2"/>
    <n v="44516"/>
    <n v="15"/>
    <n v="89032"/>
    <n v="13354.8"/>
    <n v="75677.2"/>
    <n v="3836.2953560311389"/>
    <n v="5.0692881819506255"/>
  </r>
  <r>
    <s v="INV100956"/>
    <x v="148"/>
    <x v="1"/>
    <s v="Accessories"/>
    <x v="3"/>
    <n v="9"/>
    <n v="21927"/>
    <n v="20"/>
    <n v="197343"/>
    <n v="39468.6"/>
    <n v="157874.4"/>
    <n v="22879.522064531469"/>
    <n v="14.49223057350113"/>
  </r>
  <r>
    <s v="INV100957"/>
    <x v="316"/>
    <x v="1"/>
    <s v="Electronics"/>
    <x v="4"/>
    <n v="3"/>
    <n v="2757"/>
    <n v="20"/>
    <n v="8271"/>
    <n v="1654.2"/>
    <n v="6616.8"/>
    <n v="595.86746267227795"/>
    <n v="9.0053721235684616"/>
  </r>
  <r>
    <s v="INV100958"/>
    <x v="524"/>
    <x v="2"/>
    <s v="Electronics"/>
    <x v="1"/>
    <n v="6"/>
    <n v="68233"/>
    <n v="10"/>
    <n v="409398"/>
    <n v="40939.800000000003"/>
    <n v="368458.2"/>
    <n v="42305.004219757189"/>
    <n v="11.481629183380146"/>
  </r>
  <r>
    <s v="INV100959"/>
    <x v="241"/>
    <x v="3"/>
    <s v="Electronics"/>
    <x v="4"/>
    <n v="4"/>
    <n v="8722"/>
    <n v="0"/>
    <n v="34888"/>
    <n v="0"/>
    <n v="34888"/>
    <n v="8574.1839677728731"/>
    <n v="24.576312679926833"/>
  </r>
  <r>
    <s v="INV100960"/>
    <x v="117"/>
    <x v="3"/>
    <s v="Electronics"/>
    <x v="0"/>
    <n v="1"/>
    <n v="25687"/>
    <n v="15"/>
    <n v="25687"/>
    <n v="3853.05"/>
    <n v="21833.95"/>
    <n v="1465.0665944157699"/>
    <n v="6.7100391565235329"/>
  </r>
  <r>
    <s v="INV100961"/>
    <x v="428"/>
    <x v="1"/>
    <s v="Electronics"/>
    <x v="2"/>
    <n v="9"/>
    <n v="21281"/>
    <n v="0"/>
    <n v="191529"/>
    <n v="0"/>
    <n v="191529"/>
    <n v="37251.872239908887"/>
    <n v="19.449729409075854"/>
  </r>
  <r>
    <s v="INV100962"/>
    <x v="400"/>
    <x v="3"/>
    <s v="Electronics"/>
    <x v="3"/>
    <n v="6"/>
    <n v="11504"/>
    <n v="20"/>
    <n v="69024"/>
    <n v="13804.8"/>
    <n v="55219.199999999997"/>
    <n v="4670.9351624472247"/>
    <n v="8.4588968374174645"/>
  </r>
  <r>
    <s v="INV100963"/>
    <x v="525"/>
    <x v="1"/>
    <s v="Accessories"/>
    <x v="1"/>
    <n v="8"/>
    <n v="58100"/>
    <n v="10"/>
    <n v="464800"/>
    <n v="46480"/>
    <n v="418320"/>
    <n v="21535.225667605751"/>
    <n v="5.1480267899229659"/>
  </r>
  <r>
    <s v="INV100964"/>
    <x v="103"/>
    <x v="1"/>
    <s v="Accessories"/>
    <x v="2"/>
    <n v="2"/>
    <n v="26015"/>
    <n v="0"/>
    <n v="52030"/>
    <n v="0"/>
    <n v="52030"/>
    <n v="7819.2630842712524"/>
    <n v="15.028374176958009"/>
  </r>
  <r>
    <s v="INV100965"/>
    <x v="496"/>
    <x v="4"/>
    <s v="Accessories"/>
    <x v="4"/>
    <n v="7"/>
    <n v="72188"/>
    <n v="5"/>
    <n v="505316"/>
    <n v="25265.8"/>
    <n v="480050.2"/>
    <n v="39480.797282530089"/>
    <n v="8.2243059751938627"/>
  </r>
  <r>
    <s v="INV100966"/>
    <x v="327"/>
    <x v="5"/>
    <s v="Electronics"/>
    <x v="0"/>
    <n v="6"/>
    <n v="73208"/>
    <n v="20"/>
    <n v="439248"/>
    <n v="87849.600000000006"/>
    <n v="351398.40000000002"/>
    <n v="85422.579521183332"/>
    <n v="24.309325119631541"/>
  </r>
  <r>
    <s v="INV100967"/>
    <x v="417"/>
    <x v="4"/>
    <s v="Accessories"/>
    <x v="4"/>
    <n v="2"/>
    <n v="3685"/>
    <n v="5"/>
    <n v="7370"/>
    <n v="368.5"/>
    <n v="7001.5"/>
    <n v="635.31154097414742"/>
    <n v="9.0739347421859229"/>
  </r>
  <r>
    <s v="INV100968"/>
    <x v="526"/>
    <x v="2"/>
    <s v="Electronics"/>
    <x v="2"/>
    <n v="2"/>
    <n v="54976"/>
    <n v="0"/>
    <n v="109952"/>
    <n v="0"/>
    <n v="109952"/>
    <n v="9720.5324901363601"/>
    <n v="8.8407054806973591"/>
  </r>
  <r>
    <s v="INV100969"/>
    <x v="452"/>
    <x v="5"/>
    <s v="Accessories"/>
    <x v="1"/>
    <n v="4"/>
    <n v="31712"/>
    <n v="0"/>
    <n v="126848"/>
    <n v="0"/>
    <n v="126848"/>
    <n v="7158.4620118755993"/>
    <n v="5.6433384932167634"/>
  </r>
  <r>
    <s v="INV100970"/>
    <x v="200"/>
    <x v="6"/>
    <s v="Electronics"/>
    <x v="3"/>
    <n v="4"/>
    <n v="75197"/>
    <n v="0"/>
    <n v="300788"/>
    <n v="0"/>
    <n v="300788"/>
    <n v="34880.557895790473"/>
    <n v="11.596392773578225"/>
  </r>
  <r>
    <s v="INV100971"/>
    <x v="527"/>
    <x v="2"/>
    <s v="Accessories"/>
    <x v="2"/>
    <n v="3"/>
    <n v="49033"/>
    <n v="15"/>
    <n v="147099"/>
    <n v="22064.85"/>
    <n v="125034.15"/>
    <n v="6854.664055964744"/>
    <n v="5.4822334985799834"/>
  </r>
  <r>
    <s v="INV100972"/>
    <x v="316"/>
    <x v="0"/>
    <s v="Electronics"/>
    <x v="1"/>
    <n v="8"/>
    <n v="38130"/>
    <n v="20"/>
    <n v="305040"/>
    <n v="61008"/>
    <n v="244032"/>
    <n v="36550.460674330163"/>
    <n v="14.977732704862543"/>
  </r>
  <r>
    <s v="INV100973"/>
    <x v="438"/>
    <x v="4"/>
    <s v="Accessories"/>
    <x v="2"/>
    <n v="7"/>
    <n v="69106"/>
    <n v="20"/>
    <n v="483742"/>
    <n v="96748.4"/>
    <n v="386993.6"/>
    <n v="58483.296573218613"/>
    <n v="15.112212856548174"/>
  </r>
  <r>
    <s v="INV100974"/>
    <x v="154"/>
    <x v="3"/>
    <s v="Electronics"/>
    <x v="0"/>
    <n v="2"/>
    <n v="74599"/>
    <n v="20"/>
    <n v="149198"/>
    <n v="29839.599999999999"/>
    <n v="119358.39999999999"/>
    <n v="7238.9267109396123"/>
    <n v="6.0648657412797196"/>
  </r>
  <r>
    <s v="INV100975"/>
    <x v="427"/>
    <x v="4"/>
    <s v="Accessories"/>
    <x v="4"/>
    <n v="3"/>
    <n v="17085"/>
    <n v="15"/>
    <n v="51255"/>
    <n v="7688.25"/>
    <n v="43566.75"/>
    <n v="4270.0841411883039"/>
    <n v="9.8012455397483258"/>
  </r>
  <r>
    <s v="INV100976"/>
    <x v="173"/>
    <x v="3"/>
    <s v="Electronics"/>
    <x v="3"/>
    <n v="9"/>
    <n v="49740"/>
    <n v="0"/>
    <n v="447660"/>
    <n v="0"/>
    <n v="447660"/>
    <n v="96883.157827944102"/>
    <n v="21.642129702887036"/>
  </r>
  <r>
    <s v="INV100977"/>
    <x v="528"/>
    <x v="5"/>
    <s v="Accessories"/>
    <x v="1"/>
    <n v="5"/>
    <n v="15272"/>
    <n v="0"/>
    <n v="76360"/>
    <n v="0"/>
    <n v="76360"/>
    <n v="10881.9837721162"/>
    <n v="14.250895458507335"/>
  </r>
  <r>
    <s v="INV100978"/>
    <x v="529"/>
    <x v="0"/>
    <s v="Accessories"/>
    <x v="3"/>
    <n v="2"/>
    <n v="72335"/>
    <n v="5"/>
    <n v="144670"/>
    <n v="7233.5"/>
    <n v="137436.5"/>
    <n v="18818.081596080581"/>
    <n v="13.692200831715434"/>
  </r>
  <r>
    <s v="INV100979"/>
    <x v="419"/>
    <x v="5"/>
    <s v="Accessories"/>
    <x v="3"/>
    <n v="3"/>
    <n v="76224"/>
    <n v="15"/>
    <n v="228672"/>
    <n v="34300.800000000003"/>
    <n v="194371.20000000001"/>
    <n v="36882.982758209917"/>
    <n v="18.975538947235968"/>
  </r>
  <r>
    <s v="INV100980"/>
    <x v="354"/>
    <x v="0"/>
    <s v="Electronics"/>
    <x v="3"/>
    <n v="8"/>
    <n v="18438"/>
    <n v="10"/>
    <n v="147504"/>
    <n v="14750.4"/>
    <n v="132753.60000000001"/>
    <n v="25618.31031463949"/>
    <n v="19.297638869785445"/>
  </r>
  <r>
    <s v="INV100981"/>
    <x v="288"/>
    <x v="4"/>
    <s v="Electronics"/>
    <x v="1"/>
    <n v="4"/>
    <n v="22483"/>
    <n v="15"/>
    <n v="89932"/>
    <n v="13489.8"/>
    <n v="76442.2"/>
    <n v="15471.3295045088"/>
    <n v="20.239252015913721"/>
  </r>
  <r>
    <s v="INV100982"/>
    <x v="513"/>
    <x v="3"/>
    <s v="Electronics"/>
    <x v="1"/>
    <n v="2"/>
    <n v="13374"/>
    <n v="5"/>
    <n v="26748"/>
    <n v="1337.4"/>
    <n v="25410.6"/>
    <n v="5491.1408339670506"/>
    <n v="21.609646501723891"/>
  </r>
  <r>
    <s v="INV100983"/>
    <x v="530"/>
    <x v="5"/>
    <s v="Electronics"/>
    <x v="3"/>
    <n v="2"/>
    <n v="61396"/>
    <n v="5"/>
    <n v="122792"/>
    <n v="6139.6"/>
    <n v="116652.4"/>
    <n v="11251.139060877549"/>
    <n v="9.645012928047386"/>
  </r>
  <r>
    <s v="INV100984"/>
    <x v="100"/>
    <x v="0"/>
    <s v="Electronics"/>
    <x v="4"/>
    <n v="6"/>
    <n v="46709"/>
    <n v="5"/>
    <n v="280254"/>
    <n v="14012.7"/>
    <n v="266241.3"/>
    <n v="16846.716835368781"/>
    <n v="6.3276121455870218"/>
  </r>
  <r>
    <s v="INV100985"/>
    <x v="34"/>
    <x v="1"/>
    <s v="Accessories"/>
    <x v="2"/>
    <n v="8"/>
    <n v="33322"/>
    <n v="0"/>
    <n v="266576"/>
    <n v="0"/>
    <n v="266576"/>
    <n v="33602.698056244932"/>
    <n v="12.605297572266419"/>
  </r>
  <r>
    <s v="INV100986"/>
    <x v="160"/>
    <x v="2"/>
    <s v="Electronics"/>
    <x v="3"/>
    <n v="7"/>
    <n v="21250"/>
    <n v="10"/>
    <n v="148750"/>
    <n v="14875"/>
    <n v="133875"/>
    <n v="29588.996556934901"/>
    <n v="22.101958212463042"/>
  </r>
  <r>
    <s v="INV100987"/>
    <x v="229"/>
    <x v="2"/>
    <s v="Accessories"/>
    <x v="0"/>
    <n v="4"/>
    <n v="42583"/>
    <n v="5"/>
    <n v="170332"/>
    <n v="8516.6"/>
    <n v="161815.4"/>
    <n v="10616.017904566979"/>
    <n v="6.5605732857113601"/>
  </r>
  <r>
    <s v="INV100988"/>
    <x v="345"/>
    <x v="5"/>
    <s v="Accessories"/>
    <x v="3"/>
    <n v="2"/>
    <n v="28446"/>
    <n v="20"/>
    <n v="56892"/>
    <n v="11378.4"/>
    <n v="45513.599999999999"/>
    <n v="7518.4261634395916"/>
    <n v="16.519075976059007"/>
  </r>
  <r>
    <s v="INV100989"/>
    <x v="443"/>
    <x v="3"/>
    <s v="Electronics"/>
    <x v="1"/>
    <n v="9"/>
    <n v="2052"/>
    <n v="0"/>
    <n v="18468"/>
    <n v="0"/>
    <n v="18468"/>
    <n v="3512.9199809486499"/>
    <n v="19.021658982827862"/>
  </r>
  <r>
    <s v="INV100990"/>
    <x v="531"/>
    <x v="1"/>
    <s v="Accessories"/>
    <x v="2"/>
    <n v="4"/>
    <n v="73831"/>
    <n v="10"/>
    <n v="295324"/>
    <n v="29532.400000000001"/>
    <n v="265791.59999999998"/>
    <n v="38880.378693968603"/>
    <n v="14.628144265645945"/>
  </r>
  <r>
    <s v="INV100991"/>
    <x v="532"/>
    <x v="5"/>
    <s v="Electronics"/>
    <x v="0"/>
    <n v="9"/>
    <n v="5771"/>
    <n v="20"/>
    <n v="51939"/>
    <n v="10387.799999999999"/>
    <n v="41551.199999999997"/>
    <n v="4198.1291784773784"/>
    <n v="10.103508872132162"/>
  </r>
  <r>
    <s v="INV100992"/>
    <x v="259"/>
    <x v="4"/>
    <s v="Electronics"/>
    <x v="2"/>
    <n v="5"/>
    <n v="66151"/>
    <n v="10"/>
    <n v="330755"/>
    <n v="33075.5"/>
    <n v="297679.5"/>
    <n v="34311.103678887557"/>
    <n v="11.52618963646726"/>
  </r>
  <r>
    <s v="INV100993"/>
    <x v="533"/>
    <x v="0"/>
    <s v="Electronics"/>
    <x v="2"/>
    <n v="7"/>
    <n v="29494"/>
    <n v="10"/>
    <n v="206458"/>
    <n v="20645.8"/>
    <n v="185812.2"/>
    <n v="11953.376792189139"/>
    <n v="6.4330419596717219"/>
  </r>
  <r>
    <s v="INV100994"/>
    <x v="350"/>
    <x v="4"/>
    <s v="Accessories"/>
    <x v="0"/>
    <n v="5"/>
    <n v="27686"/>
    <n v="20"/>
    <n v="138430"/>
    <n v="27686"/>
    <n v="110744"/>
    <n v="12017.574473294961"/>
    <n v="10.851670946773604"/>
  </r>
  <r>
    <s v="INV100995"/>
    <x v="180"/>
    <x v="2"/>
    <s v="Electronics"/>
    <x v="3"/>
    <n v="2"/>
    <n v="30767"/>
    <n v="15"/>
    <n v="61534"/>
    <n v="9230.1"/>
    <n v="52303.9"/>
    <n v="3079.4235739368269"/>
    <n v="5.887560151225486"/>
  </r>
  <r>
    <s v="INV100996"/>
    <x v="375"/>
    <x v="0"/>
    <s v="Electronics"/>
    <x v="3"/>
    <n v="6"/>
    <n v="39640"/>
    <n v="10"/>
    <n v="237840"/>
    <n v="23784"/>
    <n v="214056"/>
    <n v="41797.644760112948"/>
    <n v="19.526499962679367"/>
  </r>
  <r>
    <s v="INV100997"/>
    <x v="286"/>
    <x v="5"/>
    <s v="Electronics"/>
    <x v="3"/>
    <n v="7"/>
    <n v="25435"/>
    <n v="15"/>
    <n v="178045"/>
    <n v="26706.75"/>
    <n v="151338.25"/>
    <n v="34747.119291644252"/>
    <n v="22.959905570233733"/>
  </r>
  <r>
    <s v="INV100998"/>
    <x v="534"/>
    <x v="4"/>
    <s v="Accessories"/>
    <x v="4"/>
    <n v="6"/>
    <n v="32248"/>
    <n v="10"/>
    <n v="193488"/>
    <n v="19348.8"/>
    <n v="174139.2"/>
    <n v="30770.85387568119"/>
    <n v="17.670262569071863"/>
  </r>
  <r>
    <s v="INV100999"/>
    <x v="123"/>
    <x v="6"/>
    <s v="Electronics"/>
    <x v="3"/>
    <n v="3"/>
    <n v="4337"/>
    <n v="20"/>
    <n v="13011"/>
    <n v="2602.1999999999998"/>
    <n v="10408.799999999999"/>
    <n v="1887.538501373391"/>
    <n v="18.134064458663737"/>
  </r>
  <r>
    <s v="INV101000"/>
    <x v="535"/>
    <x v="3"/>
    <s v="Accessories"/>
    <x v="0"/>
    <n v="8"/>
    <n v="65375"/>
    <n v="10"/>
    <n v="523000"/>
    <n v="52300"/>
    <n v="470700"/>
    <n v="67982.479618395955"/>
    <n v="14.442846742807724"/>
  </r>
  <r>
    <s v="INV101001"/>
    <x v="530"/>
    <x v="1"/>
    <s v="Accessories"/>
    <x v="4"/>
    <n v="3"/>
    <n v="63194"/>
    <n v="5"/>
    <n v="189582"/>
    <n v="9479.1"/>
    <n v="180102.9"/>
    <n v="14625.66840150853"/>
    <n v="8.1207289841021613"/>
  </r>
  <r>
    <s v="INV101002"/>
    <x v="105"/>
    <x v="1"/>
    <s v="Electronics"/>
    <x v="3"/>
    <n v="5"/>
    <n v="10110"/>
    <n v="5"/>
    <n v="50550"/>
    <n v="2527.5"/>
    <n v="48022.5"/>
    <n v="2475.3211191679889"/>
    <n v="5.154502825067393"/>
  </r>
  <r>
    <s v="INV101003"/>
    <x v="524"/>
    <x v="3"/>
    <s v="Accessories"/>
    <x v="4"/>
    <n v="9"/>
    <n v="29115"/>
    <n v="10"/>
    <n v="262035"/>
    <n v="26203.5"/>
    <n v="235831.5"/>
    <n v="28015.650096099482"/>
    <n v="11.879519952211423"/>
  </r>
  <r>
    <s v="INV101004"/>
    <x v="462"/>
    <x v="6"/>
    <s v="Accessories"/>
    <x v="0"/>
    <n v="5"/>
    <n v="77144"/>
    <n v="20"/>
    <n v="385720"/>
    <n v="77144"/>
    <n v="308576"/>
    <n v="61807.066615860043"/>
    <n v="20.029771147419126"/>
  </r>
  <r>
    <s v="INV101005"/>
    <x v="324"/>
    <x v="2"/>
    <s v="Electronics"/>
    <x v="3"/>
    <n v="7"/>
    <n v="22847"/>
    <n v="20"/>
    <n v="159929"/>
    <n v="31985.8"/>
    <n v="127943.2"/>
    <n v="30973.297927737862"/>
    <n v="24.208631586311629"/>
  </r>
  <r>
    <s v="INV101006"/>
    <x v="165"/>
    <x v="0"/>
    <s v="Electronics"/>
    <x v="1"/>
    <n v="7"/>
    <n v="34562"/>
    <n v="0"/>
    <n v="241934"/>
    <n v="0"/>
    <n v="241934"/>
    <n v="32955.520084888121"/>
    <n v="13.621698514837982"/>
  </r>
  <r>
    <s v="INV101007"/>
    <x v="466"/>
    <x v="3"/>
    <s v="Electronics"/>
    <x v="0"/>
    <n v="5"/>
    <n v="55622"/>
    <n v="20"/>
    <n v="278110"/>
    <n v="55622"/>
    <n v="222488"/>
    <n v="27383.423110412619"/>
    <n v="12.30782024667066"/>
  </r>
  <r>
    <s v="INV101008"/>
    <x v="536"/>
    <x v="6"/>
    <s v="Accessories"/>
    <x v="2"/>
    <n v="2"/>
    <n v="48931"/>
    <n v="15"/>
    <n v="97862"/>
    <n v="14679.3"/>
    <n v="83182.7"/>
    <n v="11578.341528922279"/>
    <n v="13.919170126627629"/>
  </r>
  <r>
    <s v="INV101009"/>
    <x v="363"/>
    <x v="5"/>
    <s v="Electronics"/>
    <x v="2"/>
    <n v="5"/>
    <n v="73586"/>
    <n v="10"/>
    <n v="367930"/>
    <n v="36793"/>
    <n v="331137"/>
    <n v="44887.269134382623"/>
    <n v="13.555497916083864"/>
  </r>
  <r>
    <s v="INV101010"/>
    <x v="12"/>
    <x v="1"/>
    <s v="Accessories"/>
    <x v="0"/>
    <n v="7"/>
    <n v="28705"/>
    <n v="5"/>
    <n v="200935"/>
    <n v="10046.75"/>
    <n v="190888.25"/>
    <n v="33439.033706280723"/>
    <n v="17.517596659972902"/>
  </r>
  <r>
    <s v="INV101011"/>
    <x v="517"/>
    <x v="6"/>
    <s v="Accessories"/>
    <x v="2"/>
    <n v="7"/>
    <n v="18959"/>
    <n v="20"/>
    <n v="132713"/>
    <n v="26542.6"/>
    <n v="106170.4"/>
    <n v="20897.464561772678"/>
    <n v="19.682947941961864"/>
  </r>
  <r>
    <s v="INV101012"/>
    <x v="394"/>
    <x v="2"/>
    <s v="Accessories"/>
    <x v="0"/>
    <n v="4"/>
    <n v="24250"/>
    <n v="5"/>
    <n v="97000"/>
    <n v="4850"/>
    <n v="92150"/>
    <n v="19074.276368581912"/>
    <n v="20.699160465091605"/>
  </r>
  <r>
    <s v="INV101013"/>
    <x v="122"/>
    <x v="2"/>
    <s v="Accessories"/>
    <x v="1"/>
    <n v="1"/>
    <n v="28229"/>
    <n v="0"/>
    <n v="28229"/>
    <n v="0"/>
    <n v="28229"/>
    <n v="5078.9888331067004"/>
    <n v="17.992096188694962"/>
  </r>
  <r>
    <s v="INV101014"/>
    <x v="315"/>
    <x v="4"/>
    <s v="Accessories"/>
    <x v="0"/>
    <n v="6"/>
    <n v="39085"/>
    <n v="10"/>
    <n v="234510"/>
    <n v="23451"/>
    <n v="211059"/>
    <n v="29030.066203540191"/>
    <n v="13.754479175747155"/>
  </r>
  <r>
    <s v="INV101015"/>
    <x v="82"/>
    <x v="3"/>
    <s v="Electronics"/>
    <x v="3"/>
    <n v="3"/>
    <n v="46135"/>
    <n v="20"/>
    <n v="138405"/>
    <n v="27681"/>
    <n v="110724"/>
    <n v="26576.057645937712"/>
    <n v="24.00207511103077"/>
  </r>
  <r>
    <s v="INV101016"/>
    <x v="513"/>
    <x v="4"/>
    <s v="Electronics"/>
    <x v="3"/>
    <n v="5"/>
    <n v="45354"/>
    <n v="5"/>
    <n v="226770"/>
    <n v="11338.5"/>
    <n v="215431.5"/>
    <n v="41406.782943761304"/>
    <n v="19.220393927425331"/>
  </r>
  <r>
    <s v="INV101017"/>
    <x v="216"/>
    <x v="1"/>
    <s v="Accessories"/>
    <x v="4"/>
    <n v="4"/>
    <n v="76726"/>
    <n v="20"/>
    <n v="306904"/>
    <n v="61380.800000000003"/>
    <n v="245523.20000000001"/>
    <n v="33227.049498856853"/>
    <n v="13.533160816923553"/>
  </r>
  <r>
    <s v="INV101018"/>
    <x v="202"/>
    <x v="6"/>
    <s v="Accessories"/>
    <x v="2"/>
    <n v="2"/>
    <n v="29604"/>
    <n v="0"/>
    <n v="59208"/>
    <n v="0"/>
    <n v="59208"/>
    <n v="8248.6427716541239"/>
    <n v="13.931635541910087"/>
  </r>
  <r>
    <s v="INV101019"/>
    <x v="426"/>
    <x v="0"/>
    <s v="Electronics"/>
    <x v="2"/>
    <n v="7"/>
    <n v="15270"/>
    <n v="5"/>
    <n v="106890"/>
    <n v="5344.5"/>
    <n v="101545.5"/>
    <n v="21689.729879293369"/>
    <n v="21.359616998580311"/>
  </r>
  <r>
    <s v="INV101020"/>
    <x v="76"/>
    <x v="0"/>
    <s v="Electronics"/>
    <x v="0"/>
    <n v="5"/>
    <n v="76493"/>
    <n v="5"/>
    <n v="382465"/>
    <n v="19123.25"/>
    <n v="363341.75"/>
    <n v="50180.466918324812"/>
    <n v="13.810817754448756"/>
  </r>
  <r>
    <s v="INV101021"/>
    <x v="537"/>
    <x v="2"/>
    <s v="Accessories"/>
    <x v="2"/>
    <n v="7"/>
    <n v="18457"/>
    <n v="10"/>
    <n v="129199"/>
    <n v="12919.9"/>
    <n v="116279.1"/>
    <n v="17820.32144209844"/>
    <n v="15.325472455581821"/>
  </r>
  <r>
    <s v="INV101022"/>
    <x v="83"/>
    <x v="0"/>
    <s v="Accessories"/>
    <x v="3"/>
    <n v="9"/>
    <n v="55678"/>
    <n v="10"/>
    <n v="501102"/>
    <n v="50110.2"/>
    <n v="450991.8"/>
    <n v="48847.128585391343"/>
    <n v="10.831045838392482"/>
  </r>
  <r>
    <s v="INV101023"/>
    <x v="403"/>
    <x v="0"/>
    <s v="Electronics"/>
    <x v="1"/>
    <n v="4"/>
    <n v="21328"/>
    <n v="5"/>
    <n v="85312"/>
    <n v="4265.6000000000004"/>
    <n v="81046.399999999994"/>
    <n v="17650.525438600289"/>
    <n v="21.778296677705971"/>
  </r>
  <r>
    <s v="INV101024"/>
    <x v="125"/>
    <x v="1"/>
    <s v="Electronics"/>
    <x v="0"/>
    <n v="5"/>
    <n v="17671"/>
    <n v="10"/>
    <n v="88355"/>
    <n v="8835.5"/>
    <n v="79519.5"/>
    <n v="12282.35105019597"/>
    <n v="15.4457096060664"/>
  </r>
  <r>
    <s v="INV101025"/>
    <x v="107"/>
    <x v="0"/>
    <s v="Accessories"/>
    <x v="2"/>
    <n v="9"/>
    <n v="61965"/>
    <n v="5"/>
    <n v="557685"/>
    <n v="27884.25"/>
    <n v="529800.75"/>
    <n v="85036.828412134535"/>
    <n v="16.050718767788556"/>
  </r>
  <r>
    <s v="INV101026"/>
    <x v="457"/>
    <x v="6"/>
    <s v="Electronics"/>
    <x v="3"/>
    <n v="4"/>
    <n v="13646"/>
    <n v="15"/>
    <n v="54584"/>
    <n v="8187.6"/>
    <n v="46396.4"/>
    <n v="10491.853650890391"/>
    <n v="22.613508054267982"/>
  </r>
  <r>
    <s v="INV101027"/>
    <x v="527"/>
    <x v="0"/>
    <s v="Electronics"/>
    <x v="4"/>
    <n v="5"/>
    <n v="46766"/>
    <n v="20"/>
    <n v="233830"/>
    <n v="46766"/>
    <n v="187064"/>
    <n v="43792.32843851408"/>
    <n v="23.410345356944191"/>
  </r>
  <r>
    <s v="INV101028"/>
    <x v="117"/>
    <x v="5"/>
    <s v="Accessories"/>
    <x v="2"/>
    <n v="5"/>
    <n v="46439"/>
    <n v="15"/>
    <n v="232195"/>
    <n v="34829.25"/>
    <n v="197365.75"/>
    <n v="42401.812864887062"/>
    <n v="21.48387593333041"/>
  </r>
  <r>
    <s v="INV101029"/>
    <x v="409"/>
    <x v="0"/>
    <s v="Accessories"/>
    <x v="1"/>
    <n v="8"/>
    <n v="14702"/>
    <n v="15"/>
    <n v="117616"/>
    <n v="17642.400000000001"/>
    <n v="99973.6"/>
    <n v="6305.7431037656488"/>
    <n v="6.3074082595461682"/>
  </r>
  <r>
    <s v="INV101030"/>
    <x v="49"/>
    <x v="0"/>
    <s v="Accessories"/>
    <x v="1"/>
    <n v="4"/>
    <n v="37642"/>
    <n v="20"/>
    <n v="150568"/>
    <n v="30113.599999999999"/>
    <n v="120454.39999999999"/>
    <n v="16707.24454989253"/>
    <n v="13.870182035602294"/>
  </r>
  <r>
    <s v="INV101031"/>
    <x v="389"/>
    <x v="4"/>
    <s v="Electronics"/>
    <x v="2"/>
    <n v="4"/>
    <n v="64328"/>
    <n v="5"/>
    <n v="257312"/>
    <n v="12865.6"/>
    <n v="244446.4"/>
    <n v="29007.522416885891"/>
    <n v="11.866618783048509"/>
  </r>
  <r>
    <s v="INV101032"/>
    <x v="538"/>
    <x v="6"/>
    <s v="Accessories"/>
    <x v="2"/>
    <n v="7"/>
    <n v="59546"/>
    <n v="5"/>
    <n v="416822"/>
    <n v="20841.099999999999"/>
    <n v="395980.9"/>
    <n v="36708.600054801529"/>
    <n v="9.2702956265823744"/>
  </r>
  <r>
    <s v="INV101033"/>
    <x v="71"/>
    <x v="2"/>
    <s v="Electronics"/>
    <x v="3"/>
    <n v="5"/>
    <n v="10349"/>
    <n v="10"/>
    <n v="51745"/>
    <n v="5174.5"/>
    <n v="46570.5"/>
    <n v="10794.612295015229"/>
    <n v="23.179077516915708"/>
  </r>
  <r>
    <s v="INV101034"/>
    <x v="82"/>
    <x v="4"/>
    <s v="Accessories"/>
    <x v="2"/>
    <n v="6"/>
    <n v="59772"/>
    <n v="0"/>
    <n v="358632"/>
    <n v="0"/>
    <n v="358632"/>
    <n v="81773.042131649418"/>
    <n v="22.801379166290072"/>
  </r>
  <r>
    <s v="INV101035"/>
    <x v="539"/>
    <x v="3"/>
    <s v="Accessories"/>
    <x v="4"/>
    <n v="6"/>
    <n v="20939"/>
    <n v="5"/>
    <n v="125634"/>
    <n v="6281.7"/>
    <n v="119352.3"/>
    <n v="17074.4895109975"/>
    <n v="14.305957665665009"/>
  </r>
  <r>
    <s v="INV101036"/>
    <x v="540"/>
    <x v="6"/>
    <s v="Electronics"/>
    <x v="3"/>
    <n v="6"/>
    <n v="79372"/>
    <n v="20"/>
    <n v="476232"/>
    <n v="95246.399999999994"/>
    <n v="380985.59999999998"/>
    <n v="29302.429286022259"/>
    <n v="7.6912170134572699"/>
  </r>
  <r>
    <s v="INV101037"/>
    <x v="429"/>
    <x v="5"/>
    <s v="Electronics"/>
    <x v="0"/>
    <n v="5"/>
    <n v="35844"/>
    <n v="0"/>
    <n v="179220"/>
    <n v="0"/>
    <n v="179220"/>
    <n v="9440.0772951725903"/>
    <n v="5.2673124066357495"/>
  </r>
  <r>
    <s v="INV101038"/>
    <x v="132"/>
    <x v="6"/>
    <s v="Accessories"/>
    <x v="4"/>
    <n v="5"/>
    <n v="53776"/>
    <n v="20"/>
    <n v="268880"/>
    <n v="53776"/>
    <n v="215104"/>
    <n v="29618.404579562961"/>
    <n v="13.76934161129638"/>
  </r>
  <r>
    <s v="INV101039"/>
    <x v="541"/>
    <x v="3"/>
    <s v="Accessories"/>
    <x v="3"/>
    <n v="9"/>
    <n v="5551"/>
    <n v="20"/>
    <n v="49959"/>
    <n v="9991.7999999999993"/>
    <n v="39967.199999999997"/>
    <n v="2317.7390828137022"/>
    <n v="5.7991029714708615"/>
  </r>
  <r>
    <s v="INV101040"/>
    <x v="232"/>
    <x v="3"/>
    <s v="Electronics"/>
    <x v="3"/>
    <n v="8"/>
    <n v="49974"/>
    <n v="20"/>
    <n v="399792"/>
    <n v="79958.399999999994"/>
    <n v="319833.59999999998"/>
    <n v="54982.974261117553"/>
    <n v="17.191118838395202"/>
  </r>
  <r>
    <s v="INV101041"/>
    <x v="337"/>
    <x v="3"/>
    <s v="Accessories"/>
    <x v="1"/>
    <n v="4"/>
    <n v="76104"/>
    <n v="0"/>
    <n v="304416"/>
    <n v="0"/>
    <n v="304416"/>
    <n v="52262.678967565422"/>
    <n v="17.168177417601381"/>
  </r>
  <r>
    <s v="INV101042"/>
    <x v="133"/>
    <x v="1"/>
    <s v="Electronics"/>
    <x v="3"/>
    <n v="7"/>
    <n v="17467"/>
    <n v="15"/>
    <n v="122269"/>
    <n v="18340.349999999999"/>
    <n v="103928.65"/>
    <n v="23881.54515076114"/>
    <n v="22.978788958348964"/>
  </r>
  <r>
    <s v="INV101043"/>
    <x v="290"/>
    <x v="2"/>
    <s v="Electronics"/>
    <x v="4"/>
    <n v="8"/>
    <n v="22273"/>
    <n v="20"/>
    <n v="178184"/>
    <n v="35636.800000000003"/>
    <n v="142547.20000000001"/>
    <n v="12545.554220017721"/>
    <n v="8.8009825657871357"/>
  </r>
  <r>
    <s v="INV101044"/>
    <x v="293"/>
    <x v="0"/>
    <s v="Accessories"/>
    <x v="2"/>
    <n v="9"/>
    <n v="74883"/>
    <n v="10"/>
    <n v="673947"/>
    <n v="67394.7"/>
    <n v="606552.30000000005"/>
    <n v="75381.621388538551"/>
    <n v="12.427884848270882"/>
  </r>
  <r>
    <s v="INV101045"/>
    <x v="437"/>
    <x v="6"/>
    <s v="Electronics"/>
    <x v="4"/>
    <n v="5"/>
    <n v="70917"/>
    <n v="5"/>
    <n v="354585"/>
    <n v="17729.25"/>
    <n v="336855.75"/>
    <n v="74751.348819593957"/>
    <n v="22.190907775685574"/>
  </r>
  <r>
    <s v="INV101046"/>
    <x v="154"/>
    <x v="1"/>
    <s v="Electronics"/>
    <x v="0"/>
    <n v="3"/>
    <n v="41682"/>
    <n v="5"/>
    <n v="125046"/>
    <n v="6252.3"/>
    <n v="118793.7"/>
    <n v="17208.372285572001"/>
    <n v="14.485930049802306"/>
  </r>
  <r>
    <s v="INV101047"/>
    <x v="115"/>
    <x v="0"/>
    <s v="Electronics"/>
    <x v="3"/>
    <n v="4"/>
    <n v="64089"/>
    <n v="5"/>
    <n v="256356"/>
    <n v="12817.8"/>
    <n v="243538.2"/>
    <n v="15085.89045886143"/>
    <n v="6.1944657794388842"/>
  </r>
  <r>
    <s v="INV101048"/>
    <x v="540"/>
    <x v="0"/>
    <s v="Accessories"/>
    <x v="3"/>
    <n v="6"/>
    <n v="73735"/>
    <n v="0"/>
    <n v="442410"/>
    <n v="0"/>
    <n v="442410"/>
    <n v="31922.882065795558"/>
    <n v="7.2156782319105712"/>
  </r>
  <r>
    <s v="INV101049"/>
    <x v="233"/>
    <x v="5"/>
    <s v="Electronics"/>
    <x v="3"/>
    <n v="5"/>
    <n v="24680"/>
    <n v="10"/>
    <n v="123400"/>
    <n v="12340"/>
    <n v="111060"/>
    <n v="23621.45294390056"/>
    <n v="21.269091431569027"/>
  </r>
  <r>
    <s v="INV101050"/>
    <x v="281"/>
    <x v="3"/>
    <s v="Accessories"/>
    <x v="3"/>
    <n v="9"/>
    <n v="64872"/>
    <n v="10"/>
    <n v="583848"/>
    <n v="58384.800000000003"/>
    <n v="525463.19999999995"/>
    <n v="104430.28628291169"/>
    <n v="19.873948600570259"/>
  </r>
  <r>
    <s v="INV101051"/>
    <x v="195"/>
    <x v="2"/>
    <s v="Accessories"/>
    <x v="1"/>
    <n v="3"/>
    <n v="51872"/>
    <n v="10"/>
    <n v="155616"/>
    <n v="15561.6"/>
    <n v="140054.39999999999"/>
    <n v="31536.93207157695"/>
    <n v="22.517630343335838"/>
  </r>
  <r>
    <s v="INV101052"/>
    <x v="148"/>
    <x v="5"/>
    <s v="Accessories"/>
    <x v="1"/>
    <n v="2"/>
    <n v="69586"/>
    <n v="10"/>
    <n v="139172"/>
    <n v="13917.2"/>
    <n v="125254.8"/>
    <n v="9240.3263127433238"/>
    <n v="7.3772233181828755"/>
  </r>
  <r>
    <s v="INV101053"/>
    <x v="542"/>
    <x v="4"/>
    <s v="Electronics"/>
    <x v="2"/>
    <n v="6"/>
    <n v="22663"/>
    <n v="10"/>
    <n v="135978"/>
    <n v="13597.8"/>
    <n v="122380.2"/>
    <n v="24731.00063783356"/>
    <n v="20.20833487593055"/>
  </r>
  <r>
    <s v="INV101054"/>
    <x v="543"/>
    <x v="1"/>
    <s v="Electronics"/>
    <x v="3"/>
    <n v="7"/>
    <n v="63589"/>
    <n v="15"/>
    <n v="445123"/>
    <n v="66768.45"/>
    <n v="378354.55"/>
    <n v="68490.070941358281"/>
    <n v="18.102087299163784"/>
  </r>
  <r>
    <s v="INV101055"/>
    <x v="544"/>
    <x v="1"/>
    <s v="Accessories"/>
    <x v="0"/>
    <n v="5"/>
    <n v="33434"/>
    <n v="10"/>
    <n v="167170"/>
    <n v="16717"/>
    <n v="150453"/>
    <n v="14512.49300187866"/>
    <n v="9.6458648228208546"/>
  </r>
  <r>
    <s v="INV101056"/>
    <x v="130"/>
    <x v="2"/>
    <s v="Accessories"/>
    <x v="2"/>
    <n v="1"/>
    <n v="56095"/>
    <n v="10"/>
    <n v="56095"/>
    <n v="5609.5"/>
    <n v="50485.5"/>
    <n v="12357.88497139356"/>
    <n v="24.47808771111222"/>
  </r>
  <r>
    <s v="INV101057"/>
    <x v="545"/>
    <x v="0"/>
    <s v="Electronics"/>
    <x v="3"/>
    <n v="3"/>
    <n v="27092"/>
    <n v="0"/>
    <n v="81276"/>
    <n v="0"/>
    <n v="81276"/>
    <n v="13335.031656267091"/>
    <n v="16.407096383024619"/>
  </r>
  <r>
    <s v="INV101058"/>
    <x v="406"/>
    <x v="1"/>
    <s v="Accessories"/>
    <x v="1"/>
    <n v="3"/>
    <n v="23539"/>
    <n v="0"/>
    <n v="70617"/>
    <n v="0"/>
    <n v="70617"/>
    <n v="16339.0503977239"/>
    <n v="23.137559507942708"/>
  </r>
  <r>
    <s v="INV101059"/>
    <x v="93"/>
    <x v="2"/>
    <s v="Accessories"/>
    <x v="0"/>
    <n v="4"/>
    <n v="64599"/>
    <n v="10"/>
    <n v="258396"/>
    <n v="25839.599999999999"/>
    <n v="232556.4"/>
    <n v="51585.341311178723"/>
    <n v="22.181862684139727"/>
  </r>
  <r>
    <s v="INV101060"/>
    <x v="504"/>
    <x v="1"/>
    <s v="Electronics"/>
    <x v="2"/>
    <n v="6"/>
    <n v="34518"/>
    <n v="15"/>
    <n v="207108"/>
    <n v="31066.2"/>
    <n v="176041.8"/>
    <n v="20530.891139245901"/>
    <n v="11.662509210452235"/>
  </r>
  <r>
    <s v="INV101061"/>
    <x v="546"/>
    <x v="1"/>
    <s v="Accessories"/>
    <x v="0"/>
    <n v="5"/>
    <n v="53658"/>
    <n v="10"/>
    <n v="268290"/>
    <n v="26829"/>
    <n v="241461"/>
    <n v="37955.585970439577"/>
    <n v="15.719137239736265"/>
  </r>
  <r>
    <s v="INV101062"/>
    <x v="106"/>
    <x v="3"/>
    <s v="Electronics"/>
    <x v="3"/>
    <n v="1"/>
    <n v="5058"/>
    <n v="10"/>
    <n v="5058"/>
    <n v="505.8"/>
    <n v="4552.2"/>
    <n v="620.34495450998929"/>
    <n v="13.627365988093434"/>
  </r>
  <r>
    <s v="INV101063"/>
    <x v="547"/>
    <x v="4"/>
    <s v="Electronics"/>
    <x v="4"/>
    <n v="6"/>
    <n v="32674"/>
    <n v="10"/>
    <n v="196044"/>
    <n v="19604.400000000001"/>
    <n v="176439.6"/>
    <n v="33843.852573131931"/>
    <n v="19.181551405201514"/>
  </r>
  <r>
    <s v="INV101064"/>
    <x v="109"/>
    <x v="3"/>
    <s v="Accessories"/>
    <x v="0"/>
    <n v="9"/>
    <n v="43131"/>
    <n v="20"/>
    <n v="388179"/>
    <n v="77635.8"/>
    <n v="310543.2"/>
    <n v="52049.649165066126"/>
    <n v="16.760840090868555"/>
  </r>
  <r>
    <s v="INV101065"/>
    <x v="231"/>
    <x v="4"/>
    <s v="Electronics"/>
    <x v="0"/>
    <n v="1"/>
    <n v="68187"/>
    <n v="15"/>
    <n v="68187"/>
    <n v="10228.049999999999"/>
    <n v="57958.95"/>
    <n v="11995.804835725759"/>
    <n v="20.697070660744821"/>
  </r>
  <r>
    <s v="INV101066"/>
    <x v="92"/>
    <x v="1"/>
    <s v="Electronics"/>
    <x v="1"/>
    <n v="8"/>
    <n v="16052"/>
    <n v="5"/>
    <n v="128416"/>
    <n v="6420.8"/>
    <n v="121995.2"/>
    <n v="6386.5038520216094"/>
    <n v="5.2350451919596912"/>
  </r>
  <r>
    <s v="INV101067"/>
    <x v="530"/>
    <x v="5"/>
    <s v="Electronics"/>
    <x v="3"/>
    <n v="8"/>
    <n v="35565"/>
    <n v="10"/>
    <n v="284520"/>
    <n v="28452"/>
    <n v="256068"/>
    <n v="48027.768972780628"/>
    <n v="18.755865228291167"/>
  </r>
  <r>
    <s v="INV101068"/>
    <x v="428"/>
    <x v="0"/>
    <s v="Accessories"/>
    <x v="0"/>
    <n v="3"/>
    <n v="3114"/>
    <n v="5"/>
    <n v="9342"/>
    <n v="467.1"/>
    <n v="8874.9"/>
    <n v="1010.079269211783"/>
    <n v="11.381303104393098"/>
  </r>
  <r>
    <s v="INV101069"/>
    <x v="548"/>
    <x v="1"/>
    <s v="Accessories"/>
    <x v="3"/>
    <n v="9"/>
    <n v="35147"/>
    <n v="15"/>
    <n v="316323"/>
    <n v="47448.45"/>
    <n v="268874.55"/>
    <n v="25501.25289256086"/>
    <n v="9.4844427977883594"/>
  </r>
  <r>
    <s v="INV101070"/>
    <x v="163"/>
    <x v="4"/>
    <s v="Accessories"/>
    <x v="1"/>
    <n v="8"/>
    <n v="58440"/>
    <n v="10"/>
    <n v="467520"/>
    <n v="46752"/>
    <n v="420768"/>
    <n v="88465.745448001166"/>
    <n v="21.024827327173444"/>
  </r>
  <r>
    <s v="INV101071"/>
    <x v="106"/>
    <x v="4"/>
    <s v="Electronics"/>
    <x v="3"/>
    <n v="3"/>
    <n v="1120"/>
    <n v="5"/>
    <n v="3360"/>
    <n v="168"/>
    <n v="3192"/>
    <n v="216.55882122253749"/>
    <n v="6.7844242237637058"/>
  </r>
  <r>
    <s v="INV101072"/>
    <x v="218"/>
    <x v="4"/>
    <s v="Electronics"/>
    <x v="1"/>
    <n v="5"/>
    <n v="23582"/>
    <n v="5"/>
    <n v="117910"/>
    <n v="5895.5"/>
    <n v="112014.5"/>
    <n v="10718.892544351551"/>
    <n v="9.5692009019828248"/>
  </r>
  <r>
    <s v="INV101073"/>
    <x v="301"/>
    <x v="1"/>
    <s v="Accessories"/>
    <x v="1"/>
    <n v="3"/>
    <n v="22391"/>
    <n v="15"/>
    <n v="67173"/>
    <n v="10075.950000000001"/>
    <n v="57097.05"/>
    <n v="5181.3784720982176"/>
    <n v="9.074686821995563"/>
  </r>
  <r>
    <s v="INV101074"/>
    <x v="549"/>
    <x v="2"/>
    <s v="Accessories"/>
    <x v="2"/>
    <n v="5"/>
    <n v="62895"/>
    <n v="10"/>
    <n v="314475"/>
    <n v="31447.5"/>
    <n v="283027.5"/>
    <n v="37915.804230326947"/>
    <n v="13.396508901194034"/>
  </r>
  <r>
    <s v="INV101075"/>
    <x v="338"/>
    <x v="5"/>
    <s v="Electronics"/>
    <x v="3"/>
    <n v="9"/>
    <n v="51455"/>
    <n v="20"/>
    <n v="463095"/>
    <n v="92619"/>
    <n v="370476"/>
    <n v="42407.408519127173"/>
    <n v="11.446735691145223"/>
  </r>
  <r>
    <s v="INV101076"/>
    <x v="401"/>
    <x v="2"/>
    <s v="Accessories"/>
    <x v="4"/>
    <n v="4"/>
    <n v="32814"/>
    <n v="15"/>
    <n v="131256"/>
    <n v="19688.400000000001"/>
    <n v="111567.6"/>
    <n v="21654.564203192971"/>
    <n v="19.409366342193405"/>
  </r>
  <r>
    <s v="INV101077"/>
    <x v="550"/>
    <x v="0"/>
    <s v="Accessories"/>
    <x v="2"/>
    <n v="6"/>
    <n v="24000"/>
    <n v="20"/>
    <n v="144000"/>
    <n v="28800"/>
    <n v="115200"/>
    <n v="21873.48204905802"/>
    <n v="18.987397612029532"/>
  </r>
  <r>
    <s v="INV101078"/>
    <x v="316"/>
    <x v="1"/>
    <s v="Accessories"/>
    <x v="1"/>
    <n v="3"/>
    <n v="54185"/>
    <n v="10"/>
    <n v="162555"/>
    <n v="16255.5"/>
    <n v="146299.5"/>
    <n v="16838.22072667359"/>
    <n v="11.509417822120779"/>
  </r>
  <r>
    <s v="INV101079"/>
    <x v="551"/>
    <x v="4"/>
    <s v="Accessories"/>
    <x v="4"/>
    <n v="3"/>
    <n v="65283"/>
    <n v="5"/>
    <n v="195849"/>
    <n v="9792.4500000000007"/>
    <n v="186056.55"/>
    <n v="25563.45462520179"/>
    <n v="13.739615522915905"/>
  </r>
  <r>
    <s v="INV101080"/>
    <x v="510"/>
    <x v="5"/>
    <s v="Accessories"/>
    <x v="0"/>
    <n v="5"/>
    <n v="50689"/>
    <n v="15"/>
    <n v="253445"/>
    <n v="38016.75"/>
    <n v="215428.25"/>
    <n v="19729.271755705238"/>
    <n v="9.1581636835954612"/>
  </r>
  <r>
    <s v="INV101081"/>
    <x v="499"/>
    <x v="5"/>
    <s v="Electronics"/>
    <x v="0"/>
    <n v="8"/>
    <n v="20067"/>
    <n v="15"/>
    <n v="160536"/>
    <n v="24080.400000000001"/>
    <n v="136455.6"/>
    <n v="25130.61576963179"/>
    <n v="18.416698009925415"/>
  </r>
  <r>
    <s v="INV101082"/>
    <x v="482"/>
    <x v="6"/>
    <s v="Accessories"/>
    <x v="2"/>
    <n v="8"/>
    <n v="26478"/>
    <n v="15"/>
    <n v="211824"/>
    <n v="31773.599999999999"/>
    <n v="180050.4"/>
    <n v="23270.532569993251"/>
    <n v="12.924454802651509"/>
  </r>
  <r>
    <s v="INV101083"/>
    <x v="93"/>
    <x v="0"/>
    <s v="Accessories"/>
    <x v="4"/>
    <n v="3"/>
    <n v="76589"/>
    <n v="0"/>
    <n v="229767"/>
    <n v="0"/>
    <n v="229767"/>
    <n v="17592.161107874901"/>
    <n v="7.6565220888443086"/>
  </r>
  <r>
    <s v="INV101084"/>
    <x v="92"/>
    <x v="5"/>
    <s v="Electronics"/>
    <x v="3"/>
    <n v="8"/>
    <n v="10130"/>
    <n v="10"/>
    <n v="81040"/>
    <n v="8104"/>
    <n v="72936"/>
    <n v="5503.2471836115974"/>
    <n v="7.5453098382302253"/>
  </r>
  <r>
    <s v="INV101085"/>
    <x v="97"/>
    <x v="1"/>
    <s v="Electronics"/>
    <x v="4"/>
    <n v="8"/>
    <n v="12503"/>
    <n v="0"/>
    <n v="100024"/>
    <n v="0"/>
    <n v="100024"/>
    <n v="11449.16070767993"/>
    <n v="11.446413568423509"/>
  </r>
  <r>
    <s v="INV101086"/>
    <x v="531"/>
    <x v="4"/>
    <s v="Electronics"/>
    <x v="2"/>
    <n v="3"/>
    <n v="41944"/>
    <n v="15"/>
    <n v="125832"/>
    <n v="18874.8"/>
    <n v="106957.2"/>
    <n v="21334.21851056947"/>
    <n v="19.94650057272392"/>
  </r>
  <r>
    <s v="INV101087"/>
    <x v="92"/>
    <x v="4"/>
    <s v="Electronics"/>
    <x v="3"/>
    <n v="2"/>
    <n v="32107"/>
    <n v="15"/>
    <n v="64214"/>
    <n v="9632.1"/>
    <n v="54581.9"/>
    <n v="3007.510024859188"/>
    <n v="5.5100867226300076"/>
  </r>
  <r>
    <s v="INV101088"/>
    <x v="303"/>
    <x v="5"/>
    <s v="Accessories"/>
    <x v="3"/>
    <n v="2"/>
    <n v="25321"/>
    <n v="20"/>
    <n v="50642"/>
    <n v="10128.4"/>
    <n v="40513.599999999999"/>
    <n v="4114.3561619468028"/>
    <n v="10.155493863657643"/>
  </r>
  <r>
    <s v="INV101089"/>
    <x v="552"/>
    <x v="2"/>
    <s v="Accessories"/>
    <x v="0"/>
    <n v="9"/>
    <n v="15101"/>
    <n v="0"/>
    <n v="135909"/>
    <n v="0"/>
    <n v="135909"/>
    <n v="11212.116273682421"/>
    <n v="8.2497231777751434"/>
  </r>
  <r>
    <s v="INV101090"/>
    <x v="284"/>
    <x v="0"/>
    <s v="Accessories"/>
    <x v="4"/>
    <n v="7"/>
    <n v="46404"/>
    <n v="5"/>
    <n v="324828"/>
    <n v="16241.4"/>
    <n v="308586.59999999998"/>
    <n v="74460.577770421442"/>
    <n v="24.129556426112298"/>
  </r>
  <r>
    <s v="INV101091"/>
    <x v="184"/>
    <x v="4"/>
    <s v="Accessories"/>
    <x v="3"/>
    <n v="6"/>
    <n v="72157"/>
    <n v="10"/>
    <n v="432942"/>
    <n v="43294.2"/>
    <n v="389647.8"/>
    <n v="74444.675073556326"/>
    <n v="19.105632079420527"/>
  </r>
  <r>
    <s v="INV101092"/>
    <x v="163"/>
    <x v="5"/>
    <s v="Electronics"/>
    <x v="2"/>
    <n v="7"/>
    <n v="39057"/>
    <n v="5"/>
    <n v="273399"/>
    <n v="13669.95"/>
    <n v="259729.05"/>
    <n v="25101.91319503279"/>
    <n v="9.6646536823789226"/>
  </r>
  <r>
    <s v="INV101093"/>
    <x v="462"/>
    <x v="4"/>
    <s v="Electronics"/>
    <x v="0"/>
    <n v="8"/>
    <n v="53023"/>
    <n v="5"/>
    <n v="424184"/>
    <n v="21209.200000000001"/>
    <n v="402974.8"/>
    <n v="36869.017584806687"/>
    <n v="9.1492117087238931"/>
  </r>
  <r>
    <s v="INV101094"/>
    <x v="553"/>
    <x v="5"/>
    <s v="Accessories"/>
    <x v="3"/>
    <n v="1"/>
    <n v="51002"/>
    <n v="10"/>
    <n v="51002"/>
    <n v="5100.2"/>
    <n v="45901.8"/>
    <n v="10172.119297651539"/>
    <n v="22.160610907745532"/>
  </r>
  <r>
    <s v="INV101095"/>
    <x v="554"/>
    <x v="0"/>
    <s v="Accessories"/>
    <x v="4"/>
    <n v="8"/>
    <n v="22598"/>
    <n v="15"/>
    <n v="180784"/>
    <n v="27117.599999999999"/>
    <n v="153666.4"/>
    <n v="13529.61032444062"/>
    <n v="8.8045339283282615"/>
  </r>
  <r>
    <s v="INV101096"/>
    <x v="157"/>
    <x v="5"/>
    <s v="Accessories"/>
    <x v="0"/>
    <n v="3"/>
    <n v="46402"/>
    <n v="20"/>
    <n v="139206"/>
    <n v="27841.200000000001"/>
    <n v="111364.8"/>
    <n v="27775.699683624829"/>
    <n v="24.941184003944539"/>
  </r>
  <r>
    <s v="INV101097"/>
    <x v="330"/>
    <x v="6"/>
    <s v="Accessories"/>
    <x v="4"/>
    <n v="3"/>
    <n v="39753"/>
    <n v="15"/>
    <n v="119259"/>
    <n v="17888.849999999999"/>
    <n v="101370.15"/>
    <n v="10791.92942420472"/>
    <n v="10.646062400227997"/>
  </r>
  <r>
    <s v="INV101098"/>
    <x v="203"/>
    <x v="5"/>
    <s v="Electronics"/>
    <x v="4"/>
    <n v="6"/>
    <n v="76016"/>
    <n v="15"/>
    <n v="456096"/>
    <n v="68414.399999999994"/>
    <n v="387681.6"/>
    <n v="25922.92836659302"/>
    <n v="6.6866542973906995"/>
  </r>
  <r>
    <s v="INV101099"/>
    <x v="555"/>
    <x v="5"/>
    <s v="Accessories"/>
    <x v="4"/>
    <n v="4"/>
    <n v="44780"/>
    <n v="0"/>
    <n v="179120"/>
    <n v="0"/>
    <n v="179120"/>
    <n v="33708.302411259931"/>
    <n v="18.818837880337167"/>
  </r>
  <r>
    <s v="INV101100"/>
    <x v="218"/>
    <x v="1"/>
    <s v="Electronics"/>
    <x v="0"/>
    <n v="4"/>
    <n v="9451"/>
    <n v="5"/>
    <n v="37804"/>
    <n v="1890.2"/>
    <n v="35913.800000000003"/>
    <n v="6174.6078648619005"/>
    <n v="17.192855851683476"/>
  </r>
  <r>
    <s v="INV101101"/>
    <x v="530"/>
    <x v="0"/>
    <s v="Electronics"/>
    <x v="3"/>
    <n v="4"/>
    <n v="8617"/>
    <n v="5"/>
    <n v="34468"/>
    <n v="1723.4"/>
    <n v="32744.6"/>
    <n v="8184.9853751789524"/>
    <n v="24.996443307229139"/>
  </r>
  <r>
    <s v="INV101102"/>
    <x v="422"/>
    <x v="1"/>
    <s v="Electronics"/>
    <x v="1"/>
    <n v="9"/>
    <n v="26479"/>
    <n v="5"/>
    <n v="238311"/>
    <n v="11915.55"/>
    <n v="226395.45"/>
    <n v="47637.485107135668"/>
    <n v="21.041714887439507"/>
  </r>
  <r>
    <s v="INV101103"/>
    <x v="556"/>
    <x v="5"/>
    <s v="Electronics"/>
    <x v="3"/>
    <n v="8"/>
    <n v="75025"/>
    <n v="20"/>
    <n v="600200"/>
    <n v="120040"/>
    <n v="480160"/>
    <n v="65190.029949851218"/>
    <n v="13.576730662664783"/>
  </r>
  <r>
    <s v="INV101104"/>
    <x v="337"/>
    <x v="0"/>
    <s v="Accessories"/>
    <x v="0"/>
    <n v="3"/>
    <n v="17415"/>
    <n v="20"/>
    <n v="52245"/>
    <n v="10449"/>
    <n v="41796"/>
    <n v="7745.7304174848477"/>
    <n v="18.532228963261669"/>
  </r>
  <r>
    <s v="INV101105"/>
    <x v="53"/>
    <x v="6"/>
    <s v="Accessories"/>
    <x v="1"/>
    <n v="1"/>
    <n v="59761"/>
    <n v="20"/>
    <n v="59761"/>
    <n v="11952.2"/>
    <n v="47808.800000000003"/>
    <n v="10210.52019148639"/>
    <n v="21.356989072067044"/>
  </r>
  <r>
    <s v="INV101106"/>
    <x v="263"/>
    <x v="0"/>
    <s v="Accessories"/>
    <x v="1"/>
    <n v="1"/>
    <n v="73464"/>
    <n v="10"/>
    <n v="73464"/>
    <n v="7346.4"/>
    <n v="66117.600000000006"/>
    <n v="10099.15298372992"/>
    <n v="15.274530508865899"/>
  </r>
  <r>
    <s v="INV101107"/>
    <x v="505"/>
    <x v="4"/>
    <s v="Accessories"/>
    <x v="1"/>
    <n v="1"/>
    <n v="70940"/>
    <n v="20"/>
    <n v="70940"/>
    <n v="14188"/>
    <n v="56752"/>
    <n v="5934.8001144249456"/>
    <n v="10.457429014704232"/>
  </r>
  <r>
    <s v="INV101108"/>
    <x v="378"/>
    <x v="1"/>
    <s v="Electronics"/>
    <x v="2"/>
    <n v="4"/>
    <n v="36177"/>
    <n v="0"/>
    <n v="144708"/>
    <n v="0"/>
    <n v="144708"/>
    <n v="13316.193456795199"/>
    <n v="9.2021128457273953"/>
  </r>
  <r>
    <s v="INV101109"/>
    <x v="126"/>
    <x v="0"/>
    <s v="Electronics"/>
    <x v="0"/>
    <n v="6"/>
    <n v="50330"/>
    <n v="0"/>
    <n v="301980"/>
    <n v="0"/>
    <n v="301980"/>
    <n v="32932.817645715862"/>
    <n v="10.905628732272291"/>
  </r>
  <r>
    <s v="INV101110"/>
    <x v="557"/>
    <x v="6"/>
    <s v="Electronics"/>
    <x v="2"/>
    <n v="4"/>
    <n v="53036"/>
    <n v="15"/>
    <n v="212144"/>
    <n v="31821.599999999999"/>
    <n v="180322.4"/>
    <n v="39601.27961515505"/>
    <n v="21.961375633396102"/>
  </r>
  <r>
    <s v="INV101111"/>
    <x v="540"/>
    <x v="3"/>
    <s v="Accessories"/>
    <x v="1"/>
    <n v="3"/>
    <n v="9422"/>
    <n v="15"/>
    <n v="28266"/>
    <n v="4239.8999999999996"/>
    <n v="24026.1"/>
    <n v="3029.366244930321"/>
    <n v="12.608647449774709"/>
  </r>
  <r>
    <s v="INV101112"/>
    <x v="558"/>
    <x v="5"/>
    <s v="Electronics"/>
    <x v="2"/>
    <n v="8"/>
    <n v="68061"/>
    <n v="15"/>
    <n v="544488"/>
    <n v="81673.2"/>
    <n v="462814.8"/>
    <n v="49675.223042807702"/>
    <n v="10.733283171326349"/>
  </r>
  <r>
    <s v="INV101113"/>
    <x v="504"/>
    <x v="0"/>
    <s v="Electronics"/>
    <x v="2"/>
    <n v="8"/>
    <n v="13720"/>
    <n v="15"/>
    <n v="109760"/>
    <n v="16464"/>
    <n v="93296"/>
    <n v="19702.01096087398"/>
    <n v="21.117744555901623"/>
  </r>
  <r>
    <s v="INV101114"/>
    <x v="540"/>
    <x v="5"/>
    <s v="Electronics"/>
    <x v="0"/>
    <n v="6"/>
    <n v="46458"/>
    <n v="0"/>
    <n v="278748"/>
    <n v="0"/>
    <n v="278748"/>
    <n v="15716.946285794091"/>
    <n v="5.6384068354908701"/>
  </r>
  <r>
    <s v="INV101115"/>
    <x v="559"/>
    <x v="2"/>
    <s v="Electronics"/>
    <x v="4"/>
    <n v="9"/>
    <n v="53880"/>
    <n v="15"/>
    <n v="484920"/>
    <n v="72738"/>
    <n v="412182"/>
    <n v="69572.881605722068"/>
    <n v="16.879165418606846"/>
  </r>
  <r>
    <s v="INV101116"/>
    <x v="27"/>
    <x v="4"/>
    <s v="Accessories"/>
    <x v="2"/>
    <n v="1"/>
    <n v="3266"/>
    <n v="0"/>
    <n v="3266"/>
    <n v="0"/>
    <n v="3266"/>
    <n v="733.95629384127255"/>
    <n v="22.472636063725428"/>
  </r>
  <r>
    <s v="INV101117"/>
    <x v="560"/>
    <x v="1"/>
    <s v="Electronics"/>
    <x v="2"/>
    <n v="8"/>
    <n v="33659"/>
    <n v="20"/>
    <n v="269272"/>
    <n v="53854.400000000001"/>
    <n v="215417.60000000001"/>
    <n v="28438.731404112241"/>
    <n v="13.201674981112147"/>
  </r>
  <r>
    <s v="INV101118"/>
    <x v="552"/>
    <x v="4"/>
    <s v="Electronics"/>
    <x v="1"/>
    <n v="6"/>
    <n v="11435"/>
    <n v="20"/>
    <n v="68610"/>
    <n v="13722"/>
    <n v="54888"/>
    <n v="5700.8670481376812"/>
    <n v="10.38636322718569"/>
  </r>
  <r>
    <s v="INV101119"/>
    <x v="391"/>
    <x v="2"/>
    <s v="Accessories"/>
    <x v="1"/>
    <n v="1"/>
    <n v="4284"/>
    <n v="10"/>
    <n v="4284"/>
    <n v="428.4"/>
    <n v="3855.6"/>
    <n v="571.94669762345472"/>
    <n v="14.834181388719129"/>
  </r>
  <r>
    <s v="INV101120"/>
    <x v="313"/>
    <x v="2"/>
    <s v="Accessories"/>
    <x v="1"/>
    <n v="4"/>
    <n v="20721"/>
    <n v="15"/>
    <n v="82884"/>
    <n v="12432.6"/>
    <n v="70451.399999999994"/>
    <n v="13632.024186388349"/>
    <n v="19.349543353841586"/>
  </r>
  <r>
    <s v="INV101121"/>
    <x v="68"/>
    <x v="1"/>
    <s v="Accessories"/>
    <x v="3"/>
    <n v="5"/>
    <n v="29679"/>
    <n v="20"/>
    <n v="148395"/>
    <n v="29679"/>
    <n v="118716"/>
    <n v="18201.669204257349"/>
    <n v="15.332111260703989"/>
  </r>
  <r>
    <s v="INV101122"/>
    <x v="309"/>
    <x v="0"/>
    <s v="Electronics"/>
    <x v="2"/>
    <n v="7"/>
    <n v="18569"/>
    <n v="20"/>
    <n v="129983"/>
    <n v="25996.6"/>
    <n v="103986.4"/>
    <n v="5358.1903101506987"/>
    <n v="5.1527798925154622"/>
  </r>
  <r>
    <s v="INV101123"/>
    <x v="561"/>
    <x v="2"/>
    <s v="Electronics"/>
    <x v="1"/>
    <n v="8"/>
    <n v="36182"/>
    <n v="5"/>
    <n v="289456"/>
    <n v="14472.8"/>
    <n v="274983.2"/>
    <n v="18056.74741543235"/>
    <n v="6.5664911221603175"/>
  </r>
  <r>
    <s v="INV101124"/>
    <x v="292"/>
    <x v="3"/>
    <s v="Electronics"/>
    <x v="0"/>
    <n v="9"/>
    <n v="56768"/>
    <n v="5"/>
    <n v="510912"/>
    <n v="25545.599999999999"/>
    <n v="485366.4"/>
    <n v="94290.035986545059"/>
    <n v="19.42656846179403"/>
  </r>
  <r>
    <s v="INV101125"/>
    <x v="402"/>
    <x v="5"/>
    <s v="Electronics"/>
    <x v="3"/>
    <n v="6"/>
    <n v="78318"/>
    <n v="0"/>
    <n v="469908"/>
    <n v="0"/>
    <n v="469908"/>
    <n v="61083.466373735173"/>
    <n v="12.999026697509974"/>
  </r>
  <r>
    <s v="INV101126"/>
    <x v="78"/>
    <x v="5"/>
    <s v="Accessories"/>
    <x v="4"/>
    <n v="9"/>
    <n v="20610"/>
    <n v="10"/>
    <n v="185490"/>
    <n v="18549"/>
    <n v="166941"/>
    <n v="34549.302409616866"/>
    <n v="20.695516625404704"/>
  </r>
  <r>
    <s v="INV101127"/>
    <x v="82"/>
    <x v="6"/>
    <s v="Electronics"/>
    <x v="2"/>
    <n v="4"/>
    <n v="31732"/>
    <n v="5"/>
    <n v="126928"/>
    <n v="6346.4"/>
    <n v="120581.6"/>
    <n v="21692.386605350621"/>
    <n v="17.989798282118183"/>
  </r>
  <r>
    <s v="INV101128"/>
    <x v="562"/>
    <x v="2"/>
    <s v="Electronics"/>
    <x v="2"/>
    <n v="8"/>
    <n v="44773"/>
    <n v="10"/>
    <n v="358184"/>
    <n v="35818.400000000001"/>
    <n v="322365.59999999998"/>
    <n v="53610.420168134609"/>
    <n v="16.630316686437578"/>
  </r>
  <r>
    <s v="INV101129"/>
    <x v="121"/>
    <x v="2"/>
    <s v="Accessories"/>
    <x v="0"/>
    <n v="3"/>
    <n v="70987"/>
    <n v="20"/>
    <n v="212961"/>
    <n v="42592.2"/>
    <n v="170368.8"/>
    <n v="39231.681157285573"/>
    <n v="23.027503367568226"/>
  </r>
  <r>
    <s v="INV101130"/>
    <x v="116"/>
    <x v="3"/>
    <s v="Accessories"/>
    <x v="4"/>
    <n v="4"/>
    <n v="55710"/>
    <n v="0"/>
    <n v="222840"/>
    <n v="0"/>
    <n v="222840"/>
    <n v="12092.2821708884"/>
    <n v="5.426441469614252"/>
  </r>
  <r>
    <s v="INV101131"/>
    <x v="123"/>
    <x v="4"/>
    <s v="Accessories"/>
    <x v="4"/>
    <n v="4"/>
    <n v="73691"/>
    <n v="10"/>
    <n v="294764"/>
    <n v="29476.400000000001"/>
    <n v="265287.59999999998"/>
    <n v="21490.11873055109"/>
    <n v="8.1006872279560334"/>
  </r>
  <r>
    <s v="INV101132"/>
    <x v="451"/>
    <x v="4"/>
    <s v="Electronics"/>
    <x v="3"/>
    <n v="6"/>
    <n v="29961"/>
    <n v="5"/>
    <n v="179766"/>
    <n v="8988.2999999999993"/>
    <n v="170777.7"/>
    <n v="29864.782922844399"/>
    <n v="17.487519109839514"/>
  </r>
  <r>
    <s v="INV101133"/>
    <x v="53"/>
    <x v="5"/>
    <s v="Electronics"/>
    <x v="2"/>
    <n v="9"/>
    <n v="5110"/>
    <n v="20"/>
    <n v="45990"/>
    <n v="9198"/>
    <n v="36792"/>
    <n v="2323.989097734222"/>
    <n v="6.3165609310019075"/>
  </r>
  <r>
    <s v="INV101134"/>
    <x v="563"/>
    <x v="5"/>
    <s v="Electronics"/>
    <x v="1"/>
    <n v="6"/>
    <n v="57473"/>
    <n v="15"/>
    <n v="344838"/>
    <n v="51725.7"/>
    <n v="293112.3"/>
    <n v="52465.371461650968"/>
    <n v="17.899409701213827"/>
  </r>
  <r>
    <s v="INV101135"/>
    <x v="231"/>
    <x v="0"/>
    <s v="Electronics"/>
    <x v="0"/>
    <n v="1"/>
    <n v="8083"/>
    <n v="20"/>
    <n v="8083"/>
    <n v="1616.6"/>
    <n v="6466.4"/>
    <n v="1596.0641064952381"/>
    <n v="24.682421540505352"/>
  </r>
  <r>
    <s v="INV101136"/>
    <x v="411"/>
    <x v="1"/>
    <s v="Electronics"/>
    <x v="0"/>
    <n v="5"/>
    <n v="26083"/>
    <n v="5"/>
    <n v="130415"/>
    <n v="6520.75"/>
    <n v="123894.25"/>
    <n v="27970.56656377071"/>
    <n v="22.576161979890681"/>
  </r>
  <r>
    <s v="INV101137"/>
    <x v="419"/>
    <x v="3"/>
    <s v="Accessories"/>
    <x v="0"/>
    <n v="9"/>
    <n v="18201"/>
    <n v="5"/>
    <n v="163809"/>
    <n v="8190.45"/>
    <n v="155618.54999999999"/>
    <n v="26172.454477459469"/>
    <n v="16.818338480508572"/>
  </r>
  <r>
    <s v="INV101138"/>
    <x v="41"/>
    <x v="1"/>
    <s v="Accessories"/>
    <x v="0"/>
    <n v="5"/>
    <n v="7380"/>
    <n v="15"/>
    <n v="36900"/>
    <n v="5535"/>
    <n v="31365"/>
    <n v="7176.1656779213017"/>
    <n v="22.879533486119247"/>
  </r>
  <r>
    <s v="INV101139"/>
    <x v="564"/>
    <x v="1"/>
    <s v="Electronics"/>
    <x v="1"/>
    <n v="6"/>
    <n v="52345"/>
    <n v="20"/>
    <n v="314070"/>
    <n v="62814"/>
    <n v="251256"/>
    <n v="18405.414122911348"/>
    <n v="7.3253630253253039"/>
  </r>
  <r>
    <s v="INV101140"/>
    <x v="565"/>
    <x v="6"/>
    <s v="Electronics"/>
    <x v="1"/>
    <n v="3"/>
    <n v="72917"/>
    <n v="10"/>
    <n v="218751"/>
    <n v="21875.1"/>
    <n v="196875.9"/>
    <n v="27747.45958889378"/>
    <n v="14.093883298511287"/>
  </r>
  <r>
    <s v="INV101141"/>
    <x v="566"/>
    <x v="1"/>
    <s v="Electronics"/>
    <x v="3"/>
    <n v="8"/>
    <n v="4222"/>
    <n v="10"/>
    <n v="33776"/>
    <n v="3377.6"/>
    <n v="30398.400000000001"/>
    <n v="4126.1336077803608"/>
    <n v="13.573522316241515"/>
  </r>
  <r>
    <s v="INV101142"/>
    <x v="19"/>
    <x v="6"/>
    <s v="Electronics"/>
    <x v="2"/>
    <n v="4"/>
    <n v="20577"/>
    <n v="20"/>
    <n v="82308"/>
    <n v="16461.599999999999"/>
    <n v="65846.399999999994"/>
    <n v="7723.0924784350573"/>
    <n v="11.728951739859822"/>
  </r>
  <r>
    <s v="INV101143"/>
    <x v="517"/>
    <x v="1"/>
    <s v="Electronics"/>
    <x v="1"/>
    <n v="4"/>
    <n v="13729"/>
    <n v="10"/>
    <n v="54916"/>
    <n v="5491.6"/>
    <n v="49424.4"/>
    <n v="2473.210796389882"/>
    <n v="5.0040279626862079"/>
  </r>
  <r>
    <s v="INV101144"/>
    <x v="75"/>
    <x v="3"/>
    <s v="Accessories"/>
    <x v="3"/>
    <n v="5"/>
    <n v="73838"/>
    <n v="20"/>
    <n v="369190"/>
    <n v="73838"/>
    <n v="295352"/>
    <n v="67401.040540974122"/>
    <n v="22.820580372225045"/>
  </r>
  <r>
    <s v="INV101145"/>
    <x v="1"/>
    <x v="6"/>
    <s v="Accessories"/>
    <x v="4"/>
    <n v="9"/>
    <n v="62179"/>
    <n v="20"/>
    <n v="559611"/>
    <n v="111922.2"/>
    <n v="447688.8"/>
    <n v="92018.547810274526"/>
    <n v="20.554132203055904"/>
  </r>
  <r>
    <s v="INV101146"/>
    <x v="567"/>
    <x v="4"/>
    <s v="Accessories"/>
    <x v="2"/>
    <n v="8"/>
    <n v="11939"/>
    <n v="5"/>
    <n v="95512"/>
    <n v="4775.6000000000004"/>
    <n v="90736.4"/>
    <n v="16384.408135693739"/>
    <n v="18.05715031199578"/>
  </r>
  <r>
    <s v="INV101147"/>
    <x v="312"/>
    <x v="6"/>
    <s v="Electronics"/>
    <x v="1"/>
    <n v="7"/>
    <n v="36402"/>
    <n v="0"/>
    <n v="254814"/>
    <n v="0"/>
    <n v="254814"/>
    <n v="19313.211469842059"/>
    <n v="7.5793368770326826"/>
  </r>
  <r>
    <s v="INV101148"/>
    <x v="500"/>
    <x v="6"/>
    <s v="Electronics"/>
    <x v="4"/>
    <n v="5"/>
    <n v="3098"/>
    <n v="5"/>
    <n v="15490"/>
    <n v="774.5"/>
    <n v="14715.5"/>
    <n v="1848.870528967466"/>
    <n v="12.564102673830085"/>
  </r>
  <r>
    <s v="INV101149"/>
    <x v="133"/>
    <x v="3"/>
    <s v="Accessories"/>
    <x v="3"/>
    <n v="9"/>
    <n v="4552"/>
    <n v="10"/>
    <n v="40968"/>
    <n v="4096.8"/>
    <n v="36871.199999999997"/>
    <n v="8659.7691170697562"/>
    <n v="23.486539947356626"/>
  </r>
  <r>
    <s v="INV101150"/>
    <x v="42"/>
    <x v="3"/>
    <s v="Accessories"/>
    <x v="1"/>
    <n v="9"/>
    <n v="13241"/>
    <n v="0"/>
    <n v="119169"/>
    <n v="0"/>
    <n v="119169"/>
    <n v="20662.226821306562"/>
    <n v="17.338592101390933"/>
  </r>
  <r>
    <s v="INV101151"/>
    <x v="507"/>
    <x v="6"/>
    <s v="Electronics"/>
    <x v="1"/>
    <n v="2"/>
    <n v="69860"/>
    <n v="20"/>
    <n v="139720"/>
    <n v="27944"/>
    <n v="111776"/>
    <n v="19078.163226146589"/>
    <n v="17.068210730520494"/>
  </r>
  <r>
    <s v="INV101152"/>
    <x v="356"/>
    <x v="2"/>
    <s v="Accessories"/>
    <x v="4"/>
    <n v="4"/>
    <n v="36788"/>
    <n v="10"/>
    <n v="147152"/>
    <n v="14715.2"/>
    <n v="132436.79999999999"/>
    <n v="30808.152311156489"/>
    <n v="23.262531495140696"/>
  </r>
  <r>
    <s v="INV101153"/>
    <x v="361"/>
    <x v="3"/>
    <s v="Accessories"/>
    <x v="1"/>
    <n v="8"/>
    <n v="1749"/>
    <n v="15"/>
    <n v="13992"/>
    <n v="2098.8000000000002"/>
    <n v="11893.2"/>
    <n v="1926.3028913952739"/>
    <n v="16.196674497992749"/>
  </r>
  <r>
    <s v="INV101154"/>
    <x v="23"/>
    <x v="0"/>
    <s v="Electronics"/>
    <x v="0"/>
    <n v="1"/>
    <n v="23470"/>
    <n v="10"/>
    <n v="23470"/>
    <n v="2347"/>
    <n v="21123"/>
    <n v="3580.8691758538148"/>
    <n v="16.952464971139587"/>
  </r>
  <r>
    <s v="INV101155"/>
    <x v="558"/>
    <x v="0"/>
    <s v="Accessories"/>
    <x v="1"/>
    <n v="5"/>
    <n v="16065"/>
    <n v="0"/>
    <n v="80325"/>
    <n v="0"/>
    <n v="80325"/>
    <n v="9570.1726317604316"/>
    <n v="11.914313889524347"/>
  </r>
  <r>
    <s v="INV101156"/>
    <x v="32"/>
    <x v="4"/>
    <s v="Accessories"/>
    <x v="2"/>
    <n v="8"/>
    <n v="57495"/>
    <n v="0"/>
    <n v="459960"/>
    <n v="0"/>
    <n v="459960"/>
    <n v="57167.593961944331"/>
    <n v="12.428818584647432"/>
  </r>
  <r>
    <s v="INV101157"/>
    <x v="357"/>
    <x v="1"/>
    <s v="Accessories"/>
    <x v="4"/>
    <n v="2"/>
    <n v="52156"/>
    <n v="20"/>
    <n v="104312"/>
    <n v="20862.400000000001"/>
    <n v="83449.600000000006"/>
    <n v="15615.203685143209"/>
    <n v="18.712137248283046"/>
  </r>
  <r>
    <s v="INV101158"/>
    <x v="568"/>
    <x v="6"/>
    <s v="Electronics"/>
    <x v="2"/>
    <n v="2"/>
    <n v="62634"/>
    <n v="15"/>
    <n v="125268"/>
    <n v="18790.2"/>
    <n v="106477.8"/>
    <n v="12147.737381885099"/>
    <n v="11.408704332626236"/>
  </r>
  <r>
    <s v="INV101159"/>
    <x v="569"/>
    <x v="2"/>
    <s v="Accessories"/>
    <x v="3"/>
    <n v="8"/>
    <n v="46265"/>
    <n v="20"/>
    <n v="370120"/>
    <n v="74024"/>
    <n v="296096"/>
    <n v="47914.723770876008"/>
    <n v="16.182158411757001"/>
  </r>
  <r>
    <s v="INV101160"/>
    <x v="150"/>
    <x v="4"/>
    <s v="Accessories"/>
    <x v="2"/>
    <n v="9"/>
    <n v="2514"/>
    <n v="15"/>
    <n v="22626"/>
    <n v="3393.9"/>
    <n v="19232.099999999999"/>
    <n v="2035.512736798491"/>
    <n v="10.583933823131593"/>
  </r>
  <r>
    <s v="INV101161"/>
    <x v="544"/>
    <x v="6"/>
    <s v="Accessories"/>
    <x v="0"/>
    <n v="7"/>
    <n v="70980"/>
    <n v="15"/>
    <n v="496860"/>
    <n v="74529"/>
    <n v="422331"/>
    <n v="35148.517574107769"/>
    <n v="8.3225047590889076"/>
  </r>
  <r>
    <s v="INV101162"/>
    <x v="411"/>
    <x v="3"/>
    <s v="Electronics"/>
    <x v="0"/>
    <n v="8"/>
    <n v="14512"/>
    <n v="20"/>
    <n v="116096"/>
    <n v="23219.200000000001"/>
    <n v="92876.800000000003"/>
    <n v="13084.529259671601"/>
    <n v="14.088049178774032"/>
  </r>
  <r>
    <s v="INV101163"/>
    <x v="16"/>
    <x v="0"/>
    <s v="Electronics"/>
    <x v="2"/>
    <n v="5"/>
    <n v="57998"/>
    <n v="10"/>
    <n v="289990"/>
    <n v="28999"/>
    <n v="260991"/>
    <n v="24399.840445194051"/>
    <n v="9.3489202482821447"/>
  </r>
  <r>
    <s v="INV101164"/>
    <x v="383"/>
    <x v="5"/>
    <s v="Accessories"/>
    <x v="3"/>
    <n v="1"/>
    <n v="69276"/>
    <n v="5"/>
    <n v="69276"/>
    <n v="3463.8"/>
    <n v="65812.2"/>
    <n v="15116.987380977471"/>
    <n v="22.969886101630809"/>
  </r>
  <r>
    <s v="INV101165"/>
    <x v="339"/>
    <x v="2"/>
    <s v="Electronics"/>
    <x v="1"/>
    <n v="4"/>
    <n v="62211"/>
    <n v="15"/>
    <n v="248844"/>
    <n v="37326.6"/>
    <n v="211517.4"/>
    <n v="23419.755027604569"/>
    <n v="11.072259316540659"/>
  </r>
  <r>
    <s v="INV101166"/>
    <x v="162"/>
    <x v="5"/>
    <s v="Accessories"/>
    <x v="0"/>
    <n v="2"/>
    <n v="43030"/>
    <n v="0"/>
    <n v="86060"/>
    <n v="0"/>
    <n v="86060"/>
    <n v="14585.484868422791"/>
    <n v="16.948041910786419"/>
  </r>
  <r>
    <s v="INV101167"/>
    <x v="360"/>
    <x v="0"/>
    <s v="Electronics"/>
    <x v="2"/>
    <n v="3"/>
    <n v="79767"/>
    <n v="20"/>
    <n v="239301"/>
    <n v="47860.2"/>
    <n v="191440.8"/>
    <n v="19658.743341489251"/>
    <n v="10.268836810904077"/>
  </r>
  <r>
    <s v="INV101168"/>
    <x v="26"/>
    <x v="1"/>
    <s v="Electronics"/>
    <x v="2"/>
    <n v="3"/>
    <n v="18518"/>
    <n v="10"/>
    <n v="55554"/>
    <n v="5555.4"/>
    <n v="49998.6"/>
    <n v="5080.0503818541019"/>
    <n v="10.160385254495329"/>
  </r>
  <r>
    <s v="INV101169"/>
    <x v="377"/>
    <x v="1"/>
    <s v="Accessories"/>
    <x v="2"/>
    <n v="9"/>
    <n v="18416"/>
    <n v="15"/>
    <n v="165744"/>
    <n v="24861.599999999999"/>
    <n v="140882.4"/>
    <n v="16923.810537054731"/>
    <n v="12.012721629568158"/>
  </r>
  <r>
    <s v="INV101170"/>
    <x v="329"/>
    <x v="5"/>
    <s v="Accessories"/>
    <x v="1"/>
    <n v="4"/>
    <n v="40876"/>
    <n v="10"/>
    <n v="163504"/>
    <n v="16350.4"/>
    <n v="147153.60000000001"/>
    <n v="34312.527945944013"/>
    <n v="23.31749134641899"/>
  </r>
  <r>
    <s v="INV101171"/>
    <x v="99"/>
    <x v="3"/>
    <s v="Accessories"/>
    <x v="4"/>
    <n v="2"/>
    <n v="65546"/>
    <n v="20"/>
    <n v="131092"/>
    <n v="26218.400000000001"/>
    <n v="104873.60000000001"/>
    <n v="13455.235441166749"/>
    <n v="12.829954765705335"/>
  </r>
  <r>
    <s v="INV101172"/>
    <x v="18"/>
    <x v="6"/>
    <s v="Electronics"/>
    <x v="3"/>
    <n v="3"/>
    <n v="59242"/>
    <n v="0"/>
    <n v="177726"/>
    <n v="0"/>
    <n v="177726"/>
    <n v="38078.380908975101"/>
    <n v="21.42532938848289"/>
  </r>
  <r>
    <s v="INV101173"/>
    <x v="500"/>
    <x v="3"/>
    <s v="Accessories"/>
    <x v="4"/>
    <n v="3"/>
    <n v="77625"/>
    <n v="15"/>
    <n v="232875"/>
    <n v="34931.25"/>
    <n v="197943.75"/>
    <n v="17707.971648383391"/>
    <n v="8.9459614907686618"/>
  </r>
  <r>
    <s v="INV101174"/>
    <x v="570"/>
    <x v="5"/>
    <s v="Electronics"/>
    <x v="3"/>
    <n v="7"/>
    <n v="12937"/>
    <n v="15"/>
    <n v="90559"/>
    <n v="13583.85"/>
    <n v="76975.149999999994"/>
    <n v="4590.3290616716504"/>
    <n v="5.9633908627286214"/>
  </r>
  <r>
    <s v="INV101175"/>
    <x v="384"/>
    <x v="3"/>
    <s v="Electronics"/>
    <x v="3"/>
    <n v="8"/>
    <n v="62646"/>
    <n v="10"/>
    <n v="501168"/>
    <n v="50116.800000000003"/>
    <n v="451051.2"/>
    <n v="93067.912883304161"/>
    <n v="20.633558426028831"/>
  </r>
  <r>
    <s v="INV101176"/>
    <x v="256"/>
    <x v="0"/>
    <s v="Accessories"/>
    <x v="2"/>
    <n v="6"/>
    <n v="28118"/>
    <n v="20"/>
    <n v="168708"/>
    <n v="33741.599999999999"/>
    <n v="134966.39999999999"/>
    <n v="21375.300832030822"/>
    <n v="15.837497949142026"/>
  </r>
  <r>
    <s v="INV101177"/>
    <x v="571"/>
    <x v="2"/>
    <s v="Electronics"/>
    <x v="0"/>
    <n v="4"/>
    <n v="51267"/>
    <n v="5"/>
    <n v="205068"/>
    <n v="10253.4"/>
    <n v="194814.6"/>
    <n v="29367.358554902901"/>
    <n v="15.074516260538431"/>
  </r>
  <r>
    <s v="INV101178"/>
    <x v="418"/>
    <x v="3"/>
    <s v="Accessories"/>
    <x v="2"/>
    <n v="6"/>
    <n v="10205"/>
    <n v="15"/>
    <n v="61230"/>
    <n v="9184.5"/>
    <n v="52045.5"/>
    <n v="5435.6929054220709"/>
    <n v="10.444116984988272"/>
  </r>
  <r>
    <s v="INV101179"/>
    <x v="368"/>
    <x v="0"/>
    <s v="Electronics"/>
    <x v="1"/>
    <n v="1"/>
    <n v="57646"/>
    <n v="0"/>
    <n v="57646"/>
    <n v="0"/>
    <n v="57646"/>
    <n v="3716.057327716439"/>
    <n v="6.4463402971870369"/>
  </r>
  <r>
    <s v="INV101180"/>
    <x v="205"/>
    <x v="2"/>
    <s v="Accessories"/>
    <x v="3"/>
    <n v="8"/>
    <n v="52250"/>
    <n v="15"/>
    <n v="418000"/>
    <n v="62700"/>
    <n v="355300"/>
    <n v="52077.034181812043"/>
    <n v="14.657200726656921"/>
  </r>
  <r>
    <s v="INV101181"/>
    <x v="572"/>
    <x v="1"/>
    <s v="Electronics"/>
    <x v="0"/>
    <n v="1"/>
    <n v="44879"/>
    <n v="15"/>
    <n v="44879"/>
    <n v="6731.85"/>
    <n v="38147.15"/>
    <n v="8523.8002986146912"/>
    <n v="22.344527175987437"/>
  </r>
  <r>
    <s v="INV101182"/>
    <x v="297"/>
    <x v="6"/>
    <s v="Electronics"/>
    <x v="3"/>
    <n v="5"/>
    <n v="53182"/>
    <n v="5"/>
    <n v="265910"/>
    <n v="13295.5"/>
    <n v="252614.5"/>
    <n v="18694.585196139851"/>
    <n v="7.4004402740697195"/>
  </r>
  <r>
    <s v="INV101183"/>
    <x v="36"/>
    <x v="5"/>
    <s v="Accessories"/>
    <x v="3"/>
    <n v="2"/>
    <n v="65213"/>
    <n v="5"/>
    <n v="130426"/>
    <n v="6521.3"/>
    <n v="123904.7"/>
    <n v="29220.962810849509"/>
    <n v="23.58341758694344"/>
  </r>
  <r>
    <s v="INV101184"/>
    <x v="99"/>
    <x v="1"/>
    <s v="Electronics"/>
    <x v="2"/>
    <n v="6"/>
    <n v="57419"/>
    <n v="20"/>
    <n v="344514"/>
    <n v="68902.8"/>
    <n v="275611.2"/>
    <n v="28924.24229605755"/>
    <n v="10.494581604832295"/>
  </r>
  <r>
    <s v="INV101185"/>
    <x v="5"/>
    <x v="6"/>
    <s v="Accessories"/>
    <x v="0"/>
    <n v="9"/>
    <n v="60884"/>
    <n v="15"/>
    <n v="547956"/>
    <n v="82193.399999999994"/>
    <n v="465762.6"/>
    <n v="72862.624286447812"/>
    <n v="15.643725856573246"/>
  </r>
  <r>
    <s v="INV101186"/>
    <x v="481"/>
    <x v="1"/>
    <s v="Electronics"/>
    <x v="0"/>
    <n v="5"/>
    <n v="51628"/>
    <n v="15"/>
    <n v="258140"/>
    <n v="38721"/>
    <n v="219419"/>
    <n v="13889.591124976379"/>
    <n v="6.3301679093316343"/>
  </r>
  <r>
    <s v="INV101187"/>
    <x v="31"/>
    <x v="4"/>
    <s v="Electronics"/>
    <x v="3"/>
    <n v="4"/>
    <n v="2335"/>
    <n v="10"/>
    <n v="9340"/>
    <n v="934"/>
    <n v="8406"/>
    <n v="1134.888333501008"/>
    <n v="13.500931876052915"/>
  </r>
  <r>
    <s v="INV101188"/>
    <x v="407"/>
    <x v="1"/>
    <s v="Electronics"/>
    <x v="0"/>
    <n v="2"/>
    <n v="21783"/>
    <n v="10"/>
    <n v="43566"/>
    <n v="4356.6000000000004"/>
    <n v="39209.4"/>
    <n v="2947.7461174586078"/>
    <n v="7.517957728143271"/>
  </r>
  <r>
    <s v="INV101189"/>
    <x v="557"/>
    <x v="0"/>
    <s v="Accessories"/>
    <x v="0"/>
    <n v="3"/>
    <n v="50006"/>
    <n v="0"/>
    <n v="150018"/>
    <n v="0"/>
    <n v="150018"/>
    <n v="8940.2862879461027"/>
    <n v="5.9594757215441501"/>
  </r>
  <r>
    <s v="INV101190"/>
    <x v="10"/>
    <x v="2"/>
    <s v="Accessories"/>
    <x v="2"/>
    <n v="6"/>
    <n v="54125"/>
    <n v="0"/>
    <n v="324750"/>
    <n v="0"/>
    <n v="324750"/>
    <n v="79015.422188125856"/>
    <n v="24.331153868552995"/>
  </r>
  <r>
    <s v="INV101191"/>
    <x v="327"/>
    <x v="1"/>
    <s v="Accessories"/>
    <x v="4"/>
    <n v="8"/>
    <n v="36463"/>
    <n v="10"/>
    <n v="291704"/>
    <n v="29170.400000000001"/>
    <n v="262533.59999999998"/>
    <n v="51461.549347145279"/>
    <n v="19.601890709282653"/>
  </r>
  <r>
    <s v="INV101192"/>
    <x v="573"/>
    <x v="3"/>
    <s v="Accessories"/>
    <x v="1"/>
    <n v="8"/>
    <n v="9679"/>
    <n v="0"/>
    <n v="77432"/>
    <n v="0"/>
    <n v="77432"/>
    <n v="15007.215490705959"/>
    <n v="19.381154420273219"/>
  </r>
  <r>
    <s v="INV101193"/>
    <x v="165"/>
    <x v="6"/>
    <s v="Accessories"/>
    <x v="4"/>
    <n v="5"/>
    <n v="12455"/>
    <n v="15"/>
    <n v="62275"/>
    <n v="9341.25"/>
    <n v="52933.75"/>
    <n v="3605.3144251421131"/>
    <n v="6.8109937896750434"/>
  </r>
  <r>
    <s v="INV101194"/>
    <x v="574"/>
    <x v="1"/>
    <s v="Electronics"/>
    <x v="0"/>
    <n v="5"/>
    <n v="7698"/>
    <n v="5"/>
    <n v="38490"/>
    <n v="1924.5"/>
    <n v="36565.5"/>
    <n v="8624.7083206313055"/>
    <n v="23.587010489754839"/>
  </r>
  <r>
    <s v="INV101195"/>
    <x v="246"/>
    <x v="2"/>
    <s v="Electronics"/>
    <x v="3"/>
    <n v="3"/>
    <n v="67656"/>
    <n v="15"/>
    <n v="202968"/>
    <n v="30445.200000000001"/>
    <n v="172522.8"/>
    <n v="24824.9445442695"/>
    <n v="14.389370300197712"/>
  </r>
  <r>
    <s v="INV101196"/>
    <x v="329"/>
    <x v="0"/>
    <s v="Accessories"/>
    <x v="1"/>
    <n v="7"/>
    <n v="45088"/>
    <n v="10"/>
    <n v="315616"/>
    <n v="31561.599999999999"/>
    <n v="284054.40000000002"/>
    <n v="62621.727916322561"/>
    <n v="22.045681361148624"/>
  </r>
  <r>
    <s v="INV101197"/>
    <x v="298"/>
    <x v="4"/>
    <s v="Electronics"/>
    <x v="1"/>
    <n v="6"/>
    <n v="12266"/>
    <n v="20"/>
    <n v="73596"/>
    <n v="14719.2"/>
    <n v="58876.800000000003"/>
    <n v="3092.2225020110518"/>
    <n v="5.2520220222754155"/>
  </r>
  <r>
    <s v="INV101198"/>
    <x v="575"/>
    <x v="6"/>
    <s v="Electronics"/>
    <x v="3"/>
    <n v="1"/>
    <n v="54070"/>
    <n v="20"/>
    <n v="54070"/>
    <n v="10814"/>
    <n v="43256"/>
    <n v="4742.6439113470406"/>
    <n v="10.96412962675014"/>
  </r>
  <r>
    <s v="INV101199"/>
    <x v="69"/>
    <x v="5"/>
    <s v="Electronics"/>
    <x v="1"/>
    <n v="4"/>
    <n v="70374"/>
    <n v="10"/>
    <n v="281496"/>
    <n v="28149.599999999999"/>
    <n v="253346.4"/>
    <n v="63136.310524220084"/>
    <n v="24.920942442529316"/>
  </r>
  <r>
    <s v="INV101200"/>
    <x v="576"/>
    <x v="2"/>
    <s v="Electronics"/>
    <x v="3"/>
    <n v="6"/>
    <n v="49179"/>
    <n v="15"/>
    <n v="295074"/>
    <n v="44261.1"/>
    <n v="250812.9"/>
    <n v="34002.105043751377"/>
    <n v="13.556760853907985"/>
  </r>
  <r>
    <s v="INV101201"/>
    <x v="196"/>
    <x v="5"/>
    <s v="Accessories"/>
    <x v="1"/>
    <n v="6"/>
    <n v="5801"/>
    <n v="0"/>
    <n v="34806"/>
    <n v="0"/>
    <n v="34806"/>
    <n v="7925.2812227425457"/>
    <n v="22.769870777287093"/>
  </r>
  <r>
    <s v="INV101202"/>
    <x v="577"/>
    <x v="2"/>
    <s v="Electronics"/>
    <x v="4"/>
    <n v="3"/>
    <n v="15644"/>
    <n v="0"/>
    <n v="46932"/>
    <n v="0"/>
    <n v="46932"/>
    <n v="5425.3236971499273"/>
    <n v="11.559966967420793"/>
  </r>
  <r>
    <s v="INV101203"/>
    <x v="376"/>
    <x v="2"/>
    <s v="Accessories"/>
    <x v="1"/>
    <n v="6"/>
    <n v="14284"/>
    <n v="20"/>
    <n v="85704"/>
    <n v="17140.8"/>
    <n v="68563.199999999997"/>
    <n v="10631.8092723063"/>
    <n v="15.50658264536413"/>
  </r>
  <r>
    <s v="INV101204"/>
    <x v="271"/>
    <x v="0"/>
    <s v="Accessories"/>
    <x v="2"/>
    <n v="6"/>
    <n v="68459"/>
    <n v="10"/>
    <n v="410754"/>
    <n v="41075.4"/>
    <n v="369678.6"/>
    <n v="81641.231676963362"/>
    <n v="22.084381318519213"/>
  </r>
  <r>
    <s v="INV101205"/>
    <x v="578"/>
    <x v="0"/>
    <s v="Electronics"/>
    <x v="3"/>
    <n v="9"/>
    <n v="8772"/>
    <n v="10"/>
    <n v="78948"/>
    <n v="7894.8"/>
    <n v="71053.2"/>
    <n v="12161.757885656451"/>
    <n v="17.116411204078705"/>
  </r>
  <r>
    <s v="INV101206"/>
    <x v="564"/>
    <x v="0"/>
    <s v="Accessories"/>
    <x v="1"/>
    <n v="9"/>
    <n v="2073"/>
    <n v="5"/>
    <n v="18657"/>
    <n v="932.85"/>
    <n v="17724.150000000001"/>
    <n v="3456.8910719772539"/>
    <n v="19.503846852894235"/>
  </r>
  <r>
    <s v="INV101207"/>
    <x v="579"/>
    <x v="1"/>
    <s v="Electronics"/>
    <x v="3"/>
    <n v="2"/>
    <n v="24919"/>
    <n v="20"/>
    <n v="49838"/>
    <n v="9967.6"/>
    <n v="39870.400000000001"/>
    <n v="3818.2542771031422"/>
    <n v="9.5766640843912825"/>
  </r>
  <r>
    <s v="INV101208"/>
    <x v="400"/>
    <x v="3"/>
    <s v="Electronics"/>
    <x v="2"/>
    <n v="4"/>
    <n v="49055"/>
    <n v="10"/>
    <n v="196220"/>
    <n v="19622"/>
    <n v="176598"/>
    <n v="14335.887894740539"/>
    <n v="8.117808749102787"/>
  </r>
  <r>
    <s v="INV101209"/>
    <x v="436"/>
    <x v="2"/>
    <s v="Electronics"/>
    <x v="1"/>
    <n v="9"/>
    <n v="5676"/>
    <n v="5"/>
    <n v="51084"/>
    <n v="2554.1999999999998"/>
    <n v="48529.8"/>
    <n v="4661.8351274763854"/>
    <n v="9.606128868193121"/>
  </r>
  <r>
    <s v="INV101210"/>
    <x v="173"/>
    <x v="6"/>
    <s v="Accessories"/>
    <x v="1"/>
    <n v="4"/>
    <n v="36661"/>
    <n v="0"/>
    <n v="146644"/>
    <n v="0"/>
    <n v="146644"/>
    <n v="21792.725137223832"/>
    <n v="14.860972925741137"/>
  </r>
  <r>
    <s v="INV101211"/>
    <x v="580"/>
    <x v="5"/>
    <s v="Accessories"/>
    <x v="2"/>
    <n v="8"/>
    <n v="63940"/>
    <n v="20"/>
    <n v="511520"/>
    <n v="102304"/>
    <n v="409216"/>
    <n v="86014.319435845508"/>
    <n v="21.019295295356365"/>
  </r>
  <r>
    <s v="INV101212"/>
    <x v="581"/>
    <x v="0"/>
    <s v="Accessories"/>
    <x v="2"/>
    <n v="3"/>
    <n v="59362"/>
    <n v="20"/>
    <n v="178086"/>
    <n v="35617.199999999997"/>
    <n v="142468.79999999999"/>
    <n v="17210.05581694662"/>
    <n v="12.07987700952533"/>
  </r>
  <r>
    <s v="INV101213"/>
    <x v="582"/>
    <x v="1"/>
    <s v="Electronics"/>
    <x v="2"/>
    <n v="3"/>
    <n v="15664"/>
    <n v="10"/>
    <n v="46992"/>
    <n v="4699.2"/>
    <n v="42292.800000000003"/>
    <n v="6892.1681809260081"/>
    <n v="16.296315639839424"/>
  </r>
  <r>
    <s v="INV101214"/>
    <x v="583"/>
    <x v="0"/>
    <s v="Electronics"/>
    <x v="3"/>
    <n v="9"/>
    <n v="78258"/>
    <n v="10"/>
    <n v="704322"/>
    <n v="70432.2"/>
    <n v="633889.80000000005"/>
    <n v="133726.9719854006"/>
    <n v="21.096249219564754"/>
  </r>
  <r>
    <s v="INV101215"/>
    <x v="300"/>
    <x v="5"/>
    <s v="Electronics"/>
    <x v="2"/>
    <n v="8"/>
    <n v="25879"/>
    <n v="15"/>
    <n v="207032"/>
    <n v="31054.799999999999"/>
    <n v="175977.2"/>
    <n v="17202.702785775611"/>
    <n v="9.7755293218528365"/>
  </r>
  <r>
    <s v="INV101216"/>
    <x v="584"/>
    <x v="5"/>
    <s v="Accessories"/>
    <x v="3"/>
    <n v="1"/>
    <n v="18868"/>
    <n v="0"/>
    <n v="18868"/>
    <n v="0"/>
    <n v="18868"/>
    <n v="4275.3972332933927"/>
    <n v="22.659514698396187"/>
  </r>
  <r>
    <s v="INV101217"/>
    <x v="124"/>
    <x v="2"/>
    <s v="Electronics"/>
    <x v="4"/>
    <n v="2"/>
    <n v="33271"/>
    <n v="0"/>
    <n v="66542"/>
    <n v="0"/>
    <n v="66542"/>
    <n v="16011.10064398037"/>
    <n v="24.061646244447672"/>
  </r>
  <r>
    <s v="INV101218"/>
    <x v="454"/>
    <x v="0"/>
    <s v="Electronics"/>
    <x v="1"/>
    <n v="3"/>
    <n v="65450"/>
    <n v="5"/>
    <n v="196350"/>
    <n v="9817.5"/>
    <n v="186532.5"/>
    <n v="10780.464371197389"/>
    <n v="5.7794027159864303"/>
  </r>
  <r>
    <s v="INV101219"/>
    <x v="74"/>
    <x v="5"/>
    <s v="Accessories"/>
    <x v="1"/>
    <n v="2"/>
    <n v="40745"/>
    <n v="5"/>
    <n v="81490"/>
    <n v="4074.5"/>
    <n v="77415.5"/>
    <n v="4785.998228553769"/>
    <n v="6.1822222016957449"/>
  </r>
  <r>
    <s v="INV101220"/>
    <x v="89"/>
    <x v="3"/>
    <s v="Accessories"/>
    <x v="0"/>
    <n v="3"/>
    <n v="73292"/>
    <n v="15"/>
    <n v="219876"/>
    <n v="32981.4"/>
    <n v="186894.6"/>
    <n v="12744.706050237341"/>
    <n v="6.8191943749243364"/>
  </r>
  <r>
    <s v="INV101221"/>
    <x v="585"/>
    <x v="3"/>
    <s v="Accessories"/>
    <x v="4"/>
    <n v="8"/>
    <n v="43827"/>
    <n v="0"/>
    <n v="350616"/>
    <n v="0"/>
    <n v="350616"/>
    <n v="72000.286463603523"/>
    <n v="20.535368170192896"/>
  </r>
  <r>
    <s v="INV101222"/>
    <x v="584"/>
    <x v="0"/>
    <s v="Electronics"/>
    <x v="2"/>
    <n v="6"/>
    <n v="46954"/>
    <n v="5"/>
    <n v="281724"/>
    <n v="14086.2"/>
    <n v="267637.8"/>
    <n v="23516.634693284439"/>
    <n v="8.786738903579554"/>
  </r>
  <r>
    <s v="INV101223"/>
    <x v="36"/>
    <x v="1"/>
    <s v="Electronics"/>
    <x v="2"/>
    <n v="7"/>
    <n v="47241"/>
    <n v="0"/>
    <n v="330687"/>
    <n v="0"/>
    <n v="330687"/>
    <n v="64529.995735290278"/>
    <n v="19.51391972931814"/>
  </r>
  <r>
    <s v="INV101224"/>
    <x v="434"/>
    <x v="5"/>
    <s v="Electronics"/>
    <x v="4"/>
    <n v="6"/>
    <n v="32477"/>
    <n v="0"/>
    <n v="194862"/>
    <n v="0"/>
    <n v="194862"/>
    <n v="26940.687505475111"/>
    <n v="13.825521397437731"/>
  </r>
  <r>
    <s v="INV101225"/>
    <x v="543"/>
    <x v="2"/>
    <s v="Accessories"/>
    <x v="2"/>
    <n v="1"/>
    <n v="7214"/>
    <n v="5"/>
    <n v="7214"/>
    <n v="360.7"/>
    <n v="6853.3"/>
    <n v="1488.8862911450069"/>
    <n v="21.725100187428055"/>
  </r>
  <r>
    <s v="INV101226"/>
    <x v="202"/>
    <x v="2"/>
    <s v="Accessories"/>
    <x v="0"/>
    <n v="3"/>
    <n v="77737"/>
    <n v="10"/>
    <n v="233211"/>
    <n v="23321.1"/>
    <n v="209889.9"/>
    <n v="44436.017947589018"/>
    <n v="21.171108256085223"/>
  </r>
  <r>
    <s v="INV101227"/>
    <x v="433"/>
    <x v="1"/>
    <s v="Accessories"/>
    <x v="3"/>
    <n v="1"/>
    <n v="15391"/>
    <n v="10"/>
    <n v="15391"/>
    <n v="1539.1"/>
    <n v="13851.9"/>
    <n v="3351.2249668027039"/>
    <n v="24.193251227648943"/>
  </r>
  <r>
    <s v="INV101228"/>
    <x v="567"/>
    <x v="2"/>
    <s v="Accessories"/>
    <x v="1"/>
    <n v="9"/>
    <n v="52799"/>
    <n v="5"/>
    <n v="475191"/>
    <n v="23759.55"/>
    <n v="451431.45"/>
    <n v="45236.848669089894"/>
    <n v="10.020757009528221"/>
  </r>
  <r>
    <s v="INV101229"/>
    <x v="514"/>
    <x v="4"/>
    <s v="Electronics"/>
    <x v="4"/>
    <n v="9"/>
    <n v="65667"/>
    <n v="15"/>
    <n v="591003"/>
    <n v="88650.45"/>
    <n v="502352.55"/>
    <n v="48149.403095679081"/>
    <n v="9.5847832554406427"/>
  </r>
  <r>
    <s v="INV101230"/>
    <x v="586"/>
    <x v="0"/>
    <s v="Electronics"/>
    <x v="1"/>
    <n v="5"/>
    <n v="65624"/>
    <n v="20"/>
    <n v="328120"/>
    <n v="65624"/>
    <n v="262496"/>
    <n v="14778.943496271229"/>
    <n v="5.6301595057719842"/>
  </r>
  <r>
    <s v="INV101231"/>
    <x v="227"/>
    <x v="2"/>
    <s v="Electronics"/>
    <x v="3"/>
    <n v="4"/>
    <n v="59139"/>
    <n v="0"/>
    <n v="236556"/>
    <n v="0"/>
    <n v="236556"/>
    <n v="31245.0779739436"/>
    <n v="13.208321908530582"/>
  </r>
  <r>
    <s v="INV101232"/>
    <x v="448"/>
    <x v="3"/>
    <s v="Electronics"/>
    <x v="4"/>
    <n v="9"/>
    <n v="41412"/>
    <n v="20"/>
    <n v="372708"/>
    <n v="74541.600000000006"/>
    <n v="298166.40000000002"/>
    <n v="42283.762480079051"/>
    <n v="14.181263375108344"/>
  </r>
  <r>
    <s v="INV101233"/>
    <x v="426"/>
    <x v="5"/>
    <s v="Electronics"/>
    <x v="3"/>
    <n v="9"/>
    <n v="75952"/>
    <n v="5"/>
    <n v="683568"/>
    <n v="34178.400000000001"/>
    <n v="649389.6"/>
    <n v="157738.53049704191"/>
    <n v="24.290276668588767"/>
  </r>
  <r>
    <s v="INV101234"/>
    <x v="542"/>
    <x v="6"/>
    <s v="Electronics"/>
    <x v="2"/>
    <n v="3"/>
    <n v="68946"/>
    <n v="0"/>
    <n v="206838"/>
    <n v="0"/>
    <n v="206838"/>
    <n v="44709.493735188516"/>
    <n v="21.61570588343946"/>
  </r>
  <r>
    <s v="INV101235"/>
    <x v="292"/>
    <x v="1"/>
    <s v="Electronics"/>
    <x v="2"/>
    <n v="5"/>
    <n v="62016"/>
    <n v="20"/>
    <n v="310080"/>
    <n v="62016"/>
    <n v="248064"/>
    <n v="20678.204149267251"/>
    <n v="8.3358343609984722"/>
  </r>
  <r>
    <s v="INV101236"/>
    <x v="197"/>
    <x v="6"/>
    <s v="Electronics"/>
    <x v="2"/>
    <n v="3"/>
    <n v="44750"/>
    <n v="10"/>
    <n v="134250"/>
    <n v="13425"/>
    <n v="120825"/>
    <n v="25336.74544742718"/>
    <n v="20.969787252164021"/>
  </r>
  <r>
    <s v="INV101237"/>
    <x v="309"/>
    <x v="2"/>
    <s v="Accessories"/>
    <x v="3"/>
    <n v="2"/>
    <n v="36616"/>
    <n v="15"/>
    <n v="73232"/>
    <n v="10984.8"/>
    <n v="62247.199999999997"/>
    <n v="5332.0861988078923"/>
    <n v="8.5659856167151176"/>
  </r>
  <r>
    <s v="INV101238"/>
    <x v="300"/>
    <x v="6"/>
    <s v="Accessories"/>
    <x v="3"/>
    <n v="1"/>
    <n v="22651"/>
    <n v="20"/>
    <n v="22651"/>
    <n v="4530.2"/>
    <n v="18120.8"/>
    <n v="1187.873055575762"/>
    <n v="6.5553013971555458"/>
  </r>
  <r>
    <s v="INV101239"/>
    <x v="357"/>
    <x v="6"/>
    <s v="Electronics"/>
    <x v="3"/>
    <n v="2"/>
    <n v="71866"/>
    <n v="15"/>
    <n v="143732"/>
    <n v="21559.8"/>
    <n v="122172.2"/>
    <n v="26562.258265504541"/>
    <n v="21.74165502913473"/>
  </r>
  <r>
    <s v="INV101240"/>
    <x v="136"/>
    <x v="4"/>
    <s v="Accessories"/>
    <x v="1"/>
    <n v="8"/>
    <n v="44797"/>
    <n v="10"/>
    <n v="358376"/>
    <n v="35837.599999999999"/>
    <n v="322538.40000000002"/>
    <n v="79083.80839936054"/>
    <n v="24.519191637138565"/>
  </r>
  <r>
    <s v="INV101241"/>
    <x v="13"/>
    <x v="3"/>
    <s v="Electronics"/>
    <x v="3"/>
    <n v="8"/>
    <n v="41388"/>
    <n v="20"/>
    <n v="331104"/>
    <n v="66220.800000000003"/>
    <n v="264883.20000000001"/>
    <n v="17912.384410773451"/>
    <n v="6.7623708905560829"/>
  </r>
  <r>
    <s v="INV101242"/>
    <x v="457"/>
    <x v="1"/>
    <s v="Electronics"/>
    <x v="2"/>
    <n v="3"/>
    <n v="56695"/>
    <n v="5"/>
    <n v="170085"/>
    <n v="8504.25"/>
    <n v="161580.75"/>
    <n v="34381.955888607903"/>
    <n v="21.278497524369644"/>
  </r>
  <r>
    <s v="INV101243"/>
    <x v="275"/>
    <x v="3"/>
    <s v="Accessories"/>
    <x v="0"/>
    <n v="7"/>
    <n v="71516"/>
    <n v="0"/>
    <n v="500612"/>
    <n v="0"/>
    <n v="500612"/>
    <n v="111057.0324925107"/>
    <n v="22.184252972863355"/>
  </r>
  <r>
    <s v="INV101244"/>
    <x v="228"/>
    <x v="4"/>
    <s v="Electronics"/>
    <x v="3"/>
    <n v="7"/>
    <n v="75479"/>
    <n v="10"/>
    <n v="528353"/>
    <n v="52835.3"/>
    <n v="475517.7"/>
    <n v="35069.961458506958"/>
    <n v="7.3751116853288448"/>
  </r>
  <r>
    <s v="INV101245"/>
    <x v="587"/>
    <x v="4"/>
    <s v="Electronics"/>
    <x v="0"/>
    <n v="2"/>
    <n v="54834"/>
    <n v="15"/>
    <n v="109668"/>
    <n v="16450.2"/>
    <n v="93217.8"/>
    <n v="9941.7430961885839"/>
    <n v="10.665069435438921"/>
  </r>
  <r>
    <s v="INV101246"/>
    <x v="588"/>
    <x v="6"/>
    <s v="Electronics"/>
    <x v="2"/>
    <n v="9"/>
    <n v="68845"/>
    <n v="15"/>
    <n v="619605"/>
    <n v="92940.75"/>
    <n v="526664.25"/>
    <n v="103611.7785400673"/>
    <n v="19.673212780261295"/>
  </r>
  <r>
    <s v="INV101247"/>
    <x v="406"/>
    <x v="0"/>
    <s v="Electronics"/>
    <x v="3"/>
    <n v="3"/>
    <n v="40261"/>
    <n v="10"/>
    <n v="120783"/>
    <n v="12078.3"/>
    <n v="108704.7"/>
    <n v="22996.050544586979"/>
    <n v="21.154605591650572"/>
  </r>
  <r>
    <s v="INV101248"/>
    <x v="403"/>
    <x v="5"/>
    <s v="Electronics"/>
    <x v="1"/>
    <n v="2"/>
    <n v="27430"/>
    <n v="5"/>
    <n v="54860"/>
    <n v="2743"/>
    <n v="52117"/>
    <n v="6295.4638637724802"/>
    <n v="12.079482440993305"/>
  </r>
  <r>
    <s v="INV101249"/>
    <x v="411"/>
    <x v="5"/>
    <s v="Electronics"/>
    <x v="1"/>
    <n v="3"/>
    <n v="59617"/>
    <n v="5"/>
    <n v="178851"/>
    <n v="8942.5499999999993"/>
    <n v="169908.45"/>
    <n v="13930.09378179558"/>
    <n v="8.1985879935904187"/>
  </r>
  <r>
    <s v="INV101250"/>
    <x v="384"/>
    <x v="6"/>
    <s v="Electronics"/>
    <x v="0"/>
    <n v="2"/>
    <n v="23595"/>
    <n v="15"/>
    <n v="47190"/>
    <n v="7078.5"/>
    <n v="40111.5"/>
    <n v="7206.7888898889096"/>
    <n v="17.966889520184758"/>
  </r>
  <r>
    <s v="INV101251"/>
    <x v="502"/>
    <x v="5"/>
    <s v="Accessories"/>
    <x v="1"/>
    <n v="8"/>
    <n v="77982"/>
    <n v="10"/>
    <n v="623856"/>
    <n v="62385.599999999999"/>
    <n v="561470.4"/>
    <n v="106900.4384901114"/>
    <n v="19.039372064869561"/>
  </r>
  <r>
    <s v="INV101252"/>
    <x v="430"/>
    <x v="4"/>
    <s v="Accessories"/>
    <x v="1"/>
    <n v="5"/>
    <n v="4491"/>
    <n v="10"/>
    <n v="22455"/>
    <n v="2245.5"/>
    <n v="20209.5"/>
    <n v="3046.007584658314"/>
    <n v="15.072157077900561"/>
  </r>
  <r>
    <s v="INV101253"/>
    <x v="229"/>
    <x v="3"/>
    <s v="Electronics"/>
    <x v="1"/>
    <n v="3"/>
    <n v="24019"/>
    <n v="0"/>
    <n v="72057"/>
    <n v="0"/>
    <n v="72057"/>
    <n v="5691.6537021873201"/>
    <n v="7.8988213528003115"/>
  </r>
  <r>
    <s v="INV101254"/>
    <x v="210"/>
    <x v="5"/>
    <s v="Accessories"/>
    <x v="2"/>
    <n v="5"/>
    <n v="27157"/>
    <n v="15"/>
    <n v="135785"/>
    <n v="20367.75"/>
    <n v="115417.25"/>
    <n v="25264.530038233799"/>
    <n v="21.889734886452242"/>
  </r>
  <r>
    <s v="INV101255"/>
    <x v="456"/>
    <x v="1"/>
    <s v="Electronics"/>
    <x v="1"/>
    <n v="8"/>
    <n v="1326"/>
    <n v="5"/>
    <n v="10608"/>
    <n v="530.4"/>
    <n v="10077.6"/>
    <n v="1804.4264458177461"/>
    <n v="17.905319181330338"/>
  </r>
  <r>
    <s v="INV101256"/>
    <x v="204"/>
    <x v="6"/>
    <s v="Electronics"/>
    <x v="4"/>
    <n v="7"/>
    <n v="43125"/>
    <n v="20"/>
    <n v="301875"/>
    <n v="60375"/>
    <n v="241500"/>
    <n v="54055.63321852935"/>
    <n v="22.383284976616707"/>
  </r>
  <r>
    <s v="INV101257"/>
    <x v="215"/>
    <x v="0"/>
    <s v="Electronics"/>
    <x v="3"/>
    <n v="6"/>
    <n v="18301"/>
    <n v="5"/>
    <n v="109806"/>
    <n v="5490.3"/>
    <n v="104315.7"/>
    <n v="24680.449416757019"/>
    <n v="23.65938148980165"/>
  </r>
  <r>
    <s v="INV101258"/>
    <x v="589"/>
    <x v="6"/>
    <s v="Electronics"/>
    <x v="1"/>
    <n v="1"/>
    <n v="30346"/>
    <n v="5"/>
    <n v="30346"/>
    <n v="1517.3"/>
    <n v="28828.7"/>
    <n v="6086.8793530134917"/>
    <n v="21.113957108761376"/>
  </r>
  <r>
    <s v="INV101259"/>
    <x v="369"/>
    <x v="2"/>
    <s v="Accessories"/>
    <x v="1"/>
    <n v="1"/>
    <n v="40066"/>
    <n v="20"/>
    <n v="40066"/>
    <n v="8013.2"/>
    <n v="32052.799999999999"/>
    <n v="7748.1708752018349"/>
    <n v="24.173148290326697"/>
  </r>
  <r>
    <s v="INV101260"/>
    <x v="329"/>
    <x v="6"/>
    <s v="Accessories"/>
    <x v="1"/>
    <n v="1"/>
    <n v="23657"/>
    <n v="15"/>
    <n v="23657"/>
    <n v="3548.55"/>
    <n v="20108.45"/>
    <n v="4843.151333488684"/>
    <n v="24.085154914917283"/>
  </r>
  <r>
    <s v="INV101261"/>
    <x v="37"/>
    <x v="4"/>
    <s v="Accessories"/>
    <x v="4"/>
    <n v="8"/>
    <n v="28863"/>
    <n v="0"/>
    <n v="230904"/>
    <n v="0"/>
    <n v="230904"/>
    <n v="40147.027043570037"/>
    <n v="17.386891107806722"/>
  </r>
  <r>
    <s v="INV101262"/>
    <x v="590"/>
    <x v="3"/>
    <s v="Accessories"/>
    <x v="1"/>
    <n v="8"/>
    <n v="51059"/>
    <n v="5"/>
    <n v="408472"/>
    <n v="20423.599999999999"/>
    <n v="388048.4"/>
    <n v="75915.779032397593"/>
    <n v="19.563482037910113"/>
  </r>
  <r>
    <s v="INV101263"/>
    <x v="591"/>
    <x v="3"/>
    <s v="Electronics"/>
    <x v="1"/>
    <n v="7"/>
    <n v="5636"/>
    <n v="5"/>
    <n v="39452"/>
    <n v="1972.6"/>
    <n v="37479.4"/>
    <n v="7116.6524516360496"/>
    <n v="18.988170706137371"/>
  </r>
  <r>
    <s v="INV101264"/>
    <x v="441"/>
    <x v="1"/>
    <s v="Accessories"/>
    <x v="3"/>
    <n v="6"/>
    <n v="58437"/>
    <n v="15"/>
    <n v="350622"/>
    <n v="52593.3"/>
    <n v="298028.7"/>
    <n v="51924.717545079962"/>
    <n v="17.422723900443131"/>
  </r>
  <r>
    <s v="INV101265"/>
    <x v="592"/>
    <x v="5"/>
    <s v="Electronics"/>
    <x v="4"/>
    <n v="4"/>
    <n v="17921"/>
    <n v="15"/>
    <n v="71684"/>
    <n v="10752.6"/>
    <n v="60931.4"/>
    <n v="3282.437592123998"/>
    <n v="5.387103516617044"/>
  </r>
  <r>
    <s v="INV101266"/>
    <x v="23"/>
    <x v="4"/>
    <s v="Electronics"/>
    <x v="4"/>
    <n v="1"/>
    <n v="78527"/>
    <n v="10"/>
    <n v="78527"/>
    <n v="7852.7"/>
    <n v="70674.3"/>
    <n v="8564.406124344976"/>
    <n v="12.118133641712724"/>
  </r>
  <r>
    <s v="INV101267"/>
    <x v="593"/>
    <x v="2"/>
    <s v="Accessories"/>
    <x v="1"/>
    <n v="9"/>
    <n v="8046"/>
    <n v="15"/>
    <n v="72414"/>
    <n v="10862.1"/>
    <n v="61551.9"/>
    <n v="4309.5970715475341"/>
    <n v="7.0015662742296074"/>
  </r>
  <r>
    <s v="INV101268"/>
    <x v="289"/>
    <x v="4"/>
    <s v="Electronics"/>
    <x v="4"/>
    <n v="1"/>
    <n v="71939"/>
    <n v="15"/>
    <n v="71939"/>
    <n v="10790.85"/>
    <n v="61148.15"/>
    <n v="6729.4653210457845"/>
    <n v="11.005182202643555"/>
  </r>
  <r>
    <s v="INV101269"/>
    <x v="445"/>
    <x v="6"/>
    <s v="Accessories"/>
    <x v="0"/>
    <n v="4"/>
    <n v="47123"/>
    <n v="5"/>
    <n v="188492"/>
    <n v="9424.6"/>
    <n v="179067.4"/>
    <n v="11408.91434155165"/>
    <n v="6.3712961385219478"/>
  </r>
  <r>
    <s v="INV101270"/>
    <x v="378"/>
    <x v="4"/>
    <s v="Accessories"/>
    <x v="4"/>
    <n v="3"/>
    <n v="16906"/>
    <n v="0"/>
    <n v="50718"/>
    <n v="0"/>
    <n v="50718"/>
    <n v="11868.33148943245"/>
    <n v="23.400629933026636"/>
  </r>
  <r>
    <s v="INV101271"/>
    <x v="427"/>
    <x v="4"/>
    <s v="Accessories"/>
    <x v="4"/>
    <n v="7"/>
    <n v="10325"/>
    <n v="5"/>
    <n v="72275"/>
    <n v="3613.75"/>
    <n v="68661.25"/>
    <n v="9630.8377342664571"/>
    <n v="14.026598313119054"/>
  </r>
  <r>
    <s v="INV101272"/>
    <x v="531"/>
    <x v="1"/>
    <s v="Accessories"/>
    <x v="4"/>
    <n v="5"/>
    <n v="72323"/>
    <n v="15"/>
    <n v="361615"/>
    <n v="54242.25"/>
    <n v="307372.75"/>
    <n v="27009.731706842871"/>
    <n v="8.7872889535077103"/>
  </r>
  <r>
    <s v="INV101273"/>
    <x v="268"/>
    <x v="2"/>
    <s v="Accessories"/>
    <x v="2"/>
    <n v="5"/>
    <n v="34673"/>
    <n v="10"/>
    <n v="173365"/>
    <n v="17336.5"/>
    <n v="156028.5"/>
    <n v="26049.870250812361"/>
    <n v="16.695584621279036"/>
  </r>
  <r>
    <s v="INV101274"/>
    <x v="252"/>
    <x v="6"/>
    <s v="Electronics"/>
    <x v="2"/>
    <n v="4"/>
    <n v="56119"/>
    <n v="0"/>
    <n v="224476"/>
    <n v="0"/>
    <n v="224476"/>
    <n v="20043.503943950451"/>
    <n v="8.9290186674524001"/>
  </r>
  <r>
    <s v="INV101275"/>
    <x v="86"/>
    <x v="0"/>
    <s v="Accessories"/>
    <x v="2"/>
    <n v="1"/>
    <n v="8423"/>
    <n v="10"/>
    <n v="8423"/>
    <n v="842.3"/>
    <n v="7580.7"/>
    <n v="1598.679149479337"/>
    <n v="21.088806435808529"/>
  </r>
  <r>
    <s v="INV101276"/>
    <x v="406"/>
    <x v="1"/>
    <s v="Accessories"/>
    <x v="4"/>
    <n v="5"/>
    <n v="34874"/>
    <n v="20"/>
    <n v="174370"/>
    <n v="34874"/>
    <n v="139496"/>
    <n v="15509.698426465209"/>
    <n v="11.118382194805019"/>
  </r>
  <r>
    <s v="INV101277"/>
    <x v="151"/>
    <x v="0"/>
    <s v="Electronics"/>
    <x v="0"/>
    <n v="4"/>
    <n v="62213"/>
    <n v="10"/>
    <n v="248852"/>
    <n v="24885.200000000001"/>
    <n v="223966.8"/>
    <n v="25303.79741214668"/>
    <n v="11.298012657298617"/>
  </r>
  <r>
    <s v="INV101278"/>
    <x v="594"/>
    <x v="1"/>
    <s v="Accessories"/>
    <x v="4"/>
    <n v="8"/>
    <n v="41911"/>
    <n v="10"/>
    <n v="335288"/>
    <n v="33528.800000000003"/>
    <n v="301759.2"/>
    <n v="67591.10017509271"/>
    <n v="22.399018878328388"/>
  </r>
  <r>
    <s v="INV101279"/>
    <x v="193"/>
    <x v="3"/>
    <s v="Accessories"/>
    <x v="1"/>
    <n v="2"/>
    <n v="64868"/>
    <n v="15"/>
    <n v="129736"/>
    <n v="19460.400000000001"/>
    <n v="110275.6"/>
    <n v="17847.06672530709"/>
    <n v="16.184057693004696"/>
  </r>
  <r>
    <s v="INV101280"/>
    <x v="102"/>
    <x v="1"/>
    <s v="Electronics"/>
    <x v="0"/>
    <n v="8"/>
    <n v="8816"/>
    <n v="15"/>
    <n v="70528"/>
    <n v="10579.2"/>
    <n v="59948.800000000003"/>
    <n v="13635.979295503181"/>
    <n v="22.746042115110193"/>
  </r>
  <r>
    <s v="INV101281"/>
    <x v="413"/>
    <x v="5"/>
    <s v="Electronics"/>
    <x v="2"/>
    <n v="1"/>
    <n v="11056"/>
    <n v="15"/>
    <n v="11056"/>
    <n v="1658.4"/>
    <n v="9397.6"/>
    <n v="1245.9113098925379"/>
    <n v="13.257760597307161"/>
  </r>
  <r>
    <s v="INV101282"/>
    <x v="260"/>
    <x v="4"/>
    <s v="Accessories"/>
    <x v="3"/>
    <n v="4"/>
    <n v="10558"/>
    <n v="15"/>
    <n v="42232"/>
    <n v="6334.8"/>
    <n v="35897.199999999997"/>
    <n v="4264.0682617338498"/>
    <n v="11.878553931041559"/>
  </r>
  <r>
    <s v="INV101283"/>
    <x v="595"/>
    <x v="3"/>
    <s v="Electronics"/>
    <x v="0"/>
    <n v="3"/>
    <n v="25982"/>
    <n v="15"/>
    <n v="77946"/>
    <n v="11691.9"/>
    <n v="66254.100000000006"/>
    <n v="10020.30980023369"/>
    <n v="15.124059945322161"/>
  </r>
  <r>
    <s v="INV101284"/>
    <x v="33"/>
    <x v="2"/>
    <s v="Accessories"/>
    <x v="2"/>
    <n v="5"/>
    <n v="44994"/>
    <n v="10"/>
    <n v="224970"/>
    <n v="22497"/>
    <n v="202473"/>
    <n v="12613.73062869334"/>
    <n v="6.2298334240581905"/>
  </r>
  <r>
    <s v="INV101285"/>
    <x v="79"/>
    <x v="0"/>
    <s v="Electronics"/>
    <x v="0"/>
    <n v="5"/>
    <n v="25505"/>
    <n v="20"/>
    <n v="127525"/>
    <n v="25505"/>
    <n v="102020"/>
    <n v="8247.3125357549907"/>
    <n v="8.0840154241864255"/>
  </r>
  <r>
    <s v="INV101286"/>
    <x v="270"/>
    <x v="1"/>
    <s v="Accessories"/>
    <x v="0"/>
    <n v="5"/>
    <n v="32981"/>
    <n v="15"/>
    <n v="164905"/>
    <n v="24735.75"/>
    <n v="140169.25"/>
    <n v="13162.49910770622"/>
    <n v="9.3904327145263462"/>
  </r>
  <r>
    <s v="INV101287"/>
    <x v="596"/>
    <x v="4"/>
    <s v="Accessories"/>
    <x v="4"/>
    <n v="4"/>
    <n v="28901"/>
    <n v="20"/>
    <n v="115604"/>
    <n v="23120.799999999999"/>
    <n v="92483.199999999997"/>
    <n v="19729.94569402972"/>
    <n v="21.333545653729242"/>
  </r>
  <r>
    <s v="INV101288"/>
    <x v="358"/>
    <x v="2"/>
    <s v="Accessories"/>
    <x v="1"/>
    <n v="8"/>
    <n v="40931"/>
    <n v="20"/>
    <n v="327448"/>
    <n v="65489.599999999999"/>
    <n v="261958.39999999999"/>
    <n v="51542.86965646637"/>
    <n v="19.675975138215218"/>
  </r>
  <r>
    <s v="INV101289"/>
    <x v="597"/>
    <x v="5"/>
    <s v="Electronics"/>
    <x v="3"/>
    <n v="3"/>
    <n v="64959"/>
    <n v="5"/>
    <n v="194877"/>
    <n v="9743.85"/>
    <n v="185133.15"/>
    <n v="16414.174587839931"/>
    <n v="8.866145575678873"/>
  </r>
  <r>
    <s v="INV101290"/>
    <x v="429"/>
    <x v="2"/>
    <s v="Accessories"/>
    <x v="2"/>
    <n v="4"/>
    <n v="79182"/>
    <n v="5"/>
    <n v="316728"/>
    <n v="15836.4"/>
    <n v="300891.59999999998"/>
    <n v="31698.783488090641"/>
    <n v="10.53495128747052"/>
  </r>
  <r>
    <s v="INV101291"/>
    <x v="95"/>
    <x v="4"/>
    <s v="Electronics"/>
    <x v="0"/>
    <n v="1"/>
    <n v="77289"/>
    <n v="0"/>
    <n v="77289"/>
    <n v="0"/>
    <n v="77289"/>
    <n v="18460.661033102169"/>
    <n v="23.885237269342557"/>
  </r>
  <r>
    <s v="INV101292"/>
    <x v="598"/>
    <x v="5"/>
    <s v="Accessories"/>
    <x v="3"/>
    <n v="7"/>
    <n v="49004"/>
    <n v="5"/>
    <n v="343028"/>
    <n v="17151.400000000001"/>
    <n v="325876.59999999998"/>
    <n v="21886.065520029038"/>
    <n v="6.7160592445204834"/>
  </r>
  <r>
    <s v="INV101293"/>
    <x v="319"/>
    <x v="2"/>
    <s v="Accessories"/>
    <x v="0"/>
    <n v="1"/>
    <n v="3723"/>
    <n v="15"/>
    <n v="3723"/>
    <n v="558.45000000000005"/>
    <n v="3164.55"/>
    <n v="504.7173061688888"/>
    <n v="15.949101962961205"/>
  </r>
  <r>
    <s v="INV101294"/>
    <x v="483"/>
    <x v="5"/>
    <s v="Accessories"/>
    <x v="1"/>
    <n v="2"/>
    <n v="71477"/>
    <n v="20"/>
    <n v="142954"/>
    <n v="28590.799999999999"/>
    <n v="114363.2"/>
    <n v="17657.838005830508"/>
    <n v="15.44013984028998"/>
  </r>
  <r>
    <s v="INV101295"/>
    <x v="161"/>
    <x v="1"/>
    <s v="Accessories"/>
    <x v="3"/>
    <n v="7"/>
    <n v="40649"/>
    <n v="0"/>
    <n v="284543"/>
    <n v="0"/>
    <n v="284543"/>
    <n v="55526.165883500064"/>
    <n v="19.514156343153783"/>
  </r>
  <r>
    <s v="INV101296"/>
    <x v="112"/>
    <x v="1"/>
    <s v="Accessories"/>
    <x v="2"/>
    <n v="1"/>
    <n v="13363"/>
    <n v="5"/>
    <n v="13363"/>
    <n v="668.15"/>
    <n v="12694.85"/>
    <n v="1298.519077500252"/>
    <n v="10.228707527070048"/>
  </r>
  <r>
    <s v="INV101297"/>
    <x v="599"/>
    <x v="4"/>
    <s v="Electronics"/>
    <x v="0"/>
    <n v="3"/>
    <n v="30064"/>
    <n v="10"/>
    <n v="90192"/>
    <n v="9019.2000000000007"/>
    <n v="81172.800000000003"/>
    <n v="19234.262685737642"/>
    <n v="23.695453015958108"/>
  </r>
  <r>
    <s v="INV101298"/>
    <x v="392"/>
    <x v="4"/>
    <s v="Electronics"/>
    <x v="1"/>
    <n v="6"/>
    <n v="22999"/>
    <n v="0"/>
    <n v="137994"/>
    <n v="0"/>
    <n v="137994"/>
    <n v="18231.294833494019"/>
    <n v="13.211657632573894"/>
  </r>
  <r>
    <s v="INV101299"/>
    <x v="600"/>
    <x v="5"/>
    <s v="Electronics"/>
    <x v="3"/>
    <n v="6"/>
    <n v="32632"/>
    <n v="15"/>
    <n v="195792"/>
    <n v="29368.799999999999"/>
    <n v="166423.20000000001"/>
    <n v="17831.23426773191"/>
    <n v="10.7143921446841"/>
  </r>
  <r>
    <s v="INV101300"/>
    <x v="523"/>
    <x v="6"/>
    <s v="Accessories"/>
    <x v="0"/>
    <n v="6"/>
    <n v="5033"/>
    <n v="20"/>
    <n v="30198"/>
    <n v="6039.6"/>
    <n v="24158.400000000001"/>
    <n v="2835.5652239858282"/>
    <n v="11.737388336917295"/>
  </r>
  <r>
    <s v="INV101301"/>
    <x v="500"/>
    <x v="3"/>
    <s v="Accessories"/>
    <x v="0"/>
    <n v="2"/>
    <n v="34909"/>
    <n v="15"/>
    <n v="69818"/>
    <n v="10472.700000000001"/>
    <n v="59345.3"/>
    <n v="7106.2714812515178"/>
    <n v="11.974446976005712"/>
  </r>
  <r>
    <s v="INV101302"/>
    <x v="175"/>
    <x v="2"/>
    <s v="Electronics"/>
    <x v="2"/>
    <n v="2"/>
    <n v="23487"/>
    <n v="15"/>
    <n v="46974"/>
    <n v="7046.1"/>
    <n v="39927.9"/>
    <n v="3584.9537615971858"/>
    <n v="8.978568273305596"/>
  </r>
  <r>
    <s v="INV101303"/>
    <x v="402"/>
    <x v="2"/>
    <s v="Accessories"/>
    <x v="1"/>
    <n v="6"/>
    <n v="11133"/>
    <n v="10"/>
    <n v="66798"/>
    <n v="6679.8"/>
    <n v="60118.2"/>
    <n v="14164.49623235738"/>
    <n v="23.561078396155207"/>
  </r>
  <r>
    <s v="INV101304"/>
    <x v="387"/>
    <x v="6"/>
    <s v="Accessories"/>
    <x v="4"/>
    <n v="5"/>
    <n v="56707"/>
    <n v="10"/>
    <n v="283535"/>
    <n v="28353.5"/>
    <n v="255181.5"/>
    <n v="21684.057384277359"/>
    <n v="8.4975036921866831"/>
  </r>
  <r>
    <s v="INV101305"/>
    <x v="194"/>
    <x v="6"/>
    <s v="Accessories"/>
    <x v="0"/>
    <n v="7"/>
    <n v="51035"/>
    <n v="20"/>
    <n v="357245"/>
    <n v="71449"/>
    <n v="285796"/>
    <n v="64751.807112730879"/>
    <n v="22.656652686787389"/>
  </r>
  <r>
    <s v="INV101306"/>
    <x v="79"/>
    <x v="6"/>
    <s v="Electronics"/>
    <x v="3"/>
    <n v="7"/>
    <n v="4496"/>
    <n v="5"/>
    <n v="31472"/>
    <n v="1573.6"/>
    <n v="29898.400000000001"/>
    <n v="3916.267157893375"/>
    <n v="13.098584398808546"/>
  </r>
  <r>
    <s v="INV101307"/>
    <x v="361"/>
    <x v="0"/>
    <s v="Electronics"/>
    <x v="2"/>
    <n v="5"/>
    <n v="514"/>
    <n v="15"/>
    <n v="2570"/>
    <n v="385.5"/>
    <n v="2184.5"/>
    <n v="226.87189564584739"/>
    <n v="10.385529670215032"/>
  </r>
  <r>
    <s v="INV101308"/>
    <x v="446"/>
    <x v="0"/>
    <s v="Electronics"/>
    <x v="2"/>
    <n v="8"/>
    <n v="2174"/>
    <n v="5"/>
    <n v="17392"/>
    <n v="869.6"/>
    <n v="16522.400000000001"/>
    <n v="1482.0888644762999"/>
    <n v="8.9701790567732278"/>
  </r>
  <r>
    <s v="INV101309"/>
    <x v="270"/>
    <x v="5"/>
    <s v="Electronics"/>
    <x v="0"/>
    <n v="6"/>
    <n v="38367"/>
    <n v="20"/>
    <n v="230202"/>
    <n v="46040.4"/>
    <n v="184161.6"/>
    <n v="27784.17808472698"/>
    <n v="15.086846598165405"/>
  </r>
  <r>
    <s v="INV101310"/>
    <x v="389"/>
    <x v="0"/>
    <s v="Electronics"/>
    <x v="0"/>
    <n v="5"/>
    <n v="57751"/>
    <n v="15"/>
    <n v="288755"/>
    <n v="43313.25"/>
    <n v="245441.75"/>
    <n v="45124.885098761879"/>
    <n v="18.385170859791327"/>
  </r>
  <r>
    <s v="INV101311"/>
    <x v="560"/>
    <x v="1"/>
    <s v="Accessories"/>
    <x v="0"/>
    <n v="4"/>
    <n v="56209"/>
    <n v="5"/>
    <n v="224836"/>
    <n v="11241.8"/>
    <n v="213594.2"/>
    <n v="49050.670484876428"/>
    <n v="22.964420609209625"/>
  </r>
  <r>
    <s v="INV101312"/>
    <x v="91"/>
    <x v="1"/>
    <s v="Accessories"/>
    <x v="4"/>
    <n v="7"/>
    <n v="18364"/>
    <n v="15"/>
    <n v="128548"/>
    <n v="19282.2"/>
    <n v="109265.8"/>
    <n v="19721.309585270959"/>
    <n v="18.048931674202688"/>
  </r>
  <r>
    <s v="INV101313"/>
    <x v="461"/>
    <x v="4"/>
    <s v="Accessories"/>
    <x v="0"/>
    <n v="4"/>
    <n v="26821"/>
    <n v="10"/>
    <n v="107284"/>
    <n v="10728.4"/>
    <n v="96555.6"/>
    <n v="14167.8443891563"/>
    <n v="14.673249805455404"/>
  </r>
  <r>
    <s v="INV101314"/>
    <x v="258"/>
    <x v="5"/>
    <s v="Accessories"/>
    <x v="1"/>
    <n v="5"/>
    <n v="24582"/>
    <n v="10"/>
    <n v="122910"/>
    <n v="12291"/>
    <n v="110619"/>
    <n v="6271.5677575157606"/>
    <n v="5.6695212915645232"/>
  </r>
  <r>
    <s v="INV101315"/>
    <x v="166"/>
    <x v="2"/>
    <s v="Electronics"/>
    <x v="3"/>
    <n v="5"/>
    <n v="40631"/>
    <n v="0"/>
    <n v="203155"/>
    <n v="0"/>
    <n v="203155"/>
    <n v="47352.460604506108"/>
    <n v="23.308538113512395"/>
  </r>
  <r>
    <s v="INV101316"/>
    <x v="236"/>
    <x v="3"/>
    <s v="Electronics"/>
    <x v="0"/>
    <n v="1"/>
    <n v="71993"/>
    <n v="20"/>
    <n v="71993"/>
    <n v="14398.6"/>
    <n v="57594.400000000001"/>
    <n v="13274.003025605571"/>
    <n v="23.047384859648805"/>
  </r>
  <r>
    <s v="INV101317"/>
    <x v="561"/>
    <x v="4"/>
    <s v="Accessories"/>
    <x v="4"/>
    <n v="1"/>
    <n v="4710"/>
    <n v="5"/>
    <n v="4710"/>
    <n v="235.5"/>
    <n v="4474.5"/>
    <n v="562.63881405540621"/>
    <n v="12.574339346416499"/>
  </r>
  <r>
    <s v="INV101318"/>
    <x v="394"/>
    <x v="2"/>
    <s v="Electronics"/>
    <x v="3"/>
    <n v="3"/>
    <n v="65086"/>
    <n v="15"/>
    <n v="195258"/>
    <n v="29288.7"/>
    <n v="165969.29999999999"/>
    <n v="9262.2375280015076"/>
    <n v="5.5806932535122513"/>
  </r>
  <r>
    <s v="INV101319"/>
    <x v="601"/>
    <x v="2"/>
    <s v="Accessories"/>
    <x v="2"/>
    <n v="3"/>
    <n v="35351"/>
    <n v="0"/>
    <n v="106053"/>
    <n v="0"/>
    <n v="106053"/>
    <n v="20857.858209207181"/>
    <n v="19.667391030152075"/>
  </r>
  <r>
    <s v="INV101320"/>
    <x v="602"/>
    <x v="5"/>
    <s v="Accessories"/>
    <x v="0"/>
    <n v="2"/>
    <n v="27365"/>
    <n v="20"/>
    <n v="54730"/>
    <n v="10946"/>
    <n v="43784"/>
    <n v="9121.7911024625355"/>
    <n v="20.833617537142647"/>
  </r>
  <r>
    <s v="INV101321"/>
    <x v="297"/>
    <x v="6"/>
    <s v="Accessories"/>
    <x v="3"/>
    <n v="2"/>
    <n v="4658"/>
    <n v="20"/>
    <n v="9316"/>
    <n v="1863.2"/>
    <n v="7452.8"/>
    <n v="1181.2178669020179"/>
    <n v="15.849316591106938"/>
  </r>
  <r>
    <s v="INV101322"/>
    <x v="251"/>
    <x v="6"/>
    <s v="Accessories"/>
    <x v="2"/>
    <n v="6"/>
    <n v="58352"/>
    <n v="20"/>
    <n v="350112"/>
    <n v="70022.399999999994"/>
    <n v="280089.59999999998"/>
    <n v="36572.698694453873"/>
    <n v="13.057499705256417"/>
  </r>
  <r>
    <s v="INV101323"/>
    <x v="603"/>
    <x v="4"/>
    <s v="Electronics"/>
    <x v="4"/>
    <n v="1"/>
    <n v="49839"/>
    <n v="5"/>
    <n v="49839"/>
    <n v="2491.9499999999998"/>
    <n v="47347.05"/>
    <n v="10427.0783056201"/>
    <n v="22.022656756059984"/>
  </r>
  <r>
    <s v="INV101324"/>
    <x v="148"/>
    <x v="6"/>
    <s v="Accessories"/>
    <x v="1"/>
    <n v="6"/>
    <n v="21072"/>
    <n v="10"/>
    <n v="126432"/>
    <n v="12643.2"/>
    <n v="113788.8"/>
    <n v="10070.68240701721"/>
    <n v="8.8503283337351384"/>
  </r>
  <r>
    <s v="INV101325"/>
    <x v="604"/>
    <x v="2"/>
    <s v="Electronics"/>
    <x v="0"/>
    <n v="5"/>
    <n v="4600"/>
    <n v="0"/>
    <n v="23000"/>
    <n v="0"/>
    <n v="23000"/>
    <n v="3171.9676703927762"/>
    <n v="13.791163784316417"/>
  </r>
  <r>
    <s v="INV101326"/>
    <x v="350"/>
    <x v="6"/>
    <s v="Accessories"/>
    <x v="1"/>
    <n v="6"/>
    <n v="44969"/>
    <n v="5"/>
    <n v="269814"/>
    <n v="13490.7"/>
    <n v="256323.3"/>
    <n v="14071.437140716031"/>
    <n v="5.4897222143738125"/>
  </r>
  <r>
    <s v="INV101327"/>
    <x v="194"/>
    <x v="0"/>
    <s v="Accessories"/>
    <x v="4"/>
    <n v="5"/>
    <n v="61361"/>
    <n v="15"/>
    <n v="306805"/>
    <n v="46020.75"/>
    <n v="260784.25"/>
    <n v="21593.48500614255"/>
    <n v="8.2802105595497242"/>
  </r>
  <r>
    <s v="INV101328"/>
    <x v="176"/>
    <x v="6"/>
    <s v="Accessories"/>
    <x v="3"/>
    <n v="7"/>
    <n v="18956"/>
    <n v="5"/>
    <n v="132692"/>
    <n v="6634.6"/>
    <n v="126057.4"/>
    <n v="30022.61785645998"/>
    <n v="23.816624693560222"/>
  </r>
  <r>
    <s v="INV101329"/>
    <x v="58"/>
    <x v="2"/>
    <s v="Accessories"/>
    <x v="3"/>
    <n v="1"/>
    <n v="56303"/>
    <n v="15"/>
    <n v="56303"/>
    <n v="8445.4500000000007"/>
    <n v="47857.55"/>
    <n v="7926.007111698781"/>
    <n v="16.561665007295151"/>
  </r>
  <r>
    <s v="INV101330"/>
    <x v="284"/>
    <x v="5"/>
    <s v="Electronics"/>
    <x v="4"/>
    <n v="3"/>
    <n v="66133"/>
    <n v="15"/>
    <n v="198399"/>
    <n v="29759.85"/>
    <n v="168639.15"/>
    <n v="35602.838639618247"/>
    <n v="21.111846590556375"/>
  </r>
  <r>
    <s v="INV101331"/>
    <x v="191"/>
    <x v="4"/>
    <s v="Accessories"/>
    <x v="4"/>
    <n v="6"/>
    <n v="75519"/>
    <n v="20"/>
    <n v="453114"/>
    <n v="90622.8"/>
    <n v="362491.2"/>
    <n v="53394.983781717907"/>
    <n v="14.730008282054269"/>
  </r>
  <r>
    <s v="INV101332"/>
    <x v="36"/>
    <x v="3"/>
    <s v="Electronics"/>
    <x v="0"/>
    <n v="1"/>
    <n v="36732"/>
    <n v="5"/>
    <n v="36732"/>
    <n v="1836.6"/>
    <n v="34895.4"/>
    <n v="7571.095103169444"/>
    <n v="21.696541960170805"/>
  </r>
  <r>
    <s v="INV101333"/>
    <x v="81"/>
    <x v="6"/>
    <s v="Accessories"/>
    <x v="2"/>
    <n v="7"/>
    <n v="67823"/>
    <n v="10"/>
    <n v="474761"/>
    <n v="47476.1"/>
    <n v="427284.9"/>
    <n v="67421.328025956376"/>
    <n v="15.779010216826379"/>
  </r>
  <r>
    <s v="INV101334"/>
    <x v="314"/>
    <x v="1"/>
    <s v="Accessories"/>
    <x v="1"/>
    <n v="4"/>
    <n v="22288"/>
    <n v="15"/>
    <n v="89152"/>
    <n v="13372.8"/>
    <n v="75779.199999999997"/>
    <n v="3857.732858422753"/>
    <n v="5.0907542682197136"/>
  </r>
  <r>
    <s v="INV101335"/>
    <x v="439"/>
    <x v="1"/>
    <s v="Accessories"/>
    <x v="1"/>
    <n v="3"/>
    <n v="16592"/>
    <n v="20"/>
    <n v="49776"/>
    <n v="9955.2000000000007"/>
    <n v="39820.800000000003"/>
    <n v="9156.3868438346417"/>
    <n v="22.993980140616564"/>
  </r>
  <r>
    <s v="INV101336"/>
    <x v="605"/>
    <x v="2"/>
    <s v="Electronics"/>
    <x v="3"/>
    <n v="9"/>
    <n v="1632"/>
    <n v="10"/>
    <n v="14688"/>
    <n v="1468.8"/>
    <n v="13219.2"/>
    <n v="1053.745050266979"/>
    <n v="7.97132239671825"/>
  </r>
  <r>
    <s v="INV101337"/>
    <x v="184"/>
    <x v="3"/>
    <s v="Accessories"/>
    <x v="3"/>
    <n v="1"/>
    <n v="78350"/>
    <n v="5"/>
    <n v="78350"/>
    <n v="3917.5"/>
    <n v="74432.5"/>
    <n v="10428.808454208131"/>
    <n v="14.011095226155417"/>
  </r>
  <r>
    <s v="INV101338"/>
    <x v="505"/>
    <x v="3"/>
    <s v="Accessories"/>
    <x v="0"/>
    <n v="8"/>
    <n v="13568"/>
    <n v="10"/>
    <n v="108544"/>
    <n v="10854.4"/>
    <n v="97689.600000000006"/>
    <n v="14197.70490310007"/>
    <n v="14.533486576974489"/>
  </r>
  <r>
    <s v="INV101339"/>
    <x v="606"/>
    <x v="0"/>
    <s v="Accessories"/>
    <x v="4"/>
    <n v="1"/>
    <n v="47901"/>
    <n v="5"/>
    <n v="47901"/>
    <n v="2395.0500000000002"/>
    <n v="45505.95"/>
    <n v="2705.2038017420859"/>
    <n v="5.944725473794275"/>
  </r>
  <r>
    <s v="INV101340"/>
    <x v="388"/>
    <x v="3"/>
    <s v="Accessories"/>
    <x v="1"/>
    <n v="5"/>
    <n v="49026"/>
    <n v="15"/>
    <n v="245130"/>
    <n v="36769.5"/>
    <n v="208360.5"/>
    <n v="12629.579409062761"/>
    <n v="6.0614077087848992"/>
  </r>
  <r>
    <s v="INV101341"/>
    <x v="554"/>
    <x v="1"/>
    <s v="Accessories"/>
    <x v="0"/>
    <n v="8"/>
    <n v="59458"/>
    <n v="0"/>
    <n v="475664"/>
    <n v="0"/>
    <n v="475664"/>
    <n v="96326.888777541419"/>
    <n v="20.25103618889414"/>
  </r>
  <r>
    <s v="INV101342"/>
    <x v="564"/>
    <x v="5"/>
    <s v="Electronics"/>
    <x v="3"/>
    <n v="6"/>
    <n v="77093"/>
    <n v="0"/>
    <n v="462558"/>
    <n v="0"/>
    <n v="462558"/>
    <n v="50923.083308853857"/>
    <n v="11.009015801013895"/>
  </r>
  <r>
    <s v="INV101343"/>
    <x v="402"/>
    <x v="2"/>
    <s v="Electronics"/>
    <x v="3"/>
    <n v="7"/>
    <n v="55541"/>
    <n v="15"/>
    <n v="388787"/>
    <n v="58318.05"/>
    <n v="330468.95"/>
    <n v="43597.325497543992"/>
    <n v="13.192563324797682"/>
  </r>
  <r>
    <s v="INV101344"/>
    <x v="423"/>
    <x v="2"/>
    <s v="Accessories"/>
    <x v="1"/>
    <n v="8"/>
    <n v="63872"/>
    <n v="10"/>
    <n v="510976"/>
    <n v="51097.599999999999"/>
    <n v="459878.40000000002"/>
    <n v="74878.552206425957"/>
    <n v="16.282250309304796"/>
  </r>
  <r>
    <s v="INV101345"/>
    <x v="82"/>
    <x v="6"/>
    <s v="Accessories"/>
    <x v="3"/>
    <n v="6"/>
    <n v="68062"/>
    <n v="5"/>
    <n v="408372"/>
    <n v="20418.599999999999"/>
    <n v="387953.4"/>
    <n v="48368.951754379348"/>
    <n v="12.467722090946836"/>
  </r>
  <r>
    <s v="INV101346"/>
    <x v="555"/>
    <x v="6"/>
    <s v="Electronics"/>
    <x v="3"/>
    <n v="6"/>
    <n v="64546"/>
    <n v="0"/>
    <n v="387276"/>
    <n v="0"/>
    <n v="387276"/>
    <n v="79394.478880388415"/>
    <n v="20.500748530863884"/>
  </r>
  <r>
    <s v="INV101347"/>
    <x v="257"/>
    <x v="6"/>
    <s v="Accessories"/>
    <x v="2"/>
    <n v="6"/>
    <n v="68586"/>
    <n v="5"/>
    <n v="411516"/>
    <n v="20575.8"/>
    <n v="390940.2"/>
    <n v="88701.567715761616"/>
    <n v="22.68929307238335"/>
  </r>
  <r>
    <s v="INV101348"/>
    <x v="365"/>
    <x v="1"/>
    <s v="Electronics"/>
    <x v="4"/>
    <n v="5"/>
    <n v="7589"/>
    <n v="15"/>
    <n v="37945"/>
    <n v="5691.75"/>
    <n v="32253.25"/>
    <n v="1997.881669197764"/>
    <n v="6.1943576823971664"/>
  </r>
  <r>
    <s v="INV101349"/>
    <x v="173"/>
    <x v="1"/>
    <s v="Accessories"/>
    <x v="3"/>
    <n v="8"/>
    <n v="17123"/>
    <n v="10"/>
    <n v="136984"/>
    <n v="13698.4"/>
    <n v="123285.6"/>
    <n v="21831.49748534201"/>
    <n v="17.708067678092178"/>
  </r>
  <r>
    <s v="INV101350"/>
    <x v="199"/>
    <x v="1"/>
    <s v="Accessories"/>
    <x v="2"/>
    <n v="2"/>
    <n v="50141"/>
    <n v="5"/>
    <n v="100282"/>
    <n v="5014.1000000000004"/>
    <n v="95267.9"/>
    <n v="10815.955364885371"/>
    <n v="11.353200149142966"/>
  </r>
  <r>
    <s v="INV101351"/>
    <x v="234"/>
    <x v="1"/>
    <s v="Electronics"/>
    <x v="0"/>
    <n v="7"/>
    <n v="12543"/>
    <n v="10"/>
    <n v="87801"/>
    <n v="8780.1"/>
    <n v="79020.899999999994"/>
    <n v="13169.232489649101"/>
    <n v="16.665505568335849"/>
  </r>
  <r>
    <s v="INV101352"/>
    <x v="607"/>
    <x v="1"/>
    <s v="Accessories"/>
    <x v="3"/>
    <n v="4"/>
    <n v="67072"/>
    <n v="0"/>
    <n v="268288"/>
    <n v="0"/>
    <n v="268288"/>
    <n v="39379.705313415623"/>
    <n v="14.678146362645972"/>
  </r>
  <r>
    <s v="INV101353"/>
    <x v="469"/>
    <x v="1"/>
    <s v="Electronics"/>
    <x v="0"/>
    <n v="1"/>
    <n v="64636"/>
    <n v="5"/>
    <n v="64636"/>
    <n v="3231.8"/>
    <n v="61404.2"/>
    <n v="7168.0625279884762"/>
    <n v="11.673570420245644"/>
  </r>
  <r>
    <s v="INV101354"/>
    <x v="584"/>
    <x v="5"/>
    <s v="Electronics"/>
    <x v="3"/>
    <n v="5"/>
    <n v="57561"/>
    <n v="20"/>
    <n v="287805"/>
    <n v="57561"/>
    <n v="230244"/>
    <n v="15878.34673475049"/>
    <n v="6.8963129266128504"/>
  </r>
  <r>
    <s v="INV101355"/>
    <x v="504"/>
    <x v="1"/>
    <s v="Electronics"/>
    <x v="1"/>
    <n v="3"/>
    <n v="6622"/>
    <n v="0"/>
    <n v="19866"/>
    <n v="0"/>
    <n v="19866"/>
    <n v="3216.0666563833129"/>
    <n v="16.188798230057952"/>
  </r>
  <r>
    <s v="INV101356"/>
    <x v="16"/>
    <x v="3"/>
    <s v="Accessories"/>
    <x v="2"/>
    <n v="4"/>
    <n v="47846"/>
    <n v="10"/>
    <n v="191384"/>
    <n v="19138.400000000001"/>
    <n v="172245.6"/>
    <n v="12497.88465594413"/>
    <n v="7.2558513285356074"/>
  </r>
  <r>
    <s v="INV101357"/>
    <x v="608"/>
    <x v="3"/>
    <s v="Electronics"/>
    <x v="2"/>
    <n v="7"/>
    <n v="16650"/>
    <n v="15"/>
    <n v="116550"/>
    <n v="17482.5"/>
    <n v="99067.5"/>
    <n v="8046.660367088949"/>
    <n v="8.1224017635339028"/>
  </r>
  <r>
    <s v="INV101358"/>
    <x v="330"/>
    <x v="0"/>
    <s v="Electronics"/>
    <x v="1"/>
    <n v="5"/>
    <n v="77728"/>
    <n v="20"/>
    <n v="388640"/>
    <n v="77728"/>
    <n v="310912"/>
    <n v="76619.614572215825"/>
    <n v="24.643505098618203"/>
  </r>
  <r>
    <s v="INV101359"/>
    <x v="501"/>
    <x v="5"/>
    <s v="Accessories"/>
    <x v="4"/>
    <n v="4"/>
    <n v="12554"/>
    <n v="5"/>
    <n v="50216"/>
    <n v="2510.8000000000002"/>
    <n v="47705.2"/>
    <n v="5406.9568893090918"/>
    <n v="11.334103806941574"/>
  </r>
  <r>
    <s v="INV101360"/>
    <x v="106"/>
    <x v="6"/>
    <s v="Accessories"/>
    <x v="2"/>
    <n v="1"/>
    <n v="2267"/>
    <n v="0"/>
    <n v="2267"/>
    <n v="0"/>
    <n v="2267"/>
    <n v="378.33336837437491"/>
    <n v="16.688723792429418"/>
  </r>
  <r>
    <s v="INV101361"/>
    <x v="369"/>
    <x v="4"/>
    <s v="Accessories"/>
    <x v="0"/>
    <n v="6"/>
    <n v="5208"/>
    <n v="5"/>
    <n v="31248"/>
    <n v="1562.4"/>
    <n v="29685.599999999999"/>
    <n v="3100.5537076002252"/>
    <n v="10.44463884038128"/>
  </r>
  <r>
    <s v="INV101362"/>
    <x v="205"/>
    <x v="1"/>
    <s v="Accessories"/>
    <x v="2"/>
    <n v="6"/>
    <n v="58499"/>
    <n v="5"/>
    <n v="350994"/>
    <n v="17549.7"/>
    <n v="333444.3"/>
    <n v="74392.052779883918"/>
    <n v="22.310188772122935"/>
  </r>
  <r>
    <s v="INV101363"/>
    <x v="9"/>
    <x v="0"/>
    <s v="Accessories"/>
    <x v="4"/>
    <n v="7"/>
    <n v="52658"/>
    <n v="20"/>
    <n v="368606"/>
    <n v="73721.2"/>
    <n v="294884.8"/>
    <n v="31454.78310352996"/>
    <n v="10.666803817467011"/>
  </r>
  <r>
    <s v="INV101364"/>
    <x v="42"/>
    <x v="4"/>
    <s v="Accessories"/>
    <x v="0"/>
    <n v="1"/>
    <n v="29792"/>
    <n v="20"/>
    <n v="29792"/>
    <n v="5958.4"/>
    <n v="23833.599999999999"/>
    <n v="2940.5187900134511"/>
    <n v="12.337703032749779"/>
  </r>
  <r>
    <s v="INV101365"/>
    <x v="587"/>
    <x v="3"/>
    <s v="Electronics"/>
    <x v="0"/>
    <n v="4"/>
    <n v="28582"/>
    <n v="20"/>
    <n v="114328"/>
    <n v="22865.599999999999"/>
    <n v="91462.399999999994"/>
    <n v="15702.03759933847"/>
    <n v="17.16775155620066"/>
  </r>
  <r>
    <s v="INV101366"/>
    <x v="609"/>
    <x v="0"/>
    <s v="Accessories"/>
    <x v="1"/>
    <n v="9"/>
    <n v="34524"/>
    <n v="20"/>
    <n v="310716"/>
    <n v="62143.199999999997"/>
    <n v="248572.79999999999"/>
    <n v="55679.646376399258"/>
    <n v="22.399734152891732"/>
  </r>
  <r>
    <s v="INV101367"/>
    <x v="249"/>
    <x v="0"/>
    <s v="Electronics"/>
    <x v="3"/>
    <n v="6"/>
    <n v="23961"/>
    <n v="15"/>
    <n v="143766"/>
    <n v="21564.9"/>
    <n v="122201.1"/>
    <n v="26058.508503851961"/>
    <n v="21.324283090620263"/>
  </r>
  <r>
    <s v="INV101368"/>
    <x v="610"/>
    <x v="2"/>
    <s v="Accessories"/>
    <x v="1"/>
    <n v="2"/>
    <n v="5851"/>
    <n v="10"/>
    <n v="11702"/>
    <n v="1170.2"/>
    <n v="10531.8"/>
    <n v="1082.3739085417651"/>
    <n v="10.277197711139266"/>
  </r>
  <r>
    <s v="INV101369"/>
    <x v="112"/>
    <x v="3"/>
    <s v="Electronics"/>
    <x v="3"/>
    <n v="4"/>
    <n v="47531"/>
    <n v="20"/>
    <n v="190124"/>
    <n v="38024.800000000003"/>
    <n v="152099.20000000001"/>
    <n v="32839.889078220956"/>
    <n v="21.591099149910686"/>
  </r>
  <r>
    <s v="INV101370"/>
    <x v="326"/>
    <x v="3"/>
    <s v="Electronics"/>
    <x v="1"/>
    <n v="6"/>
    <n v="40218"/>
    <n v="0"/>
    <n v="241308"/>
    <n v="0"/>
    <n v="241308"/>
    <n v="45906.207833272507"/>
    <n v="19.023906307819264"/>
  </r>
  <r>
    <s v="INV101371"/>
    <x v="442"/>
    <x v="5"/>
    <s v="Accessories"/>
    <x v="3"/>
    <n v="4"/>
    <n v="13277"/>
    <n v="5"/>
    <n v="53108"/>
    <n v="2655.4"/>
    <n v="50452.6"/>
    <n v="12510.514179062169"/>
    <n v="24.79656980822033"/>
  </r>
  <r>
    <s v="INV101372"/>
    <x v="360"/>
    <x v="0"/>
    <s v="Accessories"/>
    <x v="2"/>
    <n v="7"/>
    <n v="8808"/>
    <n v="20"/>
    <n v="61656"/>
    <n v="12331.2"/>
    <n v="49324.800000000003"/>
    <n v="11694.39382677765"/>
    <n v="23.708953359725026"/>
  </r>
  <r>
    <s v="INV101373"/>
    <x v="490"/>
    <x v="1"/>
    <s v="Electronics"/>
    <x v="0"/>
    <n v="3"/>
    <n v="43941"/>
    <n v="0"/>
    <n v="131823"/>
    <n v="0"/>
    <n v="131823"/>
    <n v="20647.086422037559"/>
    <n v="15.662734440907549"/>
  </r>
  <r>
    <s v="INV101374"/>
    <x v="611"/>
    <x v="3"/>
    <s v="Accessories"/>
    <x v="3"/>
    <n v="6"/>
    <n v="14382"/>
    <n v="15"/>
    <n v="86292"/>
    <n v="12943.8"/>
    <n v="73348.2"/>
    <n v="14668.59286925167"/>
    <n v="19.998572383850824"/>
  </r>
  <r>
    <s v="INV101375"/>
    <x v="82"/>
    <x v="0"/>
    <s v="Accessories"/>
    <x v="2"/>
    <n v="4"/>
    <n v="5214"/>
    <n v="0"/>
    <n v="20856"/>
    <n v="0"/>
    <n v="20856"/>
    <n v="3421.1335729291268"/>
    <n v="16.403594039744569"/>
  </r>
  <r>
    <s v="INV101376"/>
    <x v="258"/>
    <x v="5"/>
    <s v="Electronics"/>
    <x v="4"/>
    <n v="3"/>
    <n v="43932"/>
    <n v="0"/>
    <n v="131796"/>
    <n v="0"/>
    <n v="131796"/>
    <n v="22273.40385779698"/>
    <n v="16.89990884229945"/>
  </r>
  <r>
    <s v="INV101377"/>
    <x v="209"/>
    <x v="1"/>
    <s v="Electronics"/>
    <x v="1"/>
    <n v="3"/>
    <n v="18158"/>
    <n v="15"/>
    <n v="54474"/>
    <n v="8171.1"/>
    <n v="46302.9"/>
    <n v="3255.1015560756191"/>
    <n v="7.0300165995555757"/>
  </r>
  <r>
    <s v="INV101378"/>
    <x v="87"/>
    <x v="5"/>
    <s v="Electronics"/>
    <x v="4"/>
    <n v="2"/>
    <n v="69745"/>
    <n v="15"/>
    <n v="139490"/>
    <n v="20923.5"/>
    <n v="118566.5"/>
    <n v="5981.5781588431828"/>
    <n v="5.0449141695531052"/>
  </r>
  <r>
    <s v="INV101379"/>
    <x v="486"/>
    <x v="2"/>
    <s v="Accessories"/>
    <x v="2"/>
    <n v="3"/>
    <n v="77527"/>
    <n v="5"/>
    <n v="232581"/>
    <n v="11629.05"/>
    <n v="220951.95"/>
    <n v="13176.972180731311"/>
    <n v="5.9637274894977432"/>
  </r>
  <r>
    <s v="INV101380"/>
    <x v="540"/>
    <x v="1"/>
    <s v="Accessories"/>
    <x v="4"/>
    <n v="1"/>
    <n v="51308"/>
    <n v="20"/>
    <n v="51308"/>
    <n v="10261.6"/>
    <n v="41046.400000000001"/>
    <n v="9987.6618093323414"/>
    <n v="24.332613357888487"/>
  </r>
  <r>
    <s v="INV101381"/>
    <x v="389"/>
    <x v="0"/>
    <s v="Accessories"/>
    <x v="4"/>
    <n v="3"/>
    <n v="40030"/>
    <n v="0"/>
    <n v="120090"/>
    <n v="0"/>
    <n v="120090"/>
    <n v="9037.2102982543565"/>
    <n v="7.5253645584597848"/>
  </r>
  <r>
    <s v="INV101382"/>
    <x v="383"/>
    <x v="3"/>
    <s v="Accessories"/>
    <x v="2"/>
    <n v="9"/>
    <n v="9334"/>
    <n v="10"/>
    <n v="84006"/>
    <n v="8400.6"/>
    <n v="75605.399999999994"/>
    <n v="4451.4902680093228"/>
    <n v="5.8877940835037226"/>
  </r>
  <r>
    <s v="INV101383"/>
    <x v="281"/>
    <x v="3"/>
    <s v="Electronics"/>
    <x v="0"/>
    <n v="4"/>
    <n v="14858"/>
    <n v="10"/>
    <n v="59432"/>
    <n v="5943.2"/>
    <n v="53488.800000000003"/>
    <n v="5986.9394408369217"/>
    <n v="11.1928841941433"/>
  </r>
  <r>
    <s v="INV101384"/>
    <x v="17"/>
    <x v="0"/>
    <s v="Accessories"/>
    <x v="3"/>
    <n v="3"/>
    <n v="10372"/>
    <n v="5"/>
    <n v="31116"/>
    <n v="1555.8"/>
    <n v="29560.2"/>
    <n v="4955.3533322087696"/>
    <n v="16.763598799090566"/>
  </r>
  <r>
    <s v="INV101385"/>
    <x v="612"/>
    <x v="0"/>
    <s v="Electronics"/>
    <x v="1"/>
    <n v="8"/>
    <n v="59194"/>
    <n v="10"/>
    <n v="473552"/>
    <n v="47355.199999999997"/>
    <n v="426196.8"/>
    <n v="102156.0183055696"/>
    <n v="23.969212886058646"/>
  </r>
  <r>
    <s v="INV101386"/>
    <x v="426"/>
    <x v="0"/>
    <s v="Accessories"/>
    <x v="3"/>
    <n v="1"/>
    <n v="50821"/>
    <n v="5"/>
    <n v="50821"/>
    <n v="2541.0500000000002"/>
    <n v="48279.95"/>
    <n v="9172.1049596173725"/>
    <n v="18.997751571029738"/>
  </r>
  <r>
    <s v="INV101387"/>
    <x v="613"/>
    <x v="6"/>
    <s v="Accessories"/>
    <x v="1"/>
    <n v="5"/>
    <n v="74209"/>
    <n v="20"/>
    <n v="371045"/>
    <n v="74209"/>
    <n v="296836"/>
    <n v="31248.101975289981"/>
    <n v="10.527059378003335"/>
  </r>
  <r>
    <s v="INV101388"/>
    <x v="259"/>
    <x v="1"/>
    <s v="Electronics"/>
    <x v="3"/>
    <n v="1"/>
    <n v="17185"/>
    <n v="5"/>
    <n v="17185"/>
    <n v="859.25"/>
    <n v="16325.75"/>
    <n v="3882.4527882470252"/>
    <n v="23.781160364742966"/>
  </r>
  <r>
    <s v="INV101389"/>
    <x v="327"/>
    <x v="3"/>
    <s v="Accessories"/>
    <x v="4"/>
    <n v="7"/>
    <n v="11833"/>
    <n v="15"/>
    <n v="82831"/>
    <n v="12424.65"/>
    <n v="70406.350000000006"/>
    <n v="4027.8216118996152"/>
    <n v="5.7208215053040172"/>
  </r>
  <r>
    <s v="INV101390"/>
    <x v="547"/>
    <x v="1"/>
    <s v="Accessories"/>
    <x v="0"/>
    <n v="5"/>
    <n v="11856"/>
    <n v="15"/>
    <n v="59280"/>
    <n v="8892"/>
    <n v="50388"/>
    <n v="12385.914663631829"/>
    <n v="24.58108014533585"/>
  </r>
  <r>
    <s v="INV101391"/>
    <x v="614"/>
    <x v="5"/>
    <s v="Electronics"/>
    <x v="4"/>
    <n v="2"/>
    <n v="41084"/>
    <n v="15"/>
    <n v="82168"/>
    <n v="12325.2"/>
    <n v="69842.8"/>
    <n v="4311.2661479363032"/>
    <n v="6.1728140165289807"/>
  </r>
  <r>
    <s v="INV101392"/>
    <x v="489"/>
    <x v="3"/>
    <s v="Accessories"/>
    <x v="0"/>
    <n v="1"/>
    <n v="51862"/>
    <n v="15"/>
    <n v="51862"/>
    <n v="7779.3"/>
    <n v="44082.7"/>
    <n v="8850.4834414574252"/>
    <n v="20.07699946114332"/>
  </r>
  <r>
    <s v="INV101393"/>
    <x v="615"/>
    <x v="6"/>
    <s v="Electronics"/>
    <x v="2"/>
    <n v="7"/>
    <n v="11844"/>
    <n v="15"/>
    <n v="82908"/>
    <n v="12436.2"/>
    <n v="70471.8"/>
    <n v="4162.0298242247482"/>
    <n v="5.9059507834690583"/>
  </r>
  <r>
    <s v="INV101394"/>
    <x v="123"/>
    <x v="0"/>
    <s v="Electronics"/>
    <x v="1"/>
    <n v="1"/>
    <n v="45119"/>
    <n v="15"/>
    <n v="45119"/>
    <n v="6767.85"/>
    <n v="38351.15"/>
    <n v="9062.8480220981965"/>
    <n v="23.631228847370149"/>
  </r>
  <r>
    <s v="INV101395"/>
    <x v="616"/>
    <x v="2"/>
    <s v="Electronics"/>
    <x v="1"/>
    <n v="3"/>
    <n v="2443"/>
    <n v="15"/>
    <n v="7329"/>
    <n v="1099.3499999999999"/>
    <n v="6229.65"/>
    <n v="446.87260071422821"/>
    <n v="7.1733179346227836"/>
  </r>
  <r>
    <s v="INV101396"/>
    <x v="258"/>
    <x v="0"/>
    <s v="Electronics"/>
    <x v="2"/>
    <n v="6"/>
    <n v="60717"/>
    <n v="15"/>
    <n v="364302"/>
    <n v="54645.3"/>
    <n v="309656.7"/>
    <n v="18609.067918647928"/>
    <n v="6.0095802605427"/>
  </r>
  <r>
    <s v="INV101397"/>
    <x v="430"/>
    <x v="0"/>
    <s v="Accessories"/>
    <x v="3"/>
    <n v="6"/>
    <n v="21521"/>
    <n v="15"/>
    <n v="129126"/>
    <n v="19368.900000000001"/>
    <n v="109757.1"/>
    <n v="25008.48790492745"/>
    <n v="22.78530309649895"/>
  </r>
  <r>
    <s v="INV101398"/>
    <x v="386"/>
    <x v="6"/>
    <s v="Accessories"/>
    <x v="2"/>
    <n v="7"/>
    <n v="8848"/>
    <n v="20"/>
    <n v="61936"/>
    <n v="12387.2"/>
    <n v="49548.800000000003"/>
    <n v="3426.7343990915242"/>
    <n v="6.9158776783525013"/>
  </r>
  <r>
    <s v="INV101399"/>
    <x v="174"/>
    <x v="1"/>
    <s v="Accessories"/>
    <x v="2"/>
    <n v="1"/>
    <n v="77786"/>
    <n v="15"/>
    <n v="77786"/>
    <n v="11667.9"/>
    <n v="66118.100000000006"/>
    <n v="13857.44517538533"/>
    <n v="20.958625815601671"/>
  </r>
  <r>
    <s v="INV101400"/>
    <x v="353"/>
    <x v="3"/>
    <s v="Electronics"/>
    <x v="0"/>
    <n v="7"/>
    <n v="71421"/>
    <n v="5"/>
    <n v="499947"/>
    <n v="24997.35"/>
    <n v="474949.65"/>
    <n v="94708.250704491365"/>
    <n v="19.940692809120158"/>
  </r>
  <r>
    <s v="INV101401"/>
    <x v="165"/>
    <x v="0"/>
    <s v="Accessories"/>
    <x v="2"/>
    <n v="2"/>
    <n v="17139"/>
    <n v="20"/>
    <n v="34278"/>
    <n v="6855.6"/>
    <n v="27422.400000000001"/>
    <n v="4655.6546245286754"/>
    <n v="16.977560769767326"/>
  </r>
  <r>
    <s v="INV101402"/>
    <x v="617"/>
    <x v="3"/>
    <s v="Accessories"/>
    <x v="1"/>
    <n v="6"/>
    <n v="65066"/>
    <n v="10"/>
    <n v="390396"/>
    <n v="39039.599999999999"/>
    <n v="351356.4"/>
    <n v="44127.744142092561"/>
    <n v="12.559254404386133"/>
  </r>
  <r>
    <s v="INV101403"/>
    <x v="499"/>
    <x v="4"/>
    <s v="Accessories"/>
    <x v="4"/>
    <n v="8"/>
    <n v="42511"/>
    <n v="0"/>
    <n v="340088"/>
    <n v="0"/>
    <n v="340088"/>
    <n v="79279.991592716804"/>
    <n v="23.311610992659784"/>
  </r>
  <r>
    <s v="INV101404"/>
    <x v="404"/>
    <x v="5"/>
    <s v="Accessories"/>
    <x v="0"/>
    <n v="5"/>
    <n v="19140"/>
    <n v="20"/>
    <n v="95700"/>
    <n v="19140"/>
    <n v="76560"/>
    <n v="17165.996189852729"/>
    <n v="22.421625117362499"/>
  </r>
  <r>
    <s v="INV101405"/>
    <x v="565"/>
    <x v="1"/>
    <s v="Electronics"/>
    <x v="0"/>
    <n v="3"/>
    <n v="35902"/>
    <n v="15"/>
    <n v="107706"/>
    <n v="16155.9"/>
    <n v="91550.1"/>
    <n v="12382.098126555609"/>
    <n v="13.524942219129862"/>
  </r>
  <r>
    <s v="INV101406"/>
    <x v="63"/>
    <x v="3"/>
    <s v="Electronics"/>
    <x v="3"/>
    <n v="8"/>
    <n v="65588"/>
    <n v="20"/>
    <n v="524704"/>
    <n v="104940.8"/>
    <n v="419763.20000000001"/>
    <n v="40442.08183649939"/>
    <n v="9.6344991262929636"/>
  </r>
  <r>
    <s v="INV101407"/>
    <x v="79"/>
    <x v="2"/>
    <s v="Accessories"/>
    <x v="4"/>
    <n v="8"/>
    <n v="60740"/>
    <n v="0"/>
    <n v="485920"/>
    <n v="0"/>
    <n v="485920"/>
    <n v="50785.605120759203"/>
    <n v="10.451433388368292"/>
  </r>
  <r>
    <s v="INV101408"/>
    <x v="44"/>
    <x v="5"/>
    <s v="Electronics"/>
    <x v="0"/>
    <n v="4"/>
    <n v="2391"/>
    <n v="0"/>
    <n v="9564"/>
    <n v="0"/>
    <n v="9564"/>
    <n v="899.6349387790932"/>
    <n v="9.406471547251078"/>
  </r>
  <r>
    <s v="INV101409"/>
    <x v="168"/>
    <x v="2"/>
    <s v="Accessories"/>
    <x v="2"/>
    <n v="8"/>
    <n v="28759"/>
    <n v="15"/>
    <n v="230072"/>
    <n v="34510.800000000003"/>
    <n v="195561.2"/>
    <n v="30947.636667961469"/>
    <n v="15.825039255210886"/>
  </r>
  <r>
    <s v="INV101410"/>
    <x v="162"/>
    <x v="0"/>
    <s v="Accessories"/>
    <x v="0"/>
    <n v="5"/>
    <n v="63521"/>
    <n v="15"/>
    <n v="317605"/>
    <n v="47640.75"/>
    <n v="269964.25"/>
    <n v="60393.099190171801"/>
    <n v="22.370776571405955"/>
  </r>
  <r>
    <s v="INV101411"/>
    <x v="618"/>
    <x v="5"/>
    <s v="Accessories"/>
    <x v="0"/>
    <n v="5"/>
    <n v="29487"/>
    <n v="5"/>
    <n v="147435"/>
    <n v="7371.75"/>
    <n v="140063.25"/>
    <n v="28674.083772933831"/>
    <n v="20.472239343963412"/>
  </r>
  <r>
    <s v="INV101412"/>
    <x v="507"/>
    <x v="3"/>
    <s v="Electronics"/>
    <x v="0"/>
    <n v="3"/>
    <n v="53116"/>
    <n v="0"/>
    <n v="159348"/>
    <n v="0"/>
    <n v="159348"/>
    <n v="33320.000154277157"/>
    <n v="20.910209198908777"/>
  </r>
  <r>
    <s v="INV101413"/>
    <x v="487"/>
    <x v="5"/>
    <s v="Accessories"/>
    <x v="3"/>
    <n v="7"/>
    <n v="11183"/>
    <n v="15"/>
    <n v="78281"/>
    <n v="11742.15"/>
    <n v="66538.850000000006"/>
    <n v="9292.6626411857906"/>
    <n v="13.965769833992908"/>
  </r>
  <r>
    <s v="INV101414"/>
    <x v="538"/>
    <x v="0"/>
    <s v="Electronics"/>
    <x v="0"/>
    <n v="9"/>
    <n v="61583"/>
    <n v="0"/>
    <n v="554247"/>
    <n v="0"/>
    <n v="554247"/>
    <n v="63455.166137951361"/>
    <n v="11.448896635967603"/>
  </r>
  <r>
    <s v="INV101415"/>
    <x v="176"/>
    <x v="6"/>
    <s v="Electronics"/>
    <x v="0"/>
    <n v="9"/>
    <n v="10467"/>
    <n v="5"/>
    <n v="94203"/>
    <n v="4710.1499999999996"/>
    <n v="89492.85"/>
    <n v="18030.227776868331"/>
    <n v="20.147115414101048"/>
  </r>
  <r>
    <s v="INV101416"/>
    <x v="137"/>
    <x v="1"/>
    <s v="Accessories"/>
    <x v="3"/>
    <n v="1"/>
    <n v="78164"/>
    <n v="10"/>
    <n v="78164"/>
    <n v="7816.4"/>
    <n v="70347.600000000006"/>
    <n v="14678.70595810023"/>
    <n v="20.865965517089748"/>
  </r>
  <r>
    <s v="INV101417"/>
    <x v="619"/>
    <x v="2"/>
    <s v="Electronics"/>
    <x v="4"/>
    <n v="1"/>
    <n v="40694"/>
    <n v="0"/>
    <n v="40694"/>
    <n v="0"/>
    <n v="40694"/>
    <n v="7694.0447463051678"/>
    <n v="18.907074129614116"/>
  </r>
  <r>
    <s v="INV101418"/>
    <x v="207"/>
    <x v="0"/>
    <s v="Electronics"/>
    <x v="1"/>
    <n v="5"/>
    <n v="63161"/>
    <n v="5"/>
    <n v="315805"/>
    <n v="15790.25"/>
    <n v="300014.75"/>
    <n v="16927.259568547612"/>
    <n v="5.6421424508453706"/>
  </r>
  <r>
    <s v="INV101419"/>
    <x v="282"/>
    <x v="6"/>
    <s v="Accessories"/>
    <x v="3"/>
    <n v="1"/>
    <n v="72807"/>
    <n v="5"/>
    <n v="72807"/>
    <n v="3640.35"/>
    <n v="69166.649999999994"/>
    <n v="11615.635385998399"/>
    <n v="16.793693761369678"/>
  </r>
  <r>
    <s v="INV101420"/>
    <x v="303"/>
    <x v="5"/>
    <s v="Electronics"/>
    <x v="3"/>
    <n v="4"/>
    <n v="43952"/>
    <n v="5"/>
    <n v="175808"/>
    <n v="8790.4"/>
    <n v="167017.60000000001"/>
    <n v="19943.432298198299"/>
    <n v="11.940916584957693"/>
  </r>
  <r>
    <s v="INV101421"/>
    <x v="275"/>
    <x v="5"/>
    <s v="Electronics"/>
    <x v="0"/>
    <n v="1"/>
    <n v="13357"/>
    <n v="20"/>
    <n v="13357"/>
    <n v="2671.4"/>
    <n v="10685.6"/>
    <n v="953.56744779965788"/>
    <n v="8.923854980531349"/>
  </r>
  <r>
    <s v="INV101422"/>
    <x v="342"/>
    <x v="0"/>
    <s v="Accessories"/>
    <x v="0"/>
    <n v="2"/>
    <n v="31801"/>
    <n v="15"/>
    <n v="63602"/>
    <n v="9540.2999999999993"/>
    <n v="54061.7"/>
    <n v="10211.12268164647"/>
    <n v="18.887905266845976"/>
  </r>
  <r>
    <s v="INV101423"/>
    <x v="206"/>
    <x v="3"/>
    <s v="Accessories"/>
    <x v="1"/>
    <n v="2"/>
    <n v="56400"/>
    <n v="0"/>
    <n v="112800"/>
    <n v="0"/>
    <n v="112800"/>
    <n v="11697.94962107792"/>
    <n v="10.370522713721559"/>
  </r>
  <r>
    <s v="INV101424"/>
    <x v="191"/>
    <x v="5"/>
    <s v="Electronics"/>
    <x v="0"/>
    <n v="4"/>
    <n v="31960"/>
    <n v="20"/>
    <n v="127840"/>
    <n v="25568"/>
    <n v="102272"/>
    <n v="23785.218201746651"/>
    <n v="23.256823179117113"/>
  </r>
  <r>
    <s v="INV101425"/>
    <x v="145"/>
    <x v="3"/>
    <s v="Accessories"/>
    <x v="2"/>
    <n v="8"/>
    <n v="50300"/>
    <n v="0"/>
    <n v="402400"/>
    <n v="0"/>
    <n v="402400"/>
    <n v="44109.403856461933"/>
    <n v="10.9615814752639"/>
  </r>
  <r>
    <s v="INV101426"/>
    <x v="463"/>
    <x v="3"/>
    <s v="Accessories"/>
    <x v="0"/>
    <n v="2"/>
    <n v="10332"/>
    <n v="20"/>
    <n v="20664"/>
    <n v="4132.8"/>
    <n v="16531.2"/>
    <n v="2662.1203057657999"/>
    <n v="16.103611992872867"/>
  </r>
  <r>
    <s v="INV101427"/>
    <x v="543"/>
    <x v="1"/>
    <s v="Electronics"/>
    <x v="0"/>
    <n v="9"/>
    <n v="47908"/>
    <n v="15"/>
    <n v="431172"/>
    <n v="64675.8"/>
    <n v="366496.2"/>
    <n v="78999.147496420366"/>
    <n v="21.555243273032669"/>
  </r>
  <r>
    <s v="INV101428"/>
    <x v="470"/>
    <x v="3"/>
    <s v="Electronics"/>
    <x v="2"/>
    <n v="9"/>
    <n v="13126"/>
    <n v="5"/>
    <n v="118134"/>
    <n v="5906.7"/>
    <n v="112227.3"/>
    <n v="14637.09607146011"/>
    <n v="13.042366760547663"/>
  </r>
  <r>
    <s v="INV101429"/>
    <x v="602"/>
    <x v="4"/>
    <s v="Accessories"/>
    <x v="1"/>
    <n v="2"/>
    <n v="58372"/>
    <n v="0"/>
    <n v="116744"/>
    <n v="0"/>
    <n v="116744"/>
    <n v="25185.368958726889"/>
    <n v="21.57315918482054"/>
  </r>
  <r>
    <s v="INV101430"/>
    <x v="396"/>
    <x v="1"/>
    <s v="Electronics"/>
    <x v="2"/>
    <n v="1"/>
    <n v="79459"/>
    <n v="5"/>
    <n v="79459"/>
    <n v="3972.95"/>
    <n v="75486.05"/>
    <n v="14700.098988827869"/>
    <n v="19.473927949373255"/>
  </r>
  <r>
    <s v="INV101431"/>
    <x v="517"/>
    <x v="6"/>
    <s v="Accessories"/>
    <x v="3"/>
    <n v="9"/>
    <n v="17302"/>
    <n v="15"/>
    <n v="155718"/>
    <n v="23357.7"/>
    <n v="132360.29999999999"/>
    <n v="30995.23376197445"/>
    <n v="23.417319061663093"/>
  </r>
  <r>
    <s v="INV101432"/>
    <x v="243"/>
    <x v="6"/>
    <s v="Accessories"/>
    <x v="2"/>
    <n v="2"/>
    <n v="16833"/>
    <n v="0"/>
    <n v="33666"/>
    <n v="0"/>
    <n v="33666"/>
    <n v="3877.2092768294078"/>
    <n v="11.516691251795306"/>
  </r>
  <r>
    <s v="INV101433"/>
    <x v="612"/>
    <x v="5"/>
    <s v="Electronics"/>
    <x v="4"/>
    <n v="8"/>
    <n v="35620"/>
    <n v="10"/>
    <n v="284960"/>
    <n v="28496"/>
    <n v="256464"/>
    <n v="18210.38352115437"/>
    <n v="7.1005612956026463"/>
  </r>
  <r>
    <s v="INV101434"/>
    <x v="79"/>
    <x v="5"/>
    <s v="Electronics"/>
    <x v="3"/>
    <n v="3"/>
    <n v="22659"/>
    <n v="10"/>
    <n v="67977"/>
    <n v="6797.7"/>
    <n v="61179.3"/>
    <n v="8324.6612077470018"/>
    <n v="13.606989958608551"/>
  </r>
  <r>
    <s v="INV101435"/>
    <x v="69"/>
    <x v="3"/>
    <s v="Accessories"/>
    <x v="0"/>
    <n v="1"/>
    <n v="25160"/>
    <n v="10"/>
    <n v="25160"/>
    <n v="2516"/>
    <n v="22644"/>
    <n v="4690.9920392637696"/>
    <n v="20.716269383782766"/>
  </r>
  <r>
    <s v="INV101436"/>
    <x v="440"/>
    <x v="1"/>
    <s v="Accessories"/>
    <x v="3"/>
    <n v="1"/>
    <n v="57343"/>
    <n v="15"/>
    <n v="57343"/>
    <n v="8601.4500000000007"/>
    <n v="48741.55"/>
    <n v="6828.0586202114091"/>
    <n v="14.008702267801104"/>
  </r>
  <r>
    <s v="INV101437"/>
    <x v="340"/>
    <x v="1"/>
    <s v="Accessories"/>
    <x v="1"/>
    <n v="2"/>
    <n v="35019"/>
    <n v="10"/>
    <n v="70038"/>
    <n v="7003.8"/>
    <n v="63034.2"/>
    <n v="6454.5499178752107"/>
    <n v="10.239758603861414"/>
  </r>
  <r>
    <s v="INV101438"/>
    <x v="620"/>
    <x v="4"/>
    <s v="Accessories"/>
    <x v="1"/>
    <n v="7"/>
    <n v="45435"/>
    <n v="0"/>
    <n v="318045"/>
    <n v="0"/>
    <n v="318045"/>
    <n v="17658.0605222419"/>
    <n v="5.5520635514602965"/>
  </r>
  <r>
    <s v="INV101439"/>
    <x v="71"/>
    <x v="3"/>
    <s v="Electronics"/>
    <x v="2"/>
    <n v="6"/>
    <n v="23007"/>
    <n v="10"/>
    <n v="138042"/>
    <n v="13804.2"/>
    <n v="124237.8"/>
    <n v="13989.7677253731"/>
    <n v="11.260476059116549"/>
  </r>
  <r>
    <s v="INV101440"/>
    <x v="514"/>
    <x v="4"/>
    <s v="Accessories"/>
    <x v="3"/>
    <n v="2"/>
    <n v="71560"/>
    <n v="0"/>
    <n v="143120"/>
    <n v="0"/>
    <n v="143120"/>
    <n v="27575.820925933662"/>
    <n v="19.267622223262759"/>
  </r>
  <r>
    <s v="INV101441"/>
    <x v="108"/>
    <x v="3"/>
    <s v="Electronics"/>
    <x v="0"/>
    <n v="4"/>
    <n v="57723"/>
    <n v="15"/>
    <n v="230892"/>
    <n v="34633.800000000003"/>
    <n v="196258.2"/>
    <n v="15606.992018459619"/>
    <n v="7.9522751245347303"/>
  </r>
  <r>
    <s v="INV101442"/>
    <x v="7"/>
    <x v="2"/>
    <s v="Electronics"/>
    <x v="1"/>
    <n v="2"/>
    <n v="28175"/>
    <n v="5"/>
    <n v="56350"/>
    <n v="2817.5"/>
    <n v="53532.5"/>
    <n v="6326.2500852594449"/>
    <n v="11.817587606144762"/>
  </r>
  <r>
    <s v="INV101443"/>
    <x v="373"/>
    <x v="2"/>
    <s v="Accessories"/>
    <x v="0"/>
    <n v="1"/>
    <n v="18173"/>
    <n v="20"/>
    <n v="18173"/>
    <n v="3634.6"/>
    <n v="14538.4"/>
    <n v="785.7466165707209"/>
    <n v="5.4046292341022459"/>
  </r>
  <r>
    <s v="INV101444"/>
    <x v="429"/>
    <x v="0"/>
    <s v="Electronics"/>
    <x v="4"/>
    <n v="3"/>
    <n v="35970"/>
    <n v="10"/>
    <n v="107910"/>
    <n v="10791"/>
    <n v="97119"/>
    <n v="18875.17483166101"/>
    <n v="19.435100064519826"/>
  </r>
  <r>
    <s v="INV101445"/>
    <x v="551"/>
    <x v="3"/>
    <s v="Electronics"/>
    <x v="1"/>
    <n v="4"/>
    <n v="42103"/>
    <n v="20"/>
    <n v="168412"/>
    <n v="33682.400000000001"/>
    <n v="134729.60000000001"/>
    <n v="30467.294931197212"/>
    <n v="22.613660941023507"/>
  </r>
  <r>
    <s v="INV101446"/>
    <x v="226"/>
    <x v="1"/>
    <s v="Accessories"/>
    <x v="2"/>
    <n v="5"/>
    <n v="31730"/>
    <n v="5"/>
    <n v="158650"/>
    <n v="7932.5"/>
    <n v="150717.5"/>
    <n v="24673.308344229259"/>
    <n v="16.370566353760687"/>
  </r>
  <r>
    <s v="INV101447"/>
    <x v="149"/>
    <x v="5"/>
    <s v="Electronics"/>
    <x v="4"/>
    <n v="5"/>
    <n v="15042"/>
    <n v="15"/>
    <n v="75210"/>
    <n v="11281.5"/>
    <n v="63928.5"/>
    <n v="3527.2179843114118"/>
    <n v="5.5174421178526192"/>
  </r>
  <r>
    <s v="INV101448"/>
    <x v="88"/>
    <x v="6"/>
    <s v="Electronics"/>
    <x v="3"/>
    <n v="7"/>
    <n v="61907"/>
    <n v="15"/>
    <n v="433349"/>
    <n v="65002.35"/>
    <n v="368346.65"/>
    <n v="34449.643466564703"/>
    <n v="9.3525062509906629"/>
  </r>
  <r>
    <s v="INV101449"/>
    <x v="469"/>
    <x v="0"/>
    <s v="Accessories"/>
    <x v="0"/>
    <n v="8"/>
    <n v="54321"/>
    <n v="5"/>
    <n v="434568"/>
    <n v="21728.400000000001"/>
    <n v="412839.6"/>
    <n v="56845.464485500808"/>
    <n v="13.769382705898565"/>
  </r>
  <r>
    <s v="INV101450"/>
    <x v="17"/>
    <x v="5"/>
    <s v="Accessories"/>
    <x v="1"/>
    <n v="9"/>
    <n v="36190"/>
    <n v="20"/>
    <n v="325710"/>
    <n v="65142"/>
    <n v="260568"/>
    <n v="43649.372695853031"/>
    <n v="16.751624411229709"/>
  </r>
  <r>
    <s v="INV101451"/>
    <x v="138"/>
    <x v="2"/>
    <s v="Accessories"/>
    <x v="4"/>
    <n v="7"/>
    <n v="7154"/>
    <n v="10"/>
    <n v="50078"/>
    <n v="5007.8"/>
    <n v="45070.2"/>
    <n v="6726.9648020825252"/>
    <n v="14.925526849409424"/>
  </r>
  <r>
    <s v="INV101452"/>
    <x v="479"/>
    <x v="3"/>
    <s v="Accessories"/>
    <x v="4"/>
    <n v="5"/>
    <n v="68057"/>
    <n v="0"/>
    <n v="340285"/>
    <n v="0"/>
    <n v="340285"/>
    <n v="79345.345520611911"/>
    <n v="23.317320928225431"/>
  </r>
  <r>
    <s v="INV101453"/>
    <x v="594"/>
    <x v="0"/>
    <s v="Accessories"/>
    <x v="1"/>
    <n v="9"/>
    <n v="27946"/>
    <n v="15"/>
    <n v="251514"/>
    <n v="37727.1"/>
    <n v="213786.9"/>
    <n v="50822.974662179397"/>
    <n v="23.772726328030107"/>
  </r>
  <r>
    <s v="INV101454"/>
    <x v="281"/>
    <x v="3"/>
    <s v="Accessories"/>
    <x v="3"/>
    <n v="8"/>
    <n v="48984"/>
    <n v="5"/>
    <n v="391872"/>
    <n v="19593.599999999999"/>
    <n v="372278.4"/>
    <n v="26592.029462028098"/>
    <n v="7.143049250783311"/>
  </r>
  <r>
    <s v="INV101455"/>
    <x v="621"/>
    <x v="2"/>
    <s v="Accessories"/>
    <x v="3"/>
    <n v="9"/>
    <n v="44578"/>
    <n v="20"/>
    <n v="401202"/>
    <n v="80240.399999999994"/>
    <n v="320961.59999999998"/>
    <n v="24931.711538966509"/>
    <n v="7.7678175641467728"/>
  </r>
  <r>
    <s v="INV101456"/>
    <x v="174"/>
    <x v="0"/>
    <s v="Electronics"/>
    <x v="2"/>
    <n v="8"/>
    <n v="4725"/>
    <n v="10"/>
    <n v="37800"/>
    <n v="3780"/>
    <n v="34020"/>
    <n v="4137.2056228292367"/>
    <n v="12.161098244647963"/>
  </r>
  <r>
    <s v="INV101457"/>
    <x v="255"/>
    <x v="2"/>
    <s v="Electronics"/>
    <x v="3"/>
    <n v="6"/>
    <n v="75245"/>
    <n v="20"/>
    <n v="451470"/>
    <n v="90294"/>
    <n v="361176"/>
    <n v="48486.78594106582"/>
    <n v="13.424697638011891"/>
  </r>
  <r>
    <s v="INV101458"/>
    <x v="202"/>
    <x v="4"/>
    <s v="Accessories"/>
    <x v="2"/>
    <n v="4"/>
    <n v="45987"/>
    <n v="10"/>
    <n v="183948"/>
    <n v="18394.8"/>
    <n v="165553.20000000001"/>
    <n v="27682.70327669317"/>
    <n v="16.721333853222507"/>
  </r>
  <r>
    <s v="INV101459"/>
    <x v="352"/>
    <x v="2"/>
    <s v="Electronics"/>
    <x v="4"/>
    <n v="9"/>
    <n v="69176"/>
    <n v="0"/>
    <n v="622584"/>
    <n v="0"/>
    <n v="622584"/>
    <n v="127400.57793235969"/>
    <n v="20.463194995753135"/>
  </r>
  <r>
    <s v="INV101460"/>
    <x v="622"/>
    <x v="1"/>
    <s v="Electronics"/>
    <x v="1"/>
    <n v="9"/>
    <n v="12221"/>
    <n v="0"/>
    <n v="109989"/>
    <n v="0"/>
    <n v="109989"/>
    <n v="8486.0408334061012"/>
    <n v="7.7153541112348529"/>
  </r>
  <r>
    <s v="INV101461"/>
    <x v="26"/>
    <x v="1"/>
    <s v="Accessories"/>
    <x v="3"/>
    <n v="9"/>
    <n v="3087"/>
    <n v="5"/>
    <n v="27783"/>
    <n v="1389.15"/>
    <n v="26393.85"/>
    <n v="5556.6428484632388"/>
    <n v="21.052793921550812"/>
  </r>
  <r>
    <s v="INV101462"/>
    <x v="342"/>
    <x v="3"/>
    <s v="Electronics"/>
    <x v="2"/>
    <n v="3"/>
    <n v="39937"/>
    <n v="5"/>
    <n v="119811"/>
    <n v="5990.55"/>
    <n v="113820.45"/>
    <n v="19577.761930500259"/>
    <n v="17.200566269506279"/>
  </r>
  <r>
    <s v="INV101463"/>
    <x v="90"/>
    <x v="6"/>
    <s v="Accessories"/>
    <x v="4"/>
    <n v="3"/>
    <n v="19489"/>
    <n v="10"/>
    <n v="58467"/>
    <n v="5846.7"/>
    <n v="52620.3"/>
    <n v="12953.90191847425"/>
    <n v="24.61768921590004"/>
  </r>
  <r>
    <s v="INV101464"/>
    <x v="623"/>
    <x v="2"/>
    <s v="Electronics"/>
    <x v="3"/>
    <n v="6"/>
    <n v="33226"/>
    <n v="10"/>
    <n v="199356"/>
    <n v="19935.599999999999"/>
    <n v="179420.4"/>
    <n v="32337.573053727829"/>
    <n v="18.023353561650644"/>
  </r>
  <r>
    <s v="INV101465"/>
    <x v="613"/>
    <x v="5"/>
    <s v="Accessories"/>
    <x v="0"/>
    <n v="6"/>
    <n v="71040"/>
    <n v="10"/>
    <n v="426240"/>
    <n v="42624"/>
    <n v="383616"/>
    <n v="74121.63173652305"/>
    <n v="19.321830094814356"/>
  </r>
  <r>
    <s v="INV101466"/>
    <x v="442"/>
    <x v="1"/>
    <s v="Electronics"/>
    <x v="4"/>
    <n v="6"/>
    <n v="41668"/>
    <n v="10"/>
    <n v="250008"/>
    <n v="25000.799999999999"/>
    <n v="225007.2"/>
    <n v="20035.040088865251"/>
    <n v="8.9041773280433922"/>
  </r>
  <r>
    <s v="INV101467"/>
    <x v="624"/>
    <x v="6"/>
    <s v="Electronics"/>
    <x v="3"/>
    <n v="5"/>
    <n v="65169"/>
    <n v="0"/>
    <n v="325845"/>
    <n v="0"/>
    <n v="325845"/>
    <n v="66398.214768793041"/>
    <n v="20.377239107180728"/>
  </r>
  <r>
    <s v="INV101468"/>
    <x v="399"/>
    <x v="4"/>
    <s v="Electronics"/>
    <x v="4"/>
    <n v="5"/>
    <n v="73540"/>
    <n v="5"/>
    <n v="367700"/>
    <n v="18385"/>
    <n v="349315"/>
    <n v="23003.522971479571"/>
    <n v="6.5853235536634758"/>
  </r>
  <r>
    <s v="INV101469"/>
    <x v="476"/>
    <x v="0"/>
    <s v="Accessories"/>
    <x v="1"/>
    <n v="2"/>
    <n v="72116"/>
    <n v="5"/>
    <n v="144232"/>
    <n v="7211.6"/>
    <n v="137020.4"/>
    <n v="24842.632595735951"/>
    <n v="18.130608723763725"/>
  </r>
  <r>
    <s v="INV101470"/>
    <x v="22"/>
    <x v="0"/>
    <s v="Electronics"/>
    <x v="1"/>
    <n v="7"/>
    <n v="7908"/>
    <n v="15"/>
    <n v="55356"/>
    <n v="8303.4"/>
    <n v="47052.6"/>
    <n v="2875.599970178881"/>
    <n v="6.1114581769740273"/>
  </r>
  <r>
    <s v="INV101471"/>
    <x v="444"/>
    <x v="1"/>
    <s v="Electronics"/>
    <x v="1"/>
    <n v="4"/>
    <n v="4653"/>
    <n v="5"/>
    <n v="18612"/>
    <n v="930.6"/>
    <n v="17681.400000000001"/>
    <n v="1291.540767380701"/>
    <n v="7.3045164261919355"/>
  </r>
  <r>
    <s v="INV101472"/>
    <x v="557"/>
    <x v="6"/>
    <s v="Accessories"/>
    <x v="0"/>
    <n v="3"/>
    <n v="11555"/>
    <n v="5"/>
    <n v="34665"/>
    <n v="1733.25"/>
    <n v="32931.75"/>
    <n v="2357.0325358450782"/>
    <n v="7.1573254863318168"/>
  </r>
  <r>
    <s v="INV101473"/>
    <x v="47"/>
    <x v="1"/>
    <s v="Accessories"/>
    <x v="1"/>
    <n v="8"/>
    <n v="20260"/>
    <n v="20"/>
    <n v="162080"/>
    <n v="32416"/>
    <n v="129664"/>
    <n v="7844.2587562303879"/>
    <n v="6.0496812964511264"/>
  </r>
  <r>
    <s v="INV101474"/>
    <x v="185"/>
    <x v="0"/>
    <s v="Electronics"/>
    <x v="0"/>
    <n v="4"/>
    <n v="18252"/>
    <n v="20"/>
    <n v="73008"/>
    <n v="14601.6"/>
    <n v="58406.400000000001"/>
    <n v="6671.63360774176"/>
    <n v="11.422778338917928"/>
  </r>
  <r>
    <s v="INV101475"/>
    <x v="170"/>
    <x v="2"/>
    <s v="Electronics"/>
    <x v="1"/>
    <n v="4"/>
    <n v="4300"/>
    <n v="15"/>
    <n v="17200"/>
    <n v="2580"/>
    <n v="14620"/>
    <n v="3638.486586907015"/>
    <n v="24.887049158050718"/>
  </r>
  <r>
    <s v="INV101476"/>
    <x v="281"/>
    <x v="6"/>
    <s v="Electronics"/>
    <x v="4"/>
    <n v="8"/>
    <n v="67073"/>
    <n v="10"/>
    <n v="536584"/>
    <n v="53658.400000000001"/>
    <n v="482925.6"/>
    <n v="57779.668999901704"/>
    <n v="11.964507369230727"/>
  </r>
  <r>
    <s v="INV101477"/>
    <x v="402"/>
    <x v="3"/>
    <s v="Electronics"/>
    <x v="3"/>
    <n v="1"/>
    <n v="30554"/>
    <n v="15"/>
    <n v="30554"/>
    <n v="4583.1000000000004"/>
    <n v="25970.9"/>
    <n v="5250.1520335448286"/>
    <n v="20.215518266770996"/>
  </r>
  <r>
    <s v="INV101478"/>
    <x v="69"/>
    <x v="2"/>
    <s v="Accessories"/>
    <x v="3"/>
    <n v="9"/>
    <n v="62316"/>
    <n v="15"/>
    <n v="560844"/>
    <n v="84126.6"/>
    <n v="476717.4"/>
    <n v="36451.43475503115"/>
    <n v="7.6463403171420117"/>
  </r>
  <r>
    <s v="INV101479"/>
    <x v="165"/>
    <x v="2"/>
    <s v="Electronics"/>
    <x v="1"/>
    <n v="7"/>
    <n v="27366"/>
    <n v="0"/>
    <n v="191562"/>
    <n v="0"/>
    <n v="191562"/>
    <n v="26990.744063562212"/>
    <n v="14.089821605309098"/>
  </r>
  <r>
    <s v="INV101480"/>
    <x v="625"/>
    <x v="2"/>
    <s v="Electronics"/>
    <x v="3"/>
    <n v="2"/>
    <n v="1492"/>
    <n v="5"/>
    <n v="2984"/>
    <n v="149.19999999999999"/>
    <n v="2834.8"/>
    <n v="246.69327413187131"/>
    <n v="8.7023167112978452"/>
  </r>
  <r>
    <s v="INV101481"/>
    <x v="328"/>
    <x v="3"/>
    <s v="Accessories"/>
    <x v="1"/>
    <n v="6"/>
    <n v="24196"/>
    <n v="0"/>
    <n v="145176"/>
    <n v="0"/>
    <n v="145176"/>
    <n v="12836.379753090199"/>
    <n v="8.8419434018640821"/>
  </r>
  <r>
    <s v="INV101482"/>
    <x v="320"/>
    <x v="4"/>
    <s v="Electronics"/>
    <x v="1"/>
    <n v="8"/>
    <n v="60782"/>
    <n v="5"/>
    <n v="486256"/>
    <n v="24312.799999999999"/>
    <n v="461943.2"/>
    <n v="32307.386900625628"/>
    <n v="6.9938007314807589"/>
  </r>
  <r>
    <s v="INV101483"/>
    <x v="626"/>
    <x v="5"/>
    <s v="Electronics"/>
    <x v="2"/>
    <n v="5"/>
    <n v="74041"/>
    <n v="15"/>
    <n v="370205"/>
    <n v="55530.75"/>
    <n v="314674.25"/>
    <n v="42924.346464189963"/>
    <n v="13.640883060558645"/>
  </r>
  <r>
    <s v="INV101484"/>
    <x v="448"/>
    <x v="1"/>
    <s v="Electronics"/>
    <x v="2"/>
    <n v="6"/>
    <n v="53338"/>
    <n v="5"/>
    <n v="320028"/>
    <n v="16001.4"/>
    <n v="304026.59999999998"/>
    <n v="19794.25502729748"/>
    <n v="6.5106984149733886"/>
  </r>
  <r>
    <s v="INV101485"/>
    <x v="156"/>
    <x v="0"/>
    <s v="Accessories"/>
    <x v="2"/>
    <n v="8"/>
    <n v="29900"/>
    <n v="10"/>
    <n v="239200"/>
    <n v="23920"/>
    <n v="215280"/>
    <n v="49936.837759249327"/>
    <n v="23.196227127113215"/>
  </r>
  <r>
    <s v="INV101486"/>
    <x v="627"/>
    <x v="1"/>
    <s v="Accessories"/>
    <x v="0"/>
    <n v="6"/>
    <n v="18065"/>
    <n v="10"/>
    <n v="108390"/>
    <n v="10839"/>
    <n v="97551"/>
    <n v="13616.17485393314"/>
    <n v="13.958006431439083"/>
  </r>
  <r>
    <s v="INV101487"/>
    <x v="161"/>
    <x v="6"/>
    <s v="Electronics"/>
    <x v="2"/>
    <n v="9"/>
    <n v="40085"/>
    <n v="15"/>
    <n v="360765"/>
    <n v="54114.75"/>
    <n v="306650.25"/>
    <n v="66761.815882692332"/>
    <n v="21.771322828757626"/>
  </r>
  <r>
    <s v="INV101488"/>
    <x v="55"/>
    <x v="4"/>
    <s v="Electronics"/>
    <x v="1"/>
    <n v="9"/>
    <n v="35333"/>
    <n v="20"/>
    <n v="317997"/>
    <n v="63599.4"/>
    <n v="254397.6"/>
    <n v="62554.561058080602"/>
    <n v="24.589288994110245"/>
  </r>
  <r>
    <s v="INV101489"/>
    <x v="467"/>
    <x v="6"/>
    <s v="Accessories"/>
    <x v="4"/>
    <n v="9"/>
    <n v="12594"/>
    <n v="10"/>
    <n v="113346"/>
    <n v="11334.6"/>
    <n v="102011.4"/>
    <n v="18928.8105844606"/>
    <n v="18.555583576404793"/>
  </r>
  <r>
    <s v="INV101490"/>
    <x v="348"/>
    <x v="1"/>
    <s v="Electronics"/>
    <x v="2"/>
    <n v="6"/>
    <n v="31780"/>
    <n v="15"/>
    <n v="190680"/>
    <n v="28602"/>
    <n v="162078"/>
    <n v="37326.912098958514"/>
    <n v="23.03021514268347"/>
  </r>
  <r>
    <s v="INV101491"/>
    <x v="368"/>
    <x v="0"/>
    <s v="Electronics"/>
    <x v="2"/>
    <n v="9"/>
    <n v="47147"/>
    <n v="0"/>
    <n v="424323"/>
    <n v="0"/>
    <n v="424323"/>
    <n v="32704.0604804791"/>
    <n v="7.707350410060049"/>
  </r>
  <r>
    <s v="INV101492"/>
    <x v="503"/>
    <x v="3"/>
    <s v="Accessories"/>
    <x v="4"/>
    <n v="3"/>
    <n v="44878"/>
    <n v="20"/>
    <n v="134634"/>
    <n v="26926.799999999999"/>
    <n v="107707.2"/>
    <n v="23264.61832272691"/>
    <n v="21.599872917248717"/>
  </r>
  <r>
    <s v="INV101493"/>
    <x v="575"/>
    <x v="1"/>
    <s v="Accessories"/>
    <x v="1"/>
    <n v="5"/>
    <n v="20013"/>
    <n v="10"/>
    <n v="100065"/>
    <n v="10006.5"/>
    <n v="90058.5"/>
    <n v="9388.0102405781236"/>
    <n v="10.424346664199518"/>
  </r>
  <r>
    <s v="INV101494"/>
    <x v="628"/>
    <x v="2"/>
    <s v="Accessories"/>
    <x v="0"/>
    <n v="2"/>
    <n v="654"/>
    <n v="15"/>
    <n v="1308"/>
    <n v="196.2"/>
    <n v="1111.8"/>
    <n v="160.67689991694289"/>
    <n v="14.451960776843217"/>
  </r>
  <r>
    <s v="INV101495"/>
    <x v="363"/>
    <x v="1"/>
    <s v="Electronics"/>
    <x v="2"/>
    <n v="8"/>
    <n v="28634"/>
    <n v="15"/>
    <n v="229072"/>
    <n v="34360.800000000003"/>
    <n v="194711.2"/>
    <n v="34914.936700867278"/>
    <n v="17.931652981886646"/>
  </r>
  <r>
    <s v="INV101496"/>
    <x v="246"/>
    <x v="2"/>
    <s v="Electronics"/>
    <x v="4"/>
    <n v="4"/>
    <n v="9178"/>
    <n v="0"/>
    <n v="36712"/>
    <n v="0"/>
    <n v="36712"/>
    <n v="8469.7784738305545"/>
    <n v="23.070871850704279"/>
  </r>
  <r>
    <s v="INV101497"/>
    <x v="552"/>
    <x v="3"/>
    <s v="Electronics"/>
    <x v="1"/>
    <n v="6"/>
    <n v="6794"/>
    <n v="0"/>
    <n v="40764"/>
    <n v="0"/>
    <n v="40764"/>
    <n v="9465.3502602199987"/>
    <n v="23.219876018594835"/>
  </r>
  <r>
    <s v="INV101498"/>
    <x v="446"/>
    <x v="1"/>
    <s v="Electronics"/>
    <x v="3"/>
    <n v="6"/>
    <n v="10074"/>
    <n v="20"/>
    <n v="60444"/>
    <n v="12088.8"/>
    <n v="48355.199999999997"/>
    <n v="3308.485773433868"/>
    <n v="6.842047542836899"/>
  </r>
  <r>
    <s v="INV101499"/>
    <x v="629"/>
    <x v="4"/>
    <s v="Accessories"/>
    <x v="0"/>
    <n v="5"/>
    <n v="35683"/>
    <n v="10"/>
    <n v="178415"/>
    <n v="17841.5"/>
    <n v="160573.5"/>
    <n v="19736.26515684164"/>
    <n v="12.291109776421166"/>
  </r>
  <r>
    <s v="INV101500"/>
    <x v="293"/>
    <x v="4"/>
    <s v="Electronics"/>
    <x v="4"/>
    <n v="1"/>
    <n v="49247"/>
    <n v="15"/>
    <n v="49247"/>
    <n v="7387.05"/>
    <n v="41859.949999999997"/>
    <n v="8733.4523986081949"/>
    <n v="20.863504133684334"/>
  </r>
  <r>
    <s v="INV101501"/>
    <x v="333"/>
    <x v="6"/>
    <s v="Electronics"/>
    <x v="4"/>
    <n v="7"/>
    <n v="67106"/>
    <n v="20"/>
    <n v="469742"/>
    <n v="93948.4"/>
    <n v="375793.6"/>
    <n v="71638.051753875843"/>
    <n v="19.06313778464451"/>
  </r>
  <r>
    <s v="INV101502"/>
    <x v="606"/>
    <x v="3"/>
    <s v="Accessories"/>
    <x v="4"/>
    <n v="8"/>
    <n v="19138"/>
    <n v="20"/>
    <n v="153104"/>
    <n v="30620.799999999999"/>
    <n v="122483.2"/>
    <n v="6769.7063587950161"/>
    <n v="5.5270489004165606"/>
  </r>
  <r>
    <s v="INV101503"/>
    <x v="630"/>
    <x v="4"/>
    <s v="Accessories"/>
    <x v="2"/>
    <n v="1"/>
    <n v="57694"/>
    <n v="0"/>
    <n v="57694"/>
    <n v="0"/>
    <n v="57694"/>
    <n v="8075.883867071133"/>
    <n v="13.997788101138998"/>
  </r>
  <r>
    <s v="INV101504"/>
    <x v="631"/>
    <x v="1"/>
    <s v="Electronics"/>
    <x v="3"/>
    <n v="7"/>
    <n v="48053"/>
    <n v="15"/>
    <n v="336371"/>
    <n v="50455.65"/>
    <n v="285915.34999999998"/>
    <n v="61715.005286170483"/>
    <n v="21.585061902472351"/>
  </r>
  <r>
    <s v="INV101505"/>
    <x v="20"/>
    <x v="3"/>
    <s v="Accessories"/>
    <x v="0"/>
    <n v="4"/>
    <n v="26582"/>
    <n v="5"/>
    <n v="106328"/>
    <n v="5316.4"/>
    <n v="101011.6"/>
    <n v="19953.51706203683"/>
    <n v="19.753688746675461"/>
  </r>
  <r>
    <s v="INV101506"/>
    <x v="528"/>
    <x v="0"/>
    <s v="Accessories"/>
    <x v="1"/>
    <n v="6"/>
    <n v="16806"/>
    <n v="0"/>
    <n v="100836"/>
    <n v="0"/>
    <n v="100836"/>
    <n v="13347.657131924419"/>
    <n v="13.236995846646455"/>
  </r>
  <r>
    <s v="INV101507"/>
    <x v="199"/>
    <x v="2"/>
    <s v="Electronics"/>
    <x v="1"/>
    <n v="9"/>
    <n v="8307"/>
    <n v="15"/>
    <n v="74763"/>
    <n v="11214.45"/>
    <n v="63548.55"/>
    <n v="12521.112168301779"/>
    <n v="19.703222446935104"/>
  </r>
  <r>
    <s v="INV101508"/>
    <x v="486"/>
    <x v="1"/>
    <s v="Electronics"/>
    <x v="3"/>
    <n v="5"/>
    <n v="51842"/>
    <n v="20"/>
    <n v="259210"/>
    <n v="51842"/>
    <n v="207368"/>
    <n v="33229.092466447968"/>
    <n v="16.024214182732134"/>
  </r>
  <r>
    <s v="INV101509"/>
    <x v="89"/>
    <x v="2"/>
    <s v="Electronics"/>
    <x v="4"/>
    <n v="8"/>
    <n v="32643"/>
    <n v="20"/>
    <n v="261144"/>
    <n v="52228.800000000003"/>
    <n v="208915.20000000001"/>
    <n v="48578.173931447149"/>
    <n v="23.252579961365736"/>
  </r>
  <r>
    <s v="INV101510"/>
    <x v="162"/>
    <x v="2"/>
    <s v="Electronics"/>
    <x v="4"/>
    <n v="5"/>
    <n v="58914"/>
    <n v="10"/>
    <n v="294570"/>
    <n v="29457"/>
    <n v="265113"/>
    <n v="44386.659317370271"/>
    <n v="16.742543488010874"/>
  </r>
  <r>
    <s v="INV101511"/>
    <x v="626"/>
    <x v="3"/>
    <s v="Accessories"/>
    <x v="4"/>
    <n v="2"/>
    <n v="25215"/>
    <n v="5"/>
    <n v="50430"/>
    <n v="2521.5"/>
    <n v="47908.5"/>
    <n v="6235.1396809539983"/>
    <n v="13.014683575887364"/>
  </r>
  <r>
    <s v="INV101512"/>
    <x v="534"/>
    <x v="3"/>
    <s v="Accessories"/>
    <x v="4"/>
    <n v="4"/>
    <n v="62554"/>
    <n v="0"/>
    <n v="250216"/>
    <n v="0"/>
    <n v="250216"/>
    <n v="55694.10939939307"/>
    <n v="22.258412491364691"/>
  </r>
  <r>
    <s v="INV101513"/>
    <x v="263"/>
    <x v="6"/>
    <s v="Electronics"/>
    <x v="4"/>
    <n v="2"/>
    <n v="73434"/>
    <n v="10"/>
    <n v="146868"/>
    <n v="14686.8"/>
    <n v="132181.20000000001"/>
    <n v="7927.4046837405131"/>
    <n v="5.9973768461328181"/>
  </r>
  <r>
    <s v="INV101514"/>
    <x v="20"/>
    <x v="2"/>
    <s v="Electronics"/>
    <x v="3"/>
    <n v="7"/>
    <n v="12702"/>
    <n v="10"/>
    <n v="88914"/>
    <n v="8891.4"/>
    <n v="80022.600000000006"/>
    <n v="18413.370606308868"/>
    <n v="23.010212872749534"/>
  </r>
  <r>
    <s v="INV101515"/>
    <x v="555"/>
    <x v="6"/>
    <s v="Accessories"/>
    <x v="2"/>
    <n v="7"/>
    <n v="28487"/>
    <n v="5"/>
    <n v="199409"/>
    <n v="9970.4500000000007"/>
    <n v="189438.55"/>
    <n v="35854.913667115892"/>
    <n v="18.926936289955712"/>
  </r>
  <r>
    <s v="INV101516"/>
    <x v="374"/>
    <x v="2"/>
    <s v="Electronics"/>
    <x v="0"/>
    <n v="3"/>
    <n v="36240"/>
    <n v="0"/>
    <n v="108720"/>
    <n v="0"/>
    <n v="108720"/>
    <n v="25888.533829061151"/>
    <n v="23.81211720848156"/>
  </r>
  <r>
    <s v="INV101517"/>
    <x v="252"/>
    <x v="6"/>
    <s v="Electronics"/>
    <x v="4"/>
    <n v="7"/>
    <n v="77348"/>
    <n v="0"/>
    <n v="541436"/>
    <n v="0"/>
    <n v="541436"/>
    <n v="54198.270864124766"/>
    <n v="10.010097382539167"/>
  </r>
  <r>
    <s v="INV101518"/>
    <x v="236"/>
    <x v="6"/>
    <s v="Electronics"/>
    <x v="2"/>
    <n v="1"/>
    <n v="54371"/>
    <n v="20"/>
    <n v="54371"/>
    <n v="10874.2"/>
    <n v="43496.800000000003"/>
    <n v="8220.2111226934248"/>
    <n v="18.898427292797226"/>
  </r>
  <r>
    <s v="INV101519"/>
    <x v="206"/>
    <x v="0"/>
    <s v="Electronics"/>
    <x v="1"/>
    <n v="1"/>
    <n v="14127"/>
    <n v="0"/>
    <n v="14127"/>
    <n v="0"/>
    <n v="14127"/>
    <n v="2993.4075143161981"/>
    <n v="21.189265338119899"/>
  </r>
  <r>
    <s v="INV101520"/>
    <x v="135"/>
    <x v="6"/>
    <s v="Accessories"/>
    <x v="3"/>
    <n v="9"/>
    <n v="51569"/>
    <n v="10"/>
    <n v="464121"/>
    <n v="46412.1"/>
    <n v="417708.9"/>
    <n v="79540.344257904173"/>
    <n v="19.042051595717535"/>
  </r>
  <r>
    <s v="INV101521"/>
    <x v="619"/>
    <x v="3"/>
    <s v="Electronics"/>
    <x v="2"/>
    <n v="6"/>
    <n v="40909"/>
    <n v="20"/>
    <n v="245454"/>
    <n v="49090.8"/>
    <n v="196363.2"/>
    <n v="18078.519769873481"/>
    <n v="9.2066740457853005"/>
  </r>
  <r>
    <s v="INV101522"/>
    <x v="632"/>
    <x v="6"/>
    <s v="Accessories"/>
    <x v="4"/>
    <n v="5"/>
    <n v="61986"/>
    <n v="0"/>
    <n v="309930"/>
    <n v="0"/>
    <n v="309930"/>
    <n v="32579.194966563289"/>
    <n v="10.511791361456874"/>
  </r>
  <r>
    <s v="INV101523"/>
    <x v="203"/>
    <x v="2"/>
    <s v="Electronics"/>
    <x v="4"/>
    <n v="6"/>
    <n v="2111"/>
    <n v="5"/>
    <n v="12666"/>
    <n v="633.29999999999995"/>
    <n v="12032.7"/>
    <n v="1965.523131245297"/>
    <n v="16.334846969053469"/>
  </r>
  <r>
    <s v="INV101524"/>
    <x v="133"/>
    <x v="6"/>
    <s v="Electronics"/>
    <x v="4"/>
    <n v="6"/>
    <n v="32157"/>
    <n v="10"/>
    <n v="192942"/>
    <n v="19294.2"/>
    <n v="173647.8"/>
    <n v="24197.841861185239"/>
    <n v="13.93501205381539"/>
  </r>
  <r>
    <s v="INV101525"/>
    <x v="607"/>
    <x v="4"/>
    <s v="Accessories"/>
    <x v="2"/>
    <n v="1"/>
    <n v="18962"/>
    <n v="15"/>
    <n v="18962"/>
    <n v="2844.3"/>
    <n v="16117.7"/>
    <n v="3175.564661548216"/>
    <n v="19.702343768330568"/>
  </r>
  <r>
    <s v="INV101526"/>
    <x v="144"/>
    <x v="5"/>
    <s v="Electronics"/>
    <x v="4"/>
    <n v="5"/>
    <n v="76809"/>
    <n v="5"/>
    <n v="384045"/>
    <n v="19202.25"/>
    <n v="364842.75"/>
    <n v="45873.626595094793"/>
    <n v="12.573533829326413"/>
  </r>
  <r>
    <s v="INV101527"/>
    <x v="90"/>
    <x v="2"/>
    <s v="Accessories"/>
    <x v="2"/>
    <n v="9"/>
    <n v="39047"/>
    <n v="5"/>
    <n v="351423"/>
    <n v="17571.150000000001"/>
    <n v="333851.84999999998"/>
    <n v="74080.424952366753"/>
    <n v="22.18961043719445"/>
  </r>
  <r>
    <s v="INV101528"/>
    <x v="633"/>
    <x v="4"/>
    <s v="Electronics"/>
    <x v="4"/>
    <n v="4"/>
    <n v="29563"/>
    <n v="0"/>
    <n v="118252"/>
    <n v="0"/>
    <n v="118252"/>
    <n v="16127.690347281159"/>
    <n v="13.638408100735006"/>
  </r>
  <r>
    <s v="INV101529"/>
    <x v="430"/>
    <x v="2"/>
    <s v="Electronics"/>
    <x v="1"/>
    <n v="3"/>
    <n v="79897"/>
    <n v="20"/>
    <n v="239691"/>
    <n v="47938.2"/>
    <n v="191752.8"/>
    <n v="11123.245538529491"/>
    <n v="5.8008256142958494"/>
  </r>
  <r>
    <s v="INV101530"/>
    <x v="3"/>
    <x v="3"/>
    <s v="Electronics"/>
    <x v="1"/>
    <n v="1"/>
    <n v="53288"/>
    <n v="20"/>
    <n v="53288"/>
    <n v="10657.6"/>
    <n v="42630.400000000001"/>
    <n v="2279.567500121118"/>
    <n v="5.3472815176989137"/>
  </r>
  <r>
    <s v="INV101531"/>
    <x v="252"/>
    <x v="5"/>
    <s v="Electronics"/>
    <x v="0"/>
    <n v="2"/>
    <n v="43023"/>
    <n v="10"/>
    <n v="86046"/>
    <n v="8604.6"/>
    <n v="77441.399999999994"/>
    <n v="13889.00026120158"/>
    <n v="17.934851721690954"/>
  </r>
  <r>
    <s v="INV101532"/>
    <x v="126"/>
    <x v="5"/>
    <s v="Electronics"/>
    <x v="4"/>
    <n v="3"/>
    <n v="30784"/>
    <n v="0"/>
    <n v="92352"/>
    <n v="0"/>
    <n v="92352"/>
    <n v="14601.832315912639"/>
    <n v="15.811062365636522"/>
  </r>
  <r>
    <s v="INV101533"/>
    <x v="151"/>
    <x v="3"/>
    <s v="Accessories"/>
    <x v="4"/>
    <n v="4"/>
    <n v="64496"/>
    <n v="20"/>
    <n v="257984"/>
    <n v="51596.800000000003"/>
    <n v="206387.20000000001"/>
    <n v="32722.469451460609"/>
    <n v="15.854892867125775"/>
  </r>
  <r>
    <s v="INV101534"/>
    <x v="160"/>
    <x v="5"/>
    <s v="Accessories"/>
    <x v="2"/>
    <n v="7"/>
    <n v="66747"/>
    <n v="15"/>
    <n v="467229"/>
    <n v="70084.350000000006"/>
    <n v="397144.65"/>
    <n v="82606.80333349228"/>
    <n v="20.800180320568909"/>
  </r>
  <r>
    <s v="INV101535"/>
    <x v="401"/>
    <x v="3"/>
    <s v="Electronics"/>
    <x v="2"/>
    <n v="6"/>
    <n v="14206"/>
    <n v="0"/>
    <n v="85236"/>
    <n v="0"/>
    <n v="85236"/>
    <n v="10666.777983950229"/>
    <n v="12.514404692794393"/>
  </r>
  <r>
    <s v="INV101536"/>
    <x v="227"/>
    <x v="4"/>
    <s v="Electronics"/>
    <x v="4"/>
    <n v="8"/>
    <n v="11424"/>
    <n v="0"/>
    <n v="91392"/>
    <n v="0"/>
    <n v="91392"/>
    <n v="22764.778400840169"/>
    <n v="24.908939951899693"/>
  </r>
  <r>
    <s v="INV101537"/>
    <x v="303"/>
    <x v="0"/>
    <s v="Accessories"/>
    <x v="0"/>
    <n v="9"/>
    <n v="16421"/>
    <n v="20"/>
    <n v="147789"/>
    <n v="29557.8"/>
    <n v="118231.2"/>
    <n v="28269.791686244709"/>
    <n v="23.910602012197042"/>
  </r>
  <r>
    <s v="INV101538"/>
    <x v="79"/>
    <x v="2"/>
    <s v="Accessories"/>
    <x v="4"/>
    <n v="6"/>
    <n v="25932"/>
    <n v="5"/>
    <n v="155592"/>
    <n v="7779.6"/>
    <n v="147812.4"/>
    <n v="7773.8019823678496"/>
    <n v="5.2592353431564947"/>
  </r>
  <r>
    <s v="INV101539"/>
    <x v="368"/>
    <x v="3"/>
    <s v="Electronics"/>
    <x v="2"/>
    <n v="7"/>
    <n v="18313"/>
    <n v="0"/>
    <n v="128191"/>
    <n v="0"/>
    <n v="128191"/>
    <n v="29374.78223963335"/>
    <n v="22.914855363975121"/>
  </r>
  <r>
    <s v="INV101540"/>
    <x v="95"/>
    <x v="2"/>
    <s v="Electronics"/>
    <x v="4"/>
    <n v="4"/>
    <n v="65750"/>
    <n v="5"/>
    <n v="263000"/>
    <n v="13150"/>
    <n v="249850"/>
    <n v="46499.566028994253"/>
    <n v="18.610993007402143"/>
  </r>
  <r>
    <s v="INV101541"/>
    <x v="119"/>
    <x v="4"/>
    <s v="Accessories"/>
    <x v="2"/>
    <n v="2"/>
    <n v="69456"/>
    <n v="10"/>
    <n v="138912"/>
    <n v="13891.2"/>
    <n v="125020.8"/>
    <n v="18805.38711620203"/>
    <n v="15.041806736320702"/>
  </r>
  <r>
    <s v="INV101542"/>
    <x v="285"/>
    <x v="0"/>
    <s v="Electronics"/>
    <x v="4"/>
    <n v="9"/>
    <n v="2568"/>
    <n v="10"/>
    <n v="23112"/>
    <n v="2311.1999999999998"/>
    <n v="20800.8"/>
    <n v="3464.362731827071"/>
    <n v="16.654949481880845"/>
  </r>
  <r>
    <s v="INV101543"/>
    <x v="494"/>
    <x v="4"/>
    <s v="Accessories"/>
    <x v="3"/>
    <n v="9"/>
    <n v="40427"/>
    <n v="20"/>
    <n v="363843"/>
    <n v="72768.600000000006"/>
    <n v="291074.40000000002"/>
    <n v="63562.345379548882"/>
    <n v="21.837147265286426"/>
  </r>
  <r>
    <s v="INV101544"/>
    <x v="108"/>
    <x v="5"/>
    <s v="Electronics"/>
    <x v="2"/>
    <n v="4"/>
    <n v="70842"/>
    <n v="10"/>
    <n v="283368"/>
    <n v="28336.799999999999"/>
    <n v="255031.2"/>
    <n v="61260.401469050747"/>
    <n v="24.020747841460473"/>
  </r>
  <r>
    <s v="INV101545"/>
    <x v="105"/>
    <x v="2"/>
    <s v="Accessories"/>
    <x v="0"/>
    <n v="3"/>
    <n v="31039"/>
    <n v="20"/>
    <n v="93117"/>
    <n v="18623.400000000001"/>
    <n v="74493.600000000006"/>
    <n v="12072.933781533329"/>
    <n v="16.206672494728846"/>
  </r>
  <r>
    <s v="INV101546"/>
    <x v="345"/>
    <x v="1"/>
    <s v="Accessories"/>
    <x v="3"/>
    <n v="6"/>
    <n v="12183"/>
    <n v="20"/>
    <n v="73098"/>
    <n v="14619.6"/>
    <n v="58478.400000000001"/>
    <n v="5044.2467530546473"/>
    <n v="8.625828943771797"/>
  </r>
  <r>
    <s v="INV101547"/>
    <x v="374"/>
    <x v="0"/>
    <s v="Electronics"/>
    <x v="4"/>
    <n v="3"/>
    <n v="36174"/>
    <n v="5"/>
    <n v="108522"/>
    <n v="5426.1"/>
    <n v="103095.9"/>
    <n v="18345.997548148371"/>
    <n v="17.795079676445301"/>
  </r>
  <r>
    <s v="INV101548"/>
    <x v="437"/>
    <x v="5"/>
    <s v="Accessories"/>
    <x v="2"/>
    <n v="1"/>
    <n v="53203"/>
    <n v="5"/>
    <n v="53203"/>
    <n v="2660.15"/>
    <n v="50542.85"/>
    <n v="3297.6072772837551"/>
    <n v="6.5243793677716138"/>
  </r>
  <r>
    <s v="INV101549"/>
    <x v="499"/>
    <x v="0"/>
    <s v="Electronics"/>
    <x v="3"/>
    <n v="4"/>
    <n v="59310"/>
    <n v="10"/>
    <n v="237240"/>
    <n v="23724"/>
    <n v="213516"/>
    <n v="37798.256506806727"/>
    <n v="17.702774736697354"/>
  </r>
  <r>
    <s v="INV101550"/>
    <x v="503"/>
    <x v="5"/>
    <s v="Electronics"/>
    <x v="0"/>
    <n v="1"/>
    <n v="11617"/>
    <n v="5"/>
    <n v="11617"/>
    <n v="580.85"/>
    <n v="11036.15"/>
    <n v="2336.5997288913909"/>
    <n v="21.172236050537467"/>
  </r>
  <r>
    <s v="INV101551"/>
    <x v="142"/>
    <x v="4"/>
    <s v="Electronics"/>
    <x v="2"/>
    <n v="2"/>
    <n v="4165"/>
    <n v="0"/>
    <n v="8330"/>
    <n v="0"/>
    <n v="8330"/>
    <n v="1005.150173185488"/>
    <n v="12.066628729717744"/>
  </r>
  <r>
    <s v="INV101552"/>
    <x v="228"/>
    <x v="3"/>
    <s v="Electronics"/>
    <x v="3"/>
    <n v="3"/>
    <n v="44890"/>
    <n v="15"/>
    <n v="134670"/>
    <n v="20200.5"/>
    <n v="114469.5"/>
    <n v="7353.1640904555206"/>
    <n v="6.4236884851034741"/>
  </r>
  <r>
    <s v="INV101553"/>
    <x v="538"/>
    <x v="2"/>
    <s v="Accessories"/>
    <x v="3"/>
    <n v="8"/>
    <n v="75384"/>
    <n v="0"/>
    <n v="603072"/>
    <n v="0"/>
    <n v="603072"/>
    <n v="113646.03914284561"/>
    <n v="18.844522568258121"/>
  </r>
  <r>
    <s v="INV101554"/>
    <x v="535"/>
    <x v="6"/>
    <s v="Electronics"/>
    <x v="3"/>
    <n v="4"/>
    <n v="64387"/>
    <n v="0"/>
    <n v="257548"/>
    <n v="0"/>
    <n v="257548"/>
    <n v="30356.08818968344"/>
    <n v="11.786575003371581"/>
  </r>
  <r>
    <s v="INV101555"/>
    <x v="240"/>
    <x v="6"/>
    <s v="Electronics"/>
    <x v="1"/>
    <n v="4"/>
    <n v="48766"/>
    <n v="20"/>
    <n v="195064"/>
    <n v="39012.800000000003"/>
    <n v="156051.20000000001"/>
    <n v="15576.926288388469"/>
    <n v="9.981933037611034"/>
  </r>
  <r>
    <s v="INV101556"/>
    <x v="336"/>
    <x v="4"/>
    <s v="Electronics"/>
    <x v="4"/>
    <n v="9"/>
    <n v="56041"/>
    <n v="15"/>
    <n v="504369"/>
    <n v="75655.350000000006"/>
    <n v="428713.65"/>
    <n v="80528.007977995483"/>
    <n v="18.783635178864838"/>
  </r>
  <r>
    <s v="INV101557"/>
    <x v="194"/>
    <x v="2"/>
    <s v="Electronics"/>
    <x v="2"/>
    <n v="7"/>
    <n v="65302"/>
    <n v="20"/>
    <n v="457114"/>
    <n v="91422.8"/>
    <n v="365691.2"/>
    <n v="89198.407863803979"/>
    <n v="24.391729378175896"/>
  </r>
  <r>
    <s v="INV101558"/>
    <x v="634"/>
    <x v="2"/>
    <s v="Accessories"/>
    <x v="2"/>
    <n v="2"/>
    <n v="8382"/>
    <n v="5"/>
    <n v="16764"/>
    <n v="838.2"/>
    <n v="15925.8"/>
    <n v="3170.2610236813621"/>
    <n v="19.906447548514752"/>
  </r>
  <r>
    <s v="INV101559"/>
    <x v="359"/>
    <x v="4"/>
    <s v="Electronics"/>
    <x v="2"/>
    <n v="3"/>
    <n v="71325"/>
    <n v="5"/>
    <n v="213975"/>
    <n v="10698.75"/>
    <n v="203276.25"/>
    <n v="30139.77123645155"/>
    <n v="14.82700081118751"/>
  </r>
  <r>
    <s v="INV101560"/>
    <x v="269"/>
    <x v="2"/>
    <s v="Accessories"/>
    <x v="3"/>
    <n v="4"/>
    <n v="14410"/>
    <n v="15"/>
    <n v="57640"/>
    <n v="8646"/>
    <n v="48994"/>
    <n v="8333.9844668897422"/>
    <n v="17.010214448482959"/>
  </r>
  <r>
    <s v="INV101561"/>
    <x v="550"/>
    <x v="3"/>
    <s v="Accessories"/>
    <x v="4"/>
    <n v="4"/>
    <n v="41066"/>
    <n v="10"/>
    <n v="164264"/>
    <n v="16426.400000000001"/>
    <n v="147837.6"/>
    <n v="11598.714478145241"/>
    <n v="7.8455781737157793"/>
  </r>
  <r>
    <s v="INV101562"/>
    <x v="139"/>
    <x v="4"/>
    <s v="Accessories"/>
    <x v="0"/>
    <n v="8"/>
    <n v="63573"/>
    <n v="5"/>
    <n v="508584"/>
    <n v="25429.200000000001"/>
    <n v="483154.8"/>
    <n v="102739.320480284"/>
    <n v="21.264265713656165"/>
  </r>
  <r>
    <s v="INV101563"/>
    <x v="164"/>
    <x v="3"/>
    <s v="Electronics"/>
    <x v="2"/>
    <n v="6"/>
    <n v="36676"/>
    <n v="0"/>
    <n v="220056"/>
    <n v="0"/>
    <n v="220056"/>
    <n v="37598.548571021282"/>
    <n v="17.085900212228378"/>
  </r>
  <r>
    <s v="INV101564"/>
    <x v="242"/>
    <x v="2"/>
    <s v="Electronics"/>
    <x v="4"/>
    <n v="3"/>
    <n v="30789"/>
    <n v="15"/>
    <n v="92367"/>
    <n v="13855.05"/>
    <n v="78511.95"/>
    <n v="19091.443083220089"/>
    <n v="24.316607959960347"/>
  </r>
  <r>
    <s v="INV101565"/>
    <x v="635"/>
    <x v="4"/>
    <s v="Electronics"/>
    <x v="4"/>
    <n v="9"/>
    <n v="50911"/>
    <n v="15"/>
    <n v="458199"/>
    <n v="68729.850000000006"/>
    <n v="389469.15"/>
    <n v="95769.168477404615"/>
    <n v="24.589667365798963"/>
  </r>
  <r>
    <s v="INV101566"/>
    <x v="399"/>
    <x v="2"/>
    <s v="Electronics"/>
    <x v="1"/>
    <n v="8"/>
    <n v="70126"/>
    <n v="5"/>
    <n v="561008"/>
    <n v="28050.400000000001"/>
    <n v="532957.6"/>
    <n v="64443.814518995066"/>
    <n v="12.09173384880806"/>
  </r>
  <r>
    <s v="INV101567"/>
    <x v="95"/>
    <x v="4"/>
    <s v="Accessories"/>
    <x v="2"/>
    <n v="9"/>
    <n v="15862"/>
    <n v="5"/>
    <n v="142758"/>
    <n v="7137.9"/>
    <n v="135620.1"/>
    <n v="33594.3447257644"/>
    <n v="24.770918710253419"/>
  </r>
  <r>
    <s v="INV101568"/>
    <x v="636"/>
    <x v="2"/>
    <s v="Accessories"/>
    <x v="3"/>
    <n v="5"/>
    <n v="14283"/>
    <n v="20"/>
    <n v="71415"/>
    <n v="14283"/>
    <n v="57132"/>
    <n v="13789.762625511439"/>
    <n v="24.136670562051808"/>
  </r>
  <r>
    <s v="INV101569"/>
    <x v="519"/>
    <x v="3"/>
    <s v="Electronics"/>
    <x v="4"/>
    <n v="3"/>
    <n v="44662"/>
    <n v="20"/>
    <n v="133986"/>
    <n v="26797.200000000001"/>
    <n v="107188.8"/>
    <n v="19076.004080383191"/>
    <n v="17.79663927610272"/>
  </r>
  <r>
    <s v="INV101570"/>
    <x v="507"/>
    <x v="1"/>
    <s v="Electronics"/>
    <x v="4"/>
    <n v="4"/>
    <n v="36249"/>
    <n v="0"/>
    <n v="144996"/>
    <n v="0"/>
    <n v="144996"/>
    <n v="16920.001653772761"/>
    <n v="11.669288569183124"/>
  </r>
  <r>
    <s v="INV101571"/>
    <x v="531"/>
    <x v="3"/>
    <s v="Electronics"/>
    <x v="0"/>
    <n v="5"/>
    <n v="4054"/>
    <n v="15"/>
    <n v="20270"/>
    <n v="3040.5"/>
    <n v="17229.5"/>
    <n v="3457.4100666747372"/>
    <n v="20.066804414955381"/>
  </r>
  <r>
    <s v="INV101572"/>
    <x v="637"/>
    <x v="2"/>
    <s v="Electronics"/>
    <x v="1"/>
    <n v="9"/>
    <n v="59068"/>
    <n v="10"/>
    <n v="531612"/>
    <n v="53161.2"/>
    <n v="478450.8"/>
    <n v="49877.274066425663"/>
    <n v="10.424744627122719"/>
  </r>
  <r>
    <s v="INV101573"/>
    <x v="252"/>
    <x v="4"/>
    <s v="Electronics"/>
    <x v="4"/>
    <n v="9"/>
    <n v="19273"/>
    <n v="10"/>
    <n v="173457"/>
    <n v="17345.7"/>
    <n v="156111.29999999999"/>
    <n v="27470.714901386891"/>
    <n v="17.596877933491616"/>
  </r>
  <r>
    <s v="INV101574"/>
    <x v="198"/>
    <x v="6"/>
    <s v="Electronics"/>
    <x v="4"/>
    <n v="3"/>
    <n v="74194"/>
    <n v="15"/>
    <n v="222582"/>
    <n v="33387.300000000003"/>
    <n v="189194.7"/>
    <n v="10389.877209664881"/>
    <n v="5.4916322759912832"/>
  </r>
  <r>
    <s v="INV101575"/>
    <x v="247"/>
    <x v="3"/>
    <s v="Electronics"/>
    <x v="3"/>
    <n v="7"/>
    <n v="67050"/>
    <n v="0"/>
    <n v="469350"/>
    <n v="0"/>
    <n v="469350"/>
    <n v="82472.567111601587"/>
    <n v="17.571655930883477"/>
  </r>
  <r>
    <s v="INV101576"/>
    <x v="586"/>
    <x v="3"/>
    <s v="Accessories"/>
    <x v="3"/>
    <n v="6"/>
    <n v="46795"/>
    <n v="20"/>
    <n v="280770"/>
    <n v="56154"/>
    <n v="224616"/>
    <n v="53980.089296742743"/>
    <n v="24.032165694671235"/>
  </r>
  <r>
    <s v="INV101577"/>
    <x v="444"/>
    <x v="5"/>
    <s v="Accessories"/>
    <x v="0"/>
    <n v="4"/>
    <n v="30831"/>
    <n v="20"/>
    <n v="123324"/>
    <n v="24664.799999999999"/>
    <n v="98659.199999999997"/>
    <n v="9572.7648957922938"/>
    <n v="9.7028608541243937"/>
  </r>
  <r>
    <s v="INV101578"/>
    <x v="280"/>
    <x v="6"/>
    <s v="Accessories"/>
    <x v="0"/>
    <n v="5"/>
    <n v="46140"/>
    <n v="20"/>
    <n v="230700"/>
    <n v="46140"/>
    <n v="184560"/>
    <n v="37952.161213652776"/>
    <n v="20.563589734315549"/>
  </r>
  <r>
    <s v="INV101579"/>
    <x v="356"/>
    <x v="2"/>
    <s v="Accessories"/>
    <x v="0"/>
    <n v="2"/>
    <n v="65377"/>
    <n v="10"/>
    <n v="130754"/>
    <n v="13075.4"/>
    <n v="117678.6"/>
    <n v="12789.864512219619"/>
    <n v="10.868470998312029"/>
  </r>
  <r>
    <s v="INV101580"/>
    <x v="638"/>
    <x v="1"/>
    <s v="Electronics"/>
    <x v="3"/>
    <n v="7"/>
    <n v="47469"/>
    <n v="10"/>
    <n v="332283"/>
    <n v="33228.300000000003"/>
    <n v="299054.7"/>
    <n v="57289.893850223867"/>
    <n v="19.156994974572832"/>
  </r>
  <r>
    <s v="INV101581"/>
    <x v="221"/>
    <x v="4"/>
    <s v="Electronics"/>
    <x v="3"/>
    <n v="4"/>
    <n v="43486"/>
    <n v="0"/>
    <n v="173944"/>
    <n v="0"/>
    <n v="173944"/>
    <n v="33048.398781056101"/>
    <n v="18.999447397470508"/>
  </r>
  <r>
    <s v="INV101582"/>
    <x v="50"/>
    <x v="5"/>
    <s v="Electronics"/>
    <x v="1"/>
    <n v="2"/>
    <n v="8085"/>
    <n v="10"/>
    <n v="16170"/>
    <n v="1617"/>
    <n v="14553"/>
    <n v="1265.3476709643071"/>
    <n v="8.6947548338095739"/>
  </r>
  <r>
    <s v="INV101583"/>
    <x v="243"/>
    <x v="2"/>
    <s v="Electronics"/>
    <x v="2"/>
    <n v="6"/>
    <n v="4622"/>
    <n v="5"/>
    <n v="27732"/>
    <n v="1386.6"/>
    <n v="26345.4"/>
    <n v="4463.5847302411876"/>
    <n v="16.942558208420397"/>
  </r>
  <r>
    <s v="INV101584"/>
    <x v="102"/>
    <x v="0"/>
    <s v="Electronics"/>
    <x v="2"/>
    <n v="2"/>
    <n v="17338"/>
    <n v="10"/>
    <n v="34676"/>
    <n v="3467.6"/>
    <n v="31208.400000000001"/>
    <n v="6923.0776712673096"/>
    <n v="22.183379062263075"/>
  </r>
  <r>
    <s v="INV101585"/>
    <x v="580"/>
    <x v="1"/>
    <s v="Accessories"/>
    <x v="1"/>
    <n v="2"/>
    <n v="17801"/>
    <n v="20"/>
    <n v="35602"/>
    <n v="7120.4"/>
    <n v="28481.599999999999"/>
    <n v="3603.1107741099609"/>
    <n v="12.650661388791223"/>
  </r>
  <r>
    <s v="INV101586"/>
    <x v="519"/>
    <x v="3"/>
    <s v="Electronics"/>
    <x v="2"/>
    <n v="7"/>
    <n v="23607"/>
    <n v="0"/>
    <n v="165249"/>
    <n v="0"/>
    <n v="165249"/>
    <n v="31736.961186691289"/>
    <n v="19.205539026978251"/>
  </r>
  <r>
    <s v="INV101587"/>
    <x v="408"/>
    <x v="0"/>
    <s v="Accessories"/>
    <x v="3"/>
    <n v="1"/>
    <n v="57857"/>
    <n v="15"/>
    <n v="57857"/>
    <n v="8678.5499999999993"/>
    <n v="49178.45"/>
    <n v="9092.4072532560767"/>
    <n v="18.488600704690931"/>
  </r>
  <r>
    <s v="INV101588"/>
    <x v="447"/>
    <x v="3"/>
    <s v="Electronics"/>
    <x v="2"/>
    <n v="7"/>
    <n v="55711"/>
    <n v="15"/>
    <n v="389977"/>
    <n v="58496.55"/>
    <n v="331480.45"/>
    <n v="33646.193939632984"/>
    <n v="10.150280036012074"/>
  </r>
  <r>
    <s v="INV101589"/>
    <x v="165"/>
    <x v="3"/>
    <s v="Accessories"/>
    <x v="3"/>
    <n v="5"/>
    <n v="66525"/>
    <n v="0"/>
    <n v="332625"/>
    <n v="0"/>
    <n v="332625"/>
    <n v="77744.012814743925"/>
    <n v="23.372871195714069"/>
  </r>
  <r>
    <s v="INV101590"/>
    <x v="202"/>
    <x v="0"/>
    <s v="Electronics"/>
    <x v="1"/>
    <n v="1"/>
    <n v="67020"/>
    <n v="5"/>
    <n v="67020"/>
    <n v="3351"/>
    <n v="63669"/>
    <n v="10359.100176719799"/>
    <n v="16.270241682325466"/>
  </r>
  <r>
    <s v="INV101591"/>
    <x v="358"/>
    <x v="1"/>
    <s v="Accessories"/>
    <x v="0"/>
    <n v="6"/>
    <n v="17844"/>
    <n v="15"/>
    <n v="107064"/>
    <n v="16059.6"/>
    <n v="91004.4"/>
    <n v="11016.85901139853"/>
    <n v="12.105853136110484"/>
  </r>
  <r>
    <s v="INV101592"/>
    <x v="294"/>
    <x v="0"/>
    <s v="Electronics"/>
    <x v="1"/>
    <n v="7"/>
    <n v="57702"/>
    <n v="20"/>
    <n v="403914"/>
    <n v="80782.8"/>
    <n v="323131.2"/>
    <n v="26778.423834155848"/>
    <n v="8.2871675140487344"/>
  </r>
  <r>
    <s v="INV101593"/>
    <x v="269"/>
    <x v="2"/>
    <s v="Electronics"/>
    <x v="2"/>
    <n v="1"/>
    <n v="15459"/>
    <n v="15"/>
    <n v="15459"/>
    <n v="2318.85"/>
    <n v="13140.15"/>
    <n v="1901.2702539097261"/>
    <n v="14.469167048395384"/>
  </r>
  <r>
    <s v="INV101594"/>
    <x v="639"/>
    <x v="5"/>
    <s v="Electronics"/>
    <x v="3"/>
    <n v="9"/>
    <n v="39251"/>
    <n v="15"/>
    <n v="353259"/>
    <n v="52988.85"/>
    <n v="300270.15000000002"/>
    <n v="58859.761803151843"/>
    <n v="19.602268758034004"/>
  </r>
  <r>
    <s v="INV101595"/>
    <x v="519"/>
    <x v="5"/>
    <s v="Electronics"/>
    <x v="2"/>
    <n v="7"/>
    <n v="2369"/>
    <n v="20"/>
    <n v="16583"/>
    <n v="3316.6"/>
    <n v="13266.4"/>
    <n v="2318.0122549779671"/>
    <n v="17.472805395419762"/>
  </r>
  <r>
    <s v="INV101596"/>
    <x v="519"/>
    <x v="0"/>
    <s v="Accessories"/>
    <x v="2"/>
    <n v="1"/>
    <n v="44764"/>
    <n v="10"/>
    <n v="44764"/>
    <n v="4476.3999999999996"/>
    <n v="40287.599999999999"/>
    <n v="7872.6205396475807"/>
    <n v="19.541051191055264"/>
  </r>
  <r>
    <s v="INV101597"/>
    <x v="106"/>
    <x v="2"/>
    <s v="Electronics"/>
    <x v="0"/>
    <n v="3"/>
    <n v="30768"/>
    <n v="5"/>
    <n v="92304"/>
    <n v="4615.2"/>
    <n v="87688.8"/>
    <n v="18270.15005126359"/>
    <n v="20.835215046007686"/>
  </r>
  <r>
    <s v="INV101598"/>
    <x v="640"/>
    <x v="5"/>
    <s v="Accessories"/>
    <x v="2"/>
    <n v="5"/>
    <n v="40106"/>
    <n v="20"/>
    <n v="200530"/>
    <n v="40106"/>
    <n v="160424"/>
    <n v="22170.749731860389"/>
    <n v="13.820095329788803"/>
  </r>
  <r>
    <s v="INV101599"/>
    <x v="499"/>
    <x v="2"/>
    <s v="Electronics"/>
    <x v="0"/>
    <n v="4"/>
    <n v="14050"/>
    <n v="20"/>
    <n v="56200"/>
    <n v="11240"/>
    <n v="44960"/>
    <n v="6925.334326746437"/>
    <n v="15.403323680485848"/>
  </r>
  <r>
    <s v="INV101600"/>
    <x v="204"/>
    <x v="2"/>
    <s v="Accessories"/>
    <x v="3"/>
    <n v="2"/>
    <n v="6202"/>
    <n v="0"/>
    <n v="12404"/>
    <n v="0"/>
    <n v="12404"/>
    <n v="3067.3159744098739"/>
    <n v="24.728442231617816"/>
  </r>
  <r>
    <s v="INV101601"/>
    <x v="343"/>
    <x v="3"/>
    <s v="Electronics"/>
    <x v="3"/>
    <n v="1"/>
    <n v="79063"/>
    <n v="5"/>
    <n v="79063"/>
    <n v="3953.15"/>
    <n v="75109.850000000006"/>
    <n v="18297.531526479172"/>
    <n v="24.361027916417314"/>
  </r>
  <r>
    <s v="INV101602"/>
    <x v="350"/>
    <x v="5"/>
    <s v="Electronics"/>
    <x v="0"/>
    <n v="4"/>
    <n v="62245"/>
    <n v="10"/>
    <n v="248980"/>
    <n v="24898"/>
    <n v="224082"/>
    <n v="29794.71019004293"/>
    <n v="13.29634249517718"/>
  </r>
  <r>
    <s v="INV101603"/>
    <x v="56"/>
    <x v="5"/>
    <s v="Accessories"/>
    <x v="1"/>
    <n v="7"/>
    <n v="24959"/>
    <n v="20"/>
    <n v="174713"/>
    <n v="34942.6"/>
    <n v="139770.4"/>
    <n v="26142.083234030299"/>
    <n v="18.703590484129901"/>
  </r>
  <r>
    <s v="INV101604"/>
    <x v="641"/>
    <x v="3"/>
    <s v="Electronics"/>
    <x v="3"/>
    <n v="4"/>
    <n v="57282"/>
    <n v="10"/>
    <n v="229128"/>
    <n v="22912.799999999999"/>
    <n v="206215.2"/>
    <n v="21346.992428382771"/>
    <n v="10.351803566557058"/>
  </r>
  <r>
    <s v="INV101605"/>
    <x v="619"/>
    <x v="0"/>
    <s v="Electronics"/>
    <x v="1"/>
    <n v="9"/>
    <n v="6532"/>
    <n v="20"/>
    <n v="58788"/>
    <n v="11757.6"/>
    <n v="47030.400000000001"/>
    <n v="3787.8053300525598"/>
    <n v="8.0539509127129669"/>
  </r>
  <r>
    <s v="INV101606"/>
    <x v="619"/>
    <x v="3"/>
    <s v="Accessories"/>
    <x v="3"/>
    <n v="8"/>
    <n v="2325"/>
    <n v="20"/>
    <n v="18600"/>
    <n v="3720"/>
    <n v="14880"/>
    <n v="3030.7620385282312"/>
    <n v="20.368024452474671"/>
  </r>
  <r>
    <s v="INV101607"/>
    <x v="239"/>
    <x v="5"/>
    <s v="Electronics"/>
    <x v="3"/>
    <n v="8"/>
    <n v="77590"/>
    <n v="0"/>
    <n v="620720"/>
    <n v="0"/>
    <n v="620720"/>
    <n v="85185.126123431211"/>
    <n v="13.723599388360485"/>
  </r>
  <r>
    <s v="INV101608"/>
    <x v="505"/>
    <x v="5"/>
    <s v="Accessories"/>
    <x v="4"/>
    <n v="5"/>
    <n v="48601"/>
    <n v="15"/>
    <n v="243005"/>
    <n v="36450.75"/>
    <n v="206554.25"/>
    <n v="17641.914313665391"/>
    <n v="8.5410560730003819"/>
  </r>
  <r>
    <s v="INV101609"/>
    <x v="147"/>
    <x v="1"/>
    <s v="Electronics"/>
    <x v="2"/>
    <n v="1"/>
    <n v="60609"/>
    <n v="5"/>
    <n v="60609"/>
    <n v="3030.45"/>
    <n v="57578.55"/>
    <n v="11617.6001213648"/>
    <n v="20.176958470410941"/>
  </r>
  <r>
    <s v="INV101610"/>
    <x v="642"/>
    <x v="0"/>
    <s v="Accessories"/>
    <x v="2"/>
    <n v="9"/>
    <n v="12970"/>
    <n v="0"/>
    <n v="116730"/>
    <n v="0"/>
    <n v="116730"/>
    <n v="27202.067219751269"/>
    <n v="23.303407195880467"/>
  </r>
  <r>
    <s v="INV101611"/>
    <x v="388"/>
    <x v="3"/>
    <s v="Accessories"/>
    <x v="1"/>
    <n v="2"/>
    <n v="4270"/>
    <n v="10"/>
    <n v="8540"/>
    <n v="854"/>
    <n v="7686"/>
    <n v="1818.9280249036331"/>
    <n v="23.665470009154738"/>
  </r>
  <r>
    <s v="INV101612"/>
    <x v="399"/>
    <x v="4"/>
    <s v="Accessories"/>
    <x v="2"/>
    <n v="6"/>
    <n v="27768"/>
    <n v="20"/>
    <n v="166608"/>
    <n v="33321.599999999999"/>
    <n v="133286.39999999999"/>
    <n v="22560.954639926422"/>
    <n v="16.926674169252394"/>
  </r>
  <r>
    <s v="INV101613"/>
    <x v="560"/>
    <x v="4"/>
    <s v="Accessories"/>
    <x v="1"/>
    <n v="5"/>
    <n v="529"/>
    <n v="20"/>
    <n v="2645"/>
    <n v="529"/>
    <n v="2116"/>
    <n v="308.78412578216648"/>
    <n v="14.592822579497472"/>
  </r>
  <r>
    <s v="INV101614"/>
    <x v="267"/>
    <x v="0"/>
    <s v="Electronics"/>
    <x v="3"/>
    <n v="8"/>
    <n v="30583"/>
    <n v="5"/>
    <n v="244664"/>
    <n v="12233.2"/>
    <n v="232430.8"/>
    <n v="18216.37282297148"/>
    <n v="7.8373317232361117"/>
  </r>
  <r>
    <s v="INV101615"/>
    <x v="484"/>
    <x v="3"/>
    <s v="Electronics"/>
    <x v="4"/>
    <n v="3"/>
    <n v="9458"/>
    <n v="0"/>
    <n v="28374"/>
    <n v="0"/>
    <n v="28374"/>
    <n v="5917.6235811925344"/>
    <n v="20.855796085122062"/>
  </r>
  <r>
    <s v="INV101616"/>
    <x v="232"/>
    <x v="3"/>
    <s v="Accessories"/>
    <x v="4"/>
    <n v="6"/>
    <n v="9306"/>
    <n v="0"/>
    <n v="55836"/>
    <n v="0"/>
    <n v="55836"/>
    <n v="13348.412704134351"/>
    <n v="23.906463042005786"/>
  </r>
  <r>
    <s v="INV101617"/>
    <x v="37"/>
    <x v="2"/>
    <s v="Electronics"/>
    <x v="3"/>
    <n v="6"/>
    <n v="32662"/>
    <n v="10"/>
    <n v="195972"/>
    <n v="19597.2"/>
    <n v="176374.8"/>
    <n v="40194.420511937118"/>
    <n v="22.789208272347931"/>
  </r>
  <r>
    <s v="INV101618"/>
    <x v="502"/>
    <x v="5"/>
    <s v="Electronics"/>
    <x v="0"/>
    <n v="3"/>
    <n v="75232"/>
    <n v="0"/>
    <n v="225696"/>
    <n v="0"/>
    <n v="225696"/>
    <n v="45219.703706552908"/>
    <n v="20.035669088753416"/>
  </r>
  <r>
    <s v="INV101619"/>
    <x v="391"/>
    <x v="6"/>
    <s v="Electronics"/>
    <x v="0"/>
    <n v="7"/>
    <n v="35389"/>
    <n v="0"/>
    <n v="247723"/>
    <n v="0"/>
    <n v="247723"/>
    <n v="12612.512469514961"/>
    <n v="5.09137725181552"/>
  </r>
  <r>
    <s v="INV101620"/>
    <x v="147"/>
    <x v="1"/>
    <s v="Accessories"/>
    <x v="2"/>
    <n v="4"/>
    <n v="28202"/>
    <n v="15"/>
    <n v="112808"/>
    <n v="16921.2"/>
    <n v="95886.8"/>
    <n v="12613.925312659831"/>
    <n v="13.155017492146811"/>
  </r>
  <r>
    <s v="INV101621"/>
    <x v="643"/>
    <x v="0"/>
    <s v="Electronics"/>
    <x v="1"/>
    <n v="5"/>
    <n v="36277"/>
    <n v="5"/>
    <n v="181385"/>
    <n v="9069.25"/>
    <n v="172315.75"/>
    <n v="22770.29160648516"/>
    <n v="13.214283434036158"/>
  </r>
  <r>
    <s v="INV101622"/>
    <x v="644"/>
    <x v="6"/>
    <s v="Electronics"/>
    <x v="4"/>
    <n v="9"/>
    <n v="53471"/>
    <n v="0"/>
    <n v="481239"/>
    <n v="0"/>
    <n v="481239"/>
    <n v="110142.9248122617"/>
    <n v="22.887364659194642"/>
  </r>
  <r>
    <s v="INV101623"/>
    <x v="623"/>
    <x v="6"/>
    <s v="Accessories"/>
    <x v="2"/>
    <n v="6"/>
    <n v="8239"/>
    <n v="10"/>
    <n v="49434"/>
    <n v="4943.3999999999996"/>
    <n v="44490.6"/>
    <n v="2808.6979572317232"/>
    <n v="6.3130143383809694"/>
  </r>
  <r>
    <s v="INV101624"/>
    <x v="366"/>
    <x v="0"/>
    <s v="Electronics"/>
    <x v="3"/>
    <n v="4"/>
    <n v="25099"/>
    <n v="20"/>
    <n v="100396"/>
    <n v="20079.2"/>
    <n v="80316.800000000003"/>
    <n v="12549.059605025581"/>
    <n v="15.624451677638525"/>
  </r>
  <r>
    <s v="INV101625"/>
    <x v="169"/>
    <x v="3"/>
    <s v="Accessories"/>
    <x v="4"/>
    <n v="8"/>
    <n v="37327"/>
    <n v="0"/>
    <n v="298616"/>
    <n v="0"/>
    <n v="298616"/>
    <n v="23061.182232620009"/>
    <n v="7.7226880785423448"/>
  </r>
  <r>
    <s v="INV101626"/>
    <x v="505"/>
    <x v="0"/>
    <s v="Accessories"/>
    <x v="1"/>
    <n v="9"/>
    <n v="77321"/>
    <n v="0"/>
    <n v="695889"/>
    <n v="0"/>
    <n v="695889"/>
    <n v="126971.0599409266"/>
    <n v="18.245878285319439"/>
  </r>
  <r>
    <s v="INV101627"/>
    <x v="453"/>
    <x v="6"/>
    <s v="Accessories"/>
    <x v="1"/>
    <n v="5"/>
    <n v="68946"/>
    <n v="20"/>
    <n v="344730"/>
    <n v="68946"/>
    <n v="275784"/>
    <n v="57487.477510346289"/>
    <n v="20.84510976356362"/>
  </r>
  <r>
    <s v="INV101628"/>
    <x v="246"/>
    <x v="5"/>
    <s v="Electronics"/>
    <x v="0"/>
    <n v="2"/>
    <n v="23539"/>
    <n v="15"/>
    <n v="47078"/>
    <n v="7061.7"/>
    <n v="40016.300000000003"/>
    <n v="7138.5814828040784"/>
    <n v="17.839184239432626"/>
  </r>
  <r>
    <s v="INV101629"/>
    <x v="208"/>
    <x v="1"/>
    <s v="Electronics"/>
    <x v="2"/>
    <n v="6"/>
    <n v="45429"/>
    <n v="5"/>
    <n v="272574"/>
    <n v="13628.7"/>
    <n v="258945.3"/>
    <n v="54098.082543425648"/>
    <n v="20.891702820412515"/>
  </r>
  <r>
    <s v="INV101630"/>
    <x v="590"/>
    <x v="1"/>
    <s v="Accessories"/>
    <x v="3"/>
    <n v="8"/>
    <n v="44384"/>
    <n v="15"/>
    <n v="355072"/>
    <n v="53260.800000000003"/>
    <n v="301811.20000000001"/>
    <n v="51760.397322803219"/>
    <n v="17.149925954637606"/>
  </r>
  <r>
    <s v="INV101631"/>
    <x v="560"/>
    <x v="5"/>
    <s v="Accessories"/>
    <x v="4"/>
    <n v="5"/>
    <n v="25646"/>
    <n v="10"/>
    <n v="128230"/>
    <n v="12823"/>
    <n v="115407"/>
    <n v="10152.10244451481"/>
    <n v="8.7967822094975272"/>
  </r>
  <r>
    <s v="INV101632"/>
    <x v="344"/>
    <x v="5"/>
    <s v="Accessories"/>
    <x v="1"/>
    <n v="1"/>
    <n v="46319"/>
    <n v="0"/>
    <n v="46319"/>
    <n v="0"/>
    <n v="46319"/>
    <n v="5860.868302702298"/>
    <n v="12.653270370047492"/>
  </r>
  <r>
    <s v="INV101633"/>
    <x v="381"/>
    <x v="3"/>
    <s v="Accessories"/>
    <x v="4"/>
    <n v="8"/>
    <n v="31808"/>
    <n v="15"/>
    <n v="254464"/>
    <n v="38169.599999999999"/>
    <n v="216294.39999999999"/>
    <n v="52207.793295619107"/>
    <n v="24.137376323945098"/>
  </r>
  <r>
    <s v="INV101634"/>
    <x v="645"/>
    <x v="4"/>
    <s v="Accessories"/>
    <x v="3"/>
    <n v="9"/>
    <n v="13554"/>
    <n v="5"/>
    <n v="121986"/>
    <n v="6099.3"/>
    <n v="115886.7"/>
    <n v="12473.462932926201"/>
    <n v="10.76349825556013"/>
  </r>
  <r>
    <s v="INV101635"/>
    <x v="489"/>
    <x v="0"/>
    <s v="Accessories"/>
    <x v="4"/>
    <n v="1"/>
    <n v="52518"/>
    <n v="10"/>
    <n v="52518"/>
    <n v="5251.8"/>
    <n v="47266.2"/>
    <n v="2957.5632054136709"/>
    <n v="6.2572476852670009"/>
  </r>
  <r>
    <s v="INV101636"/>
    <x v="539"/>
    <x v="1"/>
    <s v="Electronics"/>
    <x v="2"/>
    <n v="8"/>
    <n v="26750"/>
    <n v="15"/>
    <n v="214000"/>
    <n v="32100"/>
    <n v="181900"/>
    <n v="23095.114486700211"/>
    <n v="12.696599497911057"/>
  </r>
  <r>
    <s v="INV101637"/>
    <x v="447"/>
    <x v="5"/>
    <s v="Accessories"/>
    <x v="0"/>
    <n v="2"/>
    <n v="14913"/>
    <n v="0"/>
    <n v="29826"/>
    <n v="0"/>
    <n v="29826"/>
    <n v="3676.3952253289121"/>
    <n v="12.326142376882292"/>
  </r>
  <r>
    <s v="INV101638"/>
    <x v="141"/>
    <x v="0"/>
    <s v="Accessories"/>
    <x v="4"/>
    <n v="4"/>
    <n v="77891"/>
    <n v="5"/>
    <n v="311564"/>
    <n v="15578.2"/>
    <n v="295985.8"/>
    <n v="42640.236214322453"/>
    <n v="14.406176314648356"/>
  </r>
  <r>
    <s v="INV101639"/>
    <x v="261"/>
    <x v="1"/>
    <s v="Accessories"/>
    <x v="0"/>
    <n v="2"/>
    <n v="39421"/>
    <n v="0"/>
    <n v="78842"/>
    <n v="0"/>
    <n v="78842"/>
    <n v="12777.18848074539"/>
    <n v="16.20606844162425"/>
  </r>
  <r>
    <s v="INV101640"/>
    <x v="484"/>
    <x v="5"/>
    <s v="Electronics"/>
    <x v="3"/>
    <n v="2"/>
    <n v="71623"/>
    <n v="0"/>
    <n v="143246"/>
    <n v="0"/>
    <n v="143246"/>
    <n v="35594.432646814908"/>
    <n v="24.848465330141789"/>
  </r>
  <r>
    <s v="INV101641"/>
    <x v="173"/>
    <x v="1"/>
    <s v="Electronics"/>
    <x v="0"/>
    <n v="3"/>
    <n v="74863"/>
    <n v="10"/>
    <n v="224589"/>
    <n v="22458.9"/>
    <n v="202130.1"/>
    <n v="40678.03347149078"/>
    <n v="20.124678843720346"/>
  </r>
  <r>
    <s v="INV101642"/>
    <x v="171"/>
    <x v="3"/>
    <s v="Electronics"/>
    <x v="4"/>
    <n v="8"/>
    <n v="26285"/>
    <n v="5"/>
    <n v="210280"/>
    <n v="10514"/>
    <n v="199766"/>
    <n v="11422.25088254115"/>
    <n v="5.7178152851542059"/>
  </r>
  <r>
    <s v="INV101643"/>
    <x v="258"/>
    <x v="4"/>
    <s v="Electronics"/>
    <x v="4"/>
    <n v="4"/>
    <n v="57365"/>
    <n v="20"/>
    <n v="229460"/>
    <n v="45892"/>
    <n v="183568"/>
    <n v="35344.635332842627"/>
    <n v="19.254246564130256"/>
  </r>
  <r>
    <s v="INV101644"/>
    <x v="481"/>
    <x v="4"/>
    <s v="Accessories"/>
    <x v="1"/>
    <n v="7"/>
    <n v="7361"/>
    <n v="0"/>
    <n v="51527"/>
    <n v="0"/>
    <n v="51527"/>
    <n v="11070.38786008253"/>
    <n v="21.484634968235159"/>
  </r>
  <r>
    <s v="INV101645"/>
    <x v="340"/>
    <x v="5"/>
    <s v="Electronics"/>
    <x v="4"/>
    <n v="3"/>
    <n v="76840"/>
    <n v="5"/>
    <n v="230520"/>
    <n v="11526"/>
    <n v="218994"/>
    <n v="50177.251606249461"/>
    <n v="22.912614777687725"/>
  </r>
  <r>
    <s v="INV101646"/>
    <x v="37"/>
    <x v="1"/>
    <s v="Accessories"/>
    <x v="0"/>
    <n v="3"/>
    <n v="14479"/>
    <n v="0"/>
    <n v="43437"/>
    <n v="0"/>
    <n v="43437"/>
    <n v="5855.3606183543216"/>
    <n v="13.480122058048028"/>
  </r>
  <r>
    <s v="INV101647"/>
    <x v="545"/>
    <x v="3"/>
    <s v="Accessories"/>
    <x v="1"/>
    <n v="2"/>
    <n v="67333"/>
    <n v="15"/>
    <n v="134666"/>
    <n v="20199.900000000001"/>
    <n v="114466.1"/>
    <n v="12903.2041282722"/>
    <n v="11.272511362116994"/>
  </r>
  <r>
    <s v="INV101648"/>
    <x v="249"/>
    <x v="2"/>
    <s v="Accessories"/>
    <x v="4"/>
    <n v="6"/>
    <n v="857"/>
    <n v="15"/>
    <n v="5142"/>
    <n v="771.3"/>
    <n v="4370.7"/>
    <n v="952.22237431109147"/>
    <n v="21.786495854464764"/>
  </r>
  <r>
    <s v="INV101649"/>
    <x v="104"/>
    <x v="0"/>
    <s v="Accessories"/>
    <x v="4"/>
    <n v="6"/>
    <n v="47701"/>
    <n v="5"/>
    <n v="286206"/>
    <n v="14310.3"/>
    <n v="271895.7"/>
    <n v="55880.842211665287"/>
    <n v="20.552308187170773"/>
  </r>
  <r>
    <s v="INV101650"/>
    <x v="200"/>
    <x v="0"/>
    <s v="Accessories"/>
    <x v="3"/>
    <n v="1"/>
    <n v="54754"/>
    <n v="10"/>
    <n v="54754"/>
    <n v="5475.4"/>
    <n v="49278.6"/>
    <n v="7747.0142949771889"/>
    <n v="15.720848999316516"/>
  </r>
  <r>
    <s v="INV101651"/>
    <x v="9"/>
    <x v="6"/>
    <s v="Accessories"/>
    <x v="1"/>
    <n v="7"/>
    <n v="11296"/>
    <n v="20"/>
    <n v="79072"/>
    <n v="15814.4"/>
    <n v="63257.599999999999"/>
    <n v="4654.2764046839866"/>
    <n v="7.3576556883030442"/>
  </r>
  <r>
    <s v="INV101652"/>
    <x v="22"/>
    <x v="3"/>
    <s v="Electronics"/>
    <x v="3"/>
    <n v="4"/>
    <n v="23738"/>
    <n v="15"/>
    <n v="94952"/>
    <n v="14242.8"/>
    <n v="80709.2"/>
    <n v="14556.08725342304"/>
    <n v="18.035226781362027"/>
  </r>
  <r>
    <s v="INV101653"/>
    <x v="58"/>
    <x v="1"/>
    <s v="Electronics"/>
    <x v="3"/>
    <n v="3"/>
    <n v="51478"/>
    <n v="10"/>
    <n v="154434"/>
    <n v="15443.4"/>
    <n v="138990.6"/>
    <n v="8774.9648918090115"/>
    <n v="6.3133513286574852"/>
  </r>
  <r>
    <s v="INV101654"/>
    <x v="646"/>
    <x v="6"/>
    <s v="Electronics"/>
    <x v="3"/>
    <n v="8"/>
    <n v="41383"/>
    <n v="20"/>
    <n v="331064"/>
    <n v="66212.800000000003"/>
    <n v="264851.20000000001"/>
    <n v="18559.013732471289"/>
    <n v="7.007336093803346"/>
  </r>
  <r>
    <s v="INV101655"/>
    <x v="171"/>
    <x v="5"/>
    <s v="Electronics"/>
    <x v="2"/>
    <n v="2"/>
    <n v="69896"/>
    <n v="15"/>
    <n v="139792"/>
    <n v="20968.8"/>
    <n v="118823.2"/>
    <n v="13810.588567572109"/>
    <n v="11.622804778504626"/>
  </r>
  <r>
    <s v="INV101656"/>
    <x v="447"/>
    <x v="1"/>
    <s v="Electronics"/>
    <x v="3"/>
    <n v="9"/>
    <n v="4947"/>
    <n v="20"/>
    <n v="44523"/>
    <n v="8904.6"/>
    <n v="35618.400000000001"/>
    <n v="4425.0554635290791"/>
    <n v="12.423509937361249"/>
  </r>
  <r>
    <s v="INV101657"/>
    <x v="647"/>
    <x v="6"/>
    <s v="Accessories"/>
    <x v="0"/>
    <n v="8"/>
    <n v="21023"/>
    <n v="0"/>
    <n v="168184"/>
    <n v="0"/>
    <n v="168184"/>
    <n v="23948.528351344568"/>
    <n v="14.2394807778056"/>
  </r>
  <r>
    <s v="INV101658"/>
    <x v="216"/>
    <x v="4"/>
    <s v="Electronics"/>
    <x v="4"/>
    <n v="8"/>
    <n v="64579"/>
    <n v="5"/>
    <n v="516632"/>
    <n v="25831.599999999999"/>
    <n v="490800.4"/>
    <n v="57830.320008349117"/>
    <n v="11.782859184374974"/>
  </r>
  <r>
    <s v="INV101659"/>
    <x v="470"/>
    <x v="0"/>
    <s v="Electronics"/>
    <x v="2"/>
    <n v="3"/>
    <n v="65323"/>
    <n v="15"/>
    <n v="195969"/>
    <n v="29395.35"/>
    <n v="166573.65"/>
    <n v="9454.3257754990427"/>
    <n v="5.6757631086903864"/>
  </r>
  <r>
    <s v="INV101660"/>
    <x v="581"/>
    <x v="1"/>
    <s v="Electronics"/>
    <x v="3"/>
    <n v="4"/>
    <n v="49789"/>
    <n v="15"/>
    <n v="199156"/>
    <n v="29873.4"/>
    <n v="169282.6"/>
    <n v="13793.677268073539"/>
    <n v="8.1483136885146727"/>
  </r>
  <r>
    <s v="INV101661"/>
    <x v="221"/>
    <x v="6"/>
    <s v="Accessories"/>
    <x v="4"/>
    <n v="2"/>
    <n v="5349"/>
    <n v="0"/>
    <n v="10698"/>
    <n v="0"/>
    <n v="10698"/>
    <n v="781.19356209422062"/>
    <n v="7.3022393166406863"/>
  </r>
  <r>
    <s v="INV101662"/>
    <x v="599"/>
    <x v="4"/>
    <s v="Accessories"/>
    <x v="1"/>
    <n v="2"/>
    <n v="25218"/>
    <n v="15"/>
    <n v="50436"/>
    <n v="7565.4"/>
    <n v="42870.6"/>
    <n v="5840.5499161363641"/>
    <n v="13.62367197131919"/>
  </r>
  <r>
    <s v="INV101663"/>
    <x v="301"/>
    <x v="3"/>
    <s v="Accessories"/>
    <x v="1"/>
    <n v="4"/>
    <n v="73502"/>
    <n v="15"/>
    <n v="294008"/>
    <n v="44101.2"/>
    <n v="249906.8"/>
    <n v="23097.832275880559"/>
    <n v="9.2425785436332912"/>
  </r>
  <r>
    <s v="INV101664"/>
    <x v="385"/>
    <x v="6"/>
    <s v="Electronics"/>
    <x v="4"/>
    <n v="6"/>
    <n v="61477"/>
    <n v="15"/>
    <n v="368862"/>
    <n v="55329.3"/>
    <n v="313532.7"/>
    <n v="34083.844650729952"/>
    <n v="10.870905857899336"/>
  </r>
  <r>
    <s v="INV101665"/>
    <x v="52"/>
    <x v="5"/>
    <s v="Electronics"/>
    <x v="0"/>
    <n v="5"/>
    <n v="27635"/>
    <n v="15"/>
    <n v="138175"/>
    <n v="20726.25"/>
    <n v="117448.75"/>
    <n v="16949.439322571579"/>
    <n v="14.431349267294527"/>
  </r>
  <r>
    <s v="INV101666"/>
    <x v="552"/>
    <x v="5"/>
    <s v="Electronics"/>
    <x v="4"/>
    <n v="1"/>
    <n v="30762"/>
    <n v="15"/>
    <n v="30762"/>
    <n v="4614.3"/>
    <n v="26147.7"/>
    <n v="2539.2651683535491"/>
    <n v="9.7112371962105613"/>
  </r>
  <r>
    <s v="INV101667"/>
    <x v="604"/>
    <x v="5"/>
    <s v="Electronics"/>
    <x v="4"/>
    <n v="1"/>
    <n v="35287"/>
    <n v="10"/>
    <n v="35287"/>
    <n v="3528.7"/>
    <n v="31758.3"/>
    <n v="3149.9730551647581"/>
    <n v="9.9185820877211874"/>
  </r>
  <r>
    <s v="INV101668"/>
    <x v="24"/>
    <x v="1"/>
    <s v="Electronics"/>
    <x v="2"/>
    <n v="6"/>
    <n v="16189"/>
    <n v="15"/>
    <n v="97134"/>
    <n v="14570.1"/>
    <n v="82563.899999999994"/>
    <n v="17885.72150946538"/>
    <n v="21.662883547731372"/>
  </r>
  <r>
    <s v="INV101669"/>
    <x v="258"/>
    <x v="0"/>
    <s v="Accessories"/>
    <x v="1"/>
    <n v="3"/>
    <n v="40360"/>
    <n v="0"/>
    <n v="121080"/>
    <n v="0"/>
    <n v="121080"/>
    <n v="19326.47159695669"/>
    <n v="15.961737361212991"/>
  </r>
  <r>
    <s v="INV101670"/>
    <x v="489"/>
    <x v="6"/>
    <s v="Electronics"/>
    <x v="1"/>
    <n v="3"/>
    <n v="50844"/>
    <n v="15"/>
    <n v="152532"/>
    <n v="22879.8"/>
    <n v="129652.2"/>
    <n v="28698.759553628021"/>
    <n v="22.135189031599943"/>
  </r>
  <r>
    <s v="INV101671"/>
    <x v="191"/>
    <x v="3"/>
    <s v="Accessories"/>
    <x v="3"/>
    <n v="7"/>
    <n v="68391"/>
    <n v="20"/>
    <n v="478737"/>
    <n v="95747.4"/>
    <n v="382989.6"/>
    <n v="58561.094891887857"/>
    <n v="15.290518304384207"/>
  </r>
  <r>
    <s v="INV101672"/>
    <x v="606"/>
    <x v="6"/>
    <s v="Electronics"/>
    <x v="4"/>
    <n v="1"/>
    <n v="52158"/>
    <n v="20"/>
    <n v="52158"/>
    <n v="10431.6"/>
    <n v="41726.400000000001"/>
    <n v="9674.3846135576969"/>
    <n v="23.185284648466432"/>
  </r>
  <r>
    <s v="INV101673"/>
    <x v="29"/>
    <x v="0"/>
    <s v="Accessories"/>
    <x v="4"/>
    <n v="1"/>
    <n v="66369"/>
    <n v="0"/>
    <n v="66369"/>
    <n v="0"/>
    <n v="66369"/>
    <n v="6699.8453085838037"/>
    <n v="10.094841429860031"/>
  </r>
  <r>
    <s v="INV101674"/>
    <x v="311"/>
    <x v="4"/>
    <s v="Accessories"/>
    <x v="0"/>
    <n v="3"/>
    <n v="35830"/>
    <n v="10"/>
    <n v="107490"/>
    <n v="10749"/>
    <n v="96741"/>
    <n v="16768.50514114313"/>
    <n v="17.333400668944016"/>
  </r>
  <r>
    <s v="INV101675"/>
    <x v="228"/>
    <x v="0"/>
    <s v="Accessories"/>
    <x v="1"/>
    <n v="8"/>
    <n v="60564"/>
    <n v="0"/>
    <n v="484512"/>
    <n v="0"/>
    <n v="484512"/>
    <n v="72989.966642698098"/>
    <n v="15.064635477077577"/>
  </r>
  <r>
    <s v="INV101676"/>
    <x v="558"/>
    <x v="5"/>
    <s v="Accessories"/>
    <x v="0"/>
    <n v="1"/>
    <n v="27514"/>
    <n v="10"/>
    <n v="27514"/>
    <n v="2751.4"/>
    <n v="24762.6"/>
    <n v="5787.9651882170456"/>
    <n v="23.373818533663858"/>
  </r>
  <r>
    <s v="INV101677"/>
    <x v="465"/>
    <x v="1"/>
    <s v="Electronics"/>
    <x v="2"/>
    <n v="4"/>
    <n v="35063"/>
    <n v="5"/>
    <n v="140252"/>
    <n v="7012.6"/>
    <n v="133239.4"/>
    <n v="17813.56357319282"/>
    <n v="13.369591557146626"/>
  </r>
  <r>
    <s v="INV101678"/>
    <x v="76"/>
    <x v="4"/>
    <s v="Electronics"/>
    <x v="3"/>
    <n v="9"/>
    <n v="15770"/>
    <n v="20"/>
    <n v="141930"/>
    <n v="28386"/>
    <n v="113544"/>
    <n v="25089.223010707829"/>
    <n v="22.096476265331351"/>
  </r>
  <r>
    <s v="INV101679"/>
    <x v="322"/>
    <x v="1"/>
    <s v="Electronics"/>
    <x v="0"/>
    <n v="4"/>
    <n v="31779"/>
    <n v="20"/>
    <n v="127116"/>
    <n v="25423.200000000001"/>
    <n v="101692.8"/>
    <n v="16553.636367490399"/>
    <n v="16.278081012117276"/>
  </r>
  <r>
    <s v="INV101680"/>
    <x v="39"/>
    <x v="5"/>
    <s v="Accessories"/>
    <x v="1"/>
    <n v="8"/>
    <n v="4157"/>
    <n v="20"/>
    <n v="33256"/>
    <n v="6651.2"/>
    <n v="26604.799999999999"/>
    <n v="5100.3687051316319"/>
    <n v="19.170859037209947"/>
  </r>
  <r>
    <s v="INV101681"/>
    <x v="329"/>
    <x v="2"/>
    <s v="Electronics"/>
    <x v="2"/>
    <n v="7"/>
    <n v="69273"/>
    <n v="10"/>
    <n v="484911"/>
    <n v="48491.1"/>
    <n v="436419.9"/>
    <n v="99232.554001985482"/>
    <n v="22.737861862391124"/>
  </r>
  <r>
    <s v="INV101682"/>
    <x v="648"/>
    <x v="0"/>
    <s v="Electronics"/>
    <x v="4"/>
    <n v="3"/>
    <n v="1527"/>
    <n v="0"/>
    <n v="4581"/>
    <n v="0"/>
    <n v="4581"/>
    <n v="1142.415657152533"/>
    <n v="24.938128294095897"/>
  </r>
  <r>
    <s v="INV101683"/>
    <x v="365"/>
    <x v="0"/>
    <s v="Electronics"/>
    <x v="2"/>
    <n v="7"/>
    <n v="14699"/>
    <n v="10"/>
    <n v="102893"/>
    <n v="10289.299999999999"/>
    <n v="92603.7"/>
    <n v="18171.430669429159"/>
    <n v="19.622791172954386"/>
  </r>
  <r>
    <s v="INV101684"/>
    <x v="234"/>
    <x v="3"/>
    <s v="Electronics"/>
    <x v="0"/>
    <n v="7"/>
    <n v="45454"/>
    <n v="20"/>
    <n v="318178"/>
    <n v="63635.6"/>
    <n v="254542.4"/>
    <n v="28738.954549675891"/>
    <n v="11.290439058355657"/>
  </r>
  <r>
    <s v="INV101685"/>
    <x v="589"/>
    <x v="6"/>
    <s v="Accessories"/>
    <x v="1"/>
    <n v="3"/>
    <n v="79817"/>
    <n v="20"/>
    <n v="239451"/>
    <n v="47890.2"/>
    <n v="191560.8"/>
    <n v="21033.83532892623"/>
    <n v="10.980239865842192"/>
  </r>
  <r>
    <s v="INV101686"/>
    <x v="27"/>
    <x v="4"/>
    <s v="Accessories"/>
    <x v="0"/>
    <n v="2"/>
    <n v="15620"/>
    <n v="20"/>
    <n v="31240"/>
    <n v="6248"/>
    <n v="24992"/>
    <n v="2794.6245583399941"/>
    <n v="11.182076497839285"/>
  </r>
  <r>
    <s v="INV101687"/>
    <x v="502"/>
    <x v="1"/>
    <s v="Electronics"/>
    <x v="4"/>
    <n v="9"/>
    <n v="57312"/>
    <n v="20"/>
    <n v="515808"/>
    <n v="103161.60000000001"/>
    <n v="412646.40000000002"/>
    <n v="28712.62318032698"/>
    <n v="6.9581664059899655"/>
  </r>
  <r>
    <s v="INV101688"/>
    <x v="402"/>
    <x v="4"/>
    <s v="Electronics"/>
    <x v="4"/>
    <n v="1"/>
    <n v="6483"/>
    <n v="5"/>
    <n v="6483"/>
    <n v="324.14999999999998"/>
    <n v="6158.85"/>
    <n v="373.96400711122351"/>
    <n v="6.0719778385773884"/>
  </r>
  <r>
    <s v="INV101689"/>
    <x v="113"/>
    <x v="3"/>
    <s v="Electronics"/>
    <x v="1"/>
    <n v="7"/>
    <n v="67129"/>
    <n v="20"/>
    <n v="469903"/>
    <n v="93980.6"/>
    <n v="375922.4"/>
    <n v="62466.489618101521"/>
    <n v="16.616857526473954"/>
  </r>
  <r>
    <s v="INV101690"/>
    <x v="148"/>
    <x v="3"/>
    <s v="Accessories"/>
    <x v="3"/>
    <n v="4"/>
    <n v="70825"/>
    <n v="10"/>
    <n v="283300"/>
    <n v="28330"/>
    <n v="254970"/>
    <n v="54083.65135714299"/>
    <n v="21.21177054443385"/>
  </r>
  <r>
    <s v="INV101691"/>
    <x v="649"/>
    <x v="1"/>
    <s v="Accessories"/>
    <x v="2"/>
    <n v="2"/>
    <n v="3412"/>
    <n v="20"/>
    <n v="6824"/>
    <n v="1364.8"/>
    <n v="5459.2"/>
    <n v="312.41313595200279"/>
    <n v="5.7226907963072025"/>
  </r>
  <r>
    <s v="INV101692"/>
    <x v="12"/>
    <x v="6"/>
    <s v="Accessories"/>
    <x v="2"/>
    <n v="2"/>
    <n v="48379"/>
    <n v="15"/>
    <n v="96758"/>
    <n v="14513.7"/>
    <n v="82244.3"/>
    <n v="13432.703213041361"/>
    <n v="16.332685928436817"/>
  </r>
  <r>
    <s v="INV101693"/>
    <x v="272"/>
    <x v="1"/>
    <s v="Electronics"/>
    <x v="4"/>
    <n v="8"/>
    <n v="22373"/>
    <n v="5"/>
    <n v="178984"/>
    <n v="8949.2000000000007"/>
    <n v="170034.8"/>
    <n v="21144.205578979909"/>
    <n v="12.435222424456589"/>
  </r>
  <r>
    <s v="INV101694"/>
    <x v="282"/>
    <x v="1"/>
    <s v="Accessories"/>
    <x v="0"/>
    <n v="7"/>
    <n v="14832"/>
    <n v="20"/>
    <n v="103824"/>
    <n v="20764.8"/>
    <n v="83059.199999999997"/>
    <n v="18978.781387254749"/>
    <n v="22.849704051152369"/>
  </r>
  <r>
    <s v="INV101695"/>
    <x v="610"/>
    <x v="5"/>
    <s v="Accessories"/>
    <x v="0"/>
    <n v="7"/>
    <n v="17064"/>
    <n v="15"/>
    <n v="119448"/>
    <n v="17917.2"/>
    <n v="101530.8"/>
    <n v="8028.7902397638973"/>
    <n v="7.9077385776177245"/>
  </r>
  <r>
    <s v="INV101696"/>
    <x v="650"/>
    <x v="6"/>
    <s v="Accessories"/>
    <x v="3"/>
    <n v="5"/>
    <n v="78295"/>
    <n v="10"/>
    <n v="391475"/>
    <n v="39147.5"/>
    <n v="352327.5"/>
    <n v="57318.892949000146"/>
    <n v="16.268640100190915"/>
  </r>
  <r>
    <s v="INV101697"/>
    <x v="329"/>
    <x v="0"/>
    <s v="Accessories"/>
    <x v="0"/>
    <n v="8"/>
    <n v="21026"/>
    <n v="5"/>
    <n v="168208"/>
    <n v="8410.4"/>
    <n v="159797.6"/>
    <n v="39020.039753614212"/>
    <n v="24.418414139895852"/>
  </r>
  <r>
    <s v="INV101698"/>
    <x v="255"/>
    <x v="5"/>
    <s v="Accessories"/>
    <x v="2"/>
    <n v="2"/>
    <n v="65981"/>
    <n v="20"/>
    <n v="131962"/>
    <n v="26392.400000000001"/>
    <n v="105569.60000000001"/>
    <n v="12563.47845130602"/>
    <n v="11.900659329301257"/>
  </r>
  <r>
    <s v="INV101699"/>
    <x v="119"/>
    <x v="2"/>
    <s v="Electronics"/>
    <x v="0"/>
    <n v="2"/>
    <n v="53275"/>
    <n v="10"/>
    <n v="106550"/>
    <n v="10655"/>
    <n v="95895"/>
    <n v="19021.289381698149"/>
    <n v="19.835538225870117"/>
  </r>
  <r>
    <s v="INV101700"/>
    <x v="352"/>
    <x v="6"/>
    <s v="Electronics"/>
    <x v="3"/>
    <n v="5"/>
    <n v="16506"/>
    <n v="15"/>
    <n v="82530"/>
    <n v="12379.5"/>
    <n v="70150.5"/>
    <n v="15888.4029503279"/>
    <n v="22.649023100801706"/>
  </r>
  <r>
    <s v="INV101701"/>
    <x v="207"/>
    <x v="3"/>
    <s v="Electronics"/>
    <x v="2"/>
    <n v="1"/>
    <n v="22143"/>
    <n v="5"/>
    <n v="22143"/>
    <n v="1107.1500000000001"/>
    <n v="21035.85"/>
    <n v="1835.211992114183"/>
    <n v="8.7242112494345747"/>
  </r>
  <r>
    <s v="INV101702"/>
    <x v="281"/>
    <x v="5"/>
    <s v="Electronics"/>
    <x v="0"/>
    <n v="6"/>
    <n v="63628"/>
    <n v="20"/>
    <n v="381768"/>
    <n v="76353.600000000006"/>
    <n v="305414.40000000002"/>
    <n v="75897.138648682361"/>
    <n v="24.85054360524008"/>
  </r>
  <r>
    <s v="INV101703"/>
    <x v="2"/>
    <x v="6"/>
    <s v="Accessories"/>
    <x v="2"/>
    <n v="4"/>
    <n v="43023"/>
    <n v="10"/>
    <n v="172092"/>
    <n v="17209.2"/>
    <n v="154882.79999999999"/>
    <n v="32816.154592781408"/>
    <n v="21.187733300780597"/>
  </r>
  <r>
    <s v="INV101704"/>
    <x v="92"/>
    <x v="4"/>
    <s v="Electronics"/>
    <x v="4"/>
    <n v="6"/>
    <n v="70720"/>
    <n v="5"/>
    <n v="424320"/>
    <n v="21216"/>
    <n v="403104"/>
    <n v="31245.74054043943"/>
    <n v="7.7512851622507917"/>
  </r>
  <r>
    <s v="INV101705"/>
    <x v="361"/>
    <x v="1"/>
    <s v="Electronics"/>
    <x v="4"/>
    <n v="7"/>
    <n v="73890"/>
    <n v="15"/>
    <n v="517230"/>
    <n v="77584.5"/>
    <n v="439645.5"/>
    <n v="49318.086920039212"/>
    <n v="11.217694010296754"/>
  </r>
  <r>
    <s v="INV101706"/>
    <x v="184"/>
    <x v="2"/>
    <s v="Electronics"/>
    <x v="4"/>
    <n v="3"/>
    <n v="53284"/>
    <n v="20"/>
    <n v="159852"/>
    <n v="31970.400000000001"/>
    <n v="127881.60000000001"/>
    <n v="22378.513691439701"/>
    <n v="17.499400767146877"/>
  </r>
  <r>
    <s v="INV101707"/>
    <x v="39"/>
    <x v="0"/>
    <s v="Accessories"/>
    <x v="0"/>
    <n v="8"/>
    <n v="60201"/>
    <n v="5"/>
    <n v="481608"/>
    <n v="24080.400000000001"/>
    <n v="457527.6"/>
    <n v="103851.2400243515"/>
    <n v="22.698355252087854"/>
  </r>
  <r>
    <s v="INV101708"/>
    <x v="571"/>
    <x v="1"/>
    <s v="Electronics"/>
    <x v="3"/>
    <n v="7"/>
    <n v="18446"/>
    <n v="15"/>
    <n v="129122"/>
    <n v="19368.3"/>
    <n v="109753.7"/>
    <n v="9764.4688991872081"/>
    <n v="8.89671045184555"/>
  </r>
  <r>
    <s v="INV101709"/>
    <x v="29"/>
    <x v="4"/>
    <s v="Accessories"/>
    <x v="2"/>
    <n v="1"/>
    <n v="13627"/>
    <n v="15"/>
    <n v="13627"/>
    <n v="2044.05"/>
    <n v="11582.95"/>
    <n v="2273.051040469069"/>
    <n v="19.624111650909907"/>
  </r>
  <r>
    <s v="INV101710"/>
    <x v="12"/>
    <x v="4"/>
    <s v="Accessories"/>
    <x v="1"/>
    <n v="6"/>
    <n v="29904"/>
    <n v="10"/>
    <n v="179424"/>
    <n v="17942.400000000001"/>
    <n v="161481.60000000001"/>
    <n v="16815.014842253429"/>
    <n v="10.412960264360416"/>
  </r>
  <r>
    <s v="INV101711"/>
    <x v="651"/>
    <x v="2"/>
    <s v="Accessories"/>
    <x v="4"/>
    <n v="7"/>
    <n v="17901"/>
    <n v="15"/>
    <n v="125307"/>
    <n v="18796.05"/>
    <n v="106510.95"/>
    <n v="22482.681760396132"/>
    <n v="21.108329012553291"/>
  </r>
  <r>
    <s v="INV101712"/>
    <x v="593"/>
    <x v="0"/>
    <s v="Electronics"/>
    <x v="4"/>
    <n v="4"/>
    <n v="15928"/>
    <n v="15"/>
    <n v="63712"/>
    <n v="9556.7999999999993"/>
    <n v="54155.199999999997"/>
    <n v="10110.14793509698"/>
    <n v="18.668840545500672"/>
  </r>
  <r>
    <s v="INV101713"/>
    <x v="652"/>
    <x v="3"/>
    <s v="Accessories"/>
    <x v="1"/>
    <n v="2"/>
    <n v="64872"/>
    <n v="0"/>
    <n v="129744"/>
    <n v="0"/>
    <n v="129744"/>
    <n v="20056.061958808761"/>
    <n v="15.458180693372148"/>
  </r>
  <r>
    <s v="INV101714"/>
    <x v="626"/>
    <x v="5"/>
    <s v="Electronics"/>
    <x v="1"/>
    <n v="9"/>
    <n v="12471"/>
    <n v="15"/>
    <n v="112239"/>
    <n v="16835.849999999999"/>
    <n v="95403.15"/>
    <n v="17170.00947832004"/>
    <n v="17.997319248180006"/>
  </r>
  <r>
    <s v="INV101715"/>
    <x v="309"/>
    <x v="0"/>
    <s v="Electronics"/>
    <x v="0"/>
    <n v="7"/>
    <n v="17065"/>
    <n v="20"/>
    <n v="119455"/>
    <n v="23891"/>
    <n v="95564"/>
    <n v="21529.522688838741"/>
    <n v="22.528904910676342"/>
  </r>
  <r>
    <s v="INV101716"/>
    <x v="6"/>
    <x v="6"/>
    <s v="Electronics"/>
    <x v="2"/>
    <n v="1"/>
    <n v="7329"/>
    <n v="5"/>
    <n v="7329"/>
    <n v="366.45"/>
    <n v="6962.55"/>
    <n v="886.22937409482699"/>
    <n v="12.728517196929673"/>
  </r>
  <r>
    <s v="INV101717"/>
    <x v="468"/>
    <x v="4"/>
    <s v="Accessories"/>
    <x v="4"/>
    <n v="8"/>
    <n v="76523"/>
    <n v="20"/>
    <n v="612184"/>
    <n v="122436.8"/>
    <n v="489747.20000000001"/>
    <n v="99834.984366182121"/>
    <n v="20.385003603120573"/>
  </r>
  <r>
    <s v="INV101718"/>
    <x v="571"/>
    <x v="6"/>
    <s v="Accessories"/>
    <x v="3"/>
    <n v="3"/>
    <n v="35935"/>
    <n v="20"/>
    <n v="107805"/>
    <n v="21561"/>
    <n v="86244"/>
    <n v="7053.1280650804638"/>
    <n v="8.1781086975099289"/>
  </r>
  <r>
    <s v="INV101719"/>
    <x v="223"/>
    <x v="3"/>
    <s v="Electronics"/>
    <x v="0"/>
    <n v="4"/>
    <n v="39441"/>
    <n v="10"/>
    <n v="157764"/>
    <n v="15776.4"/>
    <n v="141987.6"/>
    <n v="27011.311118347709"/>
    <n v="19.023711308838031"/>
  </r>
  <r>
    <s v="INV101720"/>
    <x v="220"/>
    <x v="6"/>
    <s v="Accessories"/>
    <x v="0"/>
    <n v="5"/>
    <n v="42959"/>
    <n v="0"/>
    <n v="214795"/>
    <n v="0"/>
    <n v="214795"/>
    <n v="42987.239634422207"/>
    <n v="20.013147249434208"/>
  </r>
  <r>
    <s v="INV101721"/>
    <x v="178"/>
    <x v="0"/>
    <s v="Accessories"/>
    <x v="3"/>
    <n v="1"/>
    <n v="48476"/>
    <n v="0"/>
    <n v="48476"/>
    <n v="0"/>
    <n v="48476"/>
    <n v="6718.7512695737933"/>
    <n v="13.859953935089104"/>
  </r>
  <r>
    <s v="INV101722"/>
    <x v="609"/>
    <x v="6"/>
    <s v="Accessories"/>
    <x v="3"/>
    <n v="6"/>
    <n v="79699"/>
    <n v="20"/>
    <n v="478194"/>
    <n v="95638.8"/>
    <n v="382555.2"/>
    <n v="79848.612643460176"/>
    <n v="20.872442105991546"/>
  </r>
  <r>
    <s v="INV101723"/>
    <x v="497"/>
    <x v="3"/>
    <s v="Electronics"/>
    <x v="3"/>
    <n v="6"/>
    <n v="9676"/>
    <n v="5"/>
    <n v="58056"/>
    <n v="2902.8"/>
    <n v="55153.2"/>
    <n v="8902.8666717871456"/>
    <n v="16.142067317557544"/>
  </r>
  <r>
    <s v="INV101724"/>
    <x v="272"/>
    <x v="3"/>
    <s v="Accessories"/>
    <x v="1"/>
    <n v="2"/>
    <n v="52016"/>
    <n v="0"/>
    <n v="104032"/>
    <n v="0"/>
    <n v="104032"/>
    <n v="24682.099627669981"/>
    <n v="23.725487953389322"/>
  </r>
  <r>
    <s v="INV101725"/>
    <x v="621"/>
    <x v="3"/>
    <s v="Accessories"/>
    <x v="4"/>
    <n v="6"/>
    <n v="15572"/>
    <n v="0"/>
    <n v="93432"/>
    <n v="0"/>
    <n v="93432"/>
    <n v="6773.1928089484427"/>
    <n v="7.2493287192272913"/>
  </r>
  <r>
    <s v="INV101726"/>
    <x v="74"/>
    <x v="0"/>
    <s v="Electronics"/>
    <x v="1"/>
    <n v="8"/>
    <n v="71552"/>
    <n v="20"/>
    <n v="572416"/>
    <n v="114483.2"/>
    <n v="457932.79999999999"/>
    <n v="34878.124405921662"/>
    <n v="7.6164285253036397"/>
  </r>
  <r>
    <s v="INV101727"/>
    <x v="238"/>
    <x v="3"/>
    <s v="Accessories"/>
    <x v="4"/>
    <n v="6"/>
    <n v="20189"/>
    <n v="0"/>
    <n v="121134"/>
    <n v="0"/>
    <n v="121134"/>
    <n v="26466.02115292503"/>
    <n v="21.848548840891105"/>
  </r>
  <r>
    <s v="INV101728"/>
    <x v="489"/>
    <x v="4"/>
    <s v="Electronics"/>
    <x v="1"/>
    <n v="4"/>
    <n v="19099"/>
    <n v="10"/>
    <n v="76396"/>
    <n v="7639.6"/>
    <n v="68756.399999999994"/>
    <n v="15021.36574771879"/>
    <n v="21.847225491327048"/>
  </r>
  <r>
    <s v="INV101729"/>
    <x v="2"/>
    <x v="1"/>
    <s v="Accessories"/>
    <x v="2"/>
    <n v="4"/>
    <n v="35888"/>
    <n v="20"/>
    <n v="143552"/>
    <n v="28710.400000000001"/>
    <n v="114841.60000000001"/>
    <n v="16565.320877671671"/>
    <n v="14.424495024165171"/>
  </r>
  <r>
    <s v="INV101730"/>
    <x v="21"/>
    <x v="3"/>
    <s v="Accessories"/>
    <x v="4"/>
    <n v="9"/>
    <n v="51103"/>
    <n v="0"/>
    <n v="459927"/>
    <n v="0"/>
    <n v="459927"/>
    <n v="111666.79945998111"/>
    <n v="24.279244197444619"/>
  </r>
  <r>
    <s v="INV101731"/>
    <x v="224"/>
    <x v="6"/>
    <s v="Accessories"/>
    <x v="0"/>
    <n v="6"/>
    <n v="75236"/>
    <n v="0"/>
    <n v="451416"/>
    <n v="0"/>
    <n v="451416"/>
    <n v="83908.241731438378"/>
    <n v="18.587786372534065"/>
  </r>
  <r>
    <s v="INV101732"/>
    <x v="651"/>
    <x v="5"/>
    <s v="Accessories"/>
    <x v="4"/>
    <n v="8"/>
    <n v="26289"/>
    <n v="0"/>
    <n v="210312"/>
    <n v="0"/>
    <n v="210312"/>
    <n v="51856.766406604562"/>
    <n v="24.657064935241245"/>
  </r>
  <r>
    <s v="INV101733"/>
    <x v="632"/>
    <x v="6"/>
    <s v="Accessories"/>
    <x v="4"/>
    <n v="8"/>
    <n v="77932"/>
    <n v="20"/>
    <n v="623456"/>
    <n v="124691.2"/>
    <n v="498764.79999999999"/>
    <n v="78046.256561701288"/>
    <n v="15.647907904026365"/>
  </r>
  <r>
    <s v="INV101734"/>
    <x v="653"/>
    <x v="5"/>
    <s v="Accessories"/>
    <x v="4"/>
    <n v="7"/>
    <n v="52782"/>
    <n v="5"/>
    <n v="369474"/>
    <n v="18473.7"/>
    <n v="351000.3"/>
    <n v="31703.283863011351"/>
    <n v="9.0322668849603129"/>
  </r>
  <r>
    <s v="INV101735"/>
    <x v="650"/>
    <x v="6"/>
    <s v="Electronics"/>
    <x v="2"/>
    <n v="3"/>
    <n v="33964"/>
    <n v="15"/>
    <n v="101892"/>
    <n v="15283.8"/>
    <n v="86608.2"/>
    <n v="12028.02776487287"/>
    <n v="13.887862540582613"/>
  </r>
  <r>
    <s v="INV101736"/>
    <x v="308"/>
    <x v="0"/>
    <s v="Accessories"/>
    <x v="1"/>
    <n v="1"/>
    <n v="68306"/>
    <n v="0"/>
    <n v="68306"/>
    <n v="0"/>
    <n v="68306"/>
    <n v="16809.926845206552"/>
    <n v="24.609736838940286"/>
  </r>
  <r>
    <s v="INV101737"/>
    <x v="355"/>
    <x v="6"/>
    <s v="Accessories"/>
    <x v="0"/>
    <n v="5"/>
    <n v="42494"/>
    <n v="15"/>
    <n v="212470"/>
    <n v="31870.5"/>
    <n v="180599.5"/>
    <n v="22409.289942026899"/>
    <n v="12.408279060588152"/>
  </r>
  <r>
    <s v="INV101738"/>
    <x v="19"/>
    <x v="0"/>
    <s v="Accessories"/>
    <x v="1"/>
    <n v="2"/>
    <n v="26094"/>
    <n v="15"/>
    <n v="52188"/>
    <n v="7828.2"/>
    <n v="44359.8"/>
    <n v="10708.60151411492"/>
    <n v="24.140328662696675"/>
  </r>
  <r>
    <s v="INV101739"/>
    <x v="480"/>
    <x v="0"/>
    <s v="Electronics"/>
    <x v="1"/>
    <n v="2"/>
    <n v="53063"/>
    <n v="0"/>
    <n v="106126"/>
    <n v="0"/>
    <n v="106126"/>
    <n v="22223.237508656901"/>
    <n v="20.94042695348633"/>
  </r>
  <r>
    <s v="INV101740"/>
    <x v="654"/>
    <x v="3"/>
    <s v="Electronics"/>
    <x v="3"/>
    <n v="7"/>
    <n v="28886"/>
    <n v="0"/>
    <n v="202202"/>
    <n v="0"/>
    <n v="202202"/>
    <n v="27989.056738479929"/>
    <n v="13.842126555859945"/>
  </r>
  <r>
    <s v="INV101741"/>
    <x v="251"/>
    <x v="4"/>
    <s v="Electronics"/>
    <x v="2"/>
    <n v="3"/>
    <n v="67152"/>
    <n v="15"/>
    <n v="201456"/>
    <n v="30218.400000000001"/>
    <n v="171237.6"/>
    <n v="27119.619004387991"/>
    <n v="15.837420639151675"/>
  </r>
  <r>
    <s v="INV101742"/>
    <x v="273"/>
    <x v="5"/>
    <s v="Accessories"/>
    <x v="3"/>
    <n v="8"/>
    <n v="18040"/>
    <n v="5"/>
    <n v="144320"/>
    <n v="7216"/>
    <n v="137104"/>
    <n v="23511.665450342371"/>
    <n v="17.14878154564591"/>
  </r>
  <r>
    <s v="INV101743"/>
    <x v="64"/>
    <x v="3"/>
    <s v="Accessories"/>
    <x v="2"/>
    <n v="9"/>
    <n v="34256"/>
    <n v="15"/>
    <n v="308304"/>
    <n v="46245.599999999999"/>
    <n v="262058.4"/>
    <n v="47996.838987737661"/>
    <n v="18.315321694606112"/>
  </r>
  <r>
    <s v="INV101744"/>
    <x v="655"/>
    <x v="3"/>
    <s v="Electronics"/>
    <x v="1"/>
    <n v="8"/>
    <n v="43926"/>
    <n v="5"/>
    <n v="351408"/>
    <n v="17570.400000000001"/>
    <n v="333837.59999999998"/>
    <n v="21812.89647933434"/>
    <n v="6.5339843323023947"/>
  </r>
  <r>
    <s v="INV101745"/>
    <x v="178"/>
    <x v="1"/>
    <s v="Electronics"/>
    <x v="1"/>
    <n v="6"/>
    <n v="6087"/>
    <n v="10"/>
    <n v="36522"/>
    <n v="3652.2"/>
    <n v="32869.800000000003"/>
    <n v="7780.860513062089"/>
    <n v="23.671761048324264"/>
  </r>
  <r>
    <s v="INV101746"/>
    <x v="202"/>
    <x v="0"/>
    <s v="Electronics"/>
    <x v="2"/>
    <n v="5"/>
    <n v="49539"/>
    <n v="5"/>
    <n v="247695"/>
    <n v="12384.75"/>
    <n v="235310.25"/>
    <n v="39861.542847929173"/>
    <n v="16.939994262013307"/>
  </r>
  <r>
    <s v="INV101747"/>
    <x v="388"/>
    <x v="0"/>
    <s v="Accessories"/>
    <x v="1"/>
    <n v="3"/>
    <n v="10769"/>
    <n v="20"/>
    <n v="32307"/>
    <n v="6461.4"/>
    <n v="25845.599999999999"/>
    <n v="6105.5020540384967"/>
    <n v="23.622984392076397"/>
  </r>
  <r>
    <s v="INV101748"/>
    <x v="656"/>
    <x v="5"/>
    <s v="Electronics"/>
    <x v="1"/>
    <n v="3"/>
    <n v="6588"/>
    <n v="0"/>
    <n v="19764"/>
    <n v="0"/>
    <n v="19764"/>
    <n v="3485.9682773086488"/>
    <n v="17.637969425767295"/>
  </r>
  <r>
    <s v="INV101749"/>
    <x v="561"/>
    <x v="6"/>
    <s v="Accessories"/>
    <x v="0"/>
    <n v="7"/>
    <n v="42544"/>
    <n v="10"/>
    <n v="297808"/>
    <n v="29780.799999999999"/>
    <n v="268027.2"/>
    <n v="36506.134935182883"/>
    <n v="13.620309780195026"/>
  </r>
  <r>
    <s v="INV101750"/>
    <x v="439"/>
    <x v="6"/>
    <s v="Accessories"/>
    <x v="3"/>
    <n v="5"/>
    <n v="27581"/>
    <n v="15"/>
    <n v="137905"/>
    <n v="20685.75"/>
    <n v="117219.25"/>
    <n v="19151.937763256039"/>
    <n v="16.338560230726642"/>
  </r>
  <r>
    <s v="INV101751"/>
    <x v="621"/>
    <x v="3"/>
    <s v="Accessories"/>
    <x v="3"/>
    <n v="6"/>
    <n v="61888"/>
    <n v="5"/>
    <n v="371328"/>
    <n v="18566.400000000001"/>
    <n v="352761.59999999998"/>
    <n v="76161.460431137893"/>
    <n v="21.590065480805706"/>
  </r>
  <r>
    <s v="INV101752"/>
    <x v="236"/>
    <x v="2"/>
    <s v="Electronics"/>
    <x v="3"/>
    <n v="6"/>
    <n v="11043"/>
    <n v="10"/>
    <n v="66258"/>
    <n v="6625.8"/>
    <n v="59632.2"/>
    <n v="6871.1301612584994"/>
    <n v="11.522516629033476"/>
  </r>
  <r>
    <s v="INV101753"/>
    <x v="62"/>
    <x v="2"/>
    <s v="Accessories"/>
    <x v="4"/>
    <n v="9"/>
    <n v="3505"/>
    <n v="20"/>
    <n v="31545"/>
    <n v="6309"/>
    <n v="25236"/>
    <n v="6089.2452000735784"/>
    <n v="24.129201141518379"/>
  </r>
  <r>
    <s v="INV101754"/>
    <x v="58"/>
    <x v="6"/>
    <s v="Electronics"/>
    <x v="0"/>
    <n v="1"/>
    <n v="37703"/>
    <n v="5"/>
    <n v="37703"/>
    <n v="1885.15"/>
    <n v="35817.85"/>
    <n v="5128.7951763452384"/>
    <n v="14.319103956114725"/>
  </r>
  <r>
    <s v="INV101755"/>
    <x v="373"/>
    <x v="2"/>
    <s v="Electronics"/>
    <x v="3"/>
    <n v="8"/>
    <n v="16720"/>
    <n v="15"/>
    <n v="133760"/>
    <n v="20064"/>
    <n v="113696"/>
    <n v="27428.864438092889"/>
    <n v="24.124740041947728"/>
  </r>
  <r>
    <s v="INV101756"/>
    <x v="466"/>
    <x v="1"/>
    <s v="Electronics"/>
    <x v="3"/>
    <n v="5"/>
    <n v="33196"/>
    <n v="15"/>
    <n v="165980"/>
    <n v="24897"/>
    <n v="141083"/>
    <n v="31906.107095564759"/>
    <n v="22.615132294865266"/>
  </r>
  <r>
    <s v="INV101757"/>
    <x v="95"/>
    <x v="6"/>
    <s v="Electronics"/>
    <x v="0"/>
    <n v="6"/>
    <n v="46881"/>
    <n v="5"/>
    <n v="281286"/>
    <n v="14064.3"/>
    <n v="267221.7"/>
    <n v="54388.271603751862"/>
    <n v="20.353239128316247"/>
  </r>
  <r>
    <s v="INV101758"/>
    <x v="582"/>
    <x v="0"/>
    <s v="Accessories"/>
    <x v="1"/>
    <n v="6"/>
    <n v="48484"/>
    <n v="20"/>
    <n v="290904"/>
    <n v="58180.800000000003"/>
    <n v="232723.20000000001"/>
    <n v="33392.884097196962"/>
    <n v="14.348755988744122"/>
  </r>
  <r>
    <s v="INV101759"/>
    <x v="121"/>
    <x v="3"/>
    <s v="Accessories"/>
    <x v="3"/>
    <n v="1"/>
    <n v="576"/>
    <n v="0"/>
    <n v="576"/>
    <n v="0"/>
    <n v="576"/>
    <n v="96.416080625009684"/>
    <n v="16.738902886286404"/>
  </r>
  <r>
    <s v="INV101760"/>
    <x v="360"/>
    <x v="4"/>
    <s v="Accessories"/>
    <x v="1"/>
    <n v="3"/>
    <n v="19446"/>
    <n v="0"/>
    <n v="58338"/>
    <n v="0"/>
    <n v="58338"/>
    <n v="12694.69197165534"/>
    <n v="21.76058824720652"/>
  </r>
  <r>
    <s v="INV101761"/>
    <x v="312"/>
    <x v="3"/>
    <s v="Accessories"/>
    <x v="3"/>
    <n v="6"/>
    <n v="23971"/>
    <n v="15"/>
    <n v="143826"/>
    <n v="21573.9"/>
    <n v="122252.1"/>
    <n v="19414.99785902871"/>
    <n v="15.88111603729401"/>
  </r>
  <r>
    <s v="INV101762"/>
    <x v="23"/>
    <x v="6"/>
    <s v="Electronics"/>
    <x v="2"/>
    <n v="9"/>
    <n v="62031"/>
    <n v="20"/>
    <n v="558279"/>
    <n v="111655.8"/>
    <n v="446623.2"/>
    <n v="88269.678176053159"/>
    <n v="19.763791530769819"/>
  </r>
  <r>
    <s v="INV101763"/>
    <x v="20"/>
    <x v="1"/>
    <s v="Electronics"/>
    <x v="4"/>
    <n v="6"/>
    <n v="39238"/>
    <n v="15"/>
    <n v="235428"/>
    <n v="35314.199999999997"/>
    <n v="200113.8"/>
    <n v="41650.047440271454"/>
    <n v="20.813181020135271"/>
  </r>
  <r>
    <s v="INV101764"/>
    <x v="632"/>
    <x v="6"/>
    <s v="Electronics"/>
    <x v="3"/>
    <n v="6"/>
    <n v="41220"/>
    <n v="0"/>
    <n v="247320"/>
    <n v="0"/>
    <n v="247320"/>
    <n v="37745.74323175582"/>
    <n v="15.261904913373694"/>
  </r>
  <r>
    <s v="INV101765"/>
    <x v="637"/>
    <x v="3"/>
    <s v="Electronics"/>
    <x v="2"/>
    <n v="1"/>
    <n v="24940"/>
    <n v="15"/>
    <n v="24940"/>
    <n v="3741"/>
    <n v="21199"/>
    <n v="3333.5322283158848"/>
    <n v="15.724950367073376"/>
  </r>
  <r>
    <s v="INV101766"/>
    <x v="657"/>
    <x v="1"/>
    <s v="Accessories"/>
    <x v="0"/>
    <n v="9"/>
    <n v="12362"/>
    <n v="5"/>
    <n v="111258"/>
    <n v="5562.9"/>
    <n v="105695.1"/>
    <n v="9466.7870440477182"/>
    <n v="8.9566943444376488"/>
  </r>
  <r>
    <s v="INV101767"/>
    <x v="458"/>
    <x v="1"/>
    <s v="Electronics"/>
    <x v="2"/>
    <n v="4"/>
    <n v="68773"/>
    <n v="5"/>
    <n v="275092"/>
    <n v="13754.6"/>
    <n v="261337.4"/>
    <n v="25858.770076021468"/>
    <n v="9.894783554141684"/>
  </r>
  <r>
    <s v="INV101768"/>
    <x v="596"/>
    <x v="1"/>
    <s v="Accessories"/>
    <x v="0"/>
    <n v="2"/>
    <n v="22288"/>
    <n v="20"/>
    <n v="44576"/>
    <n v="8915.2000000000007"/>
    <n v="35660.800000000003"/>
    <n v="8237.2395734504316"/>
    <n v="23.098863663884238"/>
  </r>
  <r>
    <s v="INV101769"/>
    <x v="4"/>
    <x v="5"/>
    <s v="Electronics"/>
    <x v="3"/>
    <n v="1"/>
    <n v="26022"/>
    <n v="0"/>
    <n v="26022"/>
    <n v="0"/>
    <n v="26022"/>
    <n v="5674.5114361449723"/>
    <n v="21.806592253266359"/>
  </r>
  <r>
    <s v="INV101770"/>
    <x v="47"/>
    <x v="6"/>
    <s v="Electronics"/>
    <x v="0"/>
    <n v="3"/>
    <n v="70685"/>
    <n v="20"/>
    <n v="212055"/>
    <n v="42411"/>
    <n v="169644"/>
    <n v="8825.6462641958205"/>
    <n v="5.2024511708022807"/>
  </r>
  <r>
    <s v="INV101771"/>
    <x v="513"/>
    <x v="2"/>
    <s v="Electronics"/>
    <x v="2"/>
    <n v="3"/>
    <n v="69904"/>
    <n v="20"/>
    <n v="209712"/>
    <n v="41942.400000000001"/>
    <n v="167769.60000000001"/>
    <n v="37559.841509236561"/>
    <n v="22.387751719761244"/>
  </r>
  <r>
    <s v="INV101772"/>
    <x v="85"/>
    <x v="2"/>
    <s v="Electronics"/>
    <x v="4"/>
    <n v="5"/>
    <n v="52789"/>
    <n v="0"/>
    <n v="263945"/>
    <n v="0"/>
    <n v="263945"/>
    <n v="14529.374375241699"/>
    <n v="5.5046977117360427"/>
  </r>
  <r>
    <s v="INV101773"/>
    <x v="633"/>
    <x v="6"/>
    <s v="Accessories"/>
    <x v="1"/>
    <n v="1"/>
    <n v="8324"/>
    <n v="10"/>
    <n v="8324"/>
    <n v="832.4"/>
    <n v="7491.6"/>
    <n v="1061.2306933365501"/>
    <n v="14.165608058846574"/>
  </r>
  <r>
    <s v="INV101774"/>
    <x v="658"/>
    <x v="6"/>
    <s v="Accessories"/>
    <x v="1"/>
    <n v="7"/>
    <n v="8299"/>
    <n v="10"/>
    <n v="58093"/>
    <n v="5809.3"/>
    <n v="52283.7"/>
    <n v="3319.3114844329211"/>
    <n v="6.3486545222180553"/>
  </r>
  <r>
    <s v="INV101775"/>
    <x v="265"/>
    <x v="5"/>
    <s v="Accessories"/>
    <x v="4"/>
    <n v="1"/>
    <n v="45647"/>
    <n v="15"/>
    <n v="45647"/>
    <n v="6847.05"/>
    <n v="38799.949999999997"/>
    <n v="9458.0553661962458"/>
    <n v="24.376462769143377"/>
  </r>
  <r>
    <s v="INV101776"/>
    <x v="473"/>
    <x v="2"/>
    <s v="Accessories"/>
    <x v="1"/>
    <n v="4"/>
    <n v="9114"/>
    <n v="10"/>
    <n v="36456"/>
    <n v="3645.6"/>
    <n v="32810.400000000001"/>
    <n v="8020.9567421277316"/>
    <n v="24.446385116084322"/>
  </r>
  <r>
    <s v="INV101777"/>
    <x v="659"/>
    <x v="6"/>
    <s v="Electronics"/>
    <x v="3"/>
    <n v="6"/>
    <n v="25647"/>
    <n v="5"/>
    <n v="153882"/>
    <n v="7694.1"/>
    <n v="146187.9"/>
    <n v="25169.783035424331"/>
    <n v="17.217418839332346"/>
  </r>
  <r>
    <s v="INV101778"/>
    <x v="555"/>
    <x v="6"/>
    <s v="Electronics"/>
    <x v="3"/>
    <n v="1"/>
    <n v="77137"/>
    <n v="20"/>
    <n v="77137"/>
    <n v="15427.4"/>
    <n v="61709.599999999999"/>
    <n v="7926.0416329911859"/>
    <n v="12.844098216470673"/>
  </r>
  <r>
    <s v="INV101779"/>
    <x v="408"/>
    <x v="5"/>
    <s v="Accessories"/>
    <x v="2"/>
    <n v="7"/>
    <n v="21414"/>
    <n v="15"/>
    <n v="149898"/>
    <n v="22484.7"/>
    <n v="127413.3"/>
    <n v="19417.602175673401"/>
    <n v="15.239855003891586"/>
  </r>
  <r>
    <s v="INV101780"/>
    <x v="364"/>
    <x v="5"/>
    <s v="Accessories"/>
    <x v="2"/>
    <n v="7"/>
    <n v="64199"/>
    <n v="20"/>
    <n v="449393"/>
    <n v="89878.6"/>
    <n v="359514.4"/>
    <n v="72787.236564692736"/>
    <n v="20.245986409638313"/>
  </r>
  <r>
    <s v="INV101781"/>
    <x v="614"/>
    <x v="3"/>
    <s v="Electronics"/>
    <x v="0"/>
    <n v="3"/>
    <n v="10115"/>
    <n v="0"/>
    <n v="30345"/>
    <n v="0"/>
    <n v="30345"/>
    <n v="2871.8080725417949"/>
    <n v="9.4638591944036747"/>
  </r>
  <r>
    <s v="INV101782"/>
    <x v="512"/>
    <x v="5"/>
    <s v="Electronics"/>
    <x v="2"/>
    <n v="4"/>
    <n v="51285"/>
    <n v="10"/>
    <n v="205140"/>
    <n v="20514"/>
    <n v="184626"/>
    <n v="25541.99133268337"/>
    <n v="13.834449824338593"/>
  </r>
  <r>
    <s v="INV101783"/>
    <x v="103"/>
    <x v="4"/>
    <s v="Accessories"/>
    <x v="3"/>
    <n v="6"/>
    <n v="58311"/>
    <n v="0"/>
    <n v="349866"/>
    <n v="0"/>
    <n v="349866"/>
    <n v="69082.349516817165"/>
    <n v="19.7453738050617"/>
  </r>
  <r>
    <s v="INV101784"/>
    <x v="492"/>
    <x v="2"/>
    <s v="Accessories"/>
    <x v="2"/>
    <n v="7"/>
    <n v="79517"/>
    <n v="15"/>
    <n v="556619"/>
    <n v="83492.850000000006"/>
    <n v="473126.15"/>
    <n v="61070.411655608077"/>
    <n v="12.907849556742546"/>
  </r>
  <r>
    <s v="INV101785"/>
    <x v="132"/>
    <x v="3"/>
    <s v="Accessories"/>
    <x v="1"/>
    <n v="4"/>
    <n v="47398"/>
    <n v="5"/>
    <n v="189592"/>
    <n v="9479.6"/>
    <n v="180112.4"/>
    <n v="10158.21407715372"/>
    <n v="5.6399304418539309"/>
  </r>
  <r>
    <s v="INV101786"/>
    <x v="13"/>
    <x v="4"/>
    <s v="Electronics"/>
    <x v="0"/>
    <n v="9"/>
    <n v="56005"/>
    <n v="10"/>
    <n v="504045"/>
    <n v="50404.5"/>
    <n v="453640.5"/>
    <n v="68716.956591474809"/>
    <n v="15.147888381102396"/>
  </r>
  <r>
    <s v="INV101787"/>
    <x v="660"/>
    <x v="6"/>
    <s v="Accessories"/>
    <x v="0"/>
    <n v="9"/>
    <n v="76531"/>
    <n v="0"/>
    <n v="688779"/>
    <n v="0"/>
    <n v="688779"/>
    <n v="136021.61462456529"/>
    <n v="19.748223250790936"/>
  </r>
  <r>
    <s v="INV101788"/>
    <x v="191"/>
    <x v="6"/>
    <s v="Accessories"/>
    <x v="3"/>
    <n v="9"/>
    <n v="646"/>
    <n v="10"/>
    <n v="5814"/>
    <n v="581.4"/>
    <n v="5232.6000000000004"/>
    <n v="1283.887908539826"/>
    <n v="24.536328183691204"/>
  </r>
  <r>
    <s v="INV101789"/>
    <x v="394"/>
    <x v="3"/>
    <s v="Accessories"/>
    <x v="2"/>
    <n v="6"/>
    <n v="40775"/>
    <n v="20"/>
    <n v="244650"/>
    <n v="48930"/>
    <n v="195720"/>
    <n v="11236.1346207571"/>
    <n v="5.7409230639470161"/>
  </r>
  <r>
    <s v="INV101790"/>
    <x v="261"/>
    <x v="5"/>
    <s v="Accessories"/>
    <x v="1"/>
    <n v="2"/>
    <n v="16477"/>
    <n v="5"/>
    <n v="32954"/>
    <n v="1647.7"/>
    <n v="31306.3"/>
    <n v="4945.8982694238284"/>
    <n v="15.798412043019546"/>
  </r>
  <r>
    <s v="INV101791"/>
    <x v="169"/>
    <x v="1"/>
    <s v="Accessories"/>
    <x v="2"/>
    <n v="2"/>
    <n v="42065"/>
    <n v="10"/>
    <n v="84130"/>
    <n v="8413"/>
    <n v="75717"/>
    <n v="10599.45113623509"/>
    <n v="13.99877324277915"/>
  </r>
  <r>
    <s v="INV101792"/>
    <x v="636"/>
    <x v="1"/>
    <s v="Electronics"/>
    <x v="4"/>
    <n v="4"/>
    <n v="34445"/>
    <n v="5"/>
    <n v="137780"/>
    <n v="6889"/>
    <n v="130891"/>
    <n v="12891.42289581608"/>
    <n v="9.8489757858187961"/>
  </r>
  <r>
    <s v="INV101793"/>
    <x v="617"/>
    <x v="6"/>
    <s v="Accessories"/>
    <x v="2"/>
    <n v="9"/>
    <n v="3094"/>
    <n v="20"/>
    <n v="27846"/>
    <n v="5569.2"/>
    <n v="22276.799999999999"/>
    <n v="3955.30251238966"/>
    <n v="17.75525440094475"/>
  </r>
  <r>
    <s v="INV101794"/>
    <x v="607"/>
    <x v="1"/>
    <s v="Electronics"/>
    <x v="3"/>
    <n v="3"/>
    <n v="77110"/>
    <n v="20"/>
    <n v="231330"/>
    <n v="46266"/>
    <n v="185064"/>
    <n v="15309.32660357249"/>
    <n v="8.2724498571156406"/>
  </r>
  <r>
    <s v="INV101795"/>
    <x v="145"/>
    <x v="0"/>
    <s v="Accessories"/>
    <x v="2"/>
    <n v="6"/>
    <n v="58155"/>
    <n v="0"/>
    <n v="348930"/>
    <n v="0"/>
    <n v="348930"/>
    <n v="37256.286651834307"/>
    <n v="10.677295346297052"/>
  </r>
  <r>
    <s v="INV101796"/>
    <x v="56"/>
    <x v="3"/>
    <s v="Accessories"/>
    <x v="0"/>
    <n v="2"/>
    <n v="27931"/>
    <n v="15"/>
    <n v="55862"/>
    <n v="8379.2999999999993"/>
    <n v="47482.7"/>
    <n v="9798.1253260936755"/>
    <n v="20.635147803502488"/>
  </r>
  <r>
    <s v="INV101797"/>
    <x v="203"/>
    <x v="4"/>
    <s v="Accessories"/>
    <x v="1"/>
    <n v="1"/>
    <n v="28071"/>
    <n v="0"/>
    <n v="28071"/>
    <n v="0"/>
    <n v="28071"/>
    <n v="3988.39359085147"/>
    <n v="14.208234800511097"/>
  </r>
  <r>
    <s v="INV101798"/>
    <x v="229"/>
    <x v="3"/>
    <s v="Electronics"/>
    <x v="3"/>
    <n v="5"/>
    <n v="66471"/>
    <n v="5"/>
    <n v="332355"/>
    <n v="16617.75"/>
    <n v="315737.25"/>
    <n v="78534.629992841074"/>
    <n v="24.873412938397692"/>
  </r>
  <r>
    <s v="INV101799"/>
    <x v="413"/>
    <x v="2"/>
    <s v="Electronics"/>
    <x v="4"/>
    <n v="8"/>
    <n v="62297"/>
    <n v="0"/>
    <n v="498376"/>
    <n v="0"/>
    <n v="498376"/>
    <n v="63439.351965179878"/>
    <n v="12.729214882975882"/>
  </r>
  <r>
    <s v="INV101800"/>
    <x v="52"/>
    <x v="5"/>
    <s v="Electronics"/>
    <x v="1"/>
    <n v="2"/>
    <n v="44437"/>
    <n v="10"/>
    <n v="88874"/>
    <n v="8887.4"/>
    <n v="79986.600000000006"/>
    <n v="11410.265517946311"/>
    <n v="14.265221322004324"/>
  </r>
  <r>
    <s v="INV101801"/>
    <x v="65"/>
    <x v="5"/>
    <s v="Accessories"/>
    <x v="1"/>
    <n v="9"/>
    <n v="60143"/>
    <n v="0"/>
    <n v="541287"/>
    <n v="0"/>
    <n v="541287"/>
    <n v="59569.47465352327"/>
    <n v="11.00515524177068"/>
  </r>
  <r>
    <s v="INV101802"/>
    <x v="154"/>
    <x v="3"/>
    <s v="Accessories"/>
    <x v="0"/>
    <n v="8"/>
    <n v="60551"/>
    <n v="15"/>
    <n v="484408"/>
    <n v="72661.2"/>
    <n v="411746.8"/>
    <n v="40045.967241924627"/>
    <n v="9.725872123820908"/>
  </r>
  <r>
    <s v="INV101803"/>
    <x v="645"/>
    <x v="6"/>
    <s v="Electronics"/>
    <x v="0"/>
    <n v="3"/>
    <n v="68402"/>
    <n v="15"/>
    <n v="205206"/>
    <n v="30780.9"/>
    <n v="174425.1"/>
    <n v="40895.060475159422"/>
    <n v="23.445628223896342"/>
  </r>
  <r>
    <s v="INV101804"/>
    <x v="266"/>
    <x v="6"/>
    <s v="Electronics"/>
    <x v="0"/>
    <n v="1"/>
    <n v="78403"/>
    <n v="5"/>
    <n v="78403"/>
    <n v="3920.15"/>
    <n v="74482.850000000006"/>
    <n v="14879.09096254245"/>
    <n v="19.976532802574617"/>
  </r>
  <r>
    <s v="INV101805"/>
    <x v="500"/>
    <x v="0"/>
    <s v="Accessories"/>
    <x v="3"/>
    <n v="4"/>
    <n v="77490"/>
    <n v="20"/>
    <n v="309960"/>
    <n v="61992"/>
    <n v="247968"/>
    <n v="28933.031820984019"/>
    <n v="11.668050644028268"/>
  </r>
  <r>
    <s v="INV101806"/>
    <x v="0"/>
    <x v="0"/>
    <s v="Electronics"/>
    <x v="2"/>
    <n v="8"/>
    <n v="75704"/>
    <n v="15"/>
    <n v="605632"/>
    <n v="90844.800000000003"/>
    <n v="514787.2"/>
    <n v="97825.628294590337"/>
    <n v="19.003119792914497"/>
  </r>
  <r>
    <s v="INV101807"/>
    <x v="400"/>
    <x v="5"/>
    <s v="Accessories"/>
    <x v="1"/>
    <n v="3"/>
    <n v="69451"/>
    <n v="5"/>
    <n v="208353"/>
    <n v="10417.65"/>
    <n v="197935.35"/>
    <n v="48129.316433394662"/>
    <n v="24.315675008731215"/>
  </r>
  <r>
    <s v="INV101808"/>
    <x v="473"/>
    <x v="0"/>
    <s v="Electronics"/>
    <x v="2"/>
    <n v="2"/>
    <n v="76268"/>
    <n v="15"/>
    <n v="152536"/>
    <n v="22880.400000000001"/>
    <n v="129655.6"/>
    <n v="8402.9266820902758"/>
    <n v="6.4809593122782783"/>
  </r>
  <r>
    <s v="INV101809"/>
    <x v="354"/>
    <x v="4"/>
    <s v="Electronics"/>
    <x v="2"/>
    <n v="7"/>
    <n v="29539"/>
    <n v="15"/>
    <n v="206773"/>
    <n v="31015.95"/>
    <n v="175757.05"/>
    <n v="18085.555264845869"/>
    <n v="10.290088087417187"/>
  </r>
  <r>
    <s v="INV101810"/>
    <x v="273"/>
    <x v="0"/>
    <s v="Electronics"/>
    <x v="0"/>
    <n v="4"/>
    <n v="26068"/>
    <n v="20"/>
    <n v="104272"/>
    <n v="20854.400000000001"/>
    <n v="83417.600000000006"/>
    <n v="7517.2362370657911"/>
    <n v="9.0115709839000289"/>
  </r>
  <r>
    <s v="INV101811"/>
    <x v="8"/>
    <x v="4"/>
    <s v="Accessories"/>
    <x v="2"/>
    <n v="6"/>
    <n v="37959"/>
    <n v="10"/>
    <n v="227754"/>
    <n v="22775.4"/>
    <n v="204978.6"/>
    <n v="45906.317037480418"/>
    <n v="22.395663272888203"/>
  </r>
  <r>
    <s v="INV101812"/>
    <x v="290"/>
    <x v="0"/>
    <s v="Accessories"/>
    <x v="1"/>
    <n v="5"/>
    <n v="8169"/>
    <n v="5"/>
    <n v="40845"/>
    <n v="2042.25"/>
    <n v="38802.75"/>
    <n v="3330.7530120010179"/>
    <n v="8.5838065910303207"/>
  </r>
  <r>
    <s v="INV101813"/>
    <x v="68"/>
    <x v="5"/>
    <s v="Electronics"/>
    <x v="1"/>
    <n v="2"/>
    <n v="36016"/>
    <n v="15"/>
    <n v="72032"/>
    <n v="10804.8"/>
    <n v="61227.199999999997"/>
    <n v="6833.8861243316724"/>
    <n v="11.161519919793282"/>
  </r>
  <r>
    <s v="INV101814"/>
    <x v="59"/>
    <x v="5"/>
    <s v="Accessories"/>
    <x v="4"/>
    <n v="2"/>
    <n v="62984"/>
    <n v="15"/>
    <n v="125968"/>
    <n v="18895.2"/>
    <n v="107072.8"/>
    <n v="17000.179162039989"/>
    <n v="15.877215466523701"/>
  </r>
  <r>
    <s v="INV101815"/>
    <x v="298"/>
    <x v="4"/>
    <s v="Accessories"/>
    <x v="3"/>
    <n v="9"/>
    <n v="68697"/>
    <n v="0"/>
    <n v="618273"/>
    <n v="0"/>
    <n v="618273"/>
    <n v="107714.82410236201"/>
    <n v="17.42188711173899"/>
  </r>
  <r>
    <s v="INV101816"/>
    <x v="661"/>
    <x v="3"/>
    <s v="Accessories"/>
    <x v="2"/>
    <n v="2"/>
    <n v="23833"/>
    <n v="10"/>
    <n v="47666"/>
    <n v="4766.6000000000004"/>
    <n v="42899.4"/>
    <n v="9079.0897004786839"/>
    <n v="21.163675250653117"/>
  </r>
  <r>
    <s v="INV101817"/>
    <x v="550"/>
    <x v="5"/>
    <s v="Accessories"/>
    <x v="3"/>
    <n v="8"/>
    <n v="56111"/>
    <n v="20"/>
    <n v="448888"/>
    <n v="89777.600000000006"/>
    <n v="359110.40000000002"/>
    <n v="47210.322799854213"/>
    <n v="13.146464931078079"/>
  </r>
  <r>
    <s v="INV101818"/>
    <x v="222"/>
    <x v="3"/>
    <s v="Electronics"/>
    <x v="3"/>
    <n v="8"/>
    <n v="48441"/>
    <n v="5"/>
    <n v="387528"/>
    <n v="19376.400000000001"/>
    <n v="368151.6"/>
    <n v="57744.189887317378"/>
    <n v="15.684894453077858"/>
  </r>
  <r>
    <s v="INV101819"/>
    <x v="490"/>
    <x v="6"/>
    <s v="Accessories"/>
    <x v="3"/>
    <n v="1"/>
    <n v="39375"/>
    <n v="15"/>
    <n v="39375"/>
    <n v="5906.25"/>
    <n v="33468.75"/>
    <n v="8135.9992648271509"/>
    <n v="24.309241500884109"/>
  </r>
  <r>
    <s v="INV101820"/>
    <x v="161"/>
    <x v="4"/>
    <s v="Accessories"/>
    <x v="3"/>
    <n v="1"/>
    <n v="13198"/>
    <n v="5"/>
    <n v="13198"/>
    <n v="659.9"/>
    <n v="12538.1"/>
    <n v="1372.5752380417391"/>
    <n v="10.947234732868131"/>
  </r>
  <r>
    <s v="INV101821"/>
    <x v="340"/>
    <x v="1"/>
    <s v="Electronics"/>
    <x v="1"/>
    <n v="4"/>
    <n v="62326"/>
    <n v="20"/>
    <n v="249304"/>
    <n v="49860.800000000003"/>
    <n v="199443.20000000001"/>
    <n v="19868.300675257629"/>
    <n v="9.9618842233064999"/>
  </r>
  <r>
    <s v="INV101822"/>
    <x v="185"/>
    <x v="5"/>
    <s v="Accessories"/>
    <x v="2"/>
    <n v="2"/>
    <n v="31908"/>
    <n v="10"/>
    <n v="63816"/>
    <n v="6381.6"/>
    <n v="57434.400000000001"/>
    <n v="11034.28763903974"/>
    <n v="19.211983826835031"/>
  </r>
  <r>
    <s v="INV101823"/>
    <x v="660"/>
    <x v="2"/>
    <s v="Accessories"/>
    <x v="4"/>
    <n v="1"/>
    <n v="79345"/>
    <n v="0"/>
    <n v="79345"/>
    <n v="0"/>
    <n v="79345"/>
    <n v="16204.411487680291"/>
    <n v="20.422725424009442"/>
  </r>
  <r>
    <s v="INV101824"/>
    <x v="306"/>
    <x v="6"/>
    <s v="Accessories"/>
    <x v="3"/>
    <n v="9"/>
    <n v="15633"/>
    <n v="10"/>
    <n v="140697"/>
    <n v="14069.7"/>
    <n v="126627.3"/>
    <n v="16835.831521336771"/>
    <n v="13.295578063606166"/>
  </r>
  <r>
    <s v="INV101825"/>
    <x v="648"/>
    <x v="3"/>
    <s v="Electronics"/>
    <x v="4"/>
    <n v="3"/>
    <n v="74246"/>
    <n v="0"/>
    <n v="222738"/>
    <n v="0"/>
    <n v="222738"/>
    <n v="20624.599657381499"/>
    <n v="9.2595783644378145"/>
  </r>
  <r>
    <s v="INV101826"/>
    <x v="300"/>
    <x v="5"/>
    <s v="Electronics"/>
    <x v="1"/>
    <n v="1"/>
    <n v="36626"/>
    <n v="5"/>
    <n v="36626"/>
    <n v="1831.3"/>
    <n v="34794.699999999997"/>
    <n v="7160.21102643213"/>
    <n v="20.578453116227845"/>
  </r>
  <r>
    <s v="INV101827"/>
    <x v="345"/>
    <x v="4"/>
    <s v="Accessories"/>
    <x v="1"/>
    <n v="2"/>
    <n v="33543"/>
    <n v="10"/>
    <n v="67086"/>
    <n v="6708.6"/>
    <n v="60377.4"/>
    <n v="11115.393547084121"/>
    <n v="18.409857905580765"/>
  </r>
  <r>
    <s v="INV101828"/>
    <x v="165"/>
    <x v="1"/>
    <s v="Accessories"/>
    <x v="0"/>
    <n v="8"/>
    <n v="4578"/>
    <n v="10"/>
    <n v="36624"/>
    <n v="3662.4"/>
    <n v="32961.599999999999"/>
    <n v="7424.4540589357466"/>
    <n v="22.524556025604785"/>
  </r>
  <r>
    <s v="INV101829"/>
    <x v="571"/>
    <x v="0"/>
    <s v="Electronics"/>
    <x v="3"/>
    <n v="5"/>
    <n v="54406"/>
    <n v="10"/>
    <n v="272030"/>
    <n v="27203"/>
    <n v="244827"/>
    <n v="53584.133056363229"/>
    <n v="21.886529286542427"/>
  </r>
  <r>
    <s v="INV101830"/>
    <x v="165"/>
    <x v="1"/>
    <s v="Electronics"/>
    <x v="0"/>
    <n v="7"/>
    <n v="11637"/>
    <n v="20"/>
    <n v="81459"/>
    <n v="16291.8"/>
    <n v="65167.199999999997"/>
    <n v="5932.7591255248553"/>
    <n v="9.1039036900846675"/>
  </r>
  <r>
    <s v="INV101831"/>
    <x v="478"/>
    <x v="2"/>
    <s v="Electronics"/>
    <x v="4"/>
    <n v="6"/>
    <n v="29850"/>
    <n v="5"/>
    <n v="179100"/>
    <n v="8955"/>
    <n v="170145"/>
    <n v="36830.919959237697"/>
    <n v="21.646783601773603"/>
  </r>
  <r>
    <s v="INV101832"/>
    <x v="444"/>
    <x v="3"/>
    <s v="Accessories"/>
    <x v="2"/>
    <n v="1"/>
    <n v="5198"/>
    <n v="0"/>
    <n v="5198"/>
    <n v="0"/>
    <n v="5198"/>
    <n v="442.01062126721229"/>
    <n v="8.5034748223780738"/>
  </r>
  <r>
    <s v="INV101833"/>
    <x v="662"/>
    <x v="6"/>
    <s v="Accessories"/>
    <x v="0"/>
    <n v="6"/>
    <n v="33632"/>
    <n v="10"/>
    <n v="201792"/>
    <n v="20179.2"/>
    <n v="181612.79999999999"/>
    <n v="40452.576867207201"/>
    <n v="22.274078075558112"/>
  </r>
  <r>
    <s v="INV101834"/>
    <x v="502"/>
    <x v="1"/>
    <s v="Electronics"/>
    <x v="1"/>
    <n v="7"/>
    <n v="10665"/>
    <n v="5"/>
    <n v="74655"/>
    <n v="3732.75"/>
    <n v="70922.25"/>
    <n v="14472.691272739819"/>
    <n v="20.406418680653559"/>
  </r>
  <r>
    <s v="INV101835"/>
    <x v="12"/>
    <x v="4"/>
    <s v="Accessories"/>
    <x v="3"/>
    <n v="4"/>
    <n v="1294"/>
    <n v="20"/>
    <n v="5176"/>
    <n v="1035.2"/>
    <n v="4140.8"/>
    <n v="678.97614727771122"/>
    <n v="16.397221485647972"/>
  </r>
  <r>
    <s v="INV101836"/>
    <x v="571"/>
    <x v="2"/>
    <s v="Accessories"/>
    <x v="4"/>
    <n v="8"/>
    <n v="14146"/>
    <n v="20"/>
    <n v="113168"/>
    <n v="22633.599999999999"/>
    <n v="90534.399999999994"/>
    <n v="16155.350817298649"/>
    <n v="17.84443351620892"/>
  </r>
  <r>
    <s v="INV101837"/>
    <x v="224"/>
    <x v="4"/>
    <s v="Accessories"/>
    <x v="1"/>
    <n v="8"/>
    <n v="6370"/>
    <n v="5"/>
    <n v="50960"/>
    <n v="2548"/>
    <n v="48412"/>
    <n v="3428.3371323177589"/>
    <n v="7.0815854174951651"/>
  </r>
  <r>
    <s v="INV101838"/>
    <x v="66"/>
    <x v="5"/>
    <s v="Accessories"/>
    <x v="2"/>
    <n v="7"/>
    <n v="31236"/>
    <n v="0"/>
    <n v="218652"/>
    <n v="0"/>
    <n v="218652"/>
    <n v="12676.794940469899"/>
    <n v="5.7977036297266427"/>
  </r>
  <r>
    <s v="INV101839"/>
    <x v="28"/>
    <x v="0"/>
    <s v="Accessories"/>
    <x v="3"/>
    <n v="2"/>
    <n v="58584"/>
    <n v="5"/>
    <n v="117168"/>
    <n v="5858.4"/>
    <n v="111309.6"/>
    <n v="12926.31131274094"/>
    <n v="11.612934834678176"/>
  </r>
  <r>
    <s v="INV101840"/>
    <x v="29"/>
    <x v="6"/>
    <s v="Accessories"/>
    <x v="2"/>
    <n v="6"/>
    <n v="16711"/>
    <n v="5"/>
    <n v="100266"/>
    <n v="5013.3"/>
    <n v="95252.7"/>
    <n v="20410.859266635631"/>
    <n v="21.428116228343796"/>
  </r>
  <r>
    <s v="INV101841"/>
    <x v="527"/>
    <x v="4"/>
    <s v="Accessories"/>
    <x v="2"/>
    <n v="6"/>
    <n v="60038"/>
    <n v="15"/>
    <n v="360228"/>
    <n v="54034.2"/>
    <n v="306193.8"/>
    <n v="43833.820927430766"/>
    <n v="14.315711463599449"/>
  </r>
  <r>
    <s v="INV101842"/>
    <x v="663"/>
    <x v="3"/>
    <s v="Electronics"/>
    <x v="3"/>
    <n v="7"/>
    <n v="7877"/>
    <n v="20"/>
    <n v="55139"/>
    <n v="11027.8"/>
    <n v="44111.199999999997"/>
    <n v="4176.3957476966034"/>
    <n v="9.4678806010641363"/>
  </r>
  <r>
    <s v="INV101843"/>
    <x v="313"/>
    <x v="5"/>
    <s v="Electronics"/>
    <x v="3"/>
    <n v="6"/>
    <n v="9361"/>
    <n v="0"/>
    <n v="56166"/>
    <n v="0"/>
    <n v="56166"/>
    <n v="12182.95470252311"/>
    <n v="21.690977998296319"/>
  </r>
  <r>
    <s v="INV101844"/>
    <x v="37"/>
    <x v="5"/>
    <s v="Electronics"/>
    <x v="2"/>
    <n v="2"/>
    <n v="18321"/>
    <n v="15"/>
    <n v="36642"/>
    <n v="5496.3"/>
    <n v="31145.7"/>
    <n v="2981.436201940664"/>
    <n v="9.5725451729794599"/>
  </r>
  <r>
    <s v="INV101845"/>
    <x v="51"/>
    <x v="6"/>
    <s v="Electronics"/>
    <x v="4"/>
    <n v="8"/>
    <n v="78988"/>
    <n v="5"/>
    <n v="631904"/>
    <n v="31595.200000000001"/>
    <n v="600308.80000000005"/>
    <n v="127925.0516812604"/>
    <n v="21.30987446481884"/>
  </r>
  <r>
    <s v="INV101846"/>
    <x v="353"/>
    <x v="5"/>
    <s v="Electronics"/>
    <x v="3"/>
    <n v="4"/>
    <n v="75083"/>
    <n v="20"/>
    <n v="300332"/>
    <n v="60066.400000000001"/>
    <n v="240265.60000000001"/>
    <n v="33780.359756753489"/>
    <n v="14.059590618362966"/>
  </r>
  <r>
    <s v="INV101847"/>
    <x v="585"/>
    <x v="3"/>
    <s v="Electronics"/>
    <x v="1"/>
    <n v="9"/>
    <n v="27453"/>
    <n v="15"/>
    <n v="247077"/>
    <n v="37061.550000000003"/>
    <n v="210015.45"/>
    <n v="29968.989964427499"/>
    <n v="14.269897745345638"/>
  </r>
  <r>
    <s v="INV101848"/>
    <x v="489"/>
    <x v="4"/>
    <s v="Electronics"/>
    <x v="0"/>
    <n v="8"/>
    <n v="37301"/>
    <n v="15"/>
    <n v="298408"/>
    <n v="44761.2"/>
    <n v="253646.8"/>
    <n v="26517.23126755832"/>
    <n v="10.454392197164845"/>
  </r>
  <r>
    <s v="INV101849"/>
    <x v="507"/>
    <x v="6"/>
    <s v="Electronics"/>
    <x v="4"/>
    <n v="3"/>
    <n v="18777"/>
    <n v="0"/>
    <n v="56331"/>
    <n v="0"/>
    <n v="56331"/>
    <n v="12958.09055425629"/>
    <n v="23.00348041798706"/>
  </r>
  <r>
    <s v="INV101850"/>
    <x v="408"/>
    <x v="5"/>
    <s v="Electronics"/>
    <x v="3"/>
    <n v="3"/>
    <n v="23128"/>
    <n v="5"/>
    <n v="69384"/>
    <n v="3469.2"/>
    <n v="65914.8"/>
    <n v="4466.1927380647421"/>
    <n v="6.7757055138826825"/>
  </r>
  <r>
    <s v="INV101851"/>
    <x v="144"/>
    <x v="5"/>
    <s v="Accessories"/>
    <x v="3"/>
    <n v="8"/>
    <n v="28302"/>
    <n v="0"/>
    <n v="226416"/>
    <n v="0"/>
    <n v="226416"/>
    <n v="17859.97942318776"/>
    <n v="7.8881260260704895"/>
  </r>
  <r>
    <s v="INV101852"/>
    <x v="8"/>
    <x v="3"/>
    <s v="Accessories"/>
    <x v="4"/>
    <n v="2"/>
    <n v="63997"/>
    <n v="15"/>
    <n v="127994"/>
    <n v="19199.099999999999"/>
    <n v="108794.9"/>
    <n v="19275.948954573869"/>
    <n v="17.717695364924154"/>
  </r>
  <r>
    <s v="INV101853"/>
    <x v="204"/>
    <x v="0"/>
    <s v="Electronics"/>
    <x v="0"/>
    <n v="9"/>
    <n v="70314"/>
    <n v="15"/>
    <n v="632826"/>
    <n v="94923.9"/>
    <n v="537902.1"/>
    <n v="118350.86233847959"/>
    <n v="22.002305315126971"/>
  </r>
  <r>
    <s v="INV101854"/>
    <x v="41"/>
    <x v="0"/>
    <s v="Accessories"/>
    <x v="2"/>
    <n v="4"/>
    <n v="54202"/>
    <n v="0"/>
    <n v="216808"/>
    <n v="0"/>
    <n v="216808"/>
    <n v="14979.31893003177"/>
    <n v="6.9090250037045537"/>
  </r>
  <r>
    <s v="INV101855"/>
    <x v="560"/>
    <x v="1"/>
    <s v="Accessories"/>
    <x v="1"/>
    <n v="6"/>
    <n v="29177"/>
    <n v="15"/>
    <n v="175062"/>
    <n v="26259.3"/>
    <n v="148802.70000000001"/>
    <n v="29276.998168852951"/>
    <n v="19.675044988332164"/>
  </r>
  <r>
    <s v="INV101856"/>
    <x v="284"/>
    <x v="5"/>
    <s v="Electronics"/>
    <x v="3"/>
    <n v="3"/>
    <n v="8000"/>
    <n v="10"/>
    <n v="24000"/>
    <n v="2400"/>
    <n v="21600"/>
    <n v="4287.6498231625819"/>
    <n v="19.85023066278973"/>
  </r>
  <r>
    <s v="INV101857"/>
    <x v="506"/>
    <x v="4"/>
    <s v="Electronics"/>
    <x v="0"/>
    <n v="3"/>
    <n v="4515"/>
    <n v="20"/>
    <n v="13545"/>
    <n v="2709"/>
    <n v="10836"/>
    <n v="1802.0760608134319"/>
    <n v="16.63045460329856"/>
  </r>
  <r>
    <s v="INV101858"/>
    <x v="19"/>
    <x v="6"/>
    <s v="Electronics"/>
    <x v="1"/>
    <n v="3"/>
    <n v="59312"/>
    <n v="5"/>
    <n v="177936"/>
    <n v="8896.7999999999993"/>
    <n v="169039.2"/>
    <n v="24907.183976032269"/>
    <n v="14.734560963393264"/>
  </r>
  <r>
    <s v="INV101859"/>
    <x v="371"/>
    <x v="5"/>
    <s v="Accessories"/>
    <x v="4"/>
    <n v="2"/>
    <n v="8326"/>
    <n v="20"/>
    <n v="16652"/>
    <n v="3330.4"/>
    <n v="13321.6"/>
    <n v="1521.560538878251"/>
    <n v="11.421755186150694"/>
  </r>
  <r>
    <s v="INV101860"/>
    <x v="275"/>
    <x v="2"/>
    <s v="Accessories"/>
    <x v="3"/>
    <n v="8"/>
    <n v="9701"/>
    <n v="5"/>
    <n v="77608"/>
    <n v="3880.4"/>
    <n v="73727.600000000006"/>
    <n v="8868.866889551733"/>
    <n v="12.029235848653331"/>
  </r>
  <r>
    <s v="INV101861"/>
    <x v="664"/>
    <x v="6"/>
    <s v="Electronics"/>
    <x v="2"/>
    <n v="9"/>
    <n v="29548"/>
    <n v="15"/>
    <n v="265932"/>
    <n v="39889.800000000003"/>
    <n v="226042.2"/>
    <n v="41792.195171686479"/>
    <n v="18.48866944830942"/>
  </r>
  <r>
    <s v="INV101862"/>
    <x v="440"/>
    <x v="1"/>
    <s v="Accessories"/>
    <x v="4"/>
    <n v="8"/>
    <n v="20441"/>
    <n v="0"/>
    <n v="163528"/>
    <n v="0"/>
    <n v="163528"/>
    <n v="10311.660031525669"/>
    <n v="6.3057458242782083"/>
  </r>
  <r>
    <s v="INV101863"/>
    <x v="573"/>
    <x v="0"/>
    <s v="Accessories"/>
    <x v="3"/>
    <n v="3"/>
    <n v="58918"/>
    <n v="0"/>
    <n v="176754"/>
    <n v="0"/>
    <n v="176754"/>
    <n v="29515.619757692552"/>
    <n v="16.698699750892512"/>
  </r>
  <r>
    <s v="INV101864"/>
    <x v="18"/>
    <x v="5"/>
    <s v="Accessories"/>
    <x v="0"/>
    <n v="7"/>
    <n v="66189"/>
    <n v="15"/>
    <n v="463323"/>
    <n v="69498.45"/>
    <n v="393824.55"/>
    <n v="41645.543552651179"/>
    <n v="10.574643849056942"/>
  </r>
  <r>
    <s v="INV101865"/>
    <x v="665"/>
    <x v="3"/>
    <s v="Electronics"/>
    <x v="1"/>
    <n v="2"/>
    <n v="42041"/>
    <n v="5"/>
    <n v="84082"/>
    <n v="4204.1000000000004"/>
    <n v="79877.899999999994"/>
    <n v="11448.19507473341"/>
    <n v="14.332118238878852"/>
  </r>
  <r>
    <s v="INV101866"/>
    <x v="666"/>
    <x v="2"/>
    <s v="Accessories"/>
    <x v="1"/>
    <n v="4"/>
    <n v="50439"/>
    <n v="15"/>
    <n v="201756"/>
    <n v="30263.4"/>
    <n v="171492.6"/>
    <n v="27746.803623006501"/>
    <n v="16.17959236900397"/>
  </r>
  <r>
    <s v="INV101867"/>
    <x v="501"/>
    <x v="5"/>
    <s v="Accessories"/>
    <x v="3"/>
    <n v="6"/>
    <n v="70922"/>
    <n v="5"/>
    <n v="425532"/>
    <n v="21276.6"/>
    <n v="404255.4"/>
    <n v="91819.284444926816"/>
    <n v="22.713186872686624"/>
  </r>
  <r>
    <s v="INV101868"/>
    <x v="33"/>
    <x v="1"/>
    <s v="Accessories"/>
    <x v="4"/>
    <n v="5"/>
    <n v="24450"/>
    <n v="15"/>
    <n v="122250"/>
    <n v="18337.5"/>
    <n v="103912.5"/>
    <n v="17230.248866767161"/>
    <n v="16.581497766647093"/>
  </r>
  <r>
    <s v="INV101869"/>
    <x v="124"/>
    <x v="4"/>
    <s v="Accessories"/>
    <x v="2"/>
    <n v="9"/>
    <n v="68303"/>
    <n v="15"/>
    <n v="614727"/>
    <n v="92209.05"/>
    <n v="522517.95"/>
    <n v="49864.888239139676"/>
    <n v="9.5431914327803806"/>
  </r>
  <r>
    <s v="INV101870"/>
    <x v="413"/>
    <x v="2"/>
    <s v="Accessories"/>
    <x v="0"/>
    <n v="4"/>
    <n v="21142"/>
    <n v="15"/>
    <n v="84568"/>
    <n v="12685.2"/>
    <n v="71882.8"/>
    <n v="4736.4935960998691"/>
    <n v="6.5891890634475407"/>
  </r>
  <r>
    <s v="INV101871"/>
    <x v="61"/>
    <x v="1"/>
    <s v="Accessories"/>
    <x v="3"/>
    <n v="5"/>
    <n v="67006"/>
    <n v="0"/>
    <n v="335030"/>
    <n v="0"/>
    <n v="335030"/>
    <n v="58763.484702992653"/>
    <n v="17.539767991819435"/>
  </r>
  <r>
    <s v="INV101872"/>
    <x v="379"/>
    <x v="5"/>
    <s v="Accessories"/>
    <x v="0"/>
    <n v="4"/>
    <n v="42107"/>
    <n v="5"/>
    <n v="168428"/>
    <n v="8421.4"/>
    <n v="160006.6"/>
    <n v="25442.598147119639"/>
    <n v="15.900967927022785"/>
  </r>
  <r>
    <s v="INV101873"/>
    <x v="485"/>
    <x v="4"/>
    <s v="Electronics"/>
    <x v="1"/>
    <n v="8"/>
    <n v="31788"/>
    <n v="15"/>
    <n v="254304"/>
    <n v="38145.599999999999"/>
    <n v="216158.4"/>
    <n v="39850.871689449406"/>
    <n v="18.435957931521241"/>
  </r>
  <r>
    <s v="INV101874"/>
    <x v="129"/>
    <x v="2"/>
    <s v="Electronics"/>
    <x v="2"/>
    <n v="8"/>
    <n v="14950"/>
    <n v="20"/>
    <n v="119600"/>
    <n v="23920"/>
    <n v="95680"/>
    <n v="13575.01293837208"/>
    <n v="14.187931582746739"/>
  </r>
  <r>
    <s v="INV101875"/>
    <x v="641"/>
    <x v="4"/>
    <s v="Accessories"/>
    <x v="0"/>
    <n v="3"/>
    <n v="6118"/>
    <n v="20"/>
    <n v="18354"/>
    <n v="3670.8"/>
    <n v="14683.2"/>
    <n v="3157.257568312064"/>
    <n v="21.502516946660563"/>
  </r>
  <r>
    <s v="INV101876"/>
    <x v="635"/>
    <x v="4"/>
    <s v="Electronics"/>
    <x v="3"/>
    <n v="1"/>
    <n v="34763"/>
    <n v="0"/>
    <n v="34763"/>
    <n v="0"/>
    <n v="34763"/>
    <n v="8135.7912587323208"/>
    <n v="23.403593644772663"/>
  </r>
  <r>
    <s v="INV101877"/>
    <x v="83"/>
    <x v="2"/>
    <s v="Accessories"/>
    <x v="2"/>
    <n v="6"/>
    <n v="68083"/>
    <n v="10"/>
    <n v="408498"/>
    <n v="40849.800000000003"/>
    <n v="367648.2"/>
    <n v="21323.920764511298"/>
    <n v="5.8000884444725411"/>
  </r>
  <r>
    <s v="INV101878"/>
    <x v="551"/>
    <x v="2"/>
    <s v="Accessories"/>
    <x v="4"/>
    <n v="2"/>
    <n v="75400"/>
    <n v="0"/>
    <n v="150800"/>
    <n v="0"/>
    <n v="150800"/>
    <n v="29981.64993067973"/>
    <n v="19.881730723262418"/>
  </r>
  <r>
    <s v="INV101879"/>
    <x v="667"/>
    <x v="4"/>
    <s v="Accessories"/>
    <x v="3"/>
    <n v="2"/>
    <n v="29294"/>
    <n v="10"/>
    <n v="58588"/>
    <n v="5858.8"/>
    <n v="52729.2"/>
    <n v="3007.2574792130381"/>
    <n v="5.7032108949368432"/>
  </r>
  <r>
    <s v="INV101880"/>
    <x v="225"/>
    <x v="1"/>
    <s v="Electronics"/>
    <x v="0"/>
    <n v="3"/>
    <n v="13591"/>
    <n v="0"/>
    <n v="40773"/>
    <n v="0"/>
    <n v="40773"/>
    <n v="5668.2354427708533"/>
    <n v="13.901933737450895"/>
  </r>
  <r>
    <s v="INV101881"/>
    <x v="255"/>
    <x v="0"/>
    <s v="Accessories"/>
    <x v="2"/>
    <n v="8"/>
    <n v="68922"/>
    <n v="20"/>
    <n v="551376"/>
    <n v="110275.2"/>
    <n v="441100.79999999999"/>
    <n v="62777.749640080532"/>
    <n v="14.232064335426401"/>
  </r>
  <r>
    <s v="INV101882"/>
    <x v="594"/>
    <x v="2"/>
    <s v="Accessories"/>
    <x v="3"/>
    <n v="3"/>
    <n v="15661"/>
    <n v="15"/>
    <n v="46983"/>
    <n v="7047.45"/>
    <n v="39935.550000000003"/>
    <n v="7557.5504250561444"/>
    <n v="18.924367950500603"/>
  </r>
  <r>
    <s v="INV101883"/>
    <x v="652"/>
    <x v="5"/>
    <s v="Electronics"/>
    <x v="2"/>
    <n v="7"/>
    <n v="4658"/>
    <n v="5"/>
    <n v="32606"/>
    <n v="1630.3"/>
    <n v="30975.7"/>
    <n v="3731.972768816614"/>
    <n v="12.048065964018937"/>
  </r>
  <r>
    <s v="INV101884"/>
    <x v="427"/>
    <x v="6"/>
    <s v="Electronics"/>
    <x v="2"/>
    <n v="9"/>
    <n v="28163"/>
    <n v="15"/>
    <n v="253467"/>
    <n v="38020.050000000003"/>
    <n v="215446.95"/>
    <n v="46144.485418315671"/>
    <n v="21.418026766364374"/>
  </r>
  <r>
    <s v="INV101885"/>
    <x v="226"/>
    <x v="3"/>
    <s v="Accessories"/>
    <x v="2"/>
    <n v="8"/>
    <n v="7233"/>
    <n v="20"/>
    <n v="57864"/>
    <n v="11572.8"/>
    <n v="46291.199999999997"/>
    <n v="5488.8777358367024"/>
    <n v="11.857281158917251"/>
  </r>
  <r>
    <s v="INV101886"/>
    <x v="64"/>
    <x v="4"/>
    <s v="Electronics"/>
    <x v="0"/>
    <n v="1"/>
    <n v="32501"/>
    <n v="5"/>
    <n v="32501"/>
    <n v="1625.05"/>
    <n v="30875.95"/>
    <n v="3658.9105389074698"/>
    <n v="11.850357766829749"/>
  </r>
  <r>
    <s v="INV101887"/>
    <x v="368"/>
    <x v="4"/>
    <s v="Electronics"/>
    <x v="3"/>
    <n v="7"/>
    <n v="39628"/>
    <n v="10"/>
    <n v="277396"/>
    <n v="27739.599999999999"/>
    <n v="249656.4"/>
    <n v="23605.545269850849"/>
    <n v="9.4552133531729403"/>
  </r>
  <r>
    <s v="INV101888"/>
    <x v="170"/>
    <x v="3"/>
    <s v="Accessories"/>
    <x v="1"/>
    <n v="7"/>
    <n v="50130"/>
    <n v="10"/>
    <n v="350910"/>
    <n v="35091"/>
    <n v="315819"/>
    <n v="58986.714605645233"/>
    <n v="18.677379956761701"/>
  </r>
  <r>
    <s v="INV101889"/>
    <x v="359"/>
    <x v="0"/>
    <s v="Accessories"/>
    <x v="1"/>
    <n v="8"/>
    <n v="9829"/>
    <n v="20"/>
    <n v="78632"/>
    <n v="15726.4"/>
    <n v="62905.599999999999"/>
    <n v="4108.8330986013198"/>
    <n v="6.5317445483411962"/>
  </r>
  <r>
    <s v="INV101890"/>
    <x v="231"/>
    <x v="3"/>
    <s v="Accessories"/>
    <x v="0"/>
    <n v="5"/>
    <n v="53605"/>
    <n v="5"/>
    <n v="268025"/>
    <n v="13401.25"/>
    <n v="254623.75"/>
    <n v="31219.676984910311"/>
    <n v="12.26110171769535"/>
  </r>
  <r>
    <s v="INV101891"/>
    <x v="463"/>
    <x v="2"/>
    <s v="Electronics"/>
    <x v="0"/>
    <n v="9"/>
    <n v="63936"/>
    <n v="15"/>
    <n v="575424"/>
    <n v="86313.600000000006"/>
    <n v="489110.4"/>
    <n v="50563.327921102231"/>
    <n v="10.337814922991257"/>
  </r>
  <r>
    <s v="INV101892"/>
    <x v="312"/>
    <x v="3"/>
    <s v="Electronics"/>
    <x v="2"/>
    <n v="9"/>
    <n v="70079"/>
    <n v="20"/>
    <n v="630711"/>
    <n v="126142.2"/>
    <n v="504568.8"/>
    <n v="48371.561240071787"/>
    <n v="9.5867127020283043"/>
  </r>
  <r>
    <s v="INV101893"/>
    <x v="257"/>
    <x v="4"/>
    <s v="Electronics"/>
    <x v="3"/>
    <n v="8"/>
    <n v="14742"/>
    <n v="10"/>
    <n v="117936"/>
    <n v="11793.6"/>
    <n v="106142.39999999999"/>
    <n v="6601.7031289606684"/>
    <n v="6.2196663434788251"/>
  </r>
  <r>
    <s v="INV101894"/>
    <x v="146"/>
    <x v="3"/>
    <s v="Accessories"/>
    <x v="3"/>
    <n v="6"/>
    <n v="27633"/>
    <n v="20"/>
    <n v="165798"/>
    <n v="33159.599999999999"/>
    <n v="132638.39999999999"/>
    <n v="11682.342371350651"/>
    <n v="8.8076623144961417"/>
  </r>
  <r>
    <s v="INV101895"/>
    <x v="470"/>
    <x v="6"/>
    <s v="Electronics"/>
    <x v="4"/>
    <n v="6"/>
    <n v="25240"/>
    <n v="15"/>
    <n v="151440"/>
    <n v="22716"/>
    <n v="128724"/>
    <n v="17924.673091683529"/>
    <n v="13.924888203974028"/>
  </r>
  <r>
    <s v="INV101896"/>
    <x v="357"/>
    <x v="5"/>
    <s v="Electronics"/>
    <x v="4"/>
    <n v="1"/>
    <n v="31476"/>
    <n v="0"/>
    <n v="31476"/>
    <n v="0"/>
    <n v="31476"/>
    <n v="4744.9532091990632"/>
    <n v="15.074829105347131"/>
  </r>
  <r>
    <s v="INV101897"/>
    <x v="539"/>
    <x v="2"/>
    <s v="Accessories"/>
    <x v="1"/>
    <n v="6"/>
    <n v="40567"/>
    <n v="0"/>
    <n v="243402"/>
    <n v="0"/>
    <n v="243402"/>
    <n v="25289.69532195666"/>
    <n v="10.390093475795869"/>
  </r>
  <r>
    <s v="INV101898"/>
    <x v="564"/>
    <x v="3"/>
    <s v="Accessories"/>
    <x v="4"/>
    <n v="4"/>
    <n v="11731"/>
    <n v="15"/>
    <n v="46924"/>
    <n v="7038.6"/>
    <n v="39885.4"/>
    <n v="7181.314486518484"/>
    <n v="18.004870169331344"/>
  </r>
  <r>
    <s v="INV101899"/>
    <x v="390"/>
    <x v="4"/>
    <s v="Accessories"/>
    <x v="4"/>
    <n v="4"/>
    <n v="66605"/>
    <n v="5"/>
    <n v="266420"/>
    <n v="13321"/>
    <n v="253099"/>
    <n v="29652.741593528521"/>
    <n v="11.71586675313949"/>
  </r>
  <r>
    <s v="INV101900"/>
    <x v="279"/>
    <x v="1"/>
    <s v="Electronics"/>
    <x v="1"/>
    <n v="2"/>
    <n v="3828"/>
    <n v="20"/>
    <n v="7656"/>
    <n v="1531.2"/>
    <n v="6124.8"/>
    <n v="756.10146202225474"/>
    <n v="12.344916764992403"/>
  </r>
  <r>
    <s v="INV101901"/>
    <x v="541"/>
    <x v="5"/>
    <s v="Accessories"/>
    <x v="1"/>
    <n v="4"/>
    <n v="25761"/>
    <n v="15"/>
    <n v="103044"/>
    <n v="15456.6"/>
    <n v="87587.4"/>
    <n v="18088.97612047982"/>
    <n v="20.652486682422154"/>
  </r>
  <r>
    <s v="INV101902"/>
    <x v="176"/>
    <x v="2"/>
    <s v="Electronics"/>
    <x v="4"/>
    <n v="5"/>
    <n v="25762"/>
    <n v="0"/>
    <n v="128810"/>
    <n v="0"/>
    <n v="128810"/>
    <n v="20660.266677348329"/>
    <n v="16.039334428498041"/>
  </r>
  <r>
    <s v="INV101903"/>
    <x v="124"/>
    <x v="4"/>
    <s v="Electronics"/>
    <x v="3"/>
    <n v="5"/>
    <n v="3780"/>
    <n v="10"/>
    <n v="18900"/>
    <n v="1890"/>
    <n v="17010"/>
    <n v="4093.2008437620711"/>
    <n v="24.06349702388049"/>
  </r>
  <r>
    <s v="INV101904"/>
    <x v="319"/>
    <x v="0"/>
    <s v="Accessories"/>
    <x v="4"/>
    <n v="5"/>
    <n v="32242"/>
    <n v="15"/>
    <n v="161210"/>
    <n v="24181.5"/>
    <n v="137028.5"/>
    <n v="16698.325931512001"/>
    <n v="12.186024025302766"/>
  </r>
  <r>
    <s v="INV101905"/>
    <x v="668"/>
    <x v="6"/>
    <s v="Accessories"/>
    <x v="2"/>
    <n v="4"/>
    <n v="4090"/>
    <n v="15"/>
    <n v="16360"/>
    <n v="2454"/>
    <n v="13906"/>
    <n v="2997.6899874596352"/>
    <n v="21.556809919888071"/>
  </r>
  <r>
    <s v="INV101906"/>
    <x v="598"/>
    <x v="0"/>
    <s v="Accessories"/>
    <x v="2"/>
    <n v="1"/>
    <n v="50726"/>
    <n v="15"/>
    <n v="50726"/>
    <n v="7608.9"/>
    <n v="43117.1"/>
    <n v="8522.8496730353963"/>
    <n v="19.766750716155297"/>
  </r>
  <r>
    <s v="INV101907"/>
    <x v="6"/>
    <x v="6"/>
    <s v="Accessories"/>
    <x v="2"/>
    <n v="8"/>
    <n v="14070"/>
    <n v="0"/>
    <n v="112560"/>
    <n v="0"/>
    <n v="112560"/>
    <n v="25667.93313457194"/>
    <n v="22.803778548837901"/>
  </r>
  <r>
    <s v="INV101908"/>
    <x v="480"/>
    <x v="3"/>
    <s v="Accessories"/>
    <x v="0"/>
    <n v="3"/>
    <n v="10033"/>
    <n v="0"/>
    <n v="30099"/>
    <n v="0"/>
    <n v="30099"/>
    <n v="7264.642706722364"/>
    <n v="24.135827458461623"/>
  </r>
  <r>
    <s v="INV101909"/>
    <x v="15"/>
    <x v="2"/>
    <s v="Electronics"/>
    <x v="2"/>
    <n v="2"/>
    <n v="13866"/>
    <n v="15"/>
    <n v="27732"/>
    <n v="4159.8"/>
    <n v="23572.2"/>
    <n v="1214.800483882088"/>
    <n v="5.1535303615364194"/>
  </r>
  <r>
    <s v="INV101910"/>
    <x v="547"/>
    <x v="3"/>
    <s v="Electronics"/>
    <x v="3"/>
    <n v="9"/>
    <n v="76868"/>
    <n v="15"/>
    <n v="691812"/>
    <n v="103771.8"/>
    <n v="588040.19999999995"/>
    <n v="39786.535063112751"/>
    <n v="6.7659549573503233"/>
  </r>
  <r>
    <s v="INV101911"/>
    <x v="601"/>
    <x v="6"/>
    <s v="Electronics"/>
    <x v="0"/>
    <n v="7"/>
    <n v="28825"/>
    <n v="5"/>
    <n v="201775"/>
    <n v="10088.75"/>
    <n v="191686.25"/>
    <n v="35436.608474104301"/>
    <n v="18.486776424550168"/>
  </r>
  <r>
    <s v="INV101912"/>
    <x v="212"/>
    <x v="6"/>
    <s v="Accessories"/>
    <x v="0"/>
    <n v="9"/>
    <n v="35298"/>
    <n v="10"/>
    <n v="317682"/>
    <n v="31768.2"/>
    <n v="285913.8"/>
    <n v="36608.394929064707"/>
    <n v="12.803997193932126"/>
  </r>
  <r>
    <s v="INV101913"/>
    <x v="429"/>
    <x v="6"/>
    <s v="Electronics"/>
    <x v="2"/>
    <n v="2"/>
    <n v="39953"/>
    <n v="20"/>
    <n v="79906"/>
    <n v="15981.2"/>
    <n v="63924.800000000003"/>
    <n v="13668.72166077695"/>
    <n v="21.382502034854937"/>
  </r>
  <r>
    <s v="INV101914"/>
    <x v="536"/>
    <x v="5"/>
    <s v="Accessories"/>
    <x v="4"/>
    <n v="9"/>
    <n v="23349"/>
    <n v="20"/>
    <n v="210141"/>
    <n v="42028.2"/>
    <n v="168112.8"/>
    <n v="8808.4325417372602"/>
    <n v="5.2395965933214255"/>
  </r>
  <r>
    <s v="INV101915"/>
    <x v="65"/>
    <x v="4"/>
    <s v="Accessories"/>
    <x v="1"/>
    <n v="9"/>
    <n v="56443"/>
    <n v="20"/>
    <n v="507987"/>
    <n v="101597.4"/>
    <n v="406389.6"/>
    <n v="85908.924802551628"/>
    <n v="21.139548059928607"/>
  </r>
  <r>
    <s v="INV101916"/>
    <x v="245"/>
    <x v="2"/>
    <s v="Electronics"/>
    <x v="4"/>
    <n v="9"/>
    <n v="6657"/>
    <n v="0"/>
    <n v="59913"/>
    <n v="0"/>
    <n v="59913"/>
    <n v="4616.2007688733438"/>
    <n v="7.7048399660730462"/>
  </r>
  <r>
    <s v="INV101917"/>
    <x v="629"/>
    <x v="3"/>
    <s v="Electronics"/>
    <x v="4"/>
    <n v="4"/>
    <n v="30678"/>
    <n v="0"/>
    <n v="122712"/>
    <n v="0"/>
    <n v="122712"/>
    <n v="13259.0081365484"/>
    <n v="10.804980879252559"/>
  </r>
  <r>
    <s v="INV101918"/>
    <x v="660"/>
    <x v="3"/>
    <s v="Accessories"/>
    <x v="0"/>
    <n v="3"/>
    <n v="29530"/>
    <n v="5"/>
    <n v="88590"/>
    <n v="4429.5"/>
    <n v="84160.5"/>
    <n v="20519.64617460905"/>
    <n v="24.381564005215097"/>
  </r>
  <r>
    <s v="INV101919"/>
    <x v="165"/>
    <x v="0"/>
    <s v="Electronics"/>
    <x v="0"/>
    <n v="6"/>
    <n v="51634"/>
    <n v="0"/>
    <n v="309804"/>
    <n v="0"/>
    <n v="309804"/>
    <n v="18687.260393935339"/>
    <n v="6.0319622709633638"/>
  </r>
  <r>
    <s v="INV101920"/>
    <x v="436"/>
    <x v="6"/>
    <s v="Accessories"/>
    <x v="0"/>
    <n v="3"/>
    <n v="66229"/>
    <n v="15"/>
    <n v="198687"/>
    <n v="29803.05"/>
    <n v="168883.95"/>
    <n v="20233.66896828535"/>
    <n v="11.980812249053477"/>
  </r>
  <r>
    <s v="INV101921"/>
    <x v="589"/>
    <x v="1"/>
    <s v="Electronics"/>
    <x v="3"/>
    <n v="9"/>
    <n v="8664"/>
    <n v="10"/>
    <n v="77976"/>
    <n v="7797.6"/>
    <n v="70178.399999999994"/>
    <n v="4695.3388457240508"/>
    <n v="6.6905755128701294"/>
  </r>
  <r>
    <s v="INV101922"/>
    <x v="504"/>
    <x v="6"/>
    <s v="Electronics"/>
    <x v="3"/>
    <n v="3"/>
    <n v="1619"/>
    <n v="10"/>
    <n v="4857"/>
    <n v="485.7"/>
    <n v="4371.3"/>
    <n v="964.83718800124734"/>
    <n v="22.072088120267363"/>
  </r>
  <r>
    <s v="INV101923"/>
    <x v="51"/>
    <x v="6"/>
    <s v="Electronics"/>
    <x v="1"/>
    <n v="2"/>
    <n v="13851"/>
    <n v="10"/>
    <n v="27702"/>
    <n v="2770.2"/>
    <n v="24931.8"/>
    <n v="4752.0814727757052"/>
    <n v="19.060322450748462"/>
  </r>
  <r>
    <s v="INV101924"/>
    <x v="241"/>
    <x v="1"/>
    <s v="Electronics"/>
    <x v="0"/>
    <n v="8"/>
    <n v="56563"/>
    <n v="10"/>
    <n v="452504"/>
    <n v="45250.400000000001"/>
    <n v="407253.6"/>
    <n v="85550.736480510372"/>
    <n v="21.006747756314585"/>
  </r>
  <r>
    <s v="INV101925"/>
    <x v="109"/>
    <x v="3"/>
    <s v="Electronics"/>
    <x v="2"/>
    <n v="6"/>
    <n v="72576"/>
    <n v="20"/>
    <n v="435456"/>
    <n v="87091.199999999997"/>
    <n v="348364.79999999999"/>
    <n v="54155.364331811448"/>
    <n v="15.545590235239453"/>
  </r>
  <r>
    <s v="INV101926"/>
    <x v="571"/>
    <x v="0"/>
    <s v="Accessories"/>
    <x v="0"/>
    <n v="8"/>
    <n v="45662"/>
    <n v="20"/>
    <n v="365296"/>
    <n v="73059.199999999997"/>
    <n v="292236.79999999999"/>
    <n v="35519.630768945557"/>
    <n v="12.154400393429423"/>
  </r>
  <r>
    <s v="INV101927"/>
    <x v="184"/>
    <x v="4"/>
    <s v="Electronics"/>
    <x v="3"/>
    <n v="7"/>
    <n v="32260"/>
    <n v="15"/>
    <n v="225820"/>
    <n v="33873"/>
    <n v="191947"/>
    <n v="9684.632892469026"/>
    <n v="5.0454723921025204"/>
  </r>
  <r>
    <s v="INV101928"/>
    <x v="437"/>
    <x v="1"/>
    <s v="Electronics"/>
    <x v="0"/>
    <n v="3"/>
    <n v="50178"/>
    <n v="5"/>
    <n v="150534"/>
    <n v="7526.7"/>
    <n v="143007.29999999999"/>
    <n v="15099.491898302929"/>
    <n v="10.558546240858286"/>
  </r>
  <r>
    <s v="INV101929"/>
    <x v="110"/>
    <x v="5"/>
    <s v="Electronics"/>
    <x v="3"/>
    <n v="8"/>
    <n v="48128"/>
    <n v="0"/>
    <n v="385024"/>
    <n v="0"/>
    <n v="385024"/>
    <n v="58874.292958015307"/>
    <n v="15.291070935322292"/>
  </r>
  <r>
    <s v="INV101930"/>
    <x v="669"/>
    <x v="2"/>
    <s v="Accessories"/>
    <x v="0"/>
    <n v="1"/>
    <n v="41239"/>
    <n v="0"/>
    <n v="41239"/>
    <n v="0"/>
    <n v="41239"/>
    <n v="7541.4752044474417"/>
    <n v="18.28724072952167"/>
  </r>
  <r>
    <s v="INV101931"/>
    <x v="238"/>
    <x v="1"/>
    <s v="Accessories"/>
    <x v="2"/>
    <n v="1"/>
    <n v="30238"/>
    <n v="20"/>
    <n v="30238"/>
    <n v="6047.6"/>
    <n v="24190.400000000001"/>
    <n v="2317.1375600111819"/>
    <n v="9.5787484291751355"/>
  </r>
  <r>
    <s v="INV101932"/>
    <x v="426"/>
    <x v="4"/>
    <s v="Accessories"/>
    <x v="1"/>
    <n v="8"/>
    <n v="47421"/>
    <n v="10"/>
    <n v="379368"/>
    <n v="37936.800000000003"/>
    <n v="341431.2"/>
    <n v="26556.576525834651"/>
    <n v="7.7780169257626861"/>
  </r>
  <r>
    <s v="INV101933"/>
    <x v="531"/>
    <x v="3"/>
    <s v="Accessories"/>
    <x v="2"/>
    <n v="9"/>
    <n v="61568"/>
    <n v="15"/>
    <n v="554112"/>
    <n v="83116.800000000003"/>
    <n v="470995.20000000001"/>
    <n v="42541.686452946349"/>
    <n v="9.0322972405974298"/>
  </r>
  <r>
    <s v="INV101934"/>
    <x v="460"/>
    <x v="5"/>
    <s v="Accessories"/>
    <x v="3"/>
    <n v="6"/>
    <n v="24081"/>
    <n v="5"/>
    <n v="144486"/>
    <n v="7224.3"/>
    <n v="137261.70000000001"/>
    <n v="16583.3011568822"/>
    <n v="12.081521033822398"/>
  </r>
  <r>
    <s v="INV101935"/>
    <x v="577"/>
    <x v="5"/>
    <s v="Electronics"/>
    <x v="4"/>
    <n v="5"/>
    <n v="21985"/>
    <n v="20"/>
    <n v="109925"/>
    <n v="21985"/>
    <n v="87940"/>
    <n v="7006.6773856515656"/>
    <n v="7.9675658240295268"/>
  </r>
  <r>
    <s v="INV101936"/>
    <x v="27"/>
    <x v="5"/>
    <s v="Electronics"/>
    <x v="2"/>
    <n v="2"/>
    <n v="36794"/>
    <n v="15"/>
    <n v="73588"/>
    <n v="11038.2"/>
    <n v="62549.8"/>
    <n v="5089.2685809147297"/>
    <n v="8.1363466884222326"/>
  </r>
  <r>
    <s v="INV101937"/>
    <x v="365"/>
    <x v="6"/>
    <s v="Electronics"/>
    <x v="0"/>
    <n v="9"/>
    <n v="53501"/>
    <n v="15"/>
    <n v="481509"/>
    <n v="72226.350000000006"/>
    <n v="409282.65"/>
    <n v="24045.494844153971"/>
    <n v="5.8750340001351073"/>
  </r>
  <r>
    <s v="INV101938"/>
    <x v="408"/>
    <x v="2"/>
    <s v="Accessories"/>
    <x v="1"/>
    <n v="6"/>
    <n v="2134"/>
    <n v="20"/>
    <n v="12804"/>
    <n v="2560.8000000000002"/>
    <n v="10243.200000000001"/>
    <n v="2267.281502162306"/>
    <n v="22.134503887089053"/>
  </r>
  <r>
    <s v="INV101939"/>
    <x v="468"/>
    <x v="3"/>
    <s v="Accessories"/>
    <x v="0"/>
    <n v="8"/>
    <n v="44469"/>
    <n v="15"/>
    <n v="355752"/>
    <n v="53362.8"/>
    <n v="302389.2"/>
    <n v="28409.986904565729"/>
    <n v="9.395172481214848"/>
  </r>
  <r>
    <s v="INV101940"/>
    <x v="603"/>
    <x v="3"/>
    <s v="Electronics"/>
    <x v="0"/>
    <n v="9"/>
    <n v="593"/>
    <n v="10"/>
    <n v="5337"/>
    <n v="533.70000000000005"/>
    <n v="4803.3"/>
    <n v="1029.733797108616"/>
    <n v="21.438048781225742"/>
  </r>
  <r>
    <s v="INV101941"/>
    <x v="637"/>
    <x v="5"/>
    <s v="Accessories"/>
    <x v="2"/>
    <n v="9"/>
    <n v="28870"/>
    <n v="15"/>
    <n v="259830"/>
    <n v="38974.5"/>
    <n v="220855.5"/>
    <n v="30403.382726006581"/>
    <n v="13.766187722744771"/>
  </r>
  <r>
    <s v="INV101942"/>
    <x v="443"/>
    <x v="3"/>
    <s v="Accessories"/>
    <x v="1"/>
    <n v="8"/>
    <n v="20250"/>
    <n v="5"/>
    <n v="162000"/>
    <n v="8100"/>
    <n v="153900"/>
    <n v="27161.435936884889"/>
    <n v="17.648756294272182"/>
  </r>
  <r>
    <s v="INV101943"/>
    <x v="593"/>
    <x v="2"/>
    <s v="Accessories"/>
    <x v="4"/>
    <n v="8"/>
    <n v="16972"/>
    <n v="15"/>
    <n v="135776"/>
    <n v="20366.400000000001"/>
    <n v="115409.60000000001"/>
    <n v="7517.8306506325735"/>
    <n v="6.5140427231639073"/>
  </r>
  <r>
    <s v="INV101944"/>
    <x v="572"/>
    <x v="2"/>
    <s v="Electronics"/>
    <x v="0"/>
    <n v="3"/>
    <n v="19434"/>
    <n v="0"/>
    <n v="58302"/>
    <n v="0"/>
    <n v="58302"/>
    <n v="9719.8820479764672"/>
    <n v="16.671609975603698"/>
  </r>
  <r>
    <s v="INV101945"/>
    <x v="76"/>
    <x v="0"/>
    <s v="Electronics"/>
    <x v="1"/>
    <n v="3"/>
    <n v="44274"/>
    <n v="15"/>
    <n v="132822"/>
    <n v="19923.3"/>
    <n v="112898.7"/>
    <n v="12192.95580484833"/>
    <n v="10.799908063466038"/>
  </r>
  <r>
    <s v="INV101946"/>
    <x v="617"/>
    <x v="1"/>
    <s v="Accessories"/>
    <x v="4"/>
    <n v="2"/>
    <n v="39625"/>
    <n v="20"/>
    <n v="79250"/>
    <n v="15850"/>
    <n v="63400"/>
    <n v="4377.2622059571622"/>
    <n v="6.9041990630239152"/>
  </r>
  <r>
    <s v="INV101947"/>
    <x v="355"/>
    <x v="1"/>
    <s v="Accessories"/>
    <x v="0"/>
    <n v="1"/>
    <n v="67481"/>
    <n v="0"/>
    <n v="67481"/>
    <n v="0"/>
    <n v="67481"/>
    <n v="15631.73741478034"/>
    <n v="23.164649923356709"/>
  </r>
  <r>
    <s v="INV101948"/>
    <x v="418"/>
    <x v="0"/>
    <s v="Accessories"/>
    <x v="1"/>
    <n v="4"/>
    <n v="39603"/>
    <n v="20"/>
    <n v="158412"/>
    <n v="31682.400000000001"/>
    <n v="126729.60000000001"/>
    <n v="21635.98807114681"/>
    <n v="17.072560846989816"/>
  </r>
  <r>
    <s v="INV101949"/>
    <x v="497"/>
    <x v="4"/>
    <s v="Accessories"/>
    <x v="2"/>
    <n v="2"/>
    <n v="60585"/>
    <n v="5"/>
    <n v="121170"/>
    <n v="6058.5"/>
    <n v="115111.5"/>
    <n v="11320.24050669998"/>
    <n v="9.8341525448803822"/>
  </r>
  <r>
    <s v="INV101950"/>
    <x v="391"/>
    <x v="1"/>
    <s v="Electronics"/>
    <x v="0"/>
    <n v="2"/>
    <n v="57043"/>
    <n v="10"/>
    <n v="114086"/>
    <n v="11408.6"/>
    <n v="102677.4"/>
    <n v="13751.54333122977"/>
    <n v="13.392960214448134"/>
  </r>
  <r>
    <s v="INV101951"/>
    <x v="670"/>
    <x v="2"/>
    <s v="Accessories"/>
    <x v="0"/>
    <n v="5"/>
    <n v="17438"/>
    <n v="5"/>
    <n v="87190"/>
    <n v="4359.5"/>
    <n v="82830.5"/>
    <n v="10053.96831117781"/>
    <n v="12.138002681594111"/>
  </r>
  <r>
    <s v="INV101952"/>
    <x v="559"/>
    <x v="2"/>
    <s v="Electronics"/>
    <x v="1"/>
    <n v="4"/>
    <n v="77992"/>
    <n v="0"/>
    <n v="311968"/>
    <n v="0"/>
    <n v="311968"/>
    <n v="59310.087439666568"/>
    <n v="19.011593317156429"/>
  </r>
  <r>
    <s v="INV101953"/>
    <x v="315"/>
    <x v="1"/>
    <s v="Electronics"/>
    <x v="0"/>
    <n v="1"/>
    <n v="52086"/>
    <n v="10"/>
    <n v="52086"/>
    <n v="5208.6000000000004"/>
    <n v="46877.4"/>
    <n v="8038.8475931822504"/>
    <n v="17.148663520549881"/>
  </r>
  <r>
    <s v="INV101954"/>
    <x v="567"/>
    <x v="2"/>
    <s v="Electronics"/>
    <x v="4"/>
    <n v="9"/>
    <n v="58524"/>
    <n v="15"/>
    <n v="526716"/>
    <n v="79007.399999999994"/>
    <n v="447708.6"/>
    <n v="24156.76006992417"/>
    <n v="5.3956435212377363"/>
  </r>
  <r>
    <s v="INV101955"/>
    <x v="605"/>
    <x v="0"/>
    <s v="Accessories"/>
    <x v="0"/>
    <n v="4"/>
    <n v="40187"/>
    <n v="0"/>
    <n v="160748"/>
    <n v="0"/>
    <n v="160748"/>
    <n v="14397.458584994411"/>
    <n v="8.9565397920934693"/>
  </r>
  <r>
    <s v="INV101956"/>
    <x v="253"/>
    <x v="5"/>
    <s v="Electronics"/>
    <x v="3"/>
    <n v="5"/>
    <n v="71629"/>
    <n v="10"/>
    <n v="358145"/>
    <n v="35814.5"/>
    <n v="322330.5"/>
    <n v="46939.570671276597"/>
    <n v="14.562559444817227"/>
  </r>
  <r>
    <s v="INV101957"/>
    <x v="491"/>
    <x v="5"/>
    <s v="Electronics"/>
    <x v="4"/>
    <n v="7"/>
    <n v="26707"/>
    <n v="20"/>
    <n v="186949"/>
    <n v="37389.800000000003"/>
    <n v="149559.20000000001"/>
    <n v="20803.259740168629"/>
    <n v="13.909715845075816"/>
  </r>
  <r>
    <s v="INV101958"/>
    <x v="3"/>
    <x v="3"/>
    <s v="Accessories"/>
    <x v="1"/>
    <n v="2"/>
    <n v="49854"/>
    <n v="10"/>
    <n v="99708"/>
    <n v="9970.7999999999993"/>
    <n v="89737.2"/>
    <n v="13759.8514431886"/>
    <n v="15.333497638870613"/>
  </r>
  <r>
    <s v="INV101959"/>
    <x v="39"/>
    <x v="5"/>
    <s v="Accessories"/>
    <x v="4"/>
    <n v="8"/>
    <n v="37810"/>
    <n v="20"/>
    <n v="302480"/>
    <n v="60496"/>
    <n v="241984"/>
    <n v="46693.756937359038"/>
    <n v="19.296216666126291"/>
  </r>
  <r>
    <s v="INV101960"/>
    <x v="332"/>
    <x v="6"/>
    <s v="Accessories"/>
    <x v="3"/>
    <n v="2"/>
    <n v="49460"/>
    <n v="20"/>
    <n v="98920"/>
    <n v="19784"/>
    <n v="79136"/>
    <n v="14751.092821031139"/>
    <n v="18.640179969964539"/>
  </r>
  <r>
    <s v="INV101961"/>
    <x v="403"/>
    <x v="0"/>
    <s v="Electronics"/>
    <x v="3"/>
    <n v="5"/>
    <n v="61762"/>
    <n v="10"/>
    <n v="308810"/>
    <n v="30881"/>
    <n v="277929"/>
    <n v="34619.582320500311"/>
    <n v="12.45626844283983"/>
  </r>
  <r>
    <s v="INV101962"/>
    <x v="298"/>
    <x v="2"/>
    <s v="Accessories"/>
    <x v="0"/>
    <n v="2"/>
    <n v="13903"/>
    <n v="5"/>
    <n v="27806"/>
    <n v="1390.3"/>
    <n v="26415.7"/>
    <n v="5957.1716018275101"/>
    <n v="22.551632558771907"/>
  </r>
  <r>
    <s v="INV101963"/>
    <x v="174"/>
    <x v="1"/>
    <s v="Electronics"/>
    <x v="0"/>
    <n v="2"/>
    <n v="13565"/>
    <n v="5"/>
    <n v="27130"/>
    <n v="1356.5"/>
    <n v="25773.5"/>
    <n v="1613.07352089098"/>
    <n v="6.2586514089703771"/>
  </r>
  <r>
    <s v="INV101964"/>
    <x v="595"/>
    <x v="5"/>
    <s v="Electronics"/>
    <x v="2"/>
    <n v="4"/>
    <n v="27301"/>
    <n v="20"/>
    <n v="109204"/>
    <n v="21840.799999999999"/>
    <n v="87363.199999999997"/>
    <n v="14581.09097372496"/>
    <n v="16.690197902234534"/>
  </r>
  <r>
    <s v="INV101965"/>
    <x v="73"/>
    <x v="0"/>
    <s v="Accessories"/>
    <x v="4"/>
    <n v="4"/>
    <n v="29730"/>
    <n v="0"/>
    <n v="118920"/>
    <n v="0"/>
    <n v="118920"/>
    <n v="28533.319755273689"/>
    <n v="23.993709851390591"/>
  </r>
  <r>
    <s v="INV101966"/>
    <x v="570"/>
    <x v="5"/>
    <s v="Electronics"/>
    <x v="2"/>
    <n v="8"/>
    <n v="73206"/>
    <n v="10"/>
    <n v="585648"/>
    <n v="58564.800000000003"/>
    <n v="527083.19999999995"/>
    <n v="84236.480261914272"/>
    <n v="15.981628756506428"/>
  </r>
  <r>
    <s v="INV101967"/>
    <x v="57"/>
    <x v="4"/>
    <s v="Electronics"/>
    <x v="3"/>
    <n v="6"/>
    <n v="30468"/>
    <n v="0"/>
    <n v="182808"/>
    <n v="0"/>
    <n v="182808"/>
    <n v="25779.814527799321"/>
    <n v="14.102126016257122"/>
  </r>
  <r>
    <s v="INV101968"/>
    <x v="498"/>
    <x v="2"/>
    <s v="Electronics"/>
    <x v="0"/>
    <n v="8"/>
    <n v="43017"/>
    <n v="5"/>
    <n v="344136"/>
    <n v="17206.8"/>
    <n v="326929.2"/>
    <n v="25102.774027690219"/>
    <n v="7.6783517739284894"/>
  </r>
  <r>
    <s v="INV101969"/>
    <x v="149"/>
    <x v="4"/>
    <s v="Electronics"/>
    <x v="0"/>
    <n v="7"/>
    <n v="53739"/>
    <n v="0"/>
    <n v="376173"/>
    <n v="0"/>
    <n v="376173"/>
    <n v="79762.902507121573"/>
    <n v="21.20378190543223"/>
  </r>
  <r>
    <s v="INV101970"/>
    <x v="444"/>
    <x v="2"/>
    <s v="Accessories"/>
    <x v="0"/>
    <n v="4"/>
    <n v="33155"/>
    <n v="15"/>
    <n v="132620"/>
    <n v="19893"/>
    <n v="112727"/>
    <n v="14063.70531392838"/>
    <n v="12.475897800818242"/>
  </r>
  <r>
    <s v="INV101971"/>
    <x v="536"/>
    <x v="0"/>
    <s v="Electronics"/>
    <x v="1"/>
    <n v="2"/>
    <n v="63271"/>
    <n v="15"/>
    <n v="126542"/>
    <n v="18981.3"/>
    <n v="107560.7"/>
    <n v="20463.33517926194"/>
    <n v="19.024918189693764"/>
  </r>
  <r>
    <s v="INV101972"/>
    <x v="180"/>
    <x v="3"/>
    <s v="Accessories"/>
    <x v="3"/>
    <n v="9"/>
    <n v="46484"/>
    <n v="5"/>
    <n v="418356"/>
    <n v="20917.8"/>
    <n v="397438.2"/>
    <n v="35574.445312919197"/>
    <n v="8.9509376081411389"/>
  </r>
  <r>
    <s v="INV101973"/>
    <x v="34"/>
    <x v="5"/>
    <s v="Electronics"/>
    <x v="0"/>
    <n v="2"/>
    <n v="11549"/>
    <n v="0"/>
    <n v="23098"/>
    <n v="0"/>
    <n v="23098"/>
    <n v="1348.291252265356"/>
    <n v="5.8372640586429814"/>
  </r>
  <r>
    <s v="INV101974"/>
    <x v="629"/>
    <x v="5"/>
    <s v="Electronics"/>
    <x v="3"/>
    <n v="1"/>
    <n v="72821"/>
    <n v="10"/>
    <n v="72821"/>
    <n v="7282.1"/>
    <n v="65538.899999999994"/>
    <n v="7280.9451648974746"/>
    <n v="11.109349050560011"/>
  </r>
  <r>
    <s v="INV101975"/>
    <x v="285"/>
    <x v="6"/>
    <s v="Accessories"/>
    <x v="0"/>
    <n v="8"/>
    <n v="65313"/>
    <n v="5"/>
    <n v="522504"/>
    <n v="26125.200000000001"/>
    <n v="496378.8"/>
    <n v="52756.514970667537"/>
    <n v="10.628277229137815"/>
  </r>
  <r>
    <s v="INV101976"/>
    <x v="449"/>
    <x v="1"/>
    <s v="Electronics"/>
    <x v="4"/>
    <n v="9"/>
    <n v="5155"/>
    <n v="15"/>
    <n v="46395"/>
    <n v="6959.25"/>
    <n v="39435.75"/>
    <n v="8861.0178458576411"/>
    <n v="22.469505070545484"/>
  </r>
  <r>
    <s v="INV101977"/>
    <x v="419"/>
    <x v="4"/>
    <s v="Electronics"/>
    <x v="3"/>
    <n v="1"/>
    <n v="72954"/>
    <n v="5"/>
    <n v="72954"/>
    <n v="3647.7"/>
    <n v="69306.3"/>
    <n v="15450.78306014571"/>
    <n v="22.293475571695083"/>
  </r>
  <r>
    <s v="INV101978"/>
    <x v="445"/>
    <x v="5"/>
    <s v="Electronics"/>
    <x v="2"/>
    <n v="7"/>
    <n v="69472"/>
    <n v="0"/>
    <n v="486304"/>
    <n v="0"/>
    <n v="486304"/>
    <n v="76242.179205588356"/>
    <n v="15.677884452027612"/>
  </r>
  <r>
    <s v="INV101979"/>
    <x v="61"/>
    <x v="0"/>
    <s v="Electronics"/>
    <x v="1"/>
    <n v="2"/>
    <n v="21932"/>
    <n v="0"/>
    <n v="43864"/>
    <n v="0"/>
    <n v="43864"/>
    <n v="2359.8739497157399"/>
    <n v="5.3799789114438719"/>
  </r>
  <r>
    <s v="INV101980"/>
    <x v="195"/>
    <x v="3"/>
    <s v="Electronics"/>
    <x v="2"/>
    <n v="6"/>
    <n v="66396"/>
    <n v="0"/>
    <n v="398376"/>
    <n v="0"/>
    <n v="398376"/>
    <n v="38110.613183121517"/>
    <n v="9.5664932584095226"/>
  </r>
  <r>
    <s v="INV101981"/>
    <x v="44"/>
    <x v="1"/>
    <s v="Electronics"/>
    <x v="3"/>
    <n v="5"/>
    <n v="70635"/>
    <n v="20"/>
    <n v="353175"/>
    <n v="70635"/>
    <n v="282540"/>
    <n v="50236.323673812687"/>
    <n v="17.780251884268665"/>
  </r>
  <r>
    <s v="INV101982"/>
    <x v="33"/>
    <x v="0"/>
    <s v="Accessories"/>
    <x v="0"/>
    <n v="1"/>
    <n v="43436"/>
    <n v="0"/>
    <n v="43436"/>
    <n v="0"/>
    <n v="43436"/>
    <n v="3052.755064905889"/>
    <n v="7.0281680286073511"/>
  </r>
  <r>
    <s v="INV101983"/>
    <x v="26"/>
    <x v="4"/>
    <s v="Accessories"/>
    <x v="3"/>
    <n v="2"/>
    <n v="14250"/>
    <n v="15"/>
    <n v="28500"/>
    <n v="4275"/>
    <n v="24225"/>
    <n v="4605.7648725657209"/>
    <n v="19.012445294388939"/>
  </r>
  <r>
    <s v="INV101984"/>
    <x v="132"/>
    <x v="6"/>
    <s v="Accessories"/>
    <x v="1"/>
    <n v="2"/>
    <n v="28487"/>
    <n v="15"/>
    <n v="56974"/>
    <n v="8546.1"/>
    <n v="48427.9"/>
    <n v="2537.256454867947"/>
    <n v="5.2392452591748704"/>
  </r>
  <r>
    <s v="INV101985"/>
    <x v="62"/>
    <x v="5"/>
    <s v="Electronics"/>
    <x v="3"/>
    <n v="6"/>
    <n v="26665"/>
    <n v="20"/>
    <n v="159990"/>
    <n v="31998"/>
    <n v="127992"/>
    <n v="23871.449390612732"/>
    <n v="18.650735507385406"/>
  </r>
  <r>
    <s v="INV101986"/>
    <x v="353"/>
    <x v="0"/>
    <s v="Electronics"/>
    <x v="0"/>
    <n v="1"/>
    <n v="51041"/>
    <n v="15"/>
    <n v="51041"/>
    <n v="7656.15"/>
    <n v="43384.85"/>
    <n v="9497.2841741135489"/>
    <n v="21.890784857187587"/>
  </r>
  <r>
    <s v="INV101987"/>
    <x v="108"/>
    <x v="1"/>
    <s v="Electronics"/>
    <x v="2"/>
    <n v="4"/>
    <n v="24846"/>
    <n v="15"/>
    <n v="99384"/>
    <n v="14907.6"/>
    <n v="84476.4"/>
    <n v="12151.38475438264"/>
    <n v="14.384354392922333"/>
  </r>
  <r>
    <s v="INV101988"/>
    <x v="670"/>
    <x v="2"/>
    <s v="Accessories"/>
    <x v="4"/>
    <n v="5"/>
    <n v="4014"/>
    <n v="5"/>
    <n v="20070"/>
    <n v="1003.5"/>
    <n v="19066.5"/>
    <n v="4114.8595395866068"/>
    <n v="21.581619802200755"/>
  </r>
  <r>
    <s v="INV101989"/>
    <x v="388"/>
    <x v="3"/>
    <s v="Electronics"/>
    <x v="2"/>
    <n v="2"/>
    <n v="25338"/>
    <n v="0"/>
    <n v="50676"/>
    <n v="0"/>
    <n v="50676"/>
    <n v="10454.73988197327"/>
    <n v="20.630554664877398"/>
  </r>
  <r>
    <s v="INV101990"/>
    <x v="52"/>
    <x v="1"/>
    <s v="Accessories"/>
    <x v="0"/>
    <n v="2"/>
    <n v="28059"/>
    <n v="5"/>
    <n v="56118"/>
    <n v="2805.9"/>
    <n v="53312.1"/>
    <n v="9824.5579751308433"/>
    <n v="18.428383003353542"/>
  </r>
  <r>
    <s v="INV101991"/>
    <x v="499"/>
    <x v="0"/>
    <s v="Electronics"/>
    <x v="0"/>
    <n v="7"/>
    <n v="59707"/>
    <n v="5"/>
    <n v="417949"/>
    <n v="20897.45"/>
    <n v="397051.55"/>
    <n v="55202.019932079187"/>
    <n v="13.902985627956669"/>
  </r>
  <r>
    <s v="INV101992"/>
    <x v="444"/>
    <x v="3"/>
    <s v="Electronics"/>
    <x v="1"/>
    <n v="7"/>
    <n v="16885"/>
    <n v="15"/>
    <n v="118195"/>
    <n v="17729.25"/>
    <n v="100465.75"/>
    <n v="10486.696249765881"/>
    <n v="10.438080888029882"/>
  </r>
  <r>
    <s v="INV101993"/>
    <x v="415"/>
    <x v="5"/>
    <s v="Electronics"/>
    <x v="3"/>
    <n v="6"/>
    <n v="18817"/>
    <n v="10"/>
    <n v="112902"/>
    <n v="11290.2"/>
    <n v="101611.8"/>
    <n v="22575.37735022213"/>
    <n v="22.217279243377373"/>
  </r>
  <r>
    <s v="INV101994"/>
    <x v="87"/>
    <x v="2"/>
    <s v="Accessories"/>
    <x v="3"/>
    <n v="1"/>
    <n v="893"/>
    <n v="0"/>
    <n v="893"/>
    <n v="0"/>
    <n v="893"/>
    <n v="160.48824180780261"/>
    <n v="17.971807593258969"/>
  </r>
  <r>
    <s v="INV101995"/>
    <x v="465"/>
    <x v="6"/>
    <s v="Electronics"/>
    <x v="2"/>
    <n v="3"/>
    <n v="25381"/>
    <n v="10"/>
    <n v="76143"/>
    <n v="7614.3"/>
    <n v="68528.7"/>
    <n v="14363.84625956723"/>
    <n v="20.960336705011521"/>
  </r>
  <r>
    <s v="INV101996"/>
    <x v="671"/>
    <x v="1"/>
    <s v="Accessories"/>
    <x v="4"/>
    <n v="9"/>
    <n v="28455"/>
    <n v="15"/>
    <n v="256095"/>
    <n v="38414.25"/>
    <n v="217680.75"/>
    <n v="34914.552460644198"/>
    <n v="16.039338554577839"/>
  </r>
  <r>
    <s v="INV101997"/>
    <x v="281"/>
    <x v="6"/>
    <s v="Electronics"/>
    <x v="4"/>
    <n v="1"/>
    <n v="58808"/>
    <n v="20"/>
    <n v="58808"/>
    <n v="11761.6"/>
    <n v="47046.400000000001"/>
    <n v="3969.4594047549958"/>
    <n v="8.4373286898784947"/>
  </r>
  <r>
    <s v="INV101998"/>
    <x v="340"/>
    <x v="2"/>
    <s v="Electronics"/>
    <x v="1"/>
    <n v="2"/>
    <n v="58514"/>
    <n v="5"/>
    <n v="117028"/>
    <n v="5851.4"/>
    <n v="111176.6"/>
    <n v="27336.94600522413"/>
    <n v="24.588758790270731"/>
  </r>
  <r>
    <s v="INV101999"/>
    <x v="189"/>
    <x v="3"/>
    <s v="Accessories"/>
    <x v="0"/>
    <n v="8"/>
    <n v="65930"/>
    <n v="15"/>
    <n v="527440"/>
    <n v="79116"/>
    <n v="448324"/>
    <n v="38801.433601698773"/>
    <n v="8.6547750291527485"/>
  </r>
  <r>
    <s v="INV102000"/>
    <x v="658"/>
    <x v="5"/>
    <s v="Electronics"/>
    <x v="1"/>
    <n v="7"/>
    <n v="72531"/>
    <n v="15"/>
    <n v="507717"/>
    <n v="76157.55"/>
    <n v="431559.45"/>
    <n v="100228.9486998963"/>
    <n v="23.224830020498054"/>
  </r>
  <r>
    <s v="INV102001"/>
    <x v="347"/>
    <x v="0"/>
    <s v="Electronics"/>
    <x v="3"/>
    <n v="9"/>
    <n v="60096"/>
    <n v="10"/>
    <n v="540864"/>
    <n v="54086.400000000001"/>
    <n v="486777.59999999998"/>
    <n v="44602.32611780439"/>
    <n v="9.1627729208994815"/>
  </r>
  <r>
    <s v="INV102002"/>
    <x v="434"/>
    <x v="2"/>
    <s v="Electronics"/>
    <x v="0"/>
    <n v="4"/>
    <n v="2213"/>
    <n v="20"/>
    <n v="8852"/>
    <n v="1770.4"/>
    <n v="7081.6"/>
    <n v="883.42880933431218"/>
    <n v="12.474988834928718"/>
  </r>
  <r>
    <s v="INV102003"/>
    <x v="59"/>
    <x v="4"/>
    <s v="Electronics"/>
    <x v="1"/>
    <n v="4"/>
    <n v="20928"/>
    <n v="5"/>
    <n v="83712"/>
    <n v="4185.6000000000004"/>
    <n v="79526.399999999994"/>
    <n v="10975.970408732241"/>
    <n v="13.801668890748534"/>
  </r>
  <r>
    <s v="INV102004"/>
    <x v="192"/>
    <x v="3"/>
    <s v="Accessories"/>
    <x v="2"/>
    <n v="7"/>
    <n v="62660"/>
    <n v="20"/>
    <n v="438620"/>
    <n v="87724"/>
    <n v="350896"/>
    <n v="82206.229844293615"/>
    <n v="23.427519790562908"/>
  </r>
  <r>
    <s v="INV102005"/>
    <x v="210"/>
    <x v="6"/>
    <s v="Accessories"/>
    <x v="3"/>
    <n v="1"/>
    <n v="66671"/>
    <n v="20"/>
    <n v="66671"/>
    <n v="13334.2"/>
    <n v="53336.800000000003"/>
    <n v="12141.573907415181"/>
    <n v="22.763971418261274"/>
  </r>
  <r>
    <s v="INV102006"/>
    <x v="382"/>
    <x v="1"/>
    <s v="Electronics"/>
    <x v="4"/>
    <n v="9"/>
    <n v="61343"/>
    <n v="20"/>
    <n v="552087"/>
    <n v="110417.4"/>
    <n v="441669.6"/>
    <n v="94801.816008772235"/>
    <n v="21.464419559048721"/>
  </r>
  <r>
    <s v="INV102007"/>
    <x v="183"/>
    <x v="2"/>
    <s v="Electronics"/>
    <x v="1"/>
    <n v="2"/>
    <n v="23503"/>
    <n v="0"/>
    <n v="47006"/>
    <n v="0"/>
    <n v="47006"/>
    <n v="5891.4983966368982"/>
    <n v="12.533502949914688"/>
  </r>
  <r>
    <s v="INV102008"/>
    <x v="471"/>
    <x v="6"/>
    <s v="Accessories"/>
    <x v="3"/>
    <n v="1"/>
    <n v="42577"/>
    <n v="20"/>
    <n v="42577"/>
    <n v="8515.4"/>
    <n v="34061.599999999999"/>
    <n v="1733.6894352375889"/>
    <n v="5.0898649365784019"/>
  </r>
  <r>
    <s v="INV102009"/>
    <x v="343"/>
    <x v="3"/>
    <s v="Electronics"/>
    <x v="3"/>
    <n v="7"/>
    <n v="27230"/>
    <n v="15"/>
    <n v="190610"/>
    <n v="28591.5"/>
    <n v="162018.5"/>
    <n v="30186.746429768031"/>
    <n v="18.63166640215039"/>
  </r>
  <r>
    <s v="INV102010"/>
    <x v="245"/>
    <x v="6"/>
    <s v="Accessories"/>
    <x v="4"/>
    <n v="6"/>
    <n v="73481"/>
    <n v="0"/>
    <n v="440886"/>
    <n v="0"/>
    <n v="440886"/>
    <n v="58281.058452405166"/>
    <n v="13.219076689304076"/>
  </r>
  <r>
    <s v="INV102011"/>
    <x v="433"/>
    <x v="2"/>
    <s v="Electronics"/>
    <x v="4"/>
    <n v="3"/>
    <n v="72638"/>
    <n v="0"/>
    <n v="217914"/>
    <n v="0"/>
    <n v="217914"/>
    <n v="43890.41580679539"/>
    <n v="20.141163856748712"/>
  </r>
  <r>
    <s v="INV102012"/>
    <x v="334"/>
    <x v="3"/>
    <s v="Accessories"/>
    <x v="4"/>
    <n v="1"/>
    <n v="66073"/>
    <n v="20"/>
    <n v="66073"/>
    <n v="13214.6"/>
    <n v="52858.400000000001"/>
    <n v="11045.841478540549"/>
    <n v="20.89704092167101"/>
  </r>
  <r>
    <s v="INV102013"/>
    <x v="96"/>
    <x v="4"/>
    <s v="Accessories"/>
    <x v="1"/>
    <n v="5"/>
    <n v="29369"/>
    <n v="15"/>
    <n v="146845"/>
    <n v="22026.75"/>
    <n v="124818.25"/>
    <n v="17218.013627239561"/>
    <n v="13.794468058348489"/>
  </r>
  <r>
    <s v="INV102014"/>
    <x v="546"/>
    <x v="2"/>
    <s v="Accessories"/>
    <x v="4"/>
    <n v="4"/>
    <n v="31576"/>
    <n v="5"/>
    <n v="126304"/>
    <n v="6315.2"/>
    <n v="119988.8"/>
    <n v="23952.22581786045"/>
    <n v="19.962051306338964"/>
  </r>
  <r>
    <s v="INV102015"/>
    <x v="666"/>
    <x v="0"/>
    <s v="Accessories"/>
    <x v="2"/>
    <n v="5"/>
    <n v="25594"/>
    <n v="20"/>
    <n v="127970"/>
    <n v="25594"/>
    <n v="102376"/>
    <n v="22316.683806096498"/>
    <n v="21.798745610393546"/>
  </r>
  <r>
    <s v="INV102016"/>
    <x v="431"/>
    <x v="5"/>
    <s v="Electronics"/>
    <x v="3"/>
    <n v="1"/>
    <n v="27317"/>
    <n v="0"/>
    <n v="27317"/>
    <n v="0"/>
    <n v="27317"/>
    <n v="6438.4864973916356"/>
    <n v="23.569522632030001"/>
  </r>
  <r>
    <s v="INV102017"/>
    <x v="401"/>
    <x v="2"/>
    <s v="Electronics"/>
    <x v="4"/>
    <n v="1"/>
    <n v="11055"/>
    <n v="5"/>
    <n v="11055"/>
    <n v="552.75"/>
    <n v="10502.25"/>
    <n v="1748.530803127348"/>
    <n v="16.649106649787885"/>
  </r>
  <r>
    <s v="INV102018"/>
    <x v="658"/>
    <x v="3"/>
    <s v="Accessories"/>
    <x v="3"/>
    <n v="5"/>
    <n v="71156"/>
    <n v="5"/>
    <n v="355780"/>
    <n v="17789"/>
    <n v="337991"/>
    <n v="69523.313526663755"/>
    <n v="20.569575381197652"/>
  </r>
  <r>
    <s v="INV102019"/>
    <x v="145"/>
    <x v="1"/>
    <s v="Accessories"/>
    <x v="0"/>
    <n v="6"/>
    <n v="50693"/>
    <n v="0"/>
    <n v="304158"/>
    <n v="0"/>
    <n v="304158"/>
    <n v="45293.072358645171"/>
    <n v="14.891297404192944"/>
  </r>
  <r>
    <s v="INV102020"/>
    <x v="579"/>
    <x v="5"/>
    <s v="Accessories"/>
    <x v="0"/>
    <n v="5"/>
    <n v="5215"/>
    <n v="5"/>
    <n v="26075"/>
    <n v="1303.75"/>
    <n v="24771.25"/>
    <n v="1444.97141988014"/>
    <n v="5.8332600085992432"/>
  </r>
  <r>
    <s v="INV102021"/>
    <x v="672"/>
    <x v="2"/>
    <s v="Accessories"/>
    <x v="4"/>
    <n v="2"/>
    <n v="34662"/>
    <n v="15"/>
    <n v="69324"/>
    <n v="10398.6"/>
    <n v="58925.4"/>
    <n v="4775.5669443276001"/>
    <n v="8.1044285559836666"/>
  </r>
  <r>
    <s v="INV102022"/>
    <x v="624"/>
    <x v="4"/>
    <s v="Electronics"/>
    <x v="3"/>
    <n v="9"/>
    <n v="38958"/>
    <n v="15"/>
    <n v="350622"/>
    <n v="52593.3"/>
    <n v="298028.7"/>
    <n v="22544.351759367379"/>
    <n v="7.564490184793403"/>
  </r>
  <r>
    <s v="INV102023"/>
    <x v="445"/>
    <x v="1"/>
    <s v="Accessories"/>
    <x v="0"/>
    <n v="5"/>
    <n v="3640"/>
    <n v="20"/>
    <n v="18200"/>
    <n v="3640"/>
    <n v="14560"/>
    <n v="1228.181398416275"/>
    <n v="8.435311802309581"/>
  </r>
  <r>
    <s v="INV102024"/>
    <x v="126"/>
    <x v="4"/>
    <s v="Accessories"/>
    <x v="4"/>
    <n v="5"/>
    <n v="74674"/>
    <n v="20"/>
    <n v="373370"/>
    <n v="74674"/>
    <n v="298696"/>
    <n v="15544.90149167157"/>
    <n v="5.2042549922568657"/>
  </r>
  <r>
    <s v="INV102025"/>
    <x v="347"/>
    <x v="0"/>
    <s v="Accessories"/>
    <x v="3"/>
    <n v="9"/>
    <n v="17883"/>
    <n v="5"/>
    <n v="160947"/>
    <n v="8047.35"/>
    <n v="152899.65"/>
    <n v="33904.177045970733"/>
    <n v="22.17413646530305"/>
  </r>
  <r>
    <s v="INV102026"/>
    <x v="22"/>
    <x v="1"/>
    <s v="Accessories"/>
    <x v="4"/>
    <n v="3"/>
    <n v="18218"/>
    <n v="0"/>
    <n v="54654"/>
    <n v="0"/>
    <n v="54654"/>
    <n v="8855.5801864986643"/>
    <n v="16.202986398980247"/>
  </r>
  <r>
    <s v="INV102027"/>
    <x v="580"/>
    <x v="6"/>
    <s v="Accessories"/>
    <x v="3"/>
    <n v="5"/>
    <n v="76660"/>
    <n v="15"/>
    <n v="383300"/>
    <n v="57495"/>
    <n v="325805"/>
    <n v="41256.687346217223"/>
    <n v="12.663000060225357"/>
  </r>
  <r>
    <s v="INV102028"/>
    <x v="437"/>
    <x v="1"/>
    <s v="Accessories"/>
    <x v="0"/>
    <n v="5"/>
    <n v="57899"/>
    <n v="10"/>
    <n v="289495"/>
    <n v="28949.5"/>
    <n v="260545.5"/>
    <n v="34380.48319689175"/>
    <n v="13.195577431539501"/>
  </r>
  <r>
    <s v="INV102029"/>
    <x v="282"/>
    <x v="5"/>
    <s v="Accessories"/>
    <x v="4"/>
    <n v="2"/>
    <n v="22363"/>
    <n v="20"/>
    <n v="44726"/>
    <n v="8945.2000000000007"/>
    <n v="35780.800000000003"/>
    <n v="5104.854562827225"/>
    <n v="14.26702187437739"/>
  </r>
  <r>
    <s v="INV102030"/>
    <x v="97"/>
    <x v="1"/>
    <s v="Electronics"/>
    <x v="0"/>
    <n v="4"/>
    <n v="72126"/>
    <n v="15"/>
    <n v="288504"/>
    <n v="43275.6"/>
    <n v="245228.4"/>
    <n v="15885.0865188592"/>
    <n v="6.4776700083918506"/>
  </r>
  <r>
    <s v="INV102031"/>
    <x v="468"/>
    <x v="3"/>
    <s v="Accessories"/>
    <x v="4"/>
    <n v="2"/>
    <n v="11877"/>
    <n v="5"/>
    <n v="23754"/>
    <n v="1187.7"/>
    <n v="22566.3"/>
    <n v="2367.9514154671911"/>
    <n v="10.493308231598405"/>
  </r>
  <r>
    <s v="INV102032"/>
    <x v="394"/>
    <x v="3"/>
    <s v="Accessories"/>
    <x v="1"/>
    <n v="5"/>
    <n v="61023"/>
    <n v="15"/>
    <n v="305115"/>
    <n v="45767.25"/>
    <n v="259347.75"/>
    <n v="57140.867560069761"/>
    <n v="22.032528741841702"/>
  </r>
  <r>
    <s v="INV102033"/>
    <x v="642"/>
    <x v="6"/>
    <s v="Accessories"/>
    <x v="0"/>
    <n v="2"/>
    <n v="15370"/>
    <n v="15"/>
    <n v="30740"/>
    <n v="4611"/>
    <n v="26129"/>
    <n v="5192.7480494070396"/>
    <n v="19.873504724279687"/>
  </r>
  <r>
    <s v="INV102034"/>
    <x v="419"/>
    <x v="1"/>
    <s v="Electronics"/>
    <x v="0"/>
    <n v="9"/>
    <n v="57987"/>
    <n v="5"/>
    <n v="521883"/>
    <n v="26094.15"/>
    <n v="495788.85"/>
    <n v="80655.479278907194"/>
    <n v="16.268110765078159"/>
  </r>
  <r>
    <s v="INV102035"/>
    <x v="204"/>
    <x v="4"/>
    <s v="Electronics"/>
    <x v="2"/>
    <n v="6"/>
    <n v="19800"/>
    <n v="20"/>
    <n v="118800"/>
    <n v="23760"/>
    <n v="95040"/>
    <n v="13889.22134060666"/>
    <n v="14.614079693399265"/>
  </r>
  <r>
    <s v="INV102036"/>
    <x v="603"/>
    <x v="4"/>
    <s v="Electronics"/>
    <x v="0"/>
    <n v="8"/>
    <n v="56451"/>
    <n v="20"/>
    <n v="451608"/>
    <n v="90321.600000000006"/>
    <n v="361286.40000000002"/>
    <n v="36777.017940379221"/>
    <n v="10.179463699817989"/>
  </r>
  <r>
    <s v="INV102037"/>
    <x v="288"/>
    <x v="2"/>
    <s v="Accessories"/>
    <x v="3"/>
    <n v="9"/>
    <n v="68139"/>
    <n v="10"/>
    <n v="613251"/>
    <n v="61325.1"/>
    <n v="551925.9"/>
    <n v="79615.859650390281"/>
    <n v="14.425099392942109"/>
  </r>
  <r>
    <s v="INV102038"/>
    <x v="86"/>
    <x v="0"/>
    <s v="Accessories"/>
    <x v="4"/>
    <n v="8"/>
    <n v="72626"/>
    <n v="10"/>
    <n v="581008"/>
    <n v="58100.800000000003"/>
    <n v="522907.2"/>
    <n v="88669.925682665038"/>
    <n v="16.957105521336295"/>
  </r>
  <r>
    <s v="INV102039"/>
    <x v="217"/>
    <x v="5"/>
    <s v="Accessories"/>
    <x v="1"/>
    <n v="5"/>
    <n v="43480"/>
    <n v="20"/>
    <n v="217400"/>
    <n v="43480"/>
    <n v="173920"/>
    <n v="33484.398502596101"/>
    <n v="19.252759028631612"/>
  </r>
  <r>
    <s v="INV102040"/>
    <x v="330"/>
    <x v="0"/>
    <s v="Electronics"/>
    <x v="3"/>
    <n v="5"/>
    <n v="32550"/>
    <n v="20"/>
    <n v="162750"/>
    <n v="32550"/>
    <n v="130200"/>
    <n v="10849.310489070511"/>
    <n v="8.3328037550464753"/>
  </r>
  <r>
    <s v="INV102041"/>
    <x v="418"/>
    <x v="1"/>
    <s v="Accessories"/>
    <x v="3"/>
    <n v="6"/>
    <n v="3421"/>
    <n v="20"/>
    <n v="20526"/>
    <n v="4105.2"/>
    <n v="16420.8"/>
    <n v="3491.4242193009882"/>
    <n v="21.26220536941555"/>
  </r>
  <r>
    <s v="INV102042"/>
    <x v="356"/>
    <x v="0"/>
    <s v="Electronics"/>
    <x v="3"/>
    <n v="1"/>
    <n v="70770"/>
    <n v="20"/>
    <n v="70770"/>
    <n v="14154"/>
    <n v="56616"/>
    <n v="6746.4902521093791"/>
    <n v="11.91622554067645"/>
  </r>
  <r>
    <s v="INV102043"/>
    <x v="181"/>
    <x v="2"/>
    <s v="Electronics"/>
    <x v="3"/>
    <n v="8"/>
    <n v="30828"/>
    <n v="15"/>
    <n v="246624"/>
    <n v="36993.599999999999"/>
    <n v="209630.4"/>
    <n v="31581.158660678109"/>
    <n v="15.065161665807111"/>
  </r>
  <r>
    <s v="INV102044"/>
    <x v="322"/>
    <x v="0"/>
    <s v="Electronics"/>
    <x v="1"/>
    <n v="2"/>
    <n v="61320"/>
    <n v="10"/>
    <n v="122640"/>
    <n v="12264"/>
    <n v="110376"/>
    <n v="18938.40936972736"/>
    <n v="17.158086331926651"/>
  </r>
  <r>
    <s v="INV102045"/>
    <x v="133"/>
    <x v="6"/>
    <s v="Electronics"/>
    <x v="2"/>
    <n v="6"/>
    <n v="23638"/>
    <n v="5"/>
    <n v="141828"/>
    <n v="7091.4"/>
    <n v="134736.6"/>
    <n v="19889.686365138179"/>
    <n v="14.76190312442067"/>
  </r>
  <r>
    <s v="INV102046"/>
    <x v="630"/>
    <x v="2"/>
    <s v="Electronics"/>
    <x v="0"/>
    <n v="9"/>
    <n v="12594"/>
    <n v="0"/>
    <n v="113346"/>
    <n v="0"/>
    <n v="113346"/>
    <n v="18633.105451650561"/>
    <n v="16.439138083082387"/>
  </r>
  <r>
    <s v="INV102047"/>
    <x v="26"/>
    <x v="6"/>
    <s v="Accessories"/>
    <x v="3"/>
    <n v="3"/>
    <n v="65764"/>
    <n v="5"/>
    <n v="197292"/>
    <n v="9864.6"/>
    <n v="187427.4"/>
    <n v="13551.88060490048"/>
    <n v="7.2304692936574266"/>
  </r>
  <r>
    <s v="INV102048"/>
    <x v="239"/>
    <x v="1"/>
    <s v="Accessories"/>
    <x v="0"/>
    <n v="2"/>
    <n v="9528"/>
    <n v="0"/>
    <n v="19056"/>
    <n v="0"/>
    <n v="19056"/>
    <n v="2599.8308705100299"/>
    <n v="13.643109102172701"/>
  </r>
  <r>
    <s v="INV102049"/>
    <x v="538"/>
    <x v="2"/>
    <s v="Electronics"/>
    <x v="0"/>
    <n v="5"/>
    <n v="15932"/>
    <n v="15"/>
    <n v="79660"/>
    <n v="11949"/>
    <n v="67711"/>
    <n v="7183.6965849125654"/>
    <n v="10.609349418724529"/>
  </r>
  <r>
    <s v="INV102050"/>
    <x v="243"/>
    <x v="1"/>
    <s v="Accessories"/>
    <x v="3"/>
    <n v="9"/>
    <n v="44319"/>
    <n v="10"/>
    <n v="398871"/>
    <n v="39887.1"/>
    <n v="358983.9"/>
    <n v="24125.595844861771"/>
    <n v="6.7205230777374059"/>
  </r>
  <r>
    <s v="INV102051"/>
    <x v="630"/>
    <x v="1"/>
    <s v="Accessories"/>
    <x v="2"/>
    <n v="6"/>
    <n v="5812"/>
    <n v="0"/>
    <n v="34872"/>
    <n v="0"/>
    <n v="34872"/>
    <n v="3080.2383592477809"/>
    <n v="8.8329845126398858"/>
  </r>
  <r>
    <s v="INV102052"/>
    <x v="645"/>
    <x v="0"/>
    <s v="Electronics"/>
    <x v="0"/>
    <n v="8"/>
    <n v="26473"/>
    <n v="20"/>
    <n v="211784"/>
    <n v="42356.800000000003"/>
    <n v="169427.20000000001"/>
    <n v="28885.45920900366"/>
    <n v="17.048891328549171"/>
  </r>
  <r>
    <s v="INV102053"/>
    <x v="551"/>
    <x v="6"/>
    <s v="Electronics"/>
    <x v="4"/>
    <n v="8"/>
    <n v="55805"/>
    <n v="15"/>
    <n v="446440"/>
    <n v="66966"/>
    <n v="379474"/>
    <n v="33901.17519195129"/>
    <n v="8.9337280530290055"/>
  </r>
  <r>
    <s v="INV102054"/>
    <x v="207"/>
    <x v="1"/>
    <s v="Accessories"/>
    <x v="0"/>
    <n v="7"/>
    <n v="29473"/>
    <n v="0"/>
    <n v="206311"/>
    <n v="0"/>
    <n v="206311"/>
    <n v="17786.64939833606"/>
    <n v="8.62128020238187"/>
  </r>
  <r>
    <s v="INV102055"/>
    <x v="552"/>
    <x v="6"/>
    <s v="Accessories"/>
    <x v="3"/>
    <n v="5"/>
    <n v="44890"/>
    <n v="20"/>
    <n v="224450"/>
    <n v="44890"/>
    <n v="179560"/>
    <n v="28831.246487868892"/>
    <n v="16.05660864773273"/>
  </r>
  <r>
    <s v="INV102056"/>
    <x v="194"/>
    <x v="6"/>
    <s v="Accessories"/>
    <x v="1"/>
    <n v="2"/>
    <n v="16599"/>
    <n v="15"/>
    <n v="33198"/>
    <n v="4979.7"/>
    <n v="28218.3"/>
    <n v="6516.748349001944"/>
    <n v="23.094050134139703"/>
  </r>
  <r>
    <s v="INV102057"/>
    <x v="589"/>
    <x v="2"/>
    <s v="Accessories"/>
    <x v="0"/>
    <n v="5"/>
    <n v="50456"/>
    <n v="0"/>
    <n v="252280"/>
    <n v="0"/>
    <n v="252280"/>
    <n v="52408.286471883257"/>
    <n v="20.773857012796597"/>
  </r>
  <r>
    <s v="INV102058"/>
    <x v="614"/>
    <x v="3"/>
    <s v="Electronics"/>
    <x v="2"/>
    <n v="7"/>
    <n v="14563"/>
    <n v="20"/>
    <n v="101941"/>
    <n v="20388.2"/>
    <n v="81552.800000000003"/>
    <n v="18840.150242480649"/>
    <n v="23.101782210397005"/>
  </r>
  <r>
    <s v="INV102059"/>
    <x v="600"/>
    <x v="0"/>
    <s v="Accessories"/>
    <x v="4"/>
    <n v="7"/>
    <n v="10105"/>
    <n v="10"/>
    <n v="70735"/>
    <n v="7073.5"/>
    <n v="63661.5"/>
    <n v="10605.753829699919"/>
    <n v="16.659604045930301"/>
  </r>
  <r>
    <s v="INV102060"/>
    <x v="583"/>
    <x v="1"/>
    <s v="Electronics"/>
    <x v="4"/>
    <n v="2"/>
    <n v="78404"/>
    <n v="15"/>
    <n v="156808"/>
    <n v="23521.200000000001"/>
    <n v="133286.79999999999"/>
    <n v="17591.97986778686"/>
    <n v="13.198591209172147"/>
  </r>
  <r>
    <s v="INV102061"/>
    <x v="673"/>
    <x v="6"/>
    <s v="Electronics"/>
    <x v="1"/>
    <n v="7"/>
    <n v="73464"/>
    <n v="0"/>
    <n v="514248"/>
    <n v="0"/>
    <n v="514248"/>
    <n v="100755.7225894427"/>
    <n v="19.592827310838874"/>
  </r>
  <r>
    <s v="INV102062"/>
    <x v="376"/>
    <x v="5"/>
    <s v="Accessories"/>
    <x v="1"/>
    <n v="6"/>
    <n v="51705"/>
    <n v="20"/>
    <n v="310230"/>
    <n v="62046"/>
    <n v="248184"/>
    <n v="25382.47399409661"/>
    <n v="10.22728056365302"/>
  </r>
  <r>
    <s v="INV102063"/>
    <x v="638"/>
    <x v="3"/>
    <s v="Accessories"/>
    <x v="0"/>
    <n v="7"/>
    <n v="16317"/>
    <n v="10"/>
    <n v="114219"/>
    <n v="11421.9"/>
    <n v="102797.1"/>
    <n v="6744.5991052954578"/>
    <n v="6.5610791601080738"/>
  </r>
  <r>
    <s v="INV102064"/>
    <x v="610"/>
    <x v="1"/>
    <s v="Accessories"/>
    <x v="3"/>
    <n v="8"/>
    <n v="2920"/>
    <n v="20"/>
    <n v="23360"/>
    <n v="4672"/>
    <n v="18688"/>
    <n v="2222.432249311893"/>
    <n v="11.892295854622716"/>
  </r>
  <r>
    <s v="INV102065"/>
    <x v="440"/>
    <x v="5"/>
    <s v="Electronics"/>
    <x v="2"/>
    <n v="4"/>
    <n v="70353"/>
    <n v="10"/>
    <n v="281412"/>
    <n v="28141.200000000001"/>
    <n v="253270.8"/>
    <n v="27821.12355237898"/>
    <n v="10.984733949740349"/>
  </r>
  <r>
    <s v="INV102066"/>
    <x v="352"/>
    <x v="0"/>
    <s v="Electronics"/>
    <x v="4"/>
    <n v="1"/>
    <n v="28228"/>
    <n v="0"/>
    <n v="28228"/>
    <n v="0"/>
    <n v="28228"/>
    <n v="5225.222570884458"/>
    <n v="18.510778556342842"/>
  </r>
  <r>
    <s v="INV102067"/>
    <x v="372"/>
    <x v="0"/>
    <s v="Electronics"/>
    <x v="1"/>
    <n v="8"/>
    <n v="58358"/>
    <n v="20"/>
    <n v="466864"/>
    <n v="93372.800000000003"/>
    <n v="373491.20000000001"/>
    <n v="59860.381708927831"/>
    <n v="16.027253576236291"/>
  </r>
  <r>
    <s v="INV102068"/>
    <x v="249"/>
    <x v="6"/>
    <s v="Electronics"/>
    <x v="2"/>
    <n v="8"/>
    <n v="49589"/>
    <n v="20"/>
    <n v="396712"/>
    <n v="79342.399999999994"/>
    <n v="317369.59999999998"/>
    <n v="24644.5735889182"/>
    <n v="7.7652596811157091"/>
  </r>
  <r>
    <s v="INV102069"/>
    <x v="11"/>
    <x v="6"/>
    <s v="Accessories"/>
    <x v="3"/>
    <n v="3"/>
    <n v="29464"/>
    <n v="5"/>
    <n v="88392"/>
    <n v="4419.6000000000004"/>
    <n v="83972.4"/>
    <n v="19456.47527707156"/>
    <n v="23.170083595409398"/>
  </r>
  <r>
    <s v="INV102070"/>
    <x v="209"/>
    <x v="1"/>
    <s v="Electronics"/>
    <x v="4"/>
    <n v="3"/>
    <n v="77492"/>
    <n v="15"/>
    <n v="232476"/>
    <n v="34871.4"/>
    <n v="197604.6"/>
    <n v="33329.530800575129"/>
    <n v="16.866778810096083"/>
  </r>
  <r>
    <s v="INV102071"/>
    <x v="20"/>
    <x v="2"/>
    <s v="Electronics"/>
    <x v="4"/>
    <n v="5"/>
    <n v="42740"/>
    <n v="20"/>
    <n v="213700"/>
    <n v="42740"/>
    <n v="170960"/>
    <n v="24197.139035689779"/>
    <n v="14.153684508475536"/>
  </r>
  <r>
    <s v="INV102072"/>
    <x v="58"/>
    <x v="3"/>
    <s v="Accessories"/>
    <x v="3"/>
    <n v="3"/>
    <n v="13175"/>
    <n v="10"/>
    <n v="39525"/>
    <n v="3952.5"/>
    <n v="35572.5"/>
    <n v="8446.2983089856607"/>
    <n v="23.743898542373071"/>
  </r>
  <r>
    <s v="INV102073"/>
    <x v="49"/>
    <x v="1"/>
    <s v="Electronics"/>
    <x v="4"/>
    <n v="5"/>
    <n v="60549"/>
    <n v="15"/>
    <n v="302745"/>
    <n v="45411.75"/>
    <n v="257333.25"/>
    <n v="17874.462696434479"/>
    <n v="6.9460369759580161"/>
  </r>
  <r>
    <s v="INV102074"/>
    <x v="83"/>
    <x v="3"/>
    <s v="Electronics"/>
    <x v="3"/>
    <n v="8"/>
    <n v="48936"/>
    <n v="0"/>
    <n v="391488"/>
    <n v="0"/>
    <n v="391488"/>
    <n v="81397.632033288377"/>
    <n v="20.791858762794359"/>
  </r>
  <r>
    <s v="INV102075"/>
    <x v="137"/>
    <x v="6"/>
    <s v="Accessories"/>
    <x v="4"/>
    <n v="1"/>
    <n v="40713"/>
    <n v="15"/>
    <n v="40713"/>
    <n v="6106.95"/>
    <n v="34606.050000000003"/>
    <n v="4254.2290448443864"/>
    <n v="12.293310114400187"/>
  </r>
  <r>
    <s v="INV102076"/>
    <x v="94"/>
    <x v="0"/>
    <s v="Electronics"/>
    <x v="0"/>
    <n v="2"/>
    <n v="28611"/>
    <n v="5"/>
    <n v="57222"/>
    <n v="2861.1"/>
    <n v="54360.9"/>
    <n v="10278.447542200591"/>
    <n v="18.907795018479444"/>
  </r>
  <r>
    <s v="INV102077"/>
    <x v="325"/>
    <x v="6"/>
    <s v="Electronics"/>
    <x v="3"/>
    <n v="2"/>
    <n v="4784"/>
    <n v="0"/>
    <n v="9568"/>
    <n v="0"/>
    <n v="9568"/>
    <n v="2259.4361783465979"/>
    <n v="23.614508552953573"/>
  </r>
  <r>
    <s v="INV102078"/>
    <x v="206"/>
    <x v="0"/>
    <s v="Electronics"/>
    <x v="2"/>
    <n v="4"/>
    <n v="18085"/>
    <n v="20"/>
    <n v="72340"/>
    <n v="14468"/>
    <n v="57872"/>
    <n v="8885.8182787704154"/>
    <n v="15.354261609708347"/>
  </r>
  <r>
    <s v="INV102079"/>
    <x v="290"/>
    <x v="1"/>
    <s v="Electronics"/>
    <x v="0"/>
    <n v="9"/>
    <n v="65539"/>
    <n v="0"/>
    <n v="589851"/>
    <n v="0"/>
    <n v="589851"/>
    <n v="32163.256527654012"/>
    <n v="5.4527764685749469"/>
  </r>
  <r>
    <s v="INV102080"/>
    <x v="355"/>
    <x v="0"/>
    <s v="Accessories"/>
    <x v="2"/>
    <n v="2"/>
    <n v="7631"/>
    <n v="0"/>
    <n v="15262"/>
    <n v="0"/>
    <n v="15262"/>
    <n v="851.15633777804442"/>
    <n v="5.5769646034467595"/>
  </r>
  <r>
    <s v="INV102081"/>
    <x v="153"/>
    <x v="6"/>
    <s v="Electronics"/>
    <x v="4"/>
    <n v="9"/>
    <n v="43882"/>
    <n v="5"/>
    <n v="394938"/>
    <n v="19746.900000000001"/>
    <n v="375191.1"/>
    <n v="43564.250465908677"/>
    <n v="11.61121638170753"/>
  </r>
  <r>
    <s v="INV102082"/>
    <x v="349"/>
    <x v="4"/>
    <s v="Accessories"/>
    <x v="2"/>
    <n v="7"/>
    <n v="34027"/>
    <n v="10"/>
    <n v="238189"/>
    <n v="23818.9"/>
    <n v="214370.1"/>
    <n v="44231.335131508269"/>
    <n v="20.633164387901239"/>
  </r>
  <r>
    <s v="INV102083"/>
    <x v="298"/>
    <x v="3"/>
    <s v="Electronics"/>
    <x v="0"/>
    <n v="8"/>
    <n v="31436"/>
    <n v="0"/>
    <n v="251488"/>
    <n v="0"/>
    <n v="251488"/>
    <n v="27073.253729377841"/>
    <n v="10.765226861471657"/>
  </r>
  <r>
    <s v="INV102084"/>
    <x v="174"/>
    <x v="5"/>
    <s v="Accessories"/>
    <x v="3"/>
    <n v="1"/>
    <n v="53941"/>
    <n v="10"/>
    <n v="53941"/>
    <n v="5394.1"/>
    <n v="48546.9"/>
    <n v="5674.8277440726242"/>
    <n v="11.689372017724352"/>
  </r>
  <r>
    <s v="INV102085"/>
    <x v="537"/>
    <x v="0"/>
    <s v="Accessories"/>
    <x v="1"/>
    <n v="5"/>
    <n v="55098"/>
    <n v="15"/>
    <n v="275490"/>
    <n v="41323.5"/>
    <n v="234166.5"/>
    <n v="48447.2089193957"/>
    <n v="20.689214263951378"/>
  </r>
  <r>
    <s v="INV102086"/>
    <x v="614"/>
    <x v="0"/>
    <s v="Accessories"/>
    <x v="2"/>
    <n v="9"/>
    <n v="79720"/>
    <n v="5"/>
    <n v="717480"/>
    <n v="35874"/>
    <n v="681606"/>
    <n v="49919.347615685067"/>
    <n v="7.3237834783856162"/>
  </r>
  <r>
    <s v="INV102087"/>
    <x v="634"/>
    <x v="4"/>
    <s v="Electronics"/>
    <x v="1"/>
    <n v="4"/>
    <n v="21142"/>
    <n v="20"/>
    <n v="84568"/>
    <n v="16913.599999999999"/>
    <n v="67654.399999999994"/>
    <n v="14840.84457076437"/>
    <n v="21.936259239257712"/>
  </r>
  <r>
    <s v="INV102088"/>
    <x v="563"/>
    <x v="1"/>
    <s v="Electronics"/>
    <x v="2"/>
    <n v="2"/>
    <n v="70407"/>
    <n v="0"/>
    <n v="140814"/>
    <n v="0"/>
    <n v="140814"/>
    <n v="14526.16145704719"/>
    <n v="10.31585031108213"/>
  </r>
  <r>
    <s v="INV102089"/>
    <x v="503"/>
    <x v="1"/>
    <s v="Electronics"/>
    <x v="2"/>
    <n v="6"/>
    <n v="13151"/>
    <n v="10"/>
    <n v="78906"/>
    <n v="7890.6"/>
    <n v="71015.399999999994"/>
    <n v="4278.295375669265"/>
    <n v="6.0244614205781639"/>
  </r>
  <r>
    <s v="INV102090"/>
    <x v="456"/>
    <x v="1"/>
    <s v="Accessories"/>
    <x v="3"/>
    <n v="2"/>
    <n v="2165"/>
    <n v="0"/>
    <n v="4330"/>
    <n v="0"/>
    <n v="4330"/>
    <n v="318.11878374559501"/>
    <n v="7.3468541280737876"/>
  </r>
  <r>
    <s v="INV102091"/>
    <x v="586"/>
    <x v="5"/>
    <s v="Electronics"/>
    <x v="4"/>
    <n v="3"/>
    <n v="7418"/>
    <n v="5"/>
    <n v="22254"/>
    <n v="1112.7"/>
    <n v="21141.3"/>
    <n v="5084.7147254022984"/>
    <n v="24.051097734776476"/>
  </r>
  <r>
    <s v="INV102092"/>
    <x v="442"/>
    <x v="2"/>
    <s v="Electronics"/>
    <x v="0"/>
    <n v="8"/>
    <n v="23507"/>
    <n v="20"/>
    <n v="188056"/>
    <n v="37611.199999999997"/>
    <n v="150444.79999999999"/>
    <n v="21102.108430356751"/>
    <n v="14.026479100877367"/>
  </r>
  <r>
    <s v="INV102093"/>
    <x v="638"/>
    <x v="4"/>
    <s v="Electronics"/>
    <x v="0"/>
    <n v="3"/>
    <n v="76230"/>
    <n v="15"/>
    <n v="228690"/>
    <n v="34303.5"/>
    <n v="194386.5"/>
    <n v="19688.946178333859"/>
    <n v="10.128762119969165"/>
  </r>
  <r>
    <s v="INV102094"/>
    <x v="602"/>
    <x v="5"/>
    <s v="Electronics"/>
    <x v="0"/>
    <n v="2"/>
    <n v="25535"/>
    <n v="15"/>
    <n v="51070"/>
    <n v="7660.5"/>
    <n v="43409.5"/>
    <n v="6696.097262360754"/>
    <n v="15.425419003583901"/>
  </r>
  <r>
    <s v="INV102095"/>
    <x v="674"/>
    <x v="4"/>
    <s v="Accessories"/>
    <x v="4"/>
    <n v="6"/>
    <n v="77249"/>
    <n v="10"/>
    <n v="463494"/>
    <n v="46349.4"/>
    <n v="417144.6"/>
    <n v="77784.674358259101"/>
    <n v="18.646933067876009"/>
  </r>
  <r>
    <s v="INV102096"/>
    <x v="326"/>
    <x v="0"/>
    <s v="Accessories"/>
    <x v="1"/>
    <n v="3"/>
    <n v="22711"/>
    <n v="15"/>
    <n v="68133"/>
    <n v="10219.950000000001"/>
    <n v="57913.05"/>
    <n v="6588.1701289953189"/>
    <n v="11.375968160881387"/>
  </r>
  <r>
    <s v="INV102097"/>
    <x v="293"/>
    <x v="3"/>
    <s v="Electronics"/>
    <x v="0"/>
    <n v="1"/>
    <n v="55087"/>
    <n v="10"/>
    <n v="55087"/>
    <n v="5508.7"/>
    <n v="49578.3"/>
    <n v="9670.4576583356411"/>
    <n v="19.505424063220484"/>
  </r>
  <r>
    <s v="INV102098"/>
    <x v="353"/>
    <x v="4"/>
    <s v="Electronics"/>
    <x v="1"/>
    <n v="3"/>
    <n v="27366"/>
    <n v="20"/>
    <n v="82098"/>
    <n v="16419.599999999999"/>
    <n v="65678.399999999994"/>
    <n v="6597.4222200607164"/>
    <n v="10.045041018144042"/>
  </r>
  <r>
    <s v="INV102099"/>
    <x v="391"/>
    <x v="2"/>
    <s v="Electronics"/>
    <x v="4"/>
    <n v="6"/>
    <n v="7844"/>
    <n v="0"/>
    <n v="47064"/>
    <n v="0"/>
    <n v="47064"/>
    <n v="3410.6078977841448"/>
    <n v="7.2467446408808103"/>
  </r>
  <r>
    <s v="INV102100"/>
    <x v="217"/>
    <x v="6"/>
    <s v="Accessories"/>
    <x v="4"/>
    <n v="3"/>
    <n v="69237"/>
    <n v="5"/>
    <n v="207711"/>
    <n v="10385.549999999999"/>
    <n v="197325.45"/>
    <n v="31560.55689060616"/>
    <n v="15.994164407381895"/>
  </r>
  <r>
    <s v="INV102101"/>
    <x v="629"/>
    <x v="5"/>
    <s v="Electronics"/>
    <x v="3"/>
    <n v="9"/>
    <n v="70788"/>
    <n v="20"/>
    <n v="637092"/>
    <n v="127418.4"/>
    <n v="509673.6"/>
    <n v="40887.919914038917"/>
    <n v="8.0223735178826061"/>
  </r>
  <r>
    <s v="INV102102"/>
    <x v="526"/>
    <x v="4"/>
    <s v="Accessories"/>
    <x v="0"/>
    <n v="7"/>
    <n v="63046"/>
    <n v="20"/>
    <n v="441322"/>
    <n v="88264.4"/>
    <n v="353057.6"/>
    <n v="84061.946821961887"/>
    <n v="23.809697573982799"/>
  </r>
  <r>
    <s v="INV102103"/>
    <x v="351"/>
    <x v="4"/>
    <s v="Accessories"/>
    <x v="3"/>
    <n v="5"/>
    <n v="10827"/>
    <n v="15"/>
    <n v="54135"/>
    <n v="8120.25"/>
    <n v="46014.75"/>
    <n v="2304.869883446016"/>
    <n v="5.0089805626370154"/>
  </r>
  <r>
    <s v="INV102104"/>
    <x v="675"/>
    <x v="2"/>
    <s v="Electronics"/>
    <x v="0"/>
    <n v="2"/>
    <n v="49159"/>
    <n v="15"/>
    <n v="98318"/>
    <n v="14747.7"/>
    <n v="83570.3"/>
    <n v="16809.264956606861"/>
    <n v="20.113921999330937"/>
  </r>
  <r>
    <s v="INV102105"/>
    <x v="200"/>
    <x v="3"/>
    <s v="Electronics"/>
    <x v="4"/>
    <n v="9"/>
    <n v="46297"/>
    <n v="5"/>
    <n v="416673"/>
    <n v="20833.650000000001"/>
    <n v="395839.35"/>
    <n v="41917.265779344198"/>
    <n v="10.589464079138217"/>
  </r>
  <r>
    <s v="INV102106"/>
    <x v="612"/>
    <x v="4"/>
    <s v="Electronics"/>
    <x v="4"/>
    <n v="5"/>
    <n v="72127"/>
    <n v="0"/>
    <n v="360635"/>
    <n v="0"/>
    <n v="360635"/>
    <n v="79057.457079055515"/>
    <n v="21.921737235447338"/>
  </r>
  <r>
    <s v="INV102107"/>
    <x v="594"/>
    <x v="4"/>
    <s v="Accessories"/>
    <x v="2"/>
    <n v="7"/>
    <n v="28108"/>
    <n v="20"/>
    <n v="196756"/>
    <n v="39351.199999999997"/>
    <n v="157404.79999999999"/>
    <n v="9763.8475649954034"/>
    <n v="6.203017674807505"/>
  </r>
  <r>
    <s v="INV102108"/>
    <x v="347"/>
    <x v="3"/>
    <s v="Accessories"/>
    <x v="2"/>
    <n v="9"/>
    <n v="28785"/>
    <n v="15"/>
    <n v="259065"/>
    <n v="38859.75"/>
    <n v="220205.25"/>
    <n v="52981.409499741341"/>
    <n v="24.060011965991428"/>
  </r>
  <r>
    <s v="INV102109"/>
    <x v="6"/>
    <x v="2"/>
    <s v="Electronics"/>
    <x v="4"/>
    <n v="4"/>
    <n v="49134"/>
    <n v="20"/>
    <n v="196536"/>
    <n v="39307.199999999997"/>
    <n v="157228.79999999999"/>
    <n v="11049.87918224082"/>
    <n v="7.0278976766602694"/>
  </r>
  <r>
    <s v="INV102110"/>
    <x v="116"/>
    <x v="5"/>
    <s v="Accessories"/>
    <x v="4"/>
    <n v="9"/>
    <n v="40789"/>
    <n v="0"/>
    <n v="367101"/>
    <n v="0"/>
    <n v="367101"/>
    <n v="76201.559451253415"/>
    <n v="20.757655100708909"/>
  </r>
  <r>
    <s v="INV102111"/>
    <x v="676"/>
    <x v="5"/>
    <s v="Electronics"/>
    <x v="1"/>
    <n v="1"/>
    <n v="18507"/>
    <n v="10"/>
    <n v="18507"/>
    <n v="1850.7"/>
    <n v="16656.3"/>
    <n v="2556.216422595744"/>
    <n v="15.346844272712094"/>
  </r>
  <r>
    <s v="INV102112"/>
    <x v="343"/>
    <x v="4"/>
    <s v="Electronics"/>
    <x v="1"/>
    <n v="6"/>
    <n v="25757"/>
    <n v="0"/>
    <n v="154542"/>
    <n v="0"/>
    <n v="154542"/>
    <n v="21029.914385269149"/>
    <n v="13.6078958375517"/>
  </r>
  <r>
    <s v="INV102113"/>
    <x v="312"/>
    <x v="3"/>
    <s v="Accessories"/>
    <x v="3"/>
    <n v="2"/>
    <n v="30284"/>
    <n v="20"/>
    <n v="60568"/>
    <n v="12113.6"/>
    <n v="48454.400000000001"/>
    <n v="5137.6761025621327"/>
    <n v="10.603115718205432"/>
  </r>
  <r>
    <s v="INV102114"/>
    <x v="198"/>
    <x v="4"/>
    <s v="Accessories"/>
    <x v="2"/>
    <n v="8"/>
    <n v="39088"/>
    <n v="20"/>
    <n v="312704"/>
    <n v="62540.800000000003"/>
    <n v="250163.20000000001"/>
    <n v="54604.099064083792"/>
    <n v="21.827390704981305"/>
  </r>
  <r>
    <s v="INV102115"/>
    <x v="631"/>
    <x v="1"/>
    <s v="Accessories"/>
    <x v="2"/>
    <n v="5"/>
    <n v="44721"/>
    <n v="5"/>
    <n v="223605"/>
    <n v="11180.25"/>
    <n v="212424.75"/>
    <n v="19107.665636617508"/>
    <n v="8.9950279506590007"/>
  </r>
  <r>
    <s v="INV102116"/>
    <x v="525"/>
    <x v="6"/>
    <s v="Accessories"/>
    <x v="4"/>
    <n v="3"/>
    <n v="21878"/>
    <n v="20"/>
    <n v="65634"/>
    <n v="13126.8"/>
    <n v="52507.199999999997"/>
    <n v="10199.431974861011"/>
    <n v="19.424825499857185"/>
  </r>
  <r>
    <s v="INV102117"/>
    <x v="292"/>
    <x v="5"/>
    <s v="Electronics"/>
    <x v="4"/>
    <n v="2"/>
    <n v="5196"/>
    <n v="15"/>
    <n v="10392"/>
    <n v="1558.8"/>
    <n v="8833.2000000000007"/>
    <n v="1229.213362372117"/>
    <n v="13.915833020560125"/>
  </r>
  <r>
    <s v="INV102118"/>
    <x v="552"/>
    <x v="1"/>
    <s v="Electronics"/>
    <x v="3"/>
    <n v="8"/>
    <n v="35135"/>
    <n v="5"/>
    <n v="281080"/>
    <n v="14054"/>
    <n v="267026"/>
    <n v="66676.125555701379"/>
    <n v="24.969900142945399"/>
  </r>
  <r>
    <s v="INV102119"/>
    <x v="557"/>
    <x v="0"/>
    <s v="Electronics"/>
    <x v="2"/>
    <n v="7"/>
    <n v="59043"/>
    <n v="20"/>
    <n v="413301"/>
    <n v="82660.2"/>
    <n v="330640.8"/>
    <n v="56962.732229629954"/>
    <n v="17.227980403395453"/>
  </r>
  <r>
    <s v="INV102120"/>
    <x v="244"/>
    <x v="6"/>
    <s v="Accessories"/>
    <x v="1"/>
    <n v="9"/>
    <n v="19707"/>
    <n v="0"/>
    <n v="177363"/>
    <n v="0"/>
    <n v="177363"/>
    <n v="12564.02614059901"/>
    <n v="7.083792076475369"/>
  </r>
  <r>
    <s v="INV102121"/>
    <x v="536"/>
    <x v="4"/>
    <s v="Electronics"/>
    <x v="0"/>
    <n v="8"/>
    <n v="28024"/>
    <n v="20"/>
    <n v="224192"/>
    <n v="44838.400000000001"/>
    <n v="179353.60000000001"/>
    <n v="24016.20711013841"/>
    <n v="13.39042378303999"/>
  </r>
  <r>
    <s v="INV102122"/>
    <x v="14"/>
    <x v="2"/>
    <s v="Accessories"/>
    <x v="3"/>
    <n v="4"/>
    <n v="29054"/>
    <n v="0"/>
    <n v="116216"/>
    <n v="0"/>
    <n v="116216"/>
    <n v="7351.8004608891833"/>
    <n v="6.3259796077039159"/>
  </r>
  <r>
    <s v="INV102123"/>
    <x v="135"/>
    <x v="5"/>
    <s v="Accessories"/>
    <x v="0"/>
    <n v="2"/>
    <n v="12317"/>
    <n v="0"/>
    <n v="24634"/>
    <n v="0"/>
    <n v="24634"/>
    <n v="2639.0681795082901"/>
    <n v="10.713112687782294"/>
  </r>
  <r>
    <s v="INV102124"/>
    <x v="600"/>
    <x v="0"/>
    <s v="Accessories"/>
    <x v="1"/>
    <n v="2"/>
    <n v="55758"/>
    <n v="20"/>
    <n v="111516"/>
    <n v="22303.200000000001"/>
    <n v="89212.800000000003"/>
    <n v="10586.2905116738"/>
    <n v="11.86633589762209"/>
  </r>
  <r>
    <s v="INV102125"/>
    <x v="651"/>
    <x v="6"/>
    <s v="Electronics"/>
    <x v="1"/>
    <n v="2"/>
    <n v="63082"/>
    <n v="0"/>
    <n v="126164"/>
    <n v="0"/>
    <n v="126164"/>
    <n v="27836.23472291154"/>
    <n v="22.063532166792065"/>
  </r>
  <r>
    <s v="INV102126"/>
    <x v="546"/>
    <x v="5"/>
    <s v="Accessories"/>
    <x v="0"/>
    <n v="6"/>
    <n v="668"/>
    <n v="10"/>
    <n v="4008"/>
    <n v="400.8"/>
    <n v="3607.2"/>
    <n v="784.91768512374051"/>
    <n v="21.759749532150714"/>
  </r>
  <r>
    <s v="INV102127"/>
    <x v="570"/>
    <x v="3"/>
    <s v="Accessories"/>
    <x v="3"/>
    <n v="7"/>
    <n v="43481"/>
    <n v="5"/>
    <n v="304367"/>
    <n v="15218.35"/>
    <n v="289148.65000000002"/>
    <n v="15125.7834111907"/>
    <n v="5.2311443996680254"/>
  </r>
  <r>
    <s v="INV102128"/>
    <x v="537"/>
    <x v="2"/>
    <s v="Accessories"/>
    <x v="0"/>
    <n v="6"/>
    <n v="65699"/>
    <n v="20"/>
    <n v="394194"/>
    <n v="78838.8"/>
    <n v="315355.2"/>
    <n v="49339.125818130778"/>
    <n v="15.645572300101845"/>
  </r>
  <r>
    <s v="INV102129"/>
    <x v="97"/>
    <x v="6"/>
    <s v="Accessories"/>
    <x v="3"/>
    <n v="2"/>
    <n v="65448"/>
    <n v="10"/>
    <n v="130896"/>
    <n v="13089.6"/>
    <n v="117806.39999999999"/>
    <n v="11157.29701802051"/>
    <n v="9.4708751120656522"/>
  </r>
  <r>
    <s v="INV102130"/>
    <x v="196"/>
    <x v="3"/>
    <s v="Accessories"/>
    <x v="3"/>
    <n v="4"/>
    <n v="58282"/>
    <n v="0"/>
    <n v="233128"/>
    <n v="0"/>
    <n v="233128"/>
    <n v="26580.93275223286"/>
    <n v="11.401861960911114"/>
  </r>
  <r>
    <s v="INV102131"/>
    <x v="68"/>
    <x v="1"/>
    <s v="Accessories"/>
    <x v="4"/>
    <n v="3"/>
    <n v="62099"/>
    <n v="0"/>
    <n v="186297"/>
    <n v="0"/>
    <n v="186297"/>
    <n v="10121.563907910129"/>
    <n v="5.4330257105107052"/>
  </r>
  <r>
    <s v="INV102132"/>
    <x v="231"/>
    <x v="4"/>
    <s v="Accessories"/>
    <x v="2"/>
    <n v="4"/>
    <n v="74063"/>
    <n v="5"/>
    <n v="296252"/>
    <n v="14812.6"/>
    <n v="281439.40000000002"/>
    <n v="56273.575304681937"/>
    <n v="19.994917308906263"/>
  </r>
  <r>
    <s v="INV102133"/>
    <x v="246"/>
    <x v="3"/>
    <s v="Accessories"/>
    <x v="2"/>
    <n v="5"/>
    <n v="16791"/>
    <n v="10"/>
    <n v="83955"/>
    <n v="8395.5"/>
    <n v="75559.5"/>
    <n v="18143.19263219272"/>
    <n v="24.011795515048036"/>
  </r>
  <r>
    <s v="INV102134"/>
    <x v="393"/>
    <x v="6"/>
    <s v="Accessories"/>
    <x v="1"/>
    <n v="7"/>
    <n v="54333"/>
    <n v="10"/>
    <n v="380331"/>
    <n v="38033.1"/>
    <n v="342297.9"/>
    <n v="32125.824487729369"/>
    <n v="9.3853408062770374"/>
  </r>
  <r>
    <s v="INV102135"/>
    <x v="65"/>
    <x v="6"/>
    <s v="Accessories"/>
    <x v="4"/>
    <n v="9"/>
    <n v="33492"/>
    <n v="20"/>
    <n v="301428"/>
    <n v="60285.599999999999"/>
    <n v="241142.39999999999"/>
    <n v="28540.305882959052"/>
    <n v="11.835457340956651"/>
  </r>
  <r>
    <s v="INV102136"/>
    <x v="645"/>
    <x v="1"/>
    <s v="Accessories"/>
    <x v="2"/>
    <n v="2"/>
    <n v="39850"/>
    <n v="0"/>
    <n v="79700"/>
    <n v="0"/>
    <n v="79700"/>
    <n v="7275.5578759940372"/>
    <n v="9.1286798945972851"/>
  </r>
  <r>
    <s v="INV102137"/>
    <x v="583"/>
    <x v="4"/>
    <s v="Accessories"/>
    <x v="3"/>
    <n v="8"/>
    <n v="2073"/>
    <n v="15"/>
    <n v="16584"/>
    <n v="2487.6"/>
    <n v="14096.4"/>
    <n v="3326.8875964312888"/>
    <n v="23.600973272830572"/>
  </r>
  <r>
    <s v="INV102138"/>
    <x v="354"/>
    <x v="3"/>
    <s v="Electronics"/>
    <x v="3"/>
    <n v="3"/>
    <n v="9077"/>
    <n v="20"/>
    <n v="27231"/>
    <n v="5446.2"/>
    <n v="21784.799999999999"/>
    <n v="1130.0035779339421"/>
    <n v="5.1871193581485358"/>
  </r>
  <r>
    <s v="INV102139"/>
    <x v="642"/>
    <x v="3"/>
    <s v="Electronics"/>
    <x v="0"/>
    <n v="9"/>
    <n v="9212"/>
    <n v="20"/>
    <n v="82908"/>
    <n v="16581.599999999999"/>
    <n v="66326.399999999994"/>
    <n v="11061.416642764339"/>
    <n v="16.677245625820699"/>
  </r>
  <r>
    <s v="INV102140"/>
    <x v="302"/>
    <x v="4"/>
    <s v="Accessories"/>
    <x v="0"/>
    <n v="4"/>
    <n v="30448"/>
    <n v="20"/>
    <n v="121792"/>
    <n v="24358.400000000001"/>
    <n v="97433.600000000006"/>
    <n v="21840.01349647823"/>
    <n v="22.415279222443004"/>
  </r>
  <r>
    <s v="INV102141"/>
    <x v="12"/>
    <x v="3"/>
    <s v="Accessories"/>
    <x v="3"/>
    <n v="3"/>
    <n v="78200"/>
    <n v="5"/>
    <n v="234600"/>
    <n v="11730"/>
    <n v="222870"/>
    <n v="19447.955979017472"/>
    <n v="8.7261434823069379"/>
  </r>
  <r>
    <s v="INV102142"/>
    <x v="214"/>
    <x v="5"/>
    <s v="Accessories"/>
    <x v="3"/>
    <n v="6"/>
    <n v="5717"/>
    <n v="5"/>
    <n v="34302"/>
    <n v="1715.1"/>
    <n v="32586.9"/>
    <n v="5474.5685120174076"/>
    <n v="16.799905827241641"/>
  </r>
  <r>
    <s v="INV102143"/>
    <x v="677"/>
    <x v="4"/>
    <s v="Electronics"/>
    <x v="0"/>
    <n v="9"/>
    <n v="60678"/>
    <n v="20"/>
    <n v="546102"/>
    <n v="109220.4"/>
    <n v="436881.6"/>
    <n v="26269.525018067739"/>
    <n v="6.0129620972976987"/>
  </r>
  <r>
    <s v="INV102144"/>
    <x v="613"/>
    <x v="2"/>
    <s v="Electronics"/>
    <x v="2"/>
    <n v="7"/>
    <n v="26909"/>
    <n v="15"/>
    <n v="188363"/>
    <n v="28254.45"/>
    <n v="160108.54999999999"/>
    <n v="34089.836417419647"/>
    <n v="21.291702671356184"/>
  </r>
  <r>
    <s v="INV102145"/>
    <x v="646"/>
    <x v="6"/>
    <s v="Electronics"/>
    <x v="1"/>
    <n v="4"/>
    <n v="49540"/>
    <n v="10"/>
    <n v="198160"/>
    <n v="19816"/>
    <n v="178344"/>
    <n v="18705.757494363381"/>
    <n v="10.488582455458765"/>
  </r>
  <r>
    <s v="INV102146"/>
    <x v="281"/>
    <x v="2"/>
    <s v="Accessories"/>
    <x v="0"/>
    <n v="3"/>
    <n v="78770"/>
    <n v="10"/>
    <n v="236310"/>
    <n v="23631"/>
    <n v="212679"/>
    <n v="52691.367603134167"/>
    <n v="24.775068343905211"/>
  </r>
  <r>
    <s v="INV102147"/>
    <x v="551"/>
    <x v="5"/>
    <s v="Accessories"/>
    <x v="2"/>
    <n v="4"/>
    <n v="79566"/>
    <n v="0"/>
    <n v="318264"/>
    <n v="0"/>
    <n v="318264"/>
    <n v="74601.693971111672"/>
    <n v="23.440192409795539"/>
  </r>
  <r>
    <s v="INV102148"/>
    <x v="678"/>
    <x v="1"/>
    <s v="Accessories"/>
    <x v="2"/>
    <n v="3"/>
    <n v="78430"/>
    <n v="10"/>
    <n v="235290"/>
    <n v="23529"/>
    <n v="211761"/>
    <n v="41611.71286178429"/>
    <n v="19.650319398654283"/>
  </r>
  <r>
    <s v="INV102149"/>
    <x v="501"/>
    <x v="5"/>
    <s v="Accessories"/>
    <x v="2"/>
    <n v="3"/>
    <n v="67535"/>
    <n v="10"/>
    <n v="202605"/>
    <n v="20260.5"/>
    <n v="182344.5"/>
    <n v="27236.529603912801"/>
    <n v="14.936852827429838"/>
  </r>
  <r>
    <s v="INV102150"/>
    <x v="134"/>
    <x v="0"/>
    <s v="Electronics"/>
    <x v="4"/>
    <n v="9"/>
    <n v="10169"/>
    <n v="15"/>
    <n v="91521"/>
    <n v="13728.15"/>
    <n v="77792.850000000006"/>
    <n v="15816.67285812567"/>
    <n v="20.331782237218032"/>
  </r>
  <r>
    <s v="INV102151"/>
    <x v="379"/>
    <x v="0"/>
    <s v="Accessories"/>
    <x v="4"/>
    <n v="4"/>
    <n v="58747"/>
    <n v="10"/>
    <n v="234988"/>
    <n v="23498.799999999999"/>
    <n v="211489.2"/>
    <n v="16098.940595516149"/>
    <n v="7.6121809508552438"/>
  </r>
  <r>
    <s v="INV102152"/>
    <x v="212"/>
    <x v="0"/>
    <s v="Electronics"/>
    <x v="2"/>
    <n v="9"/>
    <n v="59475"/>
    <n v="15"/>
    <n v="535275"/>
    <n v="80291.25"/>
    <n v="454983.75"/>
    <n v="50976.346556060831"/>
    <n v="11.203992792283424"/>
  </r>
  <r>
    <s v="INV102153"/>
    <x v="140"/>
    <x v="4"/>
    <s v="Electronics"/>
    <x v="3"/>
    <n v="5"/>
    <n v="29062"/>
    <n v="5"/>
    <n v="145310"/>
    <n v="7265.5"/>
    <n v="138044.5"/>
    <n v="7644.8047025795886"/>
    <n v="5.5379277715371416"/>
  </r>
  <r>
    <s v="INV102154"/>
    <x v="571"/>
    <x v="3"/>
    <s v="Accessories"/>
    <x v="4"/>
    <n v="7"/>
    <n v="22129"/>
    <n v="15"/>
    <n v="154903"/>
    <n v="23235.45"/>
    <n v="131667.54999999999"/>
    <n v="23569.140350076508"/>
    <n v="17.900492832194804"/>
  </r>
  <r>
    <s v="INV102155"/>
    <x v="588"/>
    <x v="5"/>
    <s v="Electronics"/>
    <x v="0"/>
    <n v="5"/>
    <n v="61963"/>
    <n v="5"/>
    <n v="309815"/>
    <n v="15490.75"/>
    <n v="294324.25"/>
    <n v="62134.064735022643"/>
    <n v="21.110752761630291"/>
  </r>
  <r>
    <s v="INV102156"/>
    <x v="155"/>
    <x v="2"/>
    <s v="Electronics"/>
    <x v="4"/>
    <n v="1"/>
    <n v="46507"/>
    <n v="15"/>
    <n v="46507"/>
    <n v="6976.05"/>
    <n v="39530.949999999997"/>
    <n v="9458.0608803302712"/>
    <n v="23.925711070263354"/>
  </r>
  <r>
    <s v="INV102157"/>
    <x v="259"/>
    <x v="1"/>
    <s v="Electronics"/>
    <x v="3"/>
    <n v="2"/>
    <n v="18628"/>
    <n v="20"/>
    <n v="37256"/>
    <n v="7451.2"/>
    <n v="29804.799999999999"/>
    <n v="5582.4818697970859"/>
    <n v="18.730143701004824"/>
  </r>
  <r>
    <s v="INV102158"/>
    <x v="363"/>
    <x v="2"/>
    <s v="Electronics"/>
    <x v="1"/>
    <n v="5"/>
    <n v="2539"/>
    <n v="5"/>
    <n v="12695"/>
    <n v="634.75"/>
    <n v="12060.25"/>
    <n v="2368.853175979234"/>
    <n v="19.641824804454586"/>
  </r>
  <r>
    <s v="INV102159"/>
    <x v="284"/>
    <x v="2"/>
    <s v="Accessories"/>
    <x v="4"/>
    <n v="6"/>
    <n v="4357"/>
    <n v="5"/>
    <n v="26142"/>
    <n v="1307.0999999999999"/>
    <n v="24834.9"/>
    <n v="5689.4559413774377"/>
    <n v="22.909115564699022"/>
  </r>
  <r>
    <s v="INV102160"/>
    <x v="679"/>
    <x v="2"/>
    <s v="Accessories"/>
    <x v="2"/>
    <n v="7"/>
    <n v="59519"/>
    <n v="10"/>
    <n v="416633"/>
    <n v="41663.300000000003"/>
    <n v="374969.7"/>
    <n v="88971.1627135046"/>
    <n v="23.727560577162528"/>
  </r>
  <r>
    <s v="INV102161"/>
    <x v="529"/>
    <x v="1"/>
    <s v="Electronics"/>
    <x v="2"/>
    <n v="2"/>
    <n v="70986"/>
    <n v="5"/>
    <n v="141972"/>
    <n v="7098.6"/>
    <n v="134873.4"/>
    <n v="19996.26419251936"/>
    <n v="14.825950997394118"/>
  </r>
  <r>
    <s v="INV102162"/>
    <x v="557"/>
    <x v="0"/>
    <s v="Accessories"/>
    <x v="2"/>
    <n v="9"/>
    <n v="13235"/>
    <n v="15"/>
    <n v="119115"/>
    <n v="17867.25"/>
    <n v="101247.75"/>
    <n v="7285.5327372671854"/>
    <n v="7.1957477941654862"/>
  </r>
  <r>
    <s v="INV102163"/>
    <x v="316"/>
    <x v="2"/>
    <s v="Electronics"/>
    <x v="1"/>
    <n v="6"/>
    <n v="35011"/>
    <n v="20"/>
    <n v="210066"/>
    <n v="42013.2"/>
    <n v="168052.8"/>
    <n v="24079.186978496731"/>
    <n v="14.328346197443146"/>
  </r>
  <r>
    <s v="INV102164"/>
    <x v="25"/>
    <x v="1"/>
    <s v="Accessories"/>
    <x v="3"/>
    <n v="2"/>
    <n v="46551"/>
    <n v="20"/>
    <n v="93102"/>
    <n v="18620.400000000001"/>
    <n v="74481.600000000006"/>
    <n v="12007.53420498175"/>
    <n v="16.1214772574458"/>
  </r>
  <r>
    <s v="INV102165"/>
    <x v="121"/>
    <x v="1"/>
    <s v="Accessories"/>
    <x v="0"/>
    <n v="2"/>
    <n v="53193"/>
    <n v="10"/>
    <n v="106386"/>
    <n v="10638.6"/>
    <n v="95747.4"/>
    <n v="16881.123968943539"/>
    <n v="17.630895427910879"/>
  </r>
  <r>
    <s v="INV102166"/>
    <x v="181"/>
    <x v="3"/>
    <s v="Accessories"/>
    <x v="3"/>
    <n v="3"/>
    <n v="69652"/>
    <n v="15"/>
    <n v="208956"/>
    <n v="31343.4"/>
    <n v="177612.6"/>
    <n v="44022.510472709822"/>
    <n v="24.785691146185474"/>
  </r>
  <r>
    <s v="INV102167"/>
    <x v="496"/>
    <x v="1"/>
    <s v="Accessories"/>
    <x v="1"/>
    <n v="1"/>
    <n v="30256"/>
    <n v="15"/>
    <n v="30256"/>
    <n v="4538.3999999999996"/>
    <n v="25717.599999999999"/>
    <n v="6005.3847491123843"/>
    <n v="23.351264305815413"/>
  </r>
  <r>
    <s v="INV102168"/>
    <x v="95"/>
    <x v="0"/>
    <s v="Accessories"/>
    <x v="2"/>
    <n v="9"/>
    <n v="4394"/>
    <n v="0"/>
    <n v="39546"/>
    <n v="0"/>
    <n v="39546"/>
    <n v="5112.2237523565163"/>
    <n v="12.927284054914571"/>
  </r>
  <r>
    <s v="INV102169"/>
    <x v="443"/>
    <x v="2"/>
    <s v="Electronics"/>
    <x v="3"/>
    <n v="4"/>
    <n v="43732"/>
    <n v="5"/>
    <n v="174928"/>
    <n v="8746.4"/>
    <n v="166181.6"/>
    <n v="12079.863022072919"/>
    <n v="7.2690737254141959"/>
  </r>
  <r>
    <s v="INV102170"/>
    <x v="561"/>
    <x v="1"/>
    <s v="Accessories"/>
    <x v="0"/>
    <n v="5"/>
    <n v="53714"/>
    <n v="10"/>
    <n v="268570"/>
    <n v="26857"/>
    <n v="241713"/>
    <n v="22469.234316239301"/>
    <n v="9.2958319644534235"/>
  </r>
  <r>
    <s v="INV102171"/>
    <x v="158"/>
    <x v="4"/>
    <s v="Electronics"/>
    <x v="2"/>
    <n v="7"/>
    <n v="70317"/>
    <n v="20"/>
    <n v="492219"/>
    <n v="98443.8"/>
    <n v="393775.2"/>
    <n v="33376.35624823095"/>
    <n v="8.4759924566684113"/>
  </r>
  <r>
    <s v="INV102172"/>
    <x v="541"/>
    <x v="1"/>
    <s v="Electronics"/>
    <x v="0"/>
    <n v="1"/>
    <n v="64362"/>
    <n v="0"/>
    <n v="64362"/>
    <n v="0"/>
    <n v="64362"/>
    <n v="7800.8382289527444"/>
    <n v="12.120254542979932"/>
  </r>
  <r>
    <s v="INV102173"/>
    <x v="35"/>
    <x v="6"/>
    <s v="Accessories"/>
    <x v="4"/>
    <n v="3"/>
    <n v="30536"/>
    <n v="15"/>
    <n v="91608"/>
    <n v="13741.2"/>
    <n v="77866.8"/>
    <n v="17543.223155021318"/>
    <n v="22.529785678904641"/>
  </r>
  <r>
    <s v="INV102174"/>
    <x v="632"/>
    <x v="6"/>
    <s v="Electronics"/>
    <x v="0"/>
    <n v="3"/>
    <n v="19084"/>
    <n v="5"/>
    <n v="57252"/>
    <n v="2862.6"/>
    <n v="54389.4"/>
    <n v="7483.6388536650302"/>
    <n v="13.759370122974385"/>
  </r>
  <r>
    <s v="INV102175"/>
    <x v="226"/>
    <x v="6"/>
    <s v="Accessories"/>
    <x v="2"/>
    <n v="2"/>
    <n v="32808"/>
    <n v="20"/>
    <n v="65616"/>
    <n v="13123.2"/>
    <n v="52492.800000000003"/>
    <n v="8580.2355202626877"/>
    <n v="16.345547427957143"/>
  </r>
  <r>
    <s v="INV102176"/>
    <x v="84"/>
    <x v="1"/>
    <s v="Electronics"/>
    <x v="4"/>
    <n v="8"/>
    <n v="28833"/>
    <n v="0"/>
    <n v="230664"/>
    <n v="0"/>
    <n v="230664"/>
    <n v="19798.669603559469"/>
    <n v="8.5833374967742984"/>
  </r>
  <r>
    <s v="INV102177"/>
    <x v="256"/>
    <x v="0"/>
    <s v="Electronics"/>
    <x v="2"/>
    <n v="5"/>
    <n v="36449"/>
    <n v="15"/>
    <n v="182245"/>
    <n v="27336.75"/>
    <n v="154908.25"/>
    <n v="23014.665444560229"/>
    <n v="14.856965619687932"/>
  </r>
  <r>
    <s v="INV102178"/>
    <x v="326"/>
    <x v="2"/>
    <s v="Accessories"/>
    <x v="2"/>
    <n v="1"/>
    <n v="39788"/>
    <n v="20"/>
    <n v="39788"/>
    <n v="7957.6"/>
    <n v="31830.400000000001"/>
    <n v="7153.1039646519721"/>
    <n v="22.472554428005843"/>
  </r>
  <r>
    <s v="INV102179"/>
    <x v="629"/>
    <x v="5"/>
    <s v="Accessories"/>
    <x v="4"/>
    <n v="2"/>
    <n v="79088"/>
    <n v="20"/>
    <n v="158176"/>
    <n v="31635.200000000001"/>
    <n v="126540.8"/>
    <n v="25901.972027237651"/>
    <n v="20.469265270361536"/>
  </r>
  <r>
    <s v="INV102180"/>
    <x v="240"/>
    <x v="5"/>
    <s v="Accessories"/>
    <x v="0"/>
    <n v="1"/>
    <n v="78307"/>
    <n v="15"/>
    <n v="78307"/>
    <n v="11746.05"/>
    <n v="66560.95"/>
    <n v="4408.8737349525773"/>
    <n v="6.6238143159804324"/>
  </r>
  <r>
    <s v="INV102181"/>
    <x v="680"/>
    <x v="5"/>
    <s v="Accessories"/>
    <x v="1"/>
    <n v="6"/>
    <n v="45767"/>
    <n v="15"/>
    <n v="274602"/>
    <n v="41190.300000000003"/>
    <n v="233411.7"/>
    <n v="51914.135754364259"/>
    <n v="22.241445375002307"/>
  </r>
  <r>
    <s v="INV102182"/>
    <x v="16"/>
    <x v="0"/>
    <s v="Electronics"/>
    <x v="1"/>
    <n v="9"/>
    <n v="32675"/>
    <n v="10"/>
    <n v="294075"/>
    <n v="29407.5"/>
    <n v="264667.5"/>
    <n v="27728.054594777681"/>
    <n v="10.47656194839853"/>
  </r>
  <r>
    <s v="INV102183"/>
    <x v="414"/>
    <x v="3"/>
    <s v="Accessories"/>
    <x v="1"/>
    <n v="7"/>
    <n v="9415"/>
    <n v="20"/>
    <n v="65905"/>
    <n v="13181"/>
    <n v="52724"/>
    <n v="9656.0447060400875"/>
    <n v="18.314324986799345"/>
  </r>
  <r>
    <s v="INV102184"/>
    <x v="335"/>
    <x v="4"/>
    <s v="Electronics"/>
    <x v="1"/>
    <n v="5"/>
    <n v="72954"/>
    <n v="15"/>
    <n v="364770"/>
    <n v="54715.5"/>
    <n v="310054.5"/>
    <n v="24580.060692515399"/>
    <n v="7.9276581028546262"/>
  </r>
  <r>
    <s v="INV102185"/>
    <x v="653"/>
    <x v="4"/>
    <s v="Electronics"/>
    <x v="3"/>
    <n v="3"/>
    <n v="60222"/>
    <n v="0"/>
    <n v="180666"/>
    <n v="0"/>
    <n v="180666"/>
    <n v="33410.359953184307"/>
    <n v="18.492887401716043"/>
  </r>
  <r>
    <s v="INV102186"/>
    <x v="46"/>
    <x v="6"/>
    <s v="Electronics"/>
    <x v="1"/>
    <n v="8"/>
    <n v="65798"/>
    <n v="5"/>
    <n v="526384"/>
    <n v="26319.200000000001"/>
    <n v="500064.8"/>
    <n v="28573.845576234318"/>
    <n v="5.7140285771432664"/>
  </r>
  <r>
    <s v="INV102187"/>
    <x v="75"/>
    <x v="6"/>
    <s v="Electronics"/>
    <x v="4"/>
    <n v="4"/>
    <n v="14305"/>
    <n v="10"/>
    <n v="57220"/>
    <n v="5722"/>
    <n v="51498"/>
    <n v="8761.300163142816"/>
    <n v="17.012894021404357"/>
  </r>
  <r>
    <s v="INV102188"/>
    <x v="446"/>
    <x v="1"/>
    <s v="Electronics"/>
    <x v="1"/>
    <n v="9"/>
    <n v="41017"/>
    <n v="15"/>
    <n v="369153"/>
    <n v="55372.95"/>
    <n v="313780.05"/>
    <n v="56225.630315700633"/>
    <n v="17.91880341522689"/>
  </r>
  <r>
    <s v="INV102189"/>
    <x v="365"/>
    <x v="5"/>
    <s v="Electronics"/>
    <x v="2"/>
    <n v="5"/>
    <n v="55216"/>
    <n v="5"/>
    <n v="276080"/>
    <n v="13804"/>
    <n v="262276"/>
    <n v="25938.924035311029"/>
    <n v="9.8899342811812847"/>
  </r>
  <r>
    <s v="INV102190"/>
    <x v="187"/>
    <x v="1"/>
    <s v="Accessories"/>
    <x v="1"/>
    <n v="6"/>
    <n v="3371"/>
    <n v="10"/>
    <n v="20226"/>
    <n v="2022.6"/>
    <n v="18203.400000000001"/>
    <n v="4321.4001102871507"/>
    <n v="23.739521794209601"/>
  </r>
  <r>
    <s v="INV102191"/>
    <x v="52"/>
    <x v="5"/>
    <s v="Electronics"/>
    <x v="0"/>
    <n v="5"/>
    <n v="37875"/>
    <n v="20"/>
    <n v="189375"/>
    <n v="37875"/>
    <n v="151500"/>
    <n v="8967.9633321745296"/>
    <n v="5.9194477440095907"/>
  </r>
  <r>
    <s v="INV102192"/>
    <x v="324"/>
    <x v="6"/>
    <s v="Electronics"/>
    <x v="4"/>
    <n v="7"/>
    <n v="46241"/>
    <n v="5"/>
    <n v="323687"/>
    <n v="16184.35"/>
    <n v="307502.65000000002"/>
    <n v="70215.728703216955"/>
    <n v="22.83418653569878"/>
  </r>
  <r>
    <s v="INV102193"/>
    <x v="39"/>
    <x v="2"/>
    <s v="Electronics"/>
    <x v="4"/>
    <n v="7"/>
    <n v="23648"/>
    <n v="10"/>
    <n v="165536"/>
    <n v="16553.599999999999"/>
    <n v="148982.39999999999"/>
    <n v="18828.320852590921"/>
    <n v="12.63794975285062"/>
  </r>
  <r>
    <s v="INV102194"/>
    <x v="31"/>
    <x v="3"/>
    <s v="Accessories"/>
    <x v="3"/>
    <n v="1"/>
    <n v="6334"/>
    <n v="15"/>
    <n v="6334"/>
    <n v="950.1"/>
    <n v="5383.9"/>
    <n v="1037.924115570424"/>
    <n v="19.278294834050115"/>
  </r>
  <r>
    <s v="INV102195"/>
    <x v="681"/>
    <x v="1"/>
    <s v="Accessories"/>
    <x v="2"/>
    <n v="2"/>
    <n v="43180"/>
    <n v="15"/>
    <n v="86360"/>
    <n v="12954"/>
    <n v="73406"/>
    <n v="13235.812771580509"/>
    <n v="18.030968546958707"/>
  </r>
  <r>
    <s v="INV102196"/>
    <x v="613"/>
    <x v="3"/>
    <s v="Electronics"/>
    <x v="4"/>
    <n v="7"/>
    <n v="3899"/>
    <n v="10"/>
    <n v="27293"/>
    <n v="2729.3"/>
    <n v="24563.7"/>
    <n v="2054.7349153293749"/>
    <n v="8.3649243205599113"/>
  </r>
  <r>
    <s v="INV102197"/>
    <x v="252"/>
    <x v="3"/>
    <s v="Accessories"/>
    <x v="0"/>
    <n v="8"/>
    <n v="64591"/>
    <n v="20"/>
    <n v="516728"/>
    <n v="103345.60000000001"/>
    <n v="413382.40000000002"/>
    <n v="47042.857228319437"/>
    <n v="11.379985511797171"/>
  </r>
  <r>
    <s v="INV102198"/>
    <x v="229"/>
    <x v="3"/>
    <s v="Electronics"/>
    <x v="1"/>
    <n v="4"/>
    <n v="22262"/>
    <n v="10"/>
    <n v="89048"/>
    <n v="8904.7999999999993"/>
    <n v="80143.199999999997"/>
    <n v="12497.10554309388"/>
    <n v="15.59346961825068"/>
  </r>
  <r>
    <s v="INV102199"/>
    <x v="506"/>
    <x v="6"/>
    <s v="Accessories"/>
    <x v="4"/>
    <n v="6"/>
    <n v="51509"/>
    <n v="0"/>
    <n v="309054"/>
    <n v="0"/>
    <n v="309054"/>
    <n v="67776.177020688861"/>
    <n v="21.930205407692139"/>
  </r>
  <r>
    <s v="INV102200"/>
    <x v="565"/>
    <x v="4"/>
    <s v="Electronics"/>
    <x v="0"/>
    <n v="3"/>
    <n v="76993"/>
    <n v="10"/>
    <n v="230979"/>
    <n v="23097.9"/>
    <n v="207881.1"/>
    <n v="50093.527586309763"/>
    <n v="24.09720151870938"/>
  </r>
  <r>
    <s v="INV102201"/>
    <x v="18"/>
    <x v="6"/>
    <s v="Accessories"/>
    <x v="1"/>
    <n v="7"/>
    <n v="52048"/>
    <n v="10"/>
    <n v="364336"/>
    <n v="36433.599999999999"/>
    <n v="327902.40000000002"/>
    <n v="17745.201295840321"/>
    <n v="5.411732666744836"/>
  </r>
  <r>
    <s v="INV102202"/>
    <x v="333"/>
    <x v="3"/>
    <s v="Accessories"/>
    <x v="3"/>
    <n v="3"/>
    <n v="28840"/>
    <n v="15"/>
    <n v="86520"/>
    <n v="12978"/>
    <n v="73542"/>
    <n v="8862.6678447697832"/>
    <n v="12.051165109420173"/>
  </r>
  <r>
    <s v="INV102203"/>
    <x v="137"/>
    <x v="6"/>
    <s v="Accessories"/>
    <x v="4"/>
    <n v="7"/>
    <n v="61865"/>
    <n v="20"/>
    <n v="433055"/>
    <n v="86611"/>
    <n v="346444"/>
    <n v="63617.090761609339"/>
    <n v="18.362878491649255"/>
  </r>
  <r>
    <s v="INV102204"/>
    <x v="105"/>
    <x v="3"/>
    <s v="Electronics"/>
    <x v="4"/>
    <n v="8"/>
    <n v="60290"/>
    <n v="10"/>
    <n v="482320"/>
    <n v="48232"/>
    <n v="434088"/>
    <n v="67520.602843488567"/>
    <n v="15.554588664853339"/>
  </r>
  <r>
    <s v="INV102205"/>
    <x v="58"/>
    <x v="0"/>
    <s v="Electronics"/>
    <x v="0"/>
    <n v="3"/>
    <n v="68297"/>
    <n v="5"/>
    <n v="204891"/>
    <n v="10244.549999999999"/>
    <n v="194646.45"/>
    <n v="46443.503924601377"/>
    <n v="23.860442317135185"/>
  </r>
  <r>
    <s v="INV102206"/>
    <x v="142"/>
    <x v="5"/>
    <s v="Electronics"/>
    <x v="2"/>
    <n v="2"/>
    <n v="12309"/>
    <n v="15"/>
    <n v="24618"/>
    <n v="3692.7"/>
    <n v="20925.3"/>
    <n v="1117.283101699014"/>
    <n v="5.3393886907189572"/>
  </r>
  <r>
    <s v="INV102207"/>
    <x v="592"/>
    <x v="4"/>
    <s v="Accessories"/>
    <x v="3"/>
    <n v="6"/>
    <n v="18196"/>
    <n v="15"/>
    <n v="109176"/>
    <n v="16376.4"/>
    <n v="92799.6"/>
    <n v="12764.388219191431"/>
    <n v="13.754787972352714"/>
  </r>
  <r>
    <s v="INV102208"/>
    <x v="532"/>
    <x v="0"/>
    <s v="Accessories"/>
    <x v="2"/>
    <n v="4"/>
    <n v="51957"/>
    <n v="10"/>
    <n v="207828"/>
    <n v="20782.8"/>
    <n v="187045.2"/>
    <n v="34371.569894677028"/>
    <n v="18.376076956092444"/>
  </r>
  <r>
    <s v="INV102209"/>
    <x v="578"/>
    <x v="2"/>
    <s v="Electronics"/>
    <x v="4"/>
    <n v="8"/>
    <n v="22391"/>
    <n v="5"/>
    <n v="179128"/>
    <n v="8956.4"/>
    <n v="170171.6"/>
    <n v="15913.893744570451"/>
    <n v="9.3516742773591197"/>
  </r>
  <r>
    <s v="INV102210"/>
    <x v="682"/>
    <x v="6"/>
    <s v="Accessories"/>
    <x v="2"/>
    <n v="2"/>
    <n v="59651"/>
    <n v="10"/>
    <n v="119302"/>
    <n v="11930.2"/>
    <n v="107371.8"/>
    <n v="20956.21345913141"/>
    <n v="19.517427722298976"/>
  </r>
  <r>
    <s v="INV102211"/>
    <x v="60"/>
    <x v="2"/>
    <s v="Electronics"/>
    <x v="1"/>
    <n v="4"/>
    <n v="63508"/>
    <n v="5"/>
    <n v="254032"/>
    <n v="12701.6"/>
    <n v="241330.4"/>
    <n v="15987.107468019931"/>
    <n v="6.6245725644261695"/>
  </r>
  <r>
    <s v="INV102212"/>
    <x v="428"/>
    <x v="1"/>
    <s v="Electronics"/>
    <x v="3"/>
    <n v="2"/>
    <n v="52988"/>
    <n v="15"/>
    <n v="105976"/>
    <n v="15896.4"/>
    <n v="90079.6"/>
    <n v="12629.854064053019"/>
    <n v="14.020770589626306"/>
  </r>
  <r>
    <s v="INV102213"/>
    <x v="218"/>
    <x v="6"/>
    <s v="Electronics"/>
    <x v="2"/>
    <n v="2"/>
    <n v="57132"/>
    <n v="5"/>
    <n v="114264"/>
    <n v="5713.2"/>
    <n v="108550.8"/>
    <n v="20108.709096493199"/>
    <n v="18.524699123814102"/>
  </r>
  <r>
    <s v="INV102214"/>
    <x v="513"/>
    <x v="5"/>
    <s v="Electronics"/>
    <x v="1"/>
    <n v="2"/>
    <n v="67033"/>
    <n v="10"/>
    <n v="134066"/>
    <n v="13406.6"/>
    <n v="120659.4"/>
    <n v="12470.32100784391"/>
    <n v="10.33514256480963"/>
  </r>
  <r>
    <s v="INV102215"/>
    <x v="214"/>
    <x v="0"/>
    <s v="Accessories"/>
    <x v="0"/>
    <n v="1"/>
    <n v="72389"/>
    <n v="0"/>
    <n v="72389"/>
    <n v="0"/>
    <n v="72389"/>
    <n v="4688.5836658189201"/>
    <n v="6.4769283535052571"/>
  </r>
  <r>
    <s v="INV102216"/>
    <x v="683"/>
    <x v="5"/>
    <s v="Accessories"/>
    <x v="2"/>
    <n v="4"/>
    <n v="58442"/>
    <n v="0"/>
    <n v="233768"/>
    <n v="0"/>
    <n v="233768"/>
    <n v="56432.605535919232"/>
    <n v="24.140432195988858"/>
  </r>
  <r>
    <s v="INV102217"/>
    <x v="393"/>
    <x v="1"/>
    <s v="Accessories"/>
    <x v="3"/>
    <n v="2"/>
    <n v="9775"/>
    <n v="5"/>
    <n v="19550"/>
    <n v="977.5"/>
    <n v="18572.5"/>
    <n v="4323.020640460004"/>
    <n v="23.276460575905258"/>
  </r>
  <r>
    <s v="INV102218"/>
    <x v="130"/>
    <x v="3"/>
    <s v="Electronics"/>
    <x v="1"/>
    <n v="9"/>
    <n v="20465"/>
    <n v="10"/>
    <n v="184185"/>
    <n v="18418.5"/>
    <n v="165766.5"/>
    <n v="39000.544590637262"/>
    <n v="23.527398232234656"/>
  </r>
  <r>
    <s v="INV102219"/>
    <x v="168"/>
    <x v="5"/>
    <s v="Accessories"/>
    <x v="2"/>
    <n v="9"/>
    <n v="36354"/>
    <n v="20"/>
    <n v="327186"/>
    <n v="65437.2"/>
    <n v="261748.8"/>
    <n v="64311.804925064062"/>
    <n v="24.570047665954558"/>
  </r>
  <r>
    <s v="INV102220"/>
    <x v="541"/>
    <x v="5"/>
    <s v="Electronics"/>
    <x v="0"/>
    <n v="7"/>
    <n v="16473"/>
    <n v="0"/>
    <n v="115311"/>
    <n v="0"/>
    <n v="115311"/>
    <n v="10025.093470445931"/>
    <n v="8.6939610882274287"/>
  </r>
  <r>
    <s v="INV102221"/>
    <x v="46"/>
    <x v="3"/>
    <s v="Electronics"/>
    <x v="2"/>
    <n v="6"/>
    <n v="27378"/>
    <n v="15"/>
    <n v="164268"/>
    <n v="24640.2"/>
    <n v="139627.79999999999"/>
    <n v="11387.3730929128"/>
    <n v="8.1555199558489075"/>
  </r>
  <r>
    <s v="INV102222"/>
    <x v="12"/>
    <x v="6"/>
    <s v="Electronics"/>
    <x v="1"/>
    <n v="3"/>
    <n v="17605"/>
    <n v="10"/>
    <n v="52815"/>
    <n v="5281.5"/>
    <n v="47533.5"/>
    <n v="2701.9428067005229"/>
    <n v="5.6842917241535398"/>
  </r>
  <r>
    <s v="INV102223"/>
    <x v="193"/>
    <x v="3"/>
    <s v="Electronics"/>
    <x v="2"/>
    <n v="7"/>
    <n v="65246"/>
    <n v="10"/>
    <n v="456722"/>
    <n v="45672.2"/>
    <n v="411049.8"/>
    <n v="93869.20569714639"/>
    <n v="22.836455752355651"/>
  </r>
  <r>
    <s v="INV102224"/>
    <x v="37"/>
    <x v="0"/>
    <s v="Electronics"/>
    <x v="3"/>
    <n v="1"/>
    <n v="40435"/>
    <n v="0"/>
    <n v="40435"/>
    <n v="0"/>
    <n v="40435"/>
    <n v="8109.3430962664443"/>
    <n v="20.055256822719041"/>
  </r>
  <r>
    <s v="INV102225"/>
    <x v="263"/>
    <x v="5"/>
    <s v="Electronics"/>
    <x v="4"/>
    <n v="9"/>
    <n v="33284"/>
    <n v="20"/>
    <n v="299556"/>
    <n v="59911.199999999997"/>
    <n v="239644.79999999999"/>
    <n v="42333.84877200186"/>
    <n v="17.665248222369883"/>
  </r>
  <r>
    <s v="INV102226"/>
    <x v="414"/>
    <x v="3"/>
    <s v="Accessories"/>
    <x v="1"/>
    <n v="4"/>
    <n v="32101"/>
    <n v="15"/>
    <n v="128404"/>
    <n v="19260.599999999999"/>
    <n v="109143.4"/>
    <n v="25707.116022503251"/>
    <n v="23.553523183722746"/>
  </r>
  <r>
    <s v="INV102227"/>
    <x v="240"/>
    <x v="1"/>
    <s v="Accessories"/>
    <x v="1"/>
    <n v="6"/>
    <n v="40365"/>
    <n v="20"/>
    <n v="242190"/>
    <n v="48438"/>
    <n v="193752"/>
    <n v="31972.048842230059"/>
    <n v="16.501532289849941"/>
  </r>
  <r>
    <s v="INV102228"/>
    <x v="126"/>
    <x v="1"/>
    <s v="Accessories"/>
    <x v="1"/>
    <n v="6"/>
    <n v="79201"/>
    <n v="15"/>
    <n v="475206"/>
    <n v="71280.899999999994"/>
    <n v="403925.1"/>
    <n v="30676.556453548448"/>
    <n v="7.5946150545109603"/>
  </r>
  <r>
    <s v="INV102229"/>
    <x v="614"/>
    <x v="5"/>
    <s v="Accessories"/>
    <x v="1"/>
    <n v="3"/>
    <n v="19116"/>
    <n v="0"/>
    <n v="57348"/>
    <n v="0"/>
    <n v="57348"/>
    <n v="4895.9647817145669"/>
    <n v="8.537289498700158"/>
  </r>
  <r>
    <s v="INV102230"/>
    <x v="130"/>
    <x v="0"/>
    <s v="Electronics"/>
    <x v="2"/>
    <n v="4"/>
    <n v="12154"/>
    <n v="10"/>
    <n v="48616"/>
    <n v="4861.6000000000004"/>
    <n v="43754.400000000001"/>
    <n v="3344.4457123170419"/>
    <n v="7.6436786067619291"/>
  </r>
  <r>
    <s v="INV102231"/>
    <x v="275"/>
    <x v="2"/>
    <s v="Electronics"/>
    <x v="3"/>
    <n v="3"/>
    <n v="18330"/>
    <n v="15"/>
    <n v="54990"/>
    <n v="8248.5"/>
    <n v="46741.5"/>
    <n v="5213.1544003387253"/>
    <n v="11.153160254460651"/>
  </r>
  <r>
    <s v="INV102232"/>
    <x v="46"/>
    <x v="0"/>
    <s v="Accessories"/>
    <x v="0"/>
    <n v="6"/>
    <n v="16705"/>
    <n v="10"/>
    <n v="100230"/>
    <n v="10023"/>
    <n v="90207"/>
    <n v="11357.00416493595"/>
    <n v="12.589936662272274"/>
  </r>
  <r>
    <s v="INV102233"/>
    <x v="684"/>
    <x v="4"/>
    <s v="Accessories"/>
    <x v="3"/>
    <n v="1"/>
    <n v="42925"/>
    <n v="5"/>
    <n v="42925"/>
    <n v="2146.25"/>
    <n v="40778.75"/>
    <n v="8537.7577018021402"/>
    <n v="20.936781293693752"/>
  </r>
  <r>
    <s v="INV102234"/>
    <x v="140"/>
    <x v="4"/>
    <s v="Accessories"/>
    <x v="1"/>
    <n v="8"/>
    <n v="77995"/>
    <n v="5"/>
    <n v="623960"/>
    <n v="31198"/>
    <n v="592762"/>
    <n v="52311.71021123293"/>
    <n v="8.8250782289068681"/>
  </r>
  <r>
    <s v="INV102235"/>
    <x v="641"/>
    <x v="4"/>
    <s v="Accessories"/>
    <x v="2"/>
    <n v="8"/>
    <n v="77855"/>
    <n v="0"/>
    <n v="622840"/>
    <n v="0"/>
    <n v="622840"/>
    <n v="121499.28635943431"/>
    <n v="19.507303056874044"/>
  </r>
  <r>
    <s v="INV102236"/>
    <x v="365"/>
    <x v="5"/>
    <s v="Accessories"/>
    <x v="2"/>
    <n v="9"/>
    <n v="36351"/>
    <n v="0"/>
    <n v="327159"/>
    <n v="0"/>
    <n v="327159"/>
    <n v="48499.915104656036"/>
    <n v="14.824570042290153"/>
  </r>
  <r>
    <s v="INV102237"/>
    <x v="490"/>
    <x v="1"/>
    <s v="Accessories"/>
    <x v="1"/>
    <n v="6"/>
    <n v="7452"/>
    <n v="0"/>
    <n v="44712"/>
    <n v="0"/>
    <n v="44712"/>
    <n v="11174.958878697469"/>
    <n v="24.99319842256546"/>
  </r>
  <r>
    <s v="INV102238"/>
    <x v="97"/>
    <x v="6"/>
    <s v="Accessories"/>
    <x v="2"/>
    <n v="1"/>
    <n v="47905"/>
    <n v="5"/>
    <n v="47905"/>
    <n v="2395.25"/>
    <n v="45509.75"/>
    <n v="9343.9022313073456"/>
    <n v="20.531649220897378"/>
  </r>
  <r>
    <s v="INV102239"/>
    <x v="641"/>
    <x v="1"/>
    <s v="Accessories"/>
    <x v="1"/>
    <n v="3"/>
    <n v="5891"/>
    <n v="15"/>
    <n v="17673"/>
    <n v="2650.95"/>
    <n v="15022.05"/>
    <n v="3662.234548639839"/>
    <n v="24.379059773065855"/>
  </r>
  <r>
    <s v="INV102240"/>
    <x v="410"/>
    <x v="6"/>
    <s v="Electronics"/>
    <x v="3"/>
    <n v="1"/>
    <n v="62968"/>
    <n v="20"/>
    <n v="62968"/>
    <n v="12593.6"/>
    <n v="50374.400000000001"/>
    <n v="5967.8702967957379"/>
    <n v="11.847030032706568"/>
  </r>
  <r>
    <s v="INV102241"/>
    <x v="512"/>
    <x v="6"/>
    <s v="Electronics"/>
    <x v="4"/>
    <n v="5"/>
    <n v="15591"/>
    <n v="0"/>
    <n v="77955"/>
    <n v="0"/>
    <n v="77955"/>
    <n v="5816.2255616551274"/>
    <n v="7.4610038633251579"/>
  </r>
  <r>
    <s v="INV102242"/>
    <x v="685"/>
    <x v="1"/>
    <s v="Electronics"/>
    <x v="2"/>
    <n v="3"/>
    <n v="30737"/>
    <n v="20"/>
    <n v="92211"/>
    <n v="18442.2"/>
    <n v="73768.800000000003"/>
    <n v="11152.305294119131"/>
    <n v="15.117916102904113"/>
  </r>
  <r>
    <s v="INV102243"/>
    <x v="31"/>
    <x v="5"/>
    <s v="Electronics"/>
    <x v="1"/>
    <n v="2"/>
    <n v="58853"/>
    <n v="20"/>
    <n v="117706"/>
    <n v="23541.200000000001"/>
    <n v="94164.800000000003"/>
    <n v="7048.0370416918522"/>
    <n v="7.484789477269481"/>
  </r>
  <r>
    <s v="INV102244"/>
    <x v="180"/>
    <x v="0"/>
    <s v="Accessories"/>
    <x v="1"/>
    <n v="3"/>
    <n v="75000"/>
    <n v="5"/>
    <n v="225000"/>
    <n v="11250"/>
    <n v="213750"/>
    <n v="31739.81038285328"/>
    <n v="14.849034097241301"/>
  </r>
  <r>
    <s v="INV102245"/>
    <x v="401"/>
    <x v="6"/>
    <s v="Electronics"/>
    <x v="2"/>
    <n v="9"/>
    <n v="41182"/>
    <n v="15"/>
    <n v="370638"/>
    <n v="55595.7"/>
    <n v="315042.3"/>
    <n v="32760.68335013041"/>
    <n v="10.398820523507608"/>
  </r>
  <r>
    <s v="INV102246"/>
    <x v="59"/>
    <x v="2"/>
    <s v="Accessories"/>
    <x v="0"/>
    <n v="8"/>
    <n v="50134"/>
    <n v="5"/>
    <n v="401072"/>
    <n v="20053.599999999999"/>
    <n v="381018.4"/>
    <n v="56470.524640761949"/>
    <n v="14.820944248561736"/>
  </r>
  <r>
    <s v="INV102247"/>
    <x v="651"/>
    <x v="1"/>
    <s v="Electronics"/>
    <x v="1"/>
    <n v="3"/>
    <n v="27468"/>
    <n v="0"/>
    <n v="82404"/>
    <n v="0"/>
    <n v="82404"/>
    <n v="19770.964344652901"/>
    <n v="23.992724072439326"/>
  </r>
  <r>
    <s v="INV102248"/>
    <x v="142"/>
    <x v="1"/>
    <s v="Accessories"/>
    <x v="2"/>
    <n v="2"/>
    <n v="55333"/>
    <n v="5"/>
    <n v="110666"/>
    <n v="5533.3"/>
    <n v="105132.7"/>
    <n v="11334.02131275793"/>
    <n v="10.78068128446994"/>
  </r>
  <r>
    <s v="INV102249"/>
    <x v="423"/>
    <x v="4"/>
    <s v="Accessories"/>
    <x v="1"/>
    <n v="5"/>
    <n v="40705"/>
    <n v="5"/>
    <n v="203525"/>
    <n v="10176.25"/>
    <n v="193348.75"/>
    <n v="48083.283830608591"/>
    <n v="24.868680987391226"/>
  </r>
  <r>
    <s v="INV102250"/>
    <x v="248"/>
    <x v="0"/>
    <s v="Electronics"/>
    <x v="0"/>
    <n v="1"/>
    <n v="77407"/>
    <n v="5"/>
    <n v="77407"/>
    <n v="3870.35"/>
    <n v="73536.649999999994"/>
    <n v="7049.6566852507895"/>
    <n v="9.5865893880817126"/>
  </r>
  <r>
    <s v="INV102251"/>
    <x v="556"/>
    <x v="4"/>
    <s v="Electronics"/>
    <x v="4"/>
    <n v="4"/>
    <n v="43041"/>
    <n v="0"/>
    <n v="172164"/>
    <n v="0"/>
    <n v="172164"/>
    <n v="15773.954192329051"/>
    <n v="9.1621675799406681"/>
  </r>
  <r>
    <s v="INV102252"/>
    <x v="64"/>
    <x v="1"/>
    <s v="Accessories"/>
    <x v="0"/>
    <n v="8"/>
    <n v="28785"/>
    <n v="0"/>
    <n v="230280"/>
    <n v="0"/>
    <n v="230280"/>
    <n v="36604.780215250663"/>
    <n v="15.895770459983785"/>
  </r>
  <r>
    <s v="INV102253"/>
    <x v="509"/>
    <x v="1"/>
    <s v="Accessories"/>
    <x v="3"/>
    <n v="1"/>
    <n v="53013"/>
    <n v="5"/>
    <n v="53013"/>
    <n v="2650.65"/>
    <n v="50362.35"/>
    <n v="10999.58987984062"/>
    <n v="21.840898766321708"/>
  </r>
  <r>
    <s v="INV102254"/>
    <x v="589"/>
    <x v="6"/>
    <s v="Accessories"/>
    <x v="2"/>
    <n v="5"/>
    <n v="15930"/>
    <n v="5"/>
    <n v="79650"/>
    <n v="3982.5"/>
    <n v="75667.5"/>
    <n v="15125.986507536911"/>
    <n v="19.990070383634865"/>
  </r>
  <r>
    <s v="INV102255"/>
    <x v="310"/>
    <x v="0"/>
    <s v="Electronics"/>
    <x v="0"/>
    <n v="4"/>
    <n v="9533"/>
    <n v="20"/>
    <n v="38132"/>
    <n v="7626.4"/>
    <n v="30505.599999999999"/>
    <n v="5939.6656666729205"/>
    <n v="19.470738705919306"/>
  </r>
  <r>
    <s v="INV102256"/>
    <x v="160"/>
    <x v="3"/>
    <s v="Electronics"/>
    <x v="4"/>
    <n v="6"/>
    <n v="20418"/>
    <n v="15"/>
    <n v="122508"/>
    <n v="18376.2"/>
    <n v="104131.8"/>
    <n v="11092.80538029309"/>
    <n v="10.652658823042614"/>
  </r>
  <r>
    <s v="INV102257"/>
    <x v="297"/>
    <x v="2"/>
    <s v="Accessories"/>
    <x v="1"/>
    <n v="7"/>
    <n v="18756"/>
    <n v="20"/>
    <n v="131292"/>
    <n v="26258.400000000001"/>
    <n v="105033.60000000001"/>
    <n v="5724.6836102119923"/>
    <n v="5.4503355214064753"/>
  </r>
  <r>
    <s v="INV102258"/>
    <x v="184"/>
    <x v="6"/>
    <s v="Electronics"/>
    <x v="2"/>
    <n v="9"/>
    <n v="49022"/>
    <n v="15"/>
    <n v="441198"/>
    <n v="66179.7"/>
    <n v="375018.3"/>
    <n v="30882.628759560859"/>
    <n v="8.2349658028850481"/>
  </r>
  <r>
    <s v="INV102259"/>
    <x v="79"/>
    <x v="1"/>
    <s v="Accessories"/>
    <x v="0"/>
    <n v="1"/>
    <n v="64853"/>
    <n v="15"/>
    <n v="64853"/>
    <n v="9727.9500000000007"/>
    <n v="55125.05"/>
    <n v="6609.1991397923894"/>
    <n v="11.989466022783452"/>
  </r>
  <r>
    <s v="INV102260"/>
    <x v="259"/>
    <x v="6"/>
    <s v="Electronics"/>
    <x v="4"/>
    <n v="4"/>
    <n v="31688"/>
    <n v="5"/>
    <n v="126752"/>
    <n v="6337.6"/>
    <n v="120414.39999999999"/>
    <n v="29421.66316293208"/>
    <n v="24.43367501140402"/>
  </r>
  <r>
    <s v="INV102261"/>
    <x v="673"/>
    <x v="2"/>
    <s v="Electronics"/>
    <x v="0"/>
    <n v="6"/>
    <n v="55634"/>
    <n v="20"/>
    <n v="333804"/>
    <n v="66760.800000000003"/>
    <n v="267043.20000000001"/>
    <n v="62476.223133042062"/>
    <n v="23.395549159477589"/>
  </r>
  <r>
    <s v="INV102262"/>
    <x v="597"/>
    <x v="1"/>
    <s v="Electronics"/>
    <x v="3"/>
    <n v="7"/>
    <n v="53157"/>
    <n v="15"/>
    <n v="372099"/>
    <n v="55814.85"/>
    <n v="316284.15000000002"/>
    <n v="28506.348047111809"/>
    <n v="9.0128917453219852"/>
  </r>
  <r>
    <s v="INV102263"/>
    <x v="291"/>
    <x v="2"/>
    <s v="Electronics"/>
    <x v="2"/>
    <n v="7"/>
    <n v="36588"/>
    <n v="15"/>
    <n v="256116"/>
    <n v="38417.4"/>
    <n v="217698.6"/>
    <n v="42478.329517159822"/>
    <n v="19.512449559693916"/>
  </r>
  <r>
    <s v="INV102264"/>
    <x v="289"/>
    <x v="3"/>
    <s v="Electronics"/>
    <x v="1"/>
    <n v="8"/>
    <n v="15479"/>
    <n v="0"/>
    <n v="123832"/>
    <n v="0"/>
    <n v="123832"/>
    <n v="20531.763084811912"/>
    <n v="16.580337138067634"/>
  </r>
  <r>
    <s v="INV102265"/>
    <x v="266"/>
    <x v="6"/>
    <s v="Accessories"/>
    <x v="4"/>
    <n v="8"/>
    <n v="68764"/>
    <n v="15"/>
    <n v="550112"/>
    <n v="82516.800000000003"/>
    <n v="467595.2"/>
    <n v="28040.996787260079"/>
    <n v="5.9968530017545252"/>
  </r>
  <r>
    <s v="INV102266"/>
    <x v="300"/>
    <x v="5"/>
    <s v="Accessories"/>
    <x v="0"/>
    <n v="8"/>
    <n v="50606"/>
    <n v="5"/>
    <n v="404848"/>
    <n v="20242.400000000001"/>
    <n v="384605.6"/>
    <n v="47822.291931372172"/>
    <n v="12.434112225971795"/>
  </r>
  <r>
    <s v="INV102267"/>
    <x v="18"/>
    <x v="6"/>
    <s v="Electronics"/>
    <x v="2"/>
    <n v="8"/>
    <n v="2095"/>
    <n v="10"/>
    <n v="16760"/>
    <n v="1676"/>
    <n v="15084"/>
    <n v="2220.5872599358549"/>
    <n v="14.721474807318053"/>
  </r>
  <r>
    <s v="INV102268"/>
    <x v="175"/>
    <x v="4"/>
    <s v="Accessories"/>
    <x v="0"/>
    <n v="8"/>
    <n v="33124"/>
    <n v="0"/>
    <n v="264992"/>
    <n v="0"/>
    <n v="264992"/>
    <n v="48629.960418958042"/>
    <n v="18.35148246700204"/>
  </r>
  <r>
    <s v="INV102269"/>
    <x v="369"/>
    <x v="0"/>
    <s v="Accessories"/>
    <x v="2"/>
    <n v="6"/>
    <n v="68324"/>
    <n v="10"/>
    <n v="409944"/>
    <n v="40994.400000000001"/>
    <n v="368949.6"/>
    <n v="40208.504918296501"/>
    <n v="10.898102320288871"/>
  </r>
  <r>
    <s v="INV102270"/>
    <x v="220"/>
    <x v="0"/>
    <s v="Electronics"/>
    <x v="3"/>
    <n v="9"/>
    <n v="40931"/>
    <n v="5"/>
    <n v="368379"/>
    <n v="18418.95"/>
    <n v="349960.05"/>
    <n v="82857.845322967609"/>
    <n v="23.676372581089645"/>
  </r>
  <r>
    <s v="INV102271"/>
    <x v="69"/>
    <x v="4"/>
    <s v="Accessories"/>
    <x v="0"/>
    <n v="3"/>
    <n v="17627"/>
    <n v="10"/>
    <n v="52881"/>
    <n v="5288.1"/>
    <n v="47592.9"/>
    <n v="6680.8919515584148"/>
    <n v="14.03758113407339"/>
  </r>
  <r>
    <s v="INV102272"/>
    <x v="603"/>
    <x v="1"/>
    <s v="Electronics"/>
    <x v="3"/>
    <n v="6"/>
    <n v="18378"/>
    <n v="15"/>
    <n v="110268"/>
    <n v="16540.2"/>
    <n v="93727.8"/>
    <n v="9345.2169806620168"/>
    <n v="9.9705924823393026"/>
  </r>
  <r>
    <s v="INV102273"/>
    <x v="468"/>
    <x v="0"/>
    <s v="Accessories"/>
    <x v="4"/>
    <n v="5"/>
    <n v="72980"/>
    <n v="10"/>
    <n v="364900"/>
    <n v="36490"/>
    <n v="328410"/>
    <n v="37204.129626573733"/>
    <n v="11.328561744944956"/>
  </r>
  <r>
    <s v="INV102274"/>
    <x v="624"/>
    <x v="2"/>
    <s v="Accessories"/>
    <x v="3"/>
    <n v="8"/>
    <n v="61190"/>
    <n v="20"/>
    <n v="489520"/>
    <n v="97904"/>
    <n v="391616"/>
    <n v="78470.872802808866"/>
    <n v="20.037708572379287"/>
  </r>
  <r>
    <s v="INV102275"/>
    <x v="224"/>
    <x v="0"/>
    <s v="Accessories"/>
    <x v="2"/>
    <n v="4"/>
    <n v="78338"/>
    <n v="5"/>
    <n v="313352"/>
    <n v="15667.6"/>
    <n v="297684.40000000002"/>
    <n v="53004.813095042678"/>
    <n v="17.805707351491268"/>
  </r>
  <r>
    <s v="INV102276"/>
    <x v="686"/>
    <x v="0"/>
    <s v="Accessories"/>
    <x v="4"/>
    <n v="4"/>
    <n v="56860"/>
    <n v="20"/>
    <n v="227440"/>
    <n v="45488"/>
    <n v="181952"/>
    <n v="36105.755071620522"/>
    <n v="19.843560428915605"/>
  </r>
  <r>
    <s v="INV102277"/>
    <x v="459"/>
    <x v="4"/>
    <s v="Accessories"/>
    <x v="0"/>
    <n v="5"/>
    <n v="707"/>
    <n v="10"/>
    <n v="3535"/>
    <n v="353.5"/>
    <n v="3181.5"/>
    <n v="345.09210345168862"/>
    <n v="10.846836506417997"/>
  </r>
  <r>
    <s v="INV102278"/>
    <x v="246"/>
    <x v="1"/>
    <s v="Accessories"/>
    <x v="0"/>
    <n v="6"/>
    <n v="1583"/>
    <n v="20"/>
    <n v="9498"/>
    <n v="1899.6"/>
    <n v="7598.4"/>
    <n v="876.62530856746639"/>
    <n v="11.536972370070888"/>
  </r>
  <r>
    <s v="INV102279"/>
    <x v="158"/>
    <x v="3"/>
    <s v="Accessories"/>
    <x v="2"/>
    <n v="4"/>
    <n v="52064"/>
    <n v="0"/>
    <n v="208256"/>
    <n v="0"/>
    <n v="208256"/>
    <n v="26936.627267280059"/>
    <n v="12.934382331015701"/>
  </r>
  <r>
    <s v="INV102280"/>
    <x v="584"/>
    <x v="0"/>
    <s v="Electronics"/>
    <x v="1"/>
    <n v="2"/>
    <n v="3811"/>
    <n v="10"/>
    <n v="7622"/>
    <n v="762.2"/>
    <n v="6859.8"/>
    <n v="601.73205021520573"/>
    <n v="8.7718599699000812"/>
  </r>
  <r>
    <s v="INV102281"/>
    <x v="353"/>
    <x v="5"/>
    <s v="Electronics"/>
    <x v="1"/>
    <n v="2"/>
    <n v="23635"/>
    <n v="20"/>
    <n v="47270"/>
    <n v="9454"/>
    <n v="37816"/>
    <n v="7117.3081022618317"/>
    <n v="18.820890898724961"/>
  </r>
  <r>
    <s v="INV102282"/>
    <x v="308"/>
    <x v="0"/>
    <s v="Electronics"/>
    <x v="0"/>
    <n v="3"/>
    <n v="57609"/>
    <n v="15"/>
    <n v="172827"/>
    <n v="25924.05"/>
    <n v="146902.95000000001"/>
    <n v="17021.6305398205"/>
    <n v="11.586990281556973"/>
  </r>
  <r>
    <s v="INV102283"/>
    <x v="287"/>
    <x v="3"/>
    <s v="Electronics"/>
    <x v="2"/>
    <n v="2"/>
    <n v="61854"/>
    <n v="10"/>
    <n v="123708"/>
    <n v="12370.8"/>
    <n v="111337.2"/>
    <n v="12831.30554690723"/>
    <n v="11.524724482838826"/>
  </r>
  <r>
    <s v="INV102284"/>
    <x v="97"/>
    <x v="4"/>
    <s v="Accessories"/>
    <x v="1"/>
    <n v="1"/>
    <n v="64147"/>
    <n v="0"/>
    <n v="64147"/>
    <n v="0"/>
    <n v="64147"/>
    <n v="6663.1409446700727"/>
    <n v="10.387299397742797"/>
  </r>
  <r>
    <s v="INV102285"/>
    <x v="663"/>
    <x v="3"/>
    <s v="Accessories"/>
    <x v="3"/>
    <n v="8"/>
    <n v="59801"/>
    <n v="15"/>
    <n v="478408"/>
    <n v="71761.2"/>
    <n v="406646.8"/>
    <n v="57160.535546571919"/>
    <n v="14.056556094028508"/>
  </r>
  <r>
    <s v="INV102286"/>
    <x v="304"/>
    <x v="4"/>
    <s v="Accessories"/>
    <x v="0"/>
    <n v="5"/>
    <n v="62733"/>
    <n v="10"/>
    <n v="313665"/>
    <n v="31366.5"/>
    <n v="282298.5"/>
    <n v="57700.462840739761"/>
    <n v="20.439521584684211"/>
  </r>
  <r>
    <s v="INV102287"/>
    <x v="474"/>
    <x v="2"/>
    <s v="Electronics"/>
    <x v="3"/>
    <n v="1"/>
    <n v="46712"/>
    <n v="15"/>
    <n v="46712"/>
    <n v="7006.8"/>
    <n v="39705.199999999997"/>
    <n v="8620.8621543923655"/>
    <n v="21.712174109165463"/>
  </r>
  <r>
    <s v="INV102288"/>
    <x v="319"/>
    <x v="4"/>
    <s v="Electronics"/>
    <x v="2"/>
    <n v="9"/>
    <n v="58276"/>
    <n v="10"/>
    <n v="524484"/>
    <n v="52448.4"/>
    <n v="472035.6"/>
    <n v="99553.051749385704"/>
    <n v="21.090157553664536"/>
  </r>
  <r>
    <s v="INV102289"/>
    <x v="372"/>
    <x v="2"/>
    <s v="Electronics"/>
    <x v="3"/>
    <n v="8"/>
    <n v="71886"/>
    <n v="10"/>
    <n v="575088"/>
    <n v="57508.800000000003"/>
    <n v="517579.2"/>
    <n v="90182.334989099676"/>
    <n v="17.423871552237742"/>
  </r>
  <r>
    <s v="INV102290"/>
    <x v="152"/>
    <x v="2"/>
    <s v="Accessories"/>
    <x v="1"/>
    <n v="4"/>
    <n v="52088"/>
    <n v="5"/>
    <n v="208352"/>
    <n v="10417.6"/>
    <n v="197934.4"/>
    <n v="20997.97117904785"/>
    <n v="10.608550701165562"/>
  </r>
  <r>
    <s v="INV102291"/>
    <x v="553"/>
    <x v="4"/>
    <s v="Electronics"/>
    <x v="1"/>
    <n v="8"/>
    <n v="32216"/>
    <n v="20"/>
    <n v="257728"/>
    <n v="51545.599999999999"/>
    <n v="206182.39999999999"/>
    <n v="40611.96199721306"/>
    <n v="19.697104116167559"/>
  </r>
  <r>
    <s v="INV102292"/>
    <x v="233"/>
    <x v="5"/>
    <s v="Accessories"/>
    <x v="4"/>
    <n v="7"/>
    <n v="78755"/>
    <n v="10"/>
    <n v="551285"/>
    <n v="55128.5"/>
    <n v="496156.5"/>
    <n v="28713.761649595701"/>
    <n v="5.787238834842575"/>
  </r>
  <r>
    <s v="INV102293"/>
    <x v="572"/>
    <x v="6"/>
    <s v="Electronics"/>
    <x v="0"/>
    <n v="7"/>
    <n v="22277"/>
    <n v="0"/>
    <n v="155939"/>
    <n v="0"/>
    <n v="155939"/>
    <n v="32689.567648716798"/>
    <n v="20.963048146208966"/>
  </r>
  <r>
    <s v="INV102294"/>
    <x v="401"/>
    <x v="4"/>
    <s v="Accessories"/>
    <x v="2"/>
    <n v="1"/>
    <n v="49785"/>
    <n v="20"/>
    <n v="49785"/>
    <n v="9957"/>
    <n v="39828"/>
    <n v="8206.3806843287075"/>
    <n v="20.604551281331492"/>
  </r>
  <r>
    <s v="INV102295"/>
    <x v="687"/>
    <x v="0"/>
    <s v="Electronics"/>
    <x v="0"/>
    <n v="6"/>
    <n v="29288"/>
    <n v="5"/>
    <n v="175728"/>
    <n v="8786.4"/>
    <n v="166941.6"/>
    <n v="30717.291567092459"/>
    <n v="18.400022263529557"/>
  </r>
  <r>
    <s v="INV102296"/>
    <x v="594"/>
    <x v="5"/>
    <s v="Accessories"/>
    <x v="3"/>
    <n v="4"/>
    <n v="4519"/>
    <n v="20"/>
    <n v="18076"/>
    <n v="3615.2"/>
    <n v="14460.8"/>
    <n v="1006.256069430288"/>
    <n v="6.9585089997115519"/>
  </r>
  <r>
    <s v="INV102297"/>
    <x v="286"/>
    <x v="5"/>
    <s v="Electronics"/>
    <x v="2"/>
    <n v="2"/>
    <n v="75518"/>
    <n v="20"/>
    <n v="151036"/>
    <n v="30207.200000000001"/>
    <n v="120828.8"/>
    <n v="30142.951352456319"/>
    <n v="24.946826710565954"/>
  </r>
  <r>
    <s v="INV102298"/>
    <x v="158"/>
    <x v="0"/>
    <s v="Electronics"/>
    <x v="2"/>
    <n v="7"/>
    <n v="47373"/>
    <n v="10"/>
    <n v="331611"/>
    <n v="33161.1"/>
    <n v="298449.90000000002"/>
    <n v="60072.544566231561"/>
    <n v="20.128183848019905"/>
  </r>
  <r>
    <s v="INV102299"/>
    <x v="576"/>
    <x v="6"/>
    <s v="Accessories"/>
    <x v="1"/>
    <n v="9"/>
    <n v="10395"/>
    <n v="0"/>
    <n v="93555"/>
    <n v="0"/>
    <n v="93555"/>
    <n v="18426.720614988692"/>
    <n v="19.696136620157866"/>
  </r>
  <r>
    <s v="INV102300"/>
    <x v="423"/>
    <x v="5"/>
    <s v="Accessories"/>
    <x v="3"/>
    <n v="5"/>
    <n v="49513"/>
    <n v="10"/>
    <n v="247565"/>
    <n v="24756.5"/>
    <n v="222808.5"/>
    <n v="13992.72372205542"/>
    <n v="6.2801570505862294"/>
  </r>
  <r>
    <s v="INV102301"/>
    <x v="571"/>
    <x v="2"/>
    <s v="Electronics"/>
    <x v="1"/>
    <n v="8"/>
    <n v="60070"/>
    <n v="0"/>
    <n v="480560"/>
    <n v="0"/>
    <n v="480560"/>
    <n v="62348.347125174427"/>
    <n v="12.974102531457971"/>
  </r>
  <r>
    <s v="INV102302"/>
    <x v="608"/>
    <x v="6"/>
    <s v="Accessories"/>
    <x v="1"/>
    <n v="5"/>
    <n v="76423"/>
    <n v="0"/>
    <n v="382115"/>
    <n v="0"/>
    <n v="382115"/>
    <n v="25691.349152021259"/>
    <n v="6.7234599929396275"/>
  </r>
  <r>
    <s v="INV102303"/>
    <x v="77"/>
    <x v="1"/>
    <s v="Electronics"/>
    <x v="4"/>
    <n v="7"/>
    <n v="48172"/>
    <n v="15"/>
    <n v="337204"/>
    <n v="50580.6"/>
    <n v="286623.40000000002"/>
    <n v="35027.500883486093"/>
    <n v="12.220740136180817"/>
  </r>
  <r>
    <s v="INV102304"/>
    <x v="26"/>
    <x v="0"/>
    <s v="Accessories"/>
    <x v="1"/>
    <n v="7"/>
    <n v="6621"/>
    <n v="10"/>
    <n v="46347"/>
    <n v="4634.7"/>
    <n v="41712.300000000003"/>
    <n v="6844.8679178026296"/>
    <n v="16.40971108714367"/>
  </r>
  <r>
    <s v="INV102305"/>
    <x v="27"/>
    <x v="6"/>
    <s v="Electronics"/>
    <x v="0"/>
    <n v="9"/>
    <n v="68363"/>
    <n v="5"/>
    <n v="615267"/>
    <n v="30763.35"/>
    <n v="584503.65"/>
    <n v="131965.9828955858"/>
    <n v="22.577443767132298"/>
  </r>
  <r>
    <s v="INV102306"/>
    <x v="530"/>
    <x v="4"/>
    <s v="Accessories"/>
    <x v="2"/>
    <n v="3"/>
    <n v="19430"/>
    <n v="20"/>
    <n v="58290"/>
    <n v="11658"/>
    <n v="46632"/>
    <n v="4970.3904729998758"/>
    <n v="10.658754659889938"/>
  </r>
  <r>
    <s v="INV102307"/>
    <x v="406"/>
    <x v="6"/>
    <s v="Electronics"/>
    <x v="1"/>
    <n v="1"/>
    <n v="50487"/>
    <n v="15"/>
    <n v="50487"/>
    <n v="7573.05"/>
    <n v="42913.95"/>
    <n v="7496.3345451783407"/>
    <n v="17.468293049645492"/>
  </r>
  <r>
    <s v="INV102308"/>
    <x v="60"/>
    <x v="2"/>
    <s v="Electronics"/>
    <x v="0"/>
    <n v="2"/>
    <n v="36002"/>
    <n v="5"/>
    <n v="72004"/>
    <n v="3600.2"/>
    <n v="68403.8"/>
    <n v="5672.7534331379238"/>
    <n v="8.2930384468961122"/>
  </r>
  <r>
    <s v="INV102309"/>
    <x v="288"/>
    <x v="4"/>
    <s v="Electronics"/>
    <x v="3"/>
    <n v="6"/>
    <n v="32188"/>
    <n v="10"/>
    <n v="193128"/>
    <n v="19312.8"/>
    <n v="173815.2"/>
    <n v="20995.619717436821"/>
    <n v="12.079277138844486"/>
  </r>
  <r>
    <s v="INV102310"/>
    <x v="254"/>
    <x v="3"/>
    <s v="Accessories"/>
    <x v="2"/>
    <n v="9"/>
    <n v="7804"/>
    <n v="0"/>
    <n v="70236"/>
    <n v="0"/>
    <n v="70236"/>
    <n v="16817.834262139811"/>
    <n v="23.944749504726655"/>
  </r>
  <r>
    <s v="INV102311"/>
    <x v="276"/>
    <x v="0"/>
    <s v="Electronics"/>
    <x v="3"/>
    <n v="3"/>
    <n v="4549"/>
    <n v="10"/>
    <n v="13647"/>
    <n v="1364.7"/>
    <n v="12282.3"/>
    <n v="2450.6650034923568"/>
    <n v="19.952818311654632"/>
  </r>
  <r>
    <s v="INV102312"/>
    <x v="580"/>
    <x v="0"/>
    <s v="Accessories"/>
    <x v="0"/>
    <n v="2"/>
    <n v="15447"/>
    <n v="10"/>
    <n v="30894"/>
    <n v="3089.4"/>
    <n v="27804.6"/>
    <n v="4425.4121901837279"/>
    <n v="15.916115283743441"/>
  </r>
  <r>
    <s v="INV102313"/>
    <x v="146"/>
    <x v="6"/>
    <s v="Accessories"/>
    <x v="3"/>
    <n v="1"/>
    <n v="9995"/>
    <n v="15"/>
    <n v="9995"/>
    <n v="1499.25"/>
    <n v="8495.75"/>
    <n v="852.45811628619197"/>
    <n v="10.033935983123232"/>
  </r>
  <r>
    <s v="INV102314"/>
    <x v="418"/>
    <x v="5"/>
    <s v="Accessories"/>
    <x v="3"/>
    <n v="2"/>
    <n v="25207"/>
    <n v="5"/>
    <n v="50414"/>
    <n v="2520.6999999999998"/>
    <n v="47893.3"/>
    <n v="6031.7322279301115"/>
    <n v="12.594104452877774"/>
  </r>
  <r>
    <s v="INV102315"/>
    <x v="334"/>
    <x v="4"/>
    <s v="Electronics"/>
    <x v="3"/>
    <n v="3"/>
    <n v="62420"/>
    <n v="15"/>
    <n v="187260"/>
    <n v="28089"/>
    <n v="159171"/>
    <n v="12946.75692852772"/>
    <n v="8.1338666770502908"/>
  </r>
  <r>
    <s v="INV102316"/>
    <x v="460"/>
    <x v="3"/>
    <s v="Accessories"/>
    <x v="1"/>
    <n v="7"/>
    <n v="45044"/>
    <n v="5"/>
    <n v="315308"/>
    <n v="15765.4"/>
    <n v="299542.59999999998"/>
    <n v="36152.826406999127"/>
    <n v="12.069343861941215"/>
  </r>
  <r>
    <s v="INV102317"/>
    <x v="339"/>
    <x v="4"/>
    <s v="Accessories"/>
    <x v="1"/>
    <n v="2"/>
    <n v="31206"/>
    <n v="15"/>
    <n v="62412"/>
    <n v="9361.7999999999993"/>
    <n v="53050.2"/>
    <n v="4250.730312220162"/>
    <n v="8.0126565257438465"/>
  </r>
  <r>
    <s v="INV102318"/>
    <x v="81"/>
    <x v="0"/>
    <s v="Accessories"/>
    <x v="1"/>
    <n v="5"/>
    <n v="34493"/>
    <n v="20"/>
    <n v="172465"/>
    <n v="34493"/>
    <n v="137972"/>
    <n v="28844.620391721899"/>
    <n v="20.906140660222292"/>
  </r>
  <r>
    <s v="INV102319"/>
    <x v="116"/>
    <x v="4"/>
    <s v="Electronics"/>
    <x v="2"/>
    <n v="2"/>
    <n v="15487"/>
    <n v="0"/>
    <n v="30974"/>
    <n v="0"/>
    <n v="30974"/>
    <n v="2048.9864103744871"/>
    <n v="6.6151817988457653"/>
  </r>
  <r>
    <s v="INV102320"/>
    <x v="500"/>
    <x v="3"/>
    <s v="Accessories"/>
    <x v="0"/>
    <n v="7"/>
    <n v="19589"/>
    <n v="0"/>
    <n v="137123"/>
    <n v="0"/>
    <n v="137123"/>
    <n v="12050.51952151793"/>
    <n v="8.7881095961420996"/>
  </r>
  <r>
    <s v="INV102321"/>
    <x v="301"/>
    <x v="5"/>
    <s v="Accessories"/>
    <x v="1"/>
    <n v="8"/>
    <n v="66497"/>
    <n v="0"/>
    <n v="531976"/>
    <n v="0"/>
    <n v="531976"/>
    <n v="100135.62244836929"/>
    <n v="18.823334595615083"/>
  </r>
  <r>
    <s v="INV102322"/>
    <x v="487"/>
    <x v="6"/>
    <s v="Accessories"/>
    <x v="3"/>
    <n v="8"/>
    <n v="10493"/>
    <n v="20"/>
    <n v="83944"/>
    <n v="16788.8"/>
    <n v="67155.199999999997"/>
    <n v="15479.498065189289"/>
    <n v="23.050334248411573"/>
  </r>
  <r>
    <s v="INV102323"/>
    <x v="624"/>
    <x v="2"/>
    <s v="Accessories"/>
    <x v="3"/>
    <n v="8"/>
    <n v="11965"/>
    <n v="20"/>
    <n v="95720"/>
    <n v="19144"/>
    <n v="76576"/>
    <n v="18601.71342191278"/>
    <n v="24.291832195352043"/>
  </r>
  <r>
    <s v="INV102324"/>
    <x v="640"/>
    <x v="4"/>
    <s v="Electronics"/>
    <x v="3"/>
    <n v="9"/>
    <n v="33140"/>
    <n v="0"/>
    <n v="298260"/>
    <n v="0"/>
    <n v="298260"/>
    <n v="64783.439029420813"/>
    <n v="21.720458334815536"/>
  </r>
  <r>
    <s v="INV102325"/>
    <x v="105"/>
    <x v="2"/>
    <s v="Electronics"/>
    <x v="3"/>
    <n v="1"/>
    <n v="76497"/>
    <n v="0"/>
    <n v="76497"/>
    <n v="0"/>
    <n v="76497"/>
    <n v="7060.2412953374223"/>
    <n v="9.2294355273244992"/>
  </r>
  <r>
    <s v="INV102326"/>
    <x v="608"/>
    <x v="0"/>
    <s v="Accessories"/>
    <x v="4"/>
    <n v="1"/>
    <n v="12866"/>
    <n v="5"/>
    <n v="12866"/>
    <n v="643.29999999999995"/>
    <n v="12222.7"/>
    <n v="1309.5676666678789"/>
    <n v="10.714225716640994"/>
  </r>
  <r>
    <s v="INV102327"/>
    <x v="290"/>
    <x v="6"/>
    <s v="Accessories"/>
    <x v="2"/>
    <n v="2"/>
    <n v="30395"/>
    <n v="5"/>
    <n v="60790"/>
    <n v="3039.5"/>
    <n v="57750.5"/>
    <n v="12944.80175236859"/>
    <n v="22.415047059971066"/>
  </r>
  <r>
    <s v="INV102328"/>
    <x v="297"/>
    <x v="1"/>
    <s v="Accessories"/>
    <x v="0"/>
    <n v="6"/>
    <n v="2285"/>
    <n v="10"/>
    <n v="13710"/>
    <n v="1371"/>
    <n v="12339"/>
    <n v="2811.6458903955172"/>
    <n v="22.78665929488222"/>
  </r>
  <r>
    <s v="INV102329"/>
    <x v="50"/>
    <x v="6"/>
    <s v="Accessories"/>
    <x v="0"/>
    <n v="1"/>
    <n v="6742"/>
    <n v="15"/>
    <n v="6742"/>
    <n v="1011.3"/>
    <n v="5730.7"/>
    <n v="1020.813219473064"/>
    <n v="17.813063316402257"/>
  </r>
  <r>
    <s v="INV102330"/>
    <x v="688"/>
    <x v="4"/>
    <s v="Electronics"/>
    <x v="1"/>
    <n v="5"/>
    <n v="25029"/>
    <n v="5"/>
    <n v="125145"/>
    <n v="6257.25"/>
    <n v="118887.75"/>
    <n v="13402.00441797076"/>
    <n v="11.2728219837374"/>
  </r>
  <r>
    <s v="INV102331"/>
    <x v="42"/>
    <x v="5"/>
    <s v="Electronics"/>
    <x v="4"/>
    <n v="5"/>
    <n v="64899"/>
    <n v="5"/>
    <n v="324495"/>
    <n v="16224.75"/>
    <n v="308270.25"/>
    <n v="29227.513206269799"/>
    <n v="9.4811332609195347"/>
  </r>
  <r>
    <s v="INV102332"/>
    <x v="108"/>
    <x v="6"/>
    <s v="Electronics"/>
    <x v="0"/>
    <n v="4"/>
    <n v="6856"/>
    <n v="5"/>
    <n v="27424"/>
    <n v="1371.2"/>
    <n v="26052.799999999999"/>
    <n v="5743.510141470495"/>
    <n v="22.045653985254926"/>
  </r>
  <r>
    <s v="INV102333"/>
    <x v="353"/>
    <x v="4"/>
    <s v="Electronics"/>
    <x v="2"/>
    <n v="5"/>
    <n v="23729"/>
    <n v="5"/>
    <n v="118645"/>
    <n v="5932.25"/>
    <n v="112712.75"/>
    <n v="10262.608565303541"/>
    <n v="9.1050999689951144"/>
  </r>
  <r>
    <s v="INV102334"/>
    <x v="448"/>
    <x v="4"/>
    <s v="Accessories"/>
    <x v="3"/>
    <n v="1"/>
    <n v="18720"/>
    <n v="20"/>
    <n v="18720"/>
    <n v="3744"/>
    <n v="14976"/>
    <n v="2731.0363911639761"/>
    <n v="18.236087013648344"/>
  </r>
  <r>
    <s v="INV102335"/>
    <x v="31"/>
    <x v="2"/>
    <s v="Accessories"/>
    <x v="1"/>
    <n v="6"/>
    <n v="26151"/>
    <n v="10"/>
    <n v="156906"/>
    <n v="15690.6"/>
    <n v="141215.4"/>
    <n v="34398.753695107509"/>
    <n v="24.359066854682641"/>
  </r>
  <r>
    <s v="INV102336"/>
    <x v="389"/>
    <x v="6"/>
    <s v="Electronics"/>
    <x v="2"/>
    <n v="7"/>
    <n v="62350"/>
    <n v="5"/>
    <n v="436450"/>
    <n v="21822.5"/>
    <n v="414627.5"/>
    <n v="79218.016368741693"/>
    <n v="19.105827849995887"/>
  </r>
  <r>
    <s v="INV102337"/>
    <x v="582"/>
    <x v="4"/>
    <s v="Electronics"/>
    <x v="0"/>
    <n v="8"/>
    <n v="34761"/>
    <n v="15"/>
    <n v="278088"/>
    <n v="41713.199999999997"/>
    <n v="236374.8"/>
    <n v="24000.093748043819"/>
    <n v="10.15340626329195"/>
  </r>
  <r>
    <s v="INV102338"/>
    <x v="440"/>
    <x v="2"/>
    <s v="Accessories"/>
    <x v="4"/>
    <n v="2"/>
    <n v="58979"/>
    <n v="5"/>
    <n v="117958"/>
    <n v="5897.9"/>
    <n v="112060.1"/>
    <n v="11934.53290948088"/>
    <n v="10.650118025488894"/>
  </r>
  <r>
    <s v="INV102339"/>
    <x v="575"/>
    <x v="3"/>
    <s v="Accessories"/>
    <x v="1"/>
    <n v="7"/>
    <n v="51200"/>
    <n v="20"/>
    <n v="358400"/>
    <n v="71680"/>
    <n v="286720"/>
    <n v="19662.958001736399"/>
    <n v="6.8578955084181077"/>
  </r>
  <r>
    <s v="INV102340"/>
    <x v="260"/>
    <x v="1"/>
    <s v="Accessories"/>
    <x v="0"/>
    <n v="6"/>
    <n v="42880"/>
    <n v="0"/>
    <n v="257280"/>
    <n v="0"/>
    <n v="257280"/>
    <n v="48175.036283423557"/>
    <n v="18.724749799216244"/>
  </r>
  <r>
    <s v="INV102341"/>
    <x v="499"/>
    <x v="2"/>
    <s v="Accessories"/>
    <x v="1"/>
    <n v="9"/>
    <n v="27511"/>
    <n v="0"/>
    <n v="247599"/>
    <n v="0"/>
    <n v="247599"/>
    <n v="38052.78125895105"/>
    <n v="15.368713629275987"/>
  </r>
  <r>
    <s v="INV102342"/>
    <x v="246"/>
    <x v="2"/>
    <s v="Accessories"/>
    <x v="0"/>
    <n v="8"/>
    <n v="49103"/>
    <n v="10"/>
    <n v="392824"/>
    <n v="39282.400000000001"/>
    <n v="353541.6"/>
    <n v="32276.347001747152"/>
    <n v="9.1294339907233422"/>
  </r>
  <r>
    <s v="INV102343"/>
    <x v="78"/>
    <x v="4"/>
    <s v="Electronics"/>
    <x v="3"/>
    <n v="4"/>
    <n v="18947"/>
    <n v="0"/>
    <n v="75788"/>
    <n v="0"/>
    <n v="75788"/>
    <n v="7240.3050324080423"/>
    <n v="9.5533660109886025"/>
  </r>
  <r>
    <s v="INV102344"/>
    <x v="422"/>
    <x v="0"/>
    <s v="Electronics"/>
    <x v="4"/>
    <n v="9"/>
    <n v="76377"/>
    <n v="5"/>
    <n v="687393"/>
    <n v="34369.65"/>
    <n v="653023.35"/>
    <n v="33829.816497264866"/>
    <n v="5.1804910953436609"/>
  </r>
  <r>
    <s v="INV102345"/>
    <x v="509"/>
    <x v="0"/>
    <s v="Accessories"/>
    <x v="3"/>
    <n v="1"/>
    <n v="75178"/>
    <n v="20"/>
    <n v="75178"/>
    <n v="15035.6"/>
    <n v="60142.400000000001"/>
    <n v="14776.01817376631"/>
    <n v="24.568387982132919"/>
  </r>
  <r>
    <s v="INV102346"/>
    <x v="502"/>
    <x v="5"/>
    <s v="Accessories"/>
    <x v="0"/>
    <n v="6"/>
    <n v="65083"/>
    <n v="10"/>
    <n v="390498"/>
    <n v="39049.800000000003"/>
    <n v="351448.2"/>
    <n v="75773.510175125281"/>
    <n v="21.560363710818628"/>
  </r>
  <r>
    <s v="INV102347"/>
    <x v="429"/>
    <x v="0"/>
    <s v="Electronics"/>
    <x v="2"/>
    <n v="8"/>
    <n v="63556"/>
    <n v="5"/>
    <n v="508448"/>
    <n v="25422.400000000001"/>
    <n v="483025.6"/>
    <n v="62230.115371173051"/>
    <n v="12.883399010564462"/>
  </r>
  <r>
    <s v="INV102348"/>
    <x v="490"/>
    <x v="2"/>
    <s v="Accessories"/>
    <x v="3"/>
    <n v="4"/>
    <n v="12517"/>
    <n v="0"/>
    <n v="50068"/>
    <n v="0"/>
    <n v="50068"/>
    <n v="11977.165329911721"/>
    <n v="23.921797015881843"/>
  </r>
  <r>
    <s v="INV102349"/>
    <x v="631"/>
    <x v="5"/>
    <s v="Electronics"/>
    <x v="2"/>
    <n v="2"/>
    <n v="38380"/>
    <n v="15"/>
    <n v="76760"/>
    <n v="11514"/>
    <n v="65246"/>
    <n v="12098.173510013619"/>
    <n v="18.542398783088036"/>
  </r>
  <r>
    <s v="INV102350"/>
    <x v="451"/>
    <x v="4"/>
    <s v="Electronics"/>
    <x v="0"/>
    <n v="2"/>
    <n v="1855"/>
    <n v="5"/>
    <n v="3710"/>
    <n v="185.5"/>
    <n v="3524.5"/>
    <n v="705.93094136404591"/>
    <n v="20.029250712556273"/>
  </r>
  <r>
    <s v="INV102351"/>
    <x v="104"/>
    <x v="6"/>
    <s v="Electronics"/>
    <x v="4"/>
    <n v="1"/>
    <n v="59436"/>
    <n v="15"/>
    <n v="59436"/>
    <n v="8915.4"/>
    <n v="50520.6"/>
    <n v="9396.3819653842584"/>
    <n v="18.599109997474812"/>
  </r>
  <r>
    <s v="INV102352"/>
    <x v="146"/>
    <x v="1"/>
    <s v="Electronics"/>
    <x v="2"/>
    <n v="5"/>
    <n v="65108"/>
    <n v="15"/>
    <n v="325540"/>
    <n v="48831"/>
    <n v="276709"/>
    <n v="55720.826688247973"/>
    <n v="20.136976639085816"/>
  </r>
  <r>
    <s v="INV102353"/>
    <x v="184"/>
    <x v="1"/>
    <s v="Accessories"/>
    <x v="0"/>
    <n v="6"/>
    <n v="47766"/>
    <n v="10"/>
    <n v="286596"/>
    <n v="28659.599999999999"/>
    <n v="257936.4"/>
    <n v="21715.094348629871"/>
    <n v="8.4187785627115339"/>
  </r>
  <r>
    <s v="INV102354"/>
    <x v="487"/>
    <x v="2"/>
    <s v="Accessories"/>
    <x v="2"/>
    <n v="4"/>
    <n v="55054"/>
    <n v="20"/>
    <n v="220216"/>
    <n v="44043.199999999997"/>
    <n v="176172.79999999999"/>
    <n v="28624.485988019689"/>
    <n v="16.247959950695957"/>
  </r>
  <r>
    <s v="INV102355"/>
    <x v="62"/>
    <x v="2"/>
    <s v="Electronics"/>
    <x v="3"/>
    <n v="4"/>
    <n v="58715"/>
    <n v="0"/>
    <n v="234860"/>
    <n v="0"/>
    <n v="234860"/>
    <n v="51639.90240754663"/>
    <n v="21.987525507769153"/>
  </r>
  <r>
    <s v="INV102356"/>
    <x v="627"/>
    <x v="5"/>
    <s v="Accessories"/>
    <x v="0"/>
    <n v="5"/>
    <n v="61156"/>
    <n v="0"/>
    <n v="305780"/>
    <n v="0"/>
    <n v="305780"/>
    <n v="16484.146265272891"/>
    <n v="5.3908516794011678"/>
  </r>
  <r>
    <s v="INV102357"/>
    <x v="507"/>
    <x v="4"/>
    <s v="Accessories"/>
    <x v="3"/>
    <n v="5"/>
    <n v="54604"/>
    <n v="5"/>
    <n v="273020"/>
    <n v="13651"/>
    <n v="259369"/>
    <n v="19371.905075486498"/>
    <n v="7.4688590677708193"/>
  </r>
  <r>
    <s v="INV102358"/>
    <x v="30"/>
    <x v="3"/>
    <s v="Accessories"/>
    <x v="1"/>
    <n v="9"/>
    <n v="77344"/>
    <n v="0"/>
    <n v="696096"/>
    <n v="0"/>
    <n v="696096"/>
    <n v="69002.57778916911"/>
    <n v="9.9127961932217836"/>
  </r>
  <r>
    <s v="INV102359"/>
    <x v="106"/>
    <x v="2"/>
    <s v="Accessories"/>
    <x v="0"/>
    <n v="8"/>
    <n v="1469"/>
    <n v="10"/>
    <n v="11752"/>
    <n v="1175.2"/>
    <n v="10576.8"/>
    <n v="1152.2930651898589"/>
    <n v="10.894533934553543"/>
  </r>
  <r>
    <s v="INV102360"/>
    <x v="689"/>
    <x v="3"/>
    <s v="Electronics"/>
    <x v="2"/>
    <n v="9"/>
    <n v="754"/>
    <n v="0"/>
    <n v="6786"/>
    <n v="0"/>
    <n v="6786"/>
    <n v="587.26568773694555"/>
    <n v="8.6540773318146993"/>
  </r>
  <r>
    <s v="INV102361"/>
    <x v="462"/>
    <x v="3"/>
    <s v="Accessories"/>
    <x v="1"/>
    <n v="3"/>
    <n v="10806"/>
    <n v="5"/>
    <n v="32418"/>
    <n v="1620.9"/>
    <n v="30797.1"/>
    <n v="5385.3680903492068"/>
    <n v="17.486607798621321"/>
  </r>
  <r>
    <s v="INV102362"/>
    <x v="690"/>
    <x v="0"/>
    <s v="Electronics"/>
    <x v="3"/>
    <n v="3"/>
    <n v="66016"/>
    <n v="0"/>
    <n v="198048"/>
    <n v="0"/>
    <n v="198048"/>
    <n v="21548.377802355699"/>
    <n v="10.880381423874869"/>
  </r>
  <r>
    <s v="INV102363"/>
    <x v="343"/>
    <x v="4"/>
    <s v="Electronics"/>
    <x v="3"/>
    <n v="1"/>
    <n v="68697"/>
    <n v="20"/>
    <n v="68697"/>
    <n v="13739.4"/>
    <n v="54957.599999999999"/>
    <n v="4485.6375941748174"/>
    <n v="8.1619968742718338"/>
  </r>
  <r>
    <s v="INV102364"/>
    <x v="691"/>
    <x v="1"/>
    <s v="Accessories"/>
    <x v="2"/>
    <n v="6"/>
    <n v="18723"/>
    <n v="15"/>
    <n v="112338"/>
    <n v="16850.7"/>
    <n v="95487.3"/>
    <n v="22073.34428126513"/>
    <n v="23.116523643736002"/>
  </r>
  <r>
    <s v="INV102365"/>
    <x v="589"/>
    <x v="1"/>
    <s v="Electronics"/>
    <x v="1"/>
    <n v="4"/>
    <n v="71941"/>
    <n v="15"/>
    <n v="287764"/>
    <n v="43164.6"/>
    <n v="244599.4"/>
    <n v="46230.975879151578"/>
    <n v="18.900690630946592"/>
  </r>
  <r>
    <s v="INV102366"/>
    <x v="1"/>
    <x v="3"/>
    <s v="Accessories"/>
    <x v="4"/>
    <n v="8"/>
    <n v="68467"/>
    <n v="15"/>
    <n v="547736"/>
    <n v="82160.399999999994"/>
    <n v="465575.6"/>
    <n v="46190.569714392332"/>
    <n v="9.9211749315024953"/>
  </r>
  <r>
    <s v="INV102367"/>
    <x v="681"/>
    <x v="1"/>
    <s v="Accessories"/>
    <x v="2"/>
    <n v="2"/>
    <n v="73792"/>
    <n v="20"/>
    <n v="147584"/>
    <n v="29516.799999999999"/>
    <n v="118067.2"/>
    <n v="14426.716962975361"/>
    <n v="12.21907266622344"/>
  </r>
  <r>
    <s v="INV102368"/>
    <x v="383"/>
    <x v="4"/>
    <s v="Electronics"/>
    <x v="3"/>
    <n v="2"/>
    <n v="71389"/>
    <n v="10"/>
    <n v="142778"/>
    <n v="14277.8"/>
    <n v="128500.2"/>
    <n v="25463.22859766207"/>
    <n v="19.81571125777397"/>
  </r>
  <r>
    <s v="INV102369"/>
    <x v="398"/>
    <x v="0"/>
    <s v="Accessories"/>
    <x v="0"/>
    <n v="7"/>
    <n v="50617"/>
    <n v="5"/>
    <n v="354319"/>
    <n v="17715.95"/>
    <n v="336603.05"/>
    <n v="70074.701107909525"/>
    <n v="20.81820147140958"/>
  </r>
  <r>
    <s v="INV102370"/>
    <x v="312"/>
    <x v="4"/>
    <s v="Electronics"/>
    <x v="1"/>
    <n v="5"/>
    <n v="2237"/>
    <n v="20"/>
    <n v="11185"/>
    <n v="2237"/>
    <n v="8948"/>
    <n v="763.15016163604196"/>
    <n v="8.5287233084045813"/>
  </r>
  <r>
    <s v="INV102371"/>
    <x v="610"/>
    <x v="2"/>
    <s v="Electronics"/>
    <x v="4"/>
    <n v="1"/>
    <n v="32976"/>
    <n v="5"/>
    <n v="32976"/>
    <n v="1648.8"/>
    <n v="31327.200000000001"/>
    <n v="7434.4212601989229"/>
    <n v="23.731521681474639"/>
  </r>
  <r>
    <s v="INV102372"/>
    <x v="103"/>
    <x v="3"/>
    <s v="Accessories"/>
    <x v="0"/>
    <n v="7"/>
    <n v="24825"/>
    <n v="10"/>
    <n v="173775"/>
    <n v="17377.5"/>
    <n v="156397.5"/>
    <n v="32382.788615638088"/>
    <n v="20.705438779800247"/>
  </r>
  <r>
    <s v="INV102373"/>
    <x v="507"/>
    <x v="4"/>
    <s v="Accessories"/>
    <x v="1"/>
    <n v="7"/>
    <n v="12826"/>
    <n v="20"/>
    <n v="89782"/>
    <n v="17956.400000000001"/>
    <n v="71825.600000000006"/>
    <n v="15899.522207160269"/>
    <n v="22.136288742677081"/>
  </r>
  <r>
    <s v="INV102374"/>
    <x v="649"/>
    <x v="1"/>
    <s v="Accessories"/>
    <x v="2"/>
    <n v="6"/>
    <n v="13411"/>
    <n v="0"/>
    <n v="80466"/>
    <n v="0"/>
    <n v="80466"/>
    <n v="6338.4485522217692"/>
    <n v="7.8771761392659876"/>
  </r>
  <r>
    <s v="INV102375"/>
    <x v="240"/>
    <x v="6"/>
    <s v="Electronics"/>
    <x v="2"/>
    <n v="4"/>
    <n v="29580"/>
    <n v="10"/>
    <n v="118320"/>
    <n v="11832"/>
    <n v="106488"/>
    <n v="8377.7762609797464"/>
    <n v="7.8673430442676606"/>
  </r>
  <r>
    <s v="INV102376"/>
    <x v="417"/>
    <x v="4"/>
    <s v="Accessories"/>
    <x v="1"/>
    <n v="8"/>
    <n v="23135"/>
    <n v="15"/>
    <n v="185080"/>
    <n v="27762"/>
    <n v="157318"/>
    <n v="17473.903167169268"/>
    <n v="11.107376884507348"/>
  </r>
  <r>
    <s v="INV102377"/>
    <x v="353"/>
    <x v="3"/>
    <s v="Electronics"/>
    <x v="4"/>
    <n v="2"/>
    <n v="51679"/>
    <n v="20"/>
    <n v="103358"/>
    <n v="20671.599999999999"/>
    <n v="82686.399999999994"/>
    <n v="5203.3959423356728"/>
    <n v="6.2929283924994595"/>
  </r>
  <r>
    <s v="INV102378"/>
    <x v="270"/>
    <x v="0"/>
    <s v="Electronics"/>
    <x v="1"/>
    <n v="2"/>
    <n v="5713"/>
    <n v="10"/>
    <n v="11426"/>
    <n v="1142.5999999999999"/>
    <n v="10283.4"/>
    <n v="701.46634979772693"/>
    <n v="6.8213465371154189"/>
  </r>
  <r>
    <s v="INV102379"/>
    <x v="170"/>
    <x v="1"/>
    <s v="Accessories"/>
    <x v="0"/>
    <n v="2"/>
    <n v="57642"/>
    <n v="10"/>
    <n v="115284"/>
    <n v="11528.4"/>
    <n v="103755.6"/>
    <n v="8159.4888690528805"/>
    <n v="7.8641431103987438"/>
  </r>
  <r>
    <s v="INV102380"/>
    <x v="56"/>
    <x v="0"/>
    <s v="Accessories"/>
    <x v="0"/>
    <n v="3"/>
    <n v="64045"/>
    <n v="20"/>
    <n v="192135"/>
    <n v="38427"/>
    <n v="153708"/>
    <n v="29586.62987030757"/>
    <n v="19.248594653698941"/>
  </r>
  <r>
    <s v="INV102381"/>
    <x v="398"/>
    <x v="3"/>
    <s v="Accessories"/>
    <x v="2"/>
    <n v="6"/>
    <n v="28440"/>
    <n v="15"/>
    <n v="170640"/>
    <n v="25596"/>
    <n v="145044"/>
    <n v="8129.1444841612183"/>
    <n v="5.6046058328239834"/>
  </r>
  <r>
    <s v="INV102382"/>
    <x v="518"/>
    <x v="1"/>
    <s v="Electronics"/>
    <x v="1"/>
    <n v="1"/>
    <n v="49104"/>
    <n v="15"/>
    <n v="49104"/>
    <n v="7365.6"/>
    <n v="41738.400000000001"/>
    <n v="2781.8207965350398"/>
    <n v="6.6648956273720108"/>
  </r>
  <r>
    <s v="INV102383"/>
    <x v="427"/>
    <x v="2"/>
    <s v="Accessories"/>
    <x v="2"/>
    <n v="2"/>
    <n v="74832"/>
    <n v="10"/>
    <n v="149664"/>
    <n v="14966.4"/>
    <n v="134697.60000000001"/>
    <n v="32170.73125674489"/>
    <n v="23.883670723713628"/>
  </r>
  <r>
    <s v="INV102384"/>
    <x v="393"/>
    <x v="1"/>
    <s v="Electronics"/>
    <x v="4"/>
    <n v="2"/>
    <n v="49619"/>
    <n v="5"/>
    <n v="99238"/>
    <n v="4961.8999999999996"/>
    <n v="94276.1"/>
    <n v="6291.1701374020158"/>
    <n v="6.6731336334468816"/>
  </r>
  <r>
    <s v="INV102385"/>
    <x v="323"/>
    <x v="2"/>
    <s v="Accessories"/>
    <x v="0"/>
    <n v="1"/>
    <n v="62104"/>
    <n v="10"/>
    <n v="62104"/>
    <n v="6210.4"/>
    <n v="55893.599999999999"/>
    <n v="8802.8213477734953"/>
    <n v="15.749247405380034"/>
  </r>
  <r>
    <s v="INV102386"/>
    <x v="66"/>
    <x v="0"/>
    <s v="Accessories"/>
    <x v="3"/>
    <n v="3"/>
    <n v="17320"/>
    <n v="20"/>
    <n v="51960"/>
    <n v="10392"/>
    <n v="41568"/>
    <n v="7420.4964911955358"/>
    <n v="17.851463845254852"/>
  </r>
  <r>
    <s v="INV102387"/>
    <x v="169"/>
    <x v="0"/>
    <s v="Electronics"/>
    <x v="3"/>
    <n v="7"/>
    <n v="77002"/>
    <n v="20"/>
    <n v="539014"/>
    <n v="107802.8"/>
    <n v="431211.2"/>
    <n v="104231.8118722778"/>
    <n v="24.17187027430591"/>
  </r>
  <r>
    <s v="INV102388"/>
    <x v="351"/>
    <x v="3"/>
    <s v="Electronics"/>
    <x v="1"/>
    <n v="1"/>
    <n v="67845"/>
    <n v="20"/>
    <n v="67845"/>
    <n v="13569"/>
    <n v="54276"/>
    <n v="12481.33846347448"/>
    <n v="22.996054358232882"/>
  </r>
  <r>
    <s v="INV102389"/>
    <x v="218"/>
    <x v="2"/>
    <s v="Accessories"/>
    <x v="1"/>
    <n v="7"/>
    <n v="39814"/>
    <n v="15"/>
    <n v="278698"/>
    <n v="41804.699999999997"/>
    <n v="236893.3"/>
    <n v="32723.623994393169"/>
    <n v="13.813655343732039"/>
  </r>
  <r>
    <s v="INV102390"/>
    <x v="184"/>
    <x v="0"/>
    <s v="Accessories"/>
    <x v="3"/>
    <n v="5"/>
    <n v="41375"/>
    <n v="0"/>
    <n v="206875"/>
    <n v="0"/>
    <n v="206875"/>
    <n v="49325.788036970393"/>
    <n v="23.843281226330099"/>
  </r>
  <r>
    <s v="INV102391"/>
    <x v="653"/>
    <x v="2"/>
    <s v="Accessories"/>
    <x v="1"/>
    <n v="9"/>
    <n v="71541"/>
    <n v="20"/>
    <n v="643869"/>
    <n v="128773.8"/>
    <n v="515095.2"/>
    <n v="70286.375446441729"/>
    <n v="13.645317495958365"/>
  </r>
  <r>
    <s v="INV102392"/>
    <x v="276"/>
    <x v="0"/>
    <s v="Accessories"/>
    <x v="0"/>
    <n v="2"/>
    <n v="71293"/>
    <n v="20"/>
    <n v="142586"/>
    <n v="28517.200000000001"/>
    <n v="114068.8"/>
    <n v="20986.804794255291"/>
    <n v="18.398374309412642"/>
  </r>
  <r>
    <s v="INV102393"/>
    <x v="9"/>
    <x v="1"/>
    <s v="Accessories"/>
    <x v="4"/>
    <n v="1"/>
    <n v="5409"/>
    <n v="5"/>
    <n v="5409"/>
    <n v="270.45"/>
    <n v="5138.55"/>
    <n v="523.7293103577947"/>
    <n v="10.19216141436387"/>
  </r>
  <r>
    <s v="INV102394"/>
    <x v="603"/>
    <x v="4"/>
    <s v="Electronics"/>
    <x v="4"/>
    <n v="9"/>
    <n v="15366"/>
    <n v="5"/>
    <n v="138294"/>
    <n v="6914.7"/>
    <n v="131379.29999999999"/>
    <n v="23297.347432040009"/>
    <n v="17.732890517790864"/>
  </r>
  <r>
    <s v="INV102395"/>
    <x v="401"/>
    <x v="6"/>
    <s v="Electronics"/>
    <x v="2"/>
    <n v="8"/>
    <n v="43289"/>
    <n v="10"/>
    <n v="346312"/>
    <n v="34631.199999999997"/>
    <n v="311680.8"/>
    <n v="49132.67216135691"/>
    <n v="15.763778892173312"/>
  </r>
  <r>
    <s v="INV102396"/>
    <x v="9"/>
    <x v="1"/>
    <s v="Electronics"/>
    <x v="0"/>
    <n v="6"/>
    <n v="66497"/>
    <n v="10"/>
    <n v="398982"/>
    <n v="39898.199999999997"/>
    <n v="359083.8"/>
    <n v="61534.829358031369"/>
    <n v="17.136620855084907"/>
  </r>
  <r>
    <s v="INV102397"/>
    <x v="642"/>
    <x v="5"/>
    <s v="Electronics"/>
    <x v="1"/>
    <n v="5"/>
    <n v="28960"/>
    <n v="10"/>
    <n v="144800"/>
    <n v="14480"/>
    <n v="130320"/>
    <n v="24308.62091156056"/>
    <n v="18.653024026673233"/>
  </r>
  <r>
    <s v="INV102398"/>
    <x v="180"/>
    <x v="4"/>
    <s v="Accessories"/>
    <x v="1"/>
    <n v="8"/>
    <n v="49000"/>
    <n v="20"/>
    <n v="392000"/>
    <n v="78400"/>
    <n v="313600"/>
    <n v="26559.11642240607"/>
    <n v="8.4691060020427518"/>
  </r>
  <r>
    <s v="INV102399"/>
    <x v="652"/>
    <x v="5"/>
    <s v="Electronics"/>
    <x v="2"/>
    <n v="8"/>
    <n v="69269"/>
    <n v="5"/>
    <n v="554152"/>
    <n v="27707.599999999999"/>
    <n v="526444.4"/>
    <n v="58041.842900390358"/>
    <n v="11.02525601951324"/>
  </r>
  <r>
    <s v="INV102400"/>
    <x v="345"/>
    <x v="0"/>
    <s v="Electronics"/>
    <x v="2"/>
    <n v="5"/>
    <n v="12628"/>
    <n v="10"/>
    <n v="63140"/>
    <n v="6314"/>
    <n v="56826"/>
    <n v="11208.830610686009"/>
    <n v="19.724827738510555"/>
  </r>
  <r>
    <s v="INV102401"/>
    <x v="30"/>
    <x v="6"/>
    <s v="Electronics"/>
    <x v="1"/>
    <n v="7"/>
    <n v="5702"/>
    <n v="5"/>
    <n v="39914"/>
    <n v="1995.7"/>
    <n v="37918.300000000003"/>
    <n v="3138.3004117215241"/>
    <n v="8.2764797254136493"/>
  </r>
  <r>
    <s v="INV102402"/>
    <x v="493"/>
    <x v="6"/>
    <s v="Accessories"/>
    <x v="1"/>
    <n v="1"/>
    <n v="65827"/>
    <n v="20"/>
    <n v="65827"/>
    <n v="13165.4"/>
    <n v="52661.599999999999"/>
    <n v="6258.7272978323808"/>
    <n v="11.884802774379018"/>
  </r>
  <r>
    <s v="INV102403"/>
    <x v="636"/>
    <x v="0"/>
    <s v="Electronics"/>
    <x v="0"/>
    <n v="4"/>
    <n v="48465"/>
    <n v="20"/>
    <n v="193860"/>
    <n v="38772"/>
    <n v="155088"/>
    <n v="28426.969448849119"/>
    <n v="18.329573821861857"/>
  </r>
  <r>
    <s v="INV102404"/>
    <x v="367"/>
    <x v="0"/>
    <s v="Accessories"/>
    <x v="2"/>
    <n v="2"/>
    <n v="31738"/>
    <n v="10"/>
    <n v="63476"/>
    <n v="6347.6"/>
    <n v="57128.4"/>
    <n v="13569.7201084848"/>
    <n v="23.75301970383347"/>
  </r>
  <r>
    <s v="INV102405"/>
    <x v="455"/>
    <x v="2"/>
    <s v="Electronics"/>
    <x v="0"/>
    <n v="3"/>
    <n v="79758"/>
    <n v="20"/>
    <n v="239274"/>
    <n v="47854.8"/>
    <n v="191419.2"/>
    <n v="12453.741069081419"/>
    <n v="6.5060041359912795"/>
  </r>
  <r>
    <s v="INV102406"/>
    <x v="119"/>
    <x v="0"/>
    <s v="Accessories"/>
    <x v="1"/>
    <n v="1"/>
    <n v="49740"/>
    <n v="20"/>
    <n v="49740"/>
    <n v="9948"/>
    <n v="39792"/>
    <n v="6100.5974634831909"/>
    <n v="15.331215981813406"/>
  </r>
  <r>
    <s v="INV102407"/>
    <x v="423"/>
    <x v="3"/>
    <s v="Electronics"/>
    <x v="3"/>
    <n v="2"/>
    <n v="69337"/>
    <n v="5"/>
    <n v="138674"/>
    <n v="6933.7"/>
    <n v="131740.29999999999"/>
    <n v="8745.061792556693"/>
    <n v="6.6381067847550783"/>
  </r>
  <r>
    <s v="INV102408"/>
    <x v="535"/>
    <x v="0"/>
    <s v="Accessories"/>
    <x v="3"/>
    <n v="1"/>
    <n v="54789"/>
    <n v="0"/>
    <n v="54789"/>
    <n v="0"/>
    <n v="54789"/>
    <n v="6893.902092136791"/>
    <n v="12.582639019030811"/>
  </r>
  <r>
    <s v="INV102409"/>
    <x v="570"/>
    <x v="3"/>
    <s v="Electronics"/>
    <x v="1"/>
    <n v="8"/>
    <n v="33044"/>
    <n v="15"/>
    <n v="264352"/>
    <n v="39652.800000000003"/>
    <n v="224699.2"/>
    <n v="19116.801431844651"/>
    <n v="8.5077300817469084"/>
  </r>
  <r>
    <s v="INV102410"/>
    <x v="38"/>
    <x v="0"/>
    <s v="Accessories"/>
    <x v="2"/>
    <n v="4"/>
    <n v="60564"/>
    <n v="10"/>
    <n v="242256"/>
    <n v="24225.599999999999"/>
    <n v="218030.4"/>
    <n v="39220.983810032463"/>
    <n v="17.988768451570269"/>
  </r>
  <r>
    <s v="INV102411"/>
    <x v="600"/>
    <x v="2"/>
    <s v="Accessories"/>
    <x v="3"/>
    <n v="3"/>
    <n v="22913"/>
    <n v="0"/>
    <n v="68739"/>
    <n v="0"/>
    <n v="68739"/>
    <n v="13855.480357762741"/>
    <n v="20.15665103909388"/>
  </r>
  <r>
    <s v="INV102412"/>
    <x v="214"/>
    <x v="3"/>
    <s v="Electronics"/>
    <x v="2"/>
    <n v="1"/>
    <n v="49399"/>
    <n v="10"/>
    <n v="49399"/>
    <n v="4939.8999999999996"/>
    <n v="44459.1"/>
    <n v="4422.2862709444134"/>
    <n v="9.9468641311776747"/>
  </r>
  <r>
    <s v="INV102413"/>
    <x v="424"/>
    <x v="4"/>
    <s v="Accessories"/>
    <x v="3"/>
    <n v="2"/>
    <n v="70469"/>
    <n v="0"/>
    <n v="140938"/>
    <n v="0"/>
    <n v="140938"/>
    <n v="27141.47780263918"/>
    <n v="19.257742981054918"/>
  </r>
  <r>
    <s v="INV102414"/>
    <x v="287"/>
    <x v="3"/>
    <s v="Accessories"/>
    <x v="2"/>
    <n v="3"/>
    <n v="33533"/>
    <n v="20"/>
    <n v="100599"/>
    <n v="20119.8"/>
    <n v="80479.199999999997"/>
    <n v="11215.886132711061"/>
    <n v="13.936378757133596"/>
  </r>
  <r>
    <s v="INV102415"/>
    <x v="197"/>
    <x v="1"/>
    <s v="Electronics"/>
    <x v="3"/>
    <n v="3"/>
    <n v="1878"/>
    <n v="10"/>
    <n v="5634"/>
    <n v="563.4"/>
    <n v="5070.6000000000004"/>
    <n v="541.11418041816387"/>
    <n v="10.671600607781404"/>
  </r>
  <r>
    <s v="INV102416"/>
    <x v="692"/>
    <x v="2"/>
    <s v="Electronics"/>
    <x v="2"/>
    <n v="6"/>
    <n v="7003"/>
    <n v="0"/>
    <n v="42018"/>
    <n v="0"/>
    <n v="42018"/>
    <n v="6499.3582629758421"/>
    <n v="15.468033373734691"/>
  </r>
  <r>
    <s v="INV102417"/>
    <x v="7"/>
    <x v="5"/>
    <s v="Accessories"/>
    <x v="0"/>
    <n v="8"/>
    <n v="43274"/>
    <n v="15"/>
    <n v="346192"/>
    <n v="51928.800000000003"/>
    <n v="294263.2"/>
    <n v="37056.573240243517"/>
    <n v="12.593002876419312"/>
  </r>
  <r>
    <s v="INV102418"/>
    <x v="598"/>
    <x v="3"/>
    <s v="Electronics"/>
    <x v="2"/>
    <n v="6"/>
    <n v="60108"/>
    <n v="20"/>
    <n v="360648"/>
    <n v="72129.600000000006"/>
    <n v="288518.40000000002"/>
    <n v="27697.550274054509"/>
    <n v="9.5999250911049376"/>
  </r>
  <r>
    <s v="INV102419"/>
    <x v="688"/>
    <x v="1"/>
    <s v="Electronics"/>
    <x v="0"/>
    <n v="2"/>
    <n v="34117"/>
    <n v="10"/>
    <n v="68234"/>
    <n v="6823.4"/>
    <n v="61410.6"/>
    <n v="12366.188607444001"/>
    <n v="20.136895922599685"/>
  </r>
  <r>
    <s v="INV102420"/>
    <x v="161"/>
    <x v="1"/>
    <s v="Electronics"/>
    <x v="0"/>
    <n v="2"/>
    <n v="5314"/>
    <n v="10"/>
    <n v="10628"/>
    <n v="1062.8"/>
    <n v="9565.2000000000007"/>
    <n v="2003.9555978791921"/>
    <n v="20.950482978706059"/>
  </r>
  <r>
    <s v="INV102421"/>
    <x v="89"/>
    <x v="1"/>
    <s v="Accessories"/>
    <x v="1"/>
    <n v="7"/>
    <n v="58835"/>
    <n v="0"/>
    <n v="411845"/>
    <n v="0"/>
    <n v="411845"/>
    <n v="86513.168958748895"/>
    <n v="21.006244815100072"/>
  </r>
  <r>
    <s v="INV102422"/>
    <x v="674"/>
    <x v="0"/>
    <s v="Accessories"/>
    <x v="0"/>
    <n v="1"/>
    <n v="24263"/>
    <n v="10"/>
    <n v="24263"/>
    <n v="2426.3000000000002"/>
    <n v="21836.7"/>
    <n v="2760.78251883853"/>
    <n v="12.642855920713888"/>
  </r>
  <r>
    <s v="INV102423"/>
    <x v="231"/>
    <x v="1"/>
    <s v="Accessories"/>
    <x v="4"/>
    <n v="1"/>
    <n v="10500"/>
    <n v="20"/>
    <n v="10500"/>
    <n v="2100"/>
    <n v="8400"/>
    <n v="704.8077983677465"/>
    <n v="8.3905690281874588"/>
  </r>
  <r>
    <s v="INV102424"/>
    <x v="198"/>
    <x v="0"/>
    <s v="Accessories"/>
    <x v="0"/>
    <n v="7"/>
    <n v="3774"/>
    <n v="5"/>
    <n v="26418"/>
    <n v="1320.9"/>
    <n v="25097.1"/>
    <n v="5473.2321946242673"/>
    <n v="21.808225630149568"/>
  </r>
  <r>
    <s v="INV102425"/>
    <x v="232"/>
    <x v="5"/>
    <s v="Accessories"/>
    <x v="2"/>
    <n v="9"/>
    <n v="50368"/>
    <n v="0"/>
    <n v="453312"/>
    <n v="0"/>
    <n v="453312"/>
    <n v="52517.453275543667"/>
    <n v="11.585277529724266"/>
  </r>
  <r>
    <s v="INV102426"/>
    <x v="109"/>
    <x v="2"/>
    <s v="Accessories"/>
    <x v="0"/>
    <n v="5"/>
    <n v="54732"/>
    <n v="15"/>
    <n v="273660"/>
    <n v="41049"/>
    <n v="232611"/>
    <n v="46432.263387728897"/>
    <n v="19.961336045040387"/>
  </r>
  <r>
    <s v="INV102427"/>
    <x v="345"/>
    <x v="6"/>
    <s v="Accessories"/>
    <x v="2"/>
    <n v="1"/>
    <n v="14727"/>
    <n v="10"/>
    <n v="14727"/>
    <n v="1472.7"/>
    <n v="13254.3"/>
    <n v="2829.6619942494021"/>
    <n v="21.349011220882296"/>
  </r>
  <r>
    <s v="INV102428"/>
    <x v="99"/>
    <x v="0"/>
    <s v="Electronics"/>
    <x v="2"/>
    <n v="5"/>
    <n v="17779"/>
    <n v="20"/>
    <n v="88895"/>
    <n v="17779"/>
    <n v="71116"/>
    <n v="14481.386603903549"/>
    <n v="20.363049952055164"/>
  </r>
  <r>
    <s v="INV102429"/>
    <x v="44"/>
    <x v="1"/>
    <s v="Accessories"/>
    <x v="4"/>
    <n v="1"/>
    <n v="75404"/>
    <n v="10"/>
    <n v="75404"/>
    <n v="7540.4"/>
    <n v="67863.600000000006"/>
    <n v="8683.9081088777402"/>
    <n v="12.796120613816154"/>
  </r>
  <r>
    <s v="INV102430"/>
    <x v="159"/>
    <x v="1"/>
    <s v="Accessories"/>
    <x v="0"/>
    <n v="9"/>
    <n v="65440"/>
    <n v="15"/>
    <n v="588960"/>
    <n v="88344"/>
    <n v="500616"/>
    <n v="118948.0363196429"/>
    <n v="23.760334531785418"/>
  </r>
  <r>
    <s v="INV102431"/>
    <x v="70"/>
    <x v="4"/>
    <s v="Electronics"/>
    <x v="0"/>
    <n v="4"/>
    <n v="43236"/>
    <n v="20"/>
    <n v="172944"/>
    <n v="34588.800000000003"/>
    <n v="138355.20000000001"/>
    <n v="25185.14064185385"/>
    <n v="18.203248336060984"/>
  </r>
  <r>
    <s v="INV102432"/>
    <x v="117"/>
    <x v="1"/>
    <s v="Electronics"/>
    <x v="3"/>
    <n v="9"/>
    <n v="10151"/>
    <n v="15"/>
    <n v="91359"/>
    <n v="13703.85"/>
    <n v="77655.149999999994"/>
    <n v="12824.690314183001"/>
    <n v="16.514925686426466"/>
  </r>
  <r>
    <s v="INV102433"/>
    <x v="681"/>
    <x v="2"/>
    <s v="Electronics"/>
    <x v="3"/>
    <n v="2"/>
    <n v="79939"/>
    <n v="20"/>
    <n v="159878"/>
    <n v="31975.599999999999"/>
    <n v="127902.39999999999"/>
    <n v="24247.969827447851"/>
    <n v="18.95818204150028"/>
  </r>
  <r>
    <s v="INV102434"/>
    <x v="396"/>
    <x v="3"/>
    <s v="Accessories"/>
    <x v="1"/>
    <n v="7"/>
    <n v="8271"/>
    <n v="5"/>
    <n v="57897"/>
    <n v="2894.85"/>
    <n v="55002.15"/>
    <n v="3242.1250885822951"/>
    <n v="5.8945424653078016"/>
  </r>
  <r>
    <s v="INV102435"/>
    <x v="278"/>
    <x v="3"/>
    <s v="Electronics"/>
    <x v="2"/>
    <n v="2"/>
    <n v="79496"/>
    <n v="20"/>
    <n v="158992"/>
    <n v="31798.400000000001"/>
    <n v="127193.60000000001"/>
    <n v="16293.881048323399"/>
    <n v="12.810299455572762"/>
  </r>
  <r>
    <s v="INV102436"/>
    <x v="56"/>
    <x v="1"/>
    <s v="Accessories"/>
    <x v="4"/>
    <n v="4"/>
    <n v="70673"/>
    <n v="15"/>
    <n v="282692"/>
    <n v="42403.8"/>
    <n v="240288.2"/>
    <n v="54363.626741365828"/>
    <n v="22.624343076924223"/>
  </r>
  <r>
    <s v="INV102437"/>
    <x v="429"/>
    <x v="4"/>
    <s v="Accessories"/>
    <x v="3"/>
    <n v="6"/>
    <n v="41334"/>
    <n v="0"/>
    <n v="248004"/>
    <n v="0"/>
    <n v="248004"/>
    <n v="20389.88205794862"/>
    <n v="8.221594029914284"/>
  </r>
  <r>
    <s v="INV102438"/>
    <x v="58"/>
    <x v="0"/>
    <s v="Accessories"/>
    <x v="0"/>
    <n v="2"/>
    <n v="4053"/>
    <n v="5"/>
    <n v="8106"/>
    <n v="405.3"/>
    <n v="7700.7"/>
    <n v="1023.270013604631"/>
    <n v="13.288012954726597"/>
  </r>
  <r>
    <s v="INV102439"/>
    <x v="549"/>
    <x v="2"/>
    <s v="Electronics"/>
    <x v="1"/>
    <n v="2"/>
    <n v="34617"/>
    <n v="10"/>
    <n v="69234"/>
    <n v="6923.4"/>
    <n v="62310.6"/>
    <n v="8165.7790957440402"/>
    <n v="13.104959823439415"/>
  </r>
  <r>
    <s v="INV102440"/>
    <x v="452"/>
    <x v="4"/>
    <s v="Electronics"/>
    <x v="4"/>
    <n v="2"/>
    <n v="77558"/>
    <n v="5"/>
    <n v="155116"/>
    <n v="7755.8"/>
    <n v="147360.20000000001"/>
    <n v="17861.285539507971"/>
    <n v="12.120834214060492"/>
  </r>
  <r>
    <s v="INV102441"/>
    <x v="177"/>
    <x v="0"/>
    <s v="Accessories"/>
    <x v="0"/>
    <n v="3"/>
    <n v="62637"/>
    <n v="5"/>
    <n v="187911"/>
    <n v="9395.5499999999993"/>
    <n v="178515.45"/>
    <n v="29003.45260587176"/>
    <n v="16.2470265771796"/>
  </r>
  <r>
    <s v="INV102442"/>
    <x v="479"/>
    <x v="2"/>
    <s v="Accessories"/>
    <x v="0"/>
    <n v="5"/>
    <n v="35390"/>
    <n v="10"/>
    <n v="176950"/>
    <n v="17695"/>
    <n v="159255"/>
    <n v="39692.65407735396"/>
    <n v="24.923960991713891"/>
  </r>
  <r>
    <s v="INV102443"/>
    <x v="23"/>
    <x v="1"/>
    <s v="Accessories"/>
    <x v="2"/>
    <n v="9"/>
    <n v="79928"/>
    <n v="20"/>
    <n v="719352"/>
    <n v="143870.39999999999"/>
    <n v="575481.59999999998"/>
    <n v="58221.340971577541"/>
    <n v="10.116976975732594"/>
  </r>
  <r>
    <s v="INV102444"/>
    <x v="117"/>
    <x v="3"/>
    <s v="Electronics"/>
    <x v="2"/>
    <n v="6"/>
    <n v="9189"/>
    <n v="5"/>
    <n v="55134"/>
    <n v="2756.7"/>
    <n v="52377.3"/>
    <n v="10003.615139249419"/>
    <n v="19.099142451499826"/>
  </r>
  <r>
    <s v="INV102445"/>
    <x v="604"/>
    <x v="2"/>
    <s v="Accessories"/>
    <x v="3"/>
    <n v="9"/>
    <n v="28563"/>
    <n v="5"/>
    <n v="257067"/>
    <n v="12853.35"/>
    <n v="244213.65"/>
    <n v="49233.227517707688"/>
    <n v="20.159899955513417"/>
  </r>
  <r>
    <s v="INV102446"/>
    <x v="451"/>
    <x v="1"/>
    <s v="Electronics"/>
    <x v="3"/>
    <n v="5"/>
    <n v="57698"/>
    <n v="0"/>
    <n v="288490"/>
    <n v="0"/>
    <n v="288490"/>
    <n v="48148.893280557153"/>
    <n v="16.689969593593247"/>
  </r>
  <r>
    <s v="INV102447"/>
    <x v="279"/>
    <x v="5"/>
    <s v="Accessories"/>
    <x v="0"/>
    <n v="6"/>
    <n v="1863"/>
    <n v="0"/>
    <n v="11178"/>
    <n v="0"/>
    <n v="11178"/>
    <n v="776.81664787188026"/>
    <n v="6.9495137580236204"/>
  </r>
  <r>
    <s v="INV102448"/>
    <x v="654"/>
    <x v="6"/>
    <s v="Electronics"/>
    <x v="0"/>
    <n v="8"/>
    <n v="17191"/>
    <n v="15"/>
    <n v="137528"/>
    <n v="20629.2"/>
    <n v="116898.8"/>
    <n v="19226.89499829369"/>
    <n v="16.447469946905947"/>
  </r>
  <r>
    <s v="INV102449"/>
    <x v="565"/>
    <x v="2"/>
    <s v="Accessories"/>
    <x v="3"/>
    <n v="3"/>
    <n v="3251"/>
    <n v="10"/>
    <n v="9753"/>
    <n v="975.3"/>
    <n v="8777.7000000000007"/>
    <n v="2112.7300256220792"/>
    <n v="24.069289513449753"/>
  </r>
  <r>
    <s v="INV102450"/>
    <x v="532"/>
    <x v="6"/>
    <s v="Electronics"/>
    <x v="3"/>
    <n v="2"/>
    <n v="8282"/>
    <n v="20"/>
    <n v="16564"/>
    <n v="3312.8"/>
    <n v="13251.2"/>
    <n v="1569.1014770646379"/>
    <n v="11.841202887773468"/>
  </r>
  <r>
    <s v="INV102451"/>
    <x v="289"/>
    <x v="2"/>
    <s v="Electronics"/>
    <x v="0"/>
    <n v="3"/>
    <n v="13040"/>
    <n v="20"/>
    <n v="39120"/>
    <n v="7824"/>
    <n v="31296"/>
    <n v="5568.7359206341189"/>
    <n v="17.793762527588569"/>
  </r>
  <r>
    <s v="INV102452"/>
    <x v="693"/>
    <x v="6"/>
    <s v="Electronics"/>
    <x v="4"/>
    <n v="9"/>
    <n v="46491"/>
    <n v="15"/>
    <n v="418419"/>
    <n v="62762.85"/>
    <n v="355656.15"/>
    <n v="86025.948266618798"/>
    <n v="24.187954648504963"/>
  </r>
  <r>
    <s v="INV102453"/>
    <x v="94"/>
    <x v="5"/>
    <s v="Electronics"/>
    <x v="0"/>
    <n v="6"/>
    <n v="71375"/>
    <n v="20"/>
    <n v="428250"/>
    <n v="85650"/>
    <n v="342600"/>
    <n v="71808.294070204865"/>
    <n v="20.95980562469494"/>
  </r>
  <r>
    <s v="INV102454"/>
    <x v="533"/>
    <x v="3"/>
    <s v="Electronics"/>
    <x v="4"/>
    <n v="4"/>
    <n v="28109"/>
    <n v="20"/>
    <n v="112436"/>
    <n v="22487.200000000001"/>
    <n v="89948.800000000003"/>
    <n v="16879.930863394671"/>
    <n v="18.766154593940854"/>
  </r>
  <r>
    <s v="INV102455"/>
    <x v="425"/>
    <x v="0"/>
    <s v="Electronics"/>
    <x v="4"/>
    <n v="3"/>
    <n v="57155"/>
    <n v="0"/>
    <n v="171465"/>
    <n v="0"/>
    <n v="171465"/>
    <n v="41876.858499601803"/>
    <n v="24.422977575366286"/>
  </r>
  <r>
    <s v="INV102456"/>
    <x v="52"/>
    <x v="6"/>
    <s v="Accessories"/>
    <x v="0"/>
    <n v="2"/>
    <n v="71884"/>
    <n v="20"/>
    <n v="143768"/>
    <n v="28753.599999999999"/>
    <n v="115014.39999999999"/>
    <n v="9674.6192507836658"/>
    <n v="8.4116591059760051"/>
  </r>
  <r>
    <s v="INV102457"/>
    <x v="90"/>
    <x v="5"/>
    <s v="Accessories"/>
    <x v="1"/>
    <n v="4"/>
    <n v="63677"/>
    <n v="20"/>
    <n v="254708"/>
    <n v="50941.599999999999"/>
    <n v="203766.39999999999"/>
    <n v="41680.36774739471"/>
    <n v="20.454975769996778"/>
  </r>
  <r>
    <s v="INV102458"/>
    <x v="425"/>
    <x v="6"/>
    <s v="Accessories"/>
    <x v="3"/>
    <n v="9"/>
    <n v="58896"/>
    <n v="15"/>
    <n v="530064"/>
    <n v="79509.600000000006"/>
    <n v="450554.4"/>
    <n v="59188.049008930357"/>
    <n v="13.136715346455469"/>
  </r>
  <r>
    <s v="INV102459"/>
    <x v="388"/>
    <x v="3"/>
    <s v="Accessories"/>
    <x v="2"/>
    <n v="4"/>
    <n v="17377"/>
    <n v="15"/>
    <n v="69508"/>
    <n v="10426.200000000001"/>
    <n v="59081.8"/>
    <n v="7213.080577040404"/>
    <n v="12.208633753610085"/>
  </r>
  <r>
    <s v="INV102460"/>
    <x v="85"/>
    <x v="6"/>
    <s v="Electronics"/>
    <x v="0"/>
    <n v="5"/>
    <n v="18905"/>
    <n v="5"/>
    <n v="94525"/>
    <n v="4726.25"/>
    <n v="89798.75"/>
    <n v="13841.08569053061"/>
    <n v="15.413450288039209"/>
  </r>
  <r>
    <s v="INV102461"/>
    <x v="417"/>
    <x v="5"/>
    <s v="Accessories"/>
    <x v="4"/>
    <n v="8"/>
    <n v="49129"/>
    <n v="20"/>
    <n v="393032"/>
    <n v="78606.399999999994"/>
    <n v="314425.59999999998"/>
    <n v="17843.71938134751"/>
    <n v="5.6750211755491637"/>
  </r>
  <r>
    <s v="INV102462"/>
    <x v="169"/>
    <x v="1"/>
    <s v="Electronics"/>
    <x v="0"/>
    <n v="2"/>
    <n v="46733"/>
    <n v="20"/>
    <n v="93466"/>
    <n v="18693.2"/>
    <n v="74772.800000000003"/>
    <n v="8412.3829679504579"/>
    <n v="11.250592418567257"/>
  </r>
  <r>
    <s v="INV102463"/>
    <x v="689"/>
    <x v="5"/>
    <s v="Electronics"/>
    <x v="3"/>
    <n v="3"/>
    <n v="21971"/>
    <n v="20"/>
    <n v="65913"/>
    <n v="13182.6"/>
    <n v="52730.400000000001"/>
    <n v="4389.4419024834633"/>
    <n v="8.3243098904682373"/>
  </r>
  <r>
    <s v="INV102464"/>
    <x v="694"/>
    <x v="4"/>
    <s v="Electronics"/>
    <x v="4"/>
    <n v="6"/>
    <n v="3802"/>
    <n v="0"/>
    <n v="22812"/>
    <n v="0"/>
    <n v="22812"/>
    <n v="1773.363359501511"/>
    <n v="7.7738179883460949"/>
  </r>
  <r>
    <s v="INV102465"/>
    <x v="174"/>
    <x v="3"/>
    <s v="Accessories"/>
    <x v="2"/>
    <n v="7"/>
    <n v="24011"/>
    <n v="20"/>
    <n v="168077"/>
    <n v="33615.4"/>
    <n v="134461.6"/>
    <n v="15794.94894442369"/>
    <n v="11.746810200401965"/>
  </r>
  <r>
    <s v="INV102466"/>
    <x v="37"/>
    <x v="1"/>
    <s v="Electronics"/>
    <x v="2"/>
    <n v="4"/>
    <n v="5522"/>
    <n v="0"/>
    <n v="22088"/>
    <n v="0"/>
    <n v="22088"/>
    <n v="4648.4830279481102"/>
    <n v="21.04528716021419"/>
  </r>
  <r>
    <s v="INV102467"/>
    <x v="637"/>
    <x v="4"/>
    <s v="Accessories"/>
    <x v="2"/>
    <n v="1"/>
    <n v="43739"/>
    <n v="5"/>
    <n v="43739"/>
    <n v="2186.9499999999998"/>
    <n v="41552.050000000003"/>
    <n v="3748.9179294134419"/>
    <n v="9.0222213571013743"/>
  </r>
  <r>
    <s v="INV102468"/>
    <x v="70"/>
    <x v="3"/>
    <s v="Accessories"/>
    <x v="1"/>
    <n v="7"/>
    <n v="72191"/>
    <n v="10"/>
    <n v="505337"/>
    <n v="50533.7"/>
    <n v="454803.3"/>
    <n v="71078.095486389706"/>
    <n v="15.628315688648192"/>
  </r>
  <r>
    <s v="INV102469"/>
    <x v="471"/>
    <x v="1"/>
    <s v="Accessories"/>
    <x v="4"/>
    <n v="9"/>
    <n v="59769"/>
    <n v="20"/>
    <n v="537921"/>
    <n v="107584.2"/>
    <n v="430336.8"/>
    <n v="85951.702168253527"/>
    <n v="19.973123880703099"/>
  </r>
  <r>
    <s v="INV102470"/>
    <x v="479"/>
    <x v="6"/>
    <s v="Accessories"/>
    <x v="4"/>
    <n v="1"/>
    <n v="58898"/>
    <n v="15"/>
    <n v="58898"/>
    <n v="8834.7000000000007"/>
    <n v="50063.3"/>
    <n v="4915.9310486830846"/>
    <n v="9.8194306981023711"/>
  </r>
  <r>
    <s v="INV102471"/>
    <x v="602"/>
    <x v="1"/>
    <s v="Accessories"/>
    <x v="1"/>
    <n v="1"/>
    <n v="62395"/>
    <n v="15"/>
    <n v="62395"/>
    <n v="9359.25"/>
    <n v="53035.75"/>
    <n v="12454.95048857584"/>
    <n v="23.484065915115444"/>
  </r>
  <r>
    <s v="INV102472"/>
    <x v="177"/>
    <x v="5"/>
    <s v="Electronics"/>
    <x v="4"/>
    <n v="1"/>
    <n v="70390"/>
    <n v="20"/>
    <n v="70390"/>
    <n v="14078"/>
    <n v="56312"/>
    <n v="12574.445986481849"/>
    <n v="22.329958066632067"/>
  </r>
  <r>
    <s v="INV102473"/>
    <x v="685"/>
    <x v="4"/>
    <s v="Electronics"/>
    <x v="1"/>
    <n v="7"/>
    <n v="35784"/>
    <n v="0"/>
    <n v="250488"/>
    <n v="0"/>
    <n v="250488"/>
    <n v="25107.82558015735"/>
    <n v="10.023564234676851"/>
  </r>
  <r>
    <s v="INV102474"/>
    <x v="476"/>
    <x v="6"/>
    <s v="Accessories"/>
    <x v="0"/>
    <n v="9"/>
    <n v="49140"/>
    <n v="15"/>
    <n v="442260"/>
    <n v="66339"/>
    <n v="375921"/>
    <n v="93201.196384443319"/>
    <n v="24.792761347315878"/>
  </r>
  <r>
    <s v="INV102475"/>
    <x v="135"/>
    <x v="5"/>
    <s v="Electronics"/>
    <x v="3"/>
    <n v="3"/>
    <n v="76192"/>
    <n v="15"/>
    <n v="228576"/>
    <n v="34286.400000000001"/>
    <n v="194289.6"/>
    <n v="35717.07684143378"/>
    <n v="18.383421882300325"/>
  </r>
  <r>
    <s v="INV102476"/>
    <x v="215"/>
    <x v="3"/>
    <s v="Accessories"/>
    <x v="2"/>
    <n v="8"/>
    <n v="22953"/>
    <n v="5"/>
    <n v="183624"/>
    <n v="9181.2000000000007"/>
    <n v="174442.8"/>
    <n v="18703.758321543879"/>
    <n v="10.722000748408005"/>
  </r>
  <r>
    <s v="INV102477"/>
    <x v="440"/>
    <x v="1"/>
    <s v="Electronics"/>
    <x v="1"/>
    <n v="9"/>
    <n v="74874"/>
    <n v="5"/>
    <n v="673866"/>
    <n v="33693.300000000003"/>
    <n v="640172.69999999995"/>
    <n v="119204.952312819"/>
    <n v="18.620749106111369"/>
  </r>
  <r>
    <s v="INV102478"/>
    <x v="234"/>
    <x v="5"/>
    <s v="Electronics"/>
    <x v="1"/>
    <n v="3"/>
    <n v="38476"/>
    <n v="5"/>
    <n v="115428"/>
    <n v="5771.4"/>
    <n v="109656.6"/>
    <n v="20094.534017661121"/>
    <n v="18.324965408065836"/>
  </r>
  <r>
    <s v="INV102479"/>
    <x v="1"/>
    <x v="6"/>
    <s v="Electronics"/>
    <x v="1"/>
    <n v="3"/>
    <n v="14225"/>
    <n v="15"/>
    <n v="42675"/>
    <n v="6401.25"/>
    <n v="36273.75"/>
    <n v="6211.4706990413742"/>
    <n v="17.12387249468658"/>
  </r>
  <r>
    <s v="INV102480"/>
    <x v="232"/>
    <x v="4"/>
    <s v="Electronics"/>
    <x v="0"/>
    <n v="1"/>
    <n v="75373"/>
    <n v="15"/>
    <n v="75373"/>
    <n v="11305.95"/>
    <n v="64067.05"/>
    <n v="12322.60656665404"/>
    <n v="19.233922221569497"/>
  </r>
  <r>
    <s v="INV102481"/>
    <x v="130"/>
    <x v="4"/>
    <s v="Electronics"/>
    <x v="1"/>
    <n v="2"/>
    <n v="76737"/>
    <n v="20"/>
    <n v="153474"/>
    <n v="30694.799999999999"/>
    <n v="122779.2"/>
    <n v="12727.677162343931"/>
    <n v="10.366313807504799"/>
  </r>
  <r>
    <s v="INV102482"/>
    <x v="6"/>
    <x v="1"/>
    <s v="Electronics"/>
    <x v="3"/>
    <n v="7"/>
    <n v="43543"/>
    <n v="20"/>
    <n v="304801"/>
    <n v="60960.2"/>
    <n v="243840.8"/>
    <n v="59935.360798908107"/>
    <n v="24.579709711790692"/>
  </r>
  <r>
    <s v="INV102483"/>
    <x v="130"/>
    <x v="5"/>
    <s v="Electronics"/>
    <x v="3"/>
    <n v="3"/>
    <n v="77580"/>
    <n v="0"/>
    <n v="232740"/>
    <n v="0"/>
    <n v="232740"/>
    <n v="51570.331709644073"/>
    <n v="22.157915145503168"/>
  </r>
  <r>
    <s v="INV102484"/>
    <x v="352"/>
    <x v="6"/>
    <s v="Electronics"/>
    <x v="2"/>
    <n v="7"/>
    <n v="65490"/>
    <n v="15"/>
    <n v="458430"/>
    <n v="68764.5"/>
    <n v="389665.5"/>
    <n v="77601.210408596133"/>
    <n v="19.914827052586421"/>
  </r>
  <r>
    <s v="INV102485"/>
    <x v="179"/>
    <x v="2"/>
    <s v="Electronics"/>
    <x v="0"/>
    <n v="5"/>
    <n v="47309"/>
    <n v="20"/>
    <n v="236545"/>
    <n v="47309"/>
    <n v="189236"/>
    <n v="10457.370353900889"/>
    <n v="5.5260998720649823"/>
  </r>
  <r>
    <s v="INV102486"/>
    <x v="450"/>
    <x v="3"/>
    <s v="Electronics"/>
    <x v="3"/>
    <n v="8"/>
    <n v="17205"/>
    <n v="20"/>
    <n v="137640"/>
    <n v="27528"/>
    <n v="110112"/>
    <n v="18507.302843874539"/>
    <n v="16.807707465012477"/>
  </r>
  <r>
    <s v="INV102487"/>
    <x v="24"/>
    <x v="3"/>
    <s v="Electronics"/>
    <x v="4"/>
    <n v="5"/>
    <n v="63631"/>
    <n v="5"/>
    <n v="318155"/>
    <n v="15907.75"/>
    <n v="302247.25"/>
    <n v="57818.931017013427"/>
    <n v="19.129679762847612"/>
  </r>
  <r>
    <s v="INV102488"/>
    <x v="258"/>
    <x v="6"/>
    <s v="Electronics"/>
    <x v="4"/>
    <n v="3"/>
    <n v="76515"/>
    <n v="5"/>
    <n v="229545"/>
    <n v="11477.25"/>
    <n v="218067.75"/>
    <n v="48153.713014561014"/>
    <n v="22.081996542157661"/>
  </r>
  <r>
    <s v="INV102489"/>
    <x v="228"/>
    <x v="2"/>
    <s v="Electronics"/>
    <x v="4"/>
    <n v="9"/>
    <n v="62956"/>
    <n v="5"/>
    <n v="566604"/>
    <n v="28330.2"/>
    <n v="538273.80000000005"/>
    <n v="128772.0078684794"/>
    <n v="23.923142435778853"/>
  </r>
  <r>
    <s v="INV102490"/>
    <x v="128"/>
    <x v="4"/>
    <s v="Accessories"/>
    <x v="1"/>
    <n v="7"/>
    <n v="77359"/>
    <n v="10"/>
    <n v="541513"/>
    <n v="54151.3"/>
    <n v="487361.7"/>
    <n v="113638.42974757651"/>
    <n v="23.317061998835054"/>
  </r>
  <r>
    <s v="INV102491"/>
    <x v="512"/>
    <x v="1"/>
    <s v="Electronics"/>
    <x v="1"/>
    <n v="5"/>
    <n v="78973"/>
    <n v="20"/>
    <n v="394865"/>
    <n v="78973"/>
    <n v="315892"/>
    <n v="41447.869162364281"/>
    <n v="13.120898649653768"/>
  </r>
  <r>
    <s v="INV102492"/>
    <x v="96"/>
    <x v="0"/>
    <s v="Electronics"/>
    <x v="4"/>
    <n v="7"/>
    <n v="23589"/>
    <n v="5"/>
    <n v="165123"/>
    <n v="8256.15"/>
    <n v="156866.85"/>
    <n v="35969.605975746374"/>
    <n v="22.930023759479056"/>
  </r>
  <r>
    <s v="INV102493"/>
    <x v="184"/>
    <x v="0"/>
    <s v="Electronics"/>
    <x v="2"/>
    <n v="9"/>
    <n v="67738"/>
    <n v="5"/>
    <n v="609642"/>
    <n v="30482.1"/>
    <n v="579159.9"/>
    <n v="29044.731054000778"/>
    <n v="5.0149761842974243"/>
  </r>
  <r>
    <s v="INV102494"/>
    <x v="216"/>
    <x v="1"/>
    <s v="Electronics"/>
    <x v="2"/>
    <n v="5"/>
    <n v="76440"/>
    <n v="15"/>
    <n v="382200"/>
    <n v="57330"/>
    <n v="324870"/>
    <n v="39080.250392506918"/>
    <n v="12.02950423015573"/>
  </r>
  <r>
    <s v="INV102495"/>
    <x v="317"/>
    <x v="6"/>
    <s v="Electronics"/>
    <x v="1"/>
    <n v="7"/>
    <n v="74416"/>
    <n v="5"/>
    <n v="520912"/>
    <n v="26045.599999999999"/>
    <n v="494866.4"/>
    <n v="36014.502951639137"/>
    <n v="7.2776213846078726"/>
  </r>
  <r>
    <s v="INV102496"/>
    <x v="402"/>
    <x v="2"/>
    <s v="Electronics"/>
    <x v="4"/>
    <n v="9"/>
    <n v="61896"/>
    <n v="15"/>
    <n v="557064"/>
    <n v="83559.600000000006"/>
    <n v="473504.4"/>
    <n v="107302.5082943302"/>
    <n v="22.661354001004046"/>
  </r>
  <r>
    <s v="INV102497"/>
    <x v="548"/>
    <x v="2"/>
    <s v="Accessories"/>
    <x v="2"/>
    <n v="1"/>
    <n v="4377"/>
    <n v="0"/>
    <n v="4377"/>
    <n v="0"/>
    <n v="4377"/>
    <n v="1031.2053600165609"/>
    <n v="23.559638108671713"/>
  </r>
  <r>
    <s v="INV102498"/>
    <x v="443"/>
    <x v="3"/>
    <s v="Accessories"/>
    <x v="1"/>
    <n v="4"/>
    <n v="73712"/>
    <n v="5"/>
    <n v="294848"/>
    <n v="14742.4"/>
    <n v="280105.59999999998"/>
    <n v="28347.158314203862"/>
    <n v="10.120168363004476"/>
  </r>
  <r>
    <s v="INV102499"/>
    <x v="52"/>
    <x v="4"/>
    <s v="Accessories"/>
    <x v="4"/>
    <n v="1"/>
    <n v="32318"/>
    <n v="15"/>
    <n v="32318"/>
    <n v="4847.7"/>
    <n v="27470.3"/>
    <n v="3391.5406406281832"/>
    <n v="12.346208962509268"/>
  </r>
  <r>
    <s v="INV102500"/>
    <x v="695"/>
    <x v="5"/>
    <s v="Electronics"/>
    <x v="0"/>
    <n v="8"/>
    <n v="49055"/>
    <n v="5"/>
    <n v="392440"/>
    <n v="19622"/>
    <n v="372818"/>
    <n v="92002.35726316832"/>
    <n v="24.677552388341851"/>
  </r>
  <r>
    <s v="INV102501"/>
    <x v="253"/>
    <x v="2"/>
    <s v="Electronics"/>
    <x v="4"/>
    <n v="3"/>
    <n v="42868"/>
    <n v="0"/>
    <n v="128604"/>
    <n v="0"/>
    <n v="128604"/>
    <n v="20989.80513789106"/>
    <n v="16.32126927458793"/>
  </r>
  <r>
    <s v="INV102502"/>
    <x v="525"/>
    <x v="1"/>
    <s v="Electronics"/>
    <x v="4"/>
    <n v="2"/>
    <n v="48680"/>
    <n v="5"/>
    <n v="97360"/>
    <n v="4868"/>
    <n v="92492"/>
    <n v="13819.33781395086"/>
    <n v="14.941116868432793"/>
  </r>
  <r>
    <s v="INV102503"/>
    <x v="121"/>
    <x v="5"/>
    <s v="Accessories"/>
    <x v="3"/>
    <n v="4"/>
    <n v="49921"/>
    <n v="15"/>
    <n v="199684"/>
    <n v="29952.6"/>
    <n v="169731.4"/>
    <n v="25474.491059531741"/>
    <n v="15.008708500331549"/>
  </r>
  <r>
    <s v="INV102504"/>
    <x v="618"/>
    <x v="0"/>
    <s v="Electronics"/>
    <x v="3"/>
    <n v="3"/>
    <n v="27120"/>
    <n v="0"/>
    <n v="81360"/>
    <n v="0"/>
    <n v="81360"/>
    <n v="15396.374053126719"/>
    <n v="18.923763585455653"/>
  </r>
  <r>
    <s v="INV102505"/>
    <x v="649"/>
    <x v="5"/>
    <s v="Electronics"/>
    <x v="0"/>
    <n v="5"/>
    <n v="61039"/>
    <n v="0"/>
    <n v="305195"/>
    <n v="0"/>
    <n v="305195"/>
    <n v="73524.102299448961"/>
    <n v="24.090860695440281"/>
  </r>
  <r>
    <s v="INV102506"/>
    <x v="417"/>
    <x v="4"/>
    <s v="Accessories"/>
    <x v="0"/>
    <n v="8"/>
    <n v="17577"/>
    <n v="0"/>
    <n v="140616"/>
    <n v="0"/>
    <n v="140616"/>
    <n v="17341.39591641193"/>
    <n v="12.332448595047456"/>
  </r>
  <r>
    <s v="INV102507"/>
    <x v="9"/>
    <x v="1"/>
    <s v="Accessories"/>
    <x v="4"/>
    <n v="8"/>
    <n v="13163"/>
    <n v="10"/>
    <n v="105304"/>
    <n v="10530.4"/>
    <n v="94773.6"/>
    <n v="8011.3630250301894"/>
    <n v="8.4531589229808599"/>
  </r>
  <r>
    <s v="INV102508"/>
    <x v="324"/>
    <x v="4"/>
    <s v="Electronics"/>
    <x v="2"/>
    <n v="7"/>
    <n v="47785"/>
    <n v="15"/>
    <n v="334495"/>
    <n v="50174.25"/>
    <n v="284320.75"/>
    <n v="24736.638351321471"/>
    <n v="8.7002578430598074"/>
  </r>
  <r>
    <s v="INV102509"/>
    <x v="185"/>
    <x v="5"/>
    <s v="Electronics"/>
    <x v="0"/>
    <n v="8"/>
    <n v="51735"/>
    <n v="10"/>
    <n v="413880"/>
    <n v="41388"/>
    <n v="372492"/>
    <n v="20141.315762864611"/>
    <n v="5.4071807616981333"/>
  </r>
  <r>
    <s v="INV102510"/>
    <x v="460"/>
    <x v="6"/>
    <s v="Electronics"/>
    <x v="4"/>
    <n v="5"/>
    <n v="18119"/>
    <n v="0"/>
    <n v="90595"/>
    <n v="0"/>
    <n v="90595"/>
    <n v="14593.23277918549"/>
    <n v="16.108209922385882"/>
  </r>
  <r>
    <s v="INV102511"/>
    <x v="585"/>
    <x v="2"/>
    <s v="Electronics"/>
    <x v="1"/>
    <n v="6"/>
    <n v="70003"/>
    <n v="10"/>
    <n v="420018"/>
    <n v="42001.8"/>
    <n v="378016.2"/>
    <n v="89145.082086395225"/>
    <n v="23.582344377409019"/>
  </r>
  <r>
    <s v="INV102512"/>
    <x v="688"/>
    <x v="1"/>
    <s v="Accessories"/>
    <x v="3"/>
    <n v="8"/>
    <n v="57977"/>
    <n v="5"/>
    <n v="463816"/>
    <n v="23190.799999999999"/>
    <n v="440625.2"/>
    <n v="84871.1899283456"/>
    <n v="19.261537907578958"/>
  </r>
  <r>
    <s v="INV102513"/>
    <x v="433"/>
    <x v="6"/>
    <s v="Electronics"/>
    <x v="2"/>
    <n v="1"/>
    <n v="27988"/>
    <n v="10"/>
    <n v="27988"/>
    <n v="2798.8"/>
    <n v="25189.200000000001"/>
    <n v="6261.8564105478572"/>
    <n v="24.859290531449417"/>
  </r>
  <r>
    <s v="INV102514"/>
    <x v="618"/>
    <x v="5"/>
    <s v="Electronics"/>
    <x v="4"/>
    <n v="6"/>
    <n v="79247"/>
    <n v="20"/>
    <n v="475482"/>
    <n v="95096.4"/>
    <n v="380385.6"/>
    <n v="88213.505717995286"/>
    <n v="23.190548148509116"/>
  </r>
  <r>
    <s v="INV102515"/>
    <x v="43"/>
    <x v="2"/>
    <s v="Accessories"/>
    <x v="1"/>
    <n v="6"/>
    <n v="21669"/>
    <n v="0"/>
    <n v="130014"/>
    <n v="0"/>
    <n v="130014"/>
    <n v="19290.376709636519"/>
    <n v="14.837153467808481"/>
  </r>
  <r>
    <s v="INV102516"/>
    <x v="585"/>
    <x v="3"/>
    <s v="Electronics"/>
    <x v="3"/>
    <n v="5"/>
    <n v="30873"/>
    <n v="0"/>
    <n v="154365"/>
    <n v="0"/>
    <n v="154365"/>
    <n v="22739.489026992062"/>
    <n v="14.730987611823965"/>
  </r>
  <r>
    <s v="INV102517"/>
    <x v="351"/>
    <x v="6"/>
    <s v="Electronics"/>
    <x v="1"/>
    <n v="4"/>
    <n v="33169"/>
    <n v="15"/>
    <n v="132676"/>
    <n v="19901.400000000001"/>
    <n v="112774.6"/>
    <n v="19811.277050204972"/>
    <n v="17.567144596571367"/>
  </r>
  <r>
    <s v="INV102518"/>
    <x v="155"/>
    <x v="6"/>
    <s v="Accessories"/>
    <x v="4"/>
    <n v="1"/>
    <n v="55777"/>
    <n v="5"/>
    <n v="55777"/>
    <n v="2788.85"/>
    <n v="52988.15"/>
    <n v="3825.061915098654"/>
    <n v="7.2187119480462218"/>
  </r>
  <r>
    <s v="INV102519"/>
    <x v="684"/>
    <x v="5"/>
    <s v="Accessories"/>
    <x v="0"/>
    <n v="8"/>
    <n v="72670"/>
    <n v="15"/>
    <n v="581360"/>
    <n v="87204"/>
    <n v="494156"/>
    <n v="84765.962704887526"/>
    <n v="17.153684809025393"/>
  </r>
  <r>
    <s v="INV102520"/>
    <x v="327"/>
    <x v="0"/>
    <s v="Electronics"/>
    <x v="3"/>
    <n v="6"/>
    <n v="55620"/>
    <n v="10"/>
    <n v="333720"/>
    <n v="33372"/>
    <n v="300348"/>
    <n v="42894.140740487986"/>
    <n v="14.281480396236363"/>
  </r>
  <r>
    <s v="INV102521"/>
    <x v="283"/>
    <x v="5"/>
    <s v="Accessories"/>
    <x v="1"/>
    <n v="3"/>
    <n v="66876"/>
    <n v="20"/>
    <n v="200628"/>
    <n v="40125.599999999999"/>
    <n v="160502.39999999999"/>
    <n v="28657.39621159562"/>
    <n v="17.854808533452225"/>
  </r>
  <r>
    <s v="INV102522"/>
    <x v="681"/>
    <x v="6"/>
    <s v="Accessories"/>
    <x v="0"/>
    <n v="3"/>
    <n v="54735"/>
    <n v="20"/>
    <n v="164205"/>
    <n v="32841"/>
    <n v="131364"/>
    <n v="21417.8484547632"/>
    <n v="16.304199365703845"/>
  </r>
  <r>
    <s v="INV102523"/>
    <x v="16"/>
    <x v="2"/>
    <s v="Electronics"/>
    <x v="2"/>
    <n v="6"/>
    <n v="34729"/>
    <n v="20"/>
    <n v="208374"/>
    <n v="41674.800000000003"/>
    <n v="166699.20000000001"/>
    <n v="18683.508318548211"/>
    <n v="11.207917205690375"/>
  </r>
  <r>
    <s v="INV102524"/>
    <x v="258"/>
    <x v="0"/>
    <s v="Accessories"/>
    <x v="4"/>
    <n v="7"/>
    <n v="15905"/>
    <n v="20"/>
    <n v="111335"/>
    <n v="22267"/>
    <n v="89068"/>
    <n v="15279.828860696691"/>
    <n v="17.155239660368135"/>
  </r>
  <r>
    <s v="INV102525"/>
    <x v="452"/>
    <x v="5"/>
    <s v="Electronics"/>
    <x v="4"/>
    <n v="8"/>
    <n v="16347"/>
    <n v="5"/>
    <n v="130776"/>
    <n v="6538.8"/>
    <n v="124237.2"/>
    <n v="15306.3796720682"/>
    <n v="12.3202870573936"/>
  </r>
  <r>
    <s v="INV102526"/>
    <x v="205"/>
    <x v="1"/>
    <s v="Electronics"/>
    <x v="3"/>
    <n v="5"/>
    <n v="24047"/>
    <n v="10"/>
    <n v="120235"/>
    <n v="12023.5"/>
    <n v="108211.5"/>
    <n v="9622.6241122422689"/>
    <n v="8.8924228129563581"/>
  </r>
  <r>
    <s v="INV102527"/>
    <x v="25"/>
    <x v="5"/>
    <s v="Electronics"/>
    <x v="1"/>
    <n v="6"/>
    <n v="7075"/>
    <n v="20"/>
    <n v="42450"/>
    <n v="8490"/>
    <n v="33960"/>
    <n v="6283.0811979725504"/>
    <n v="18.501416955160632"/>
  </r>
  <r>
    <s v="INV102528"/>
    <x v="695"/>
    <x v="6"/>
    <s v="Electronics"/>
    <x v="2"/>
    <n v="1"/>
    <n v="5343"/>
    <n v="0"/>
    <n v="5343"/>
    <n v="0"/>
    <n v="5343"/>
    <n v="594.51250359965479"/>
    <n v="11.126941860371604"/>
  </r>
  <r>
    <s v="INV102529"/>
    <x v="633"/>
    <x v="6"/>
    <s v="Accessories"/>
    <x v="3"/>
    <n v="6"/>
    <n v="8239"/>
    <n v="10"/>
    <n v="49434"/>
    <n v="4943.3999999999996"/>
    <n v="44490.6"/>
    <n v="10135.17917422157"/>
    <n v="22.780495597320716"/>
  </r>
  <r>
    <s v="INV102530"/>
    <x v="510"/>
    <x v="3"/>
    <s v="Electronics"/>
    <x v="3"/>
    <n v="9"/>
    <n v="15352"/>
    <n v="5"/>
    <n v="138168"/>
    <n v="6908.4"/>
    <n v="131259.6"/>
    <n v="11795.839785820761"/>
    <n v="8.9866491942842739"/>
  </r>
  <r>
    <s v="INV102531"/>
    <x v="696"/>
    <x v="5"/>
    <s v="Electronics"/>
    <x v="1"/>
    <n v="4"/>
    <n v="52161"/>
    <n v="20"/>
    <n v="208644"/>
    <n v="41728.800000000003"/>
    <n v="166915.20000000001"/>
    <n v="28380.39244075416"/>
    <n v="17.002880768650282"/>
  </r>
  <r>
    <s v="INV102532"/>
    <x v="1"/>
    <x v="6"/>
    <s v="Electronics"/>
    <x v="2"/>
    <n v="1"/>
    <n v="9657"/>
    <n v="5"/>
    <n v="9657"/>
    <n v="482.85"/>
    <n v="9174.15"/>
    <n v="1507.402338556655"/>
    <n v="16.430975496985063"/>
  </r>
  <r>
    <s v="INV102533"/>
    <x v="631"/>
    <x v="1"/>
    <s v="Electronics"/>
    <x v="1"/>
    <n v="9"/>
    <n v="73468"/>
    <n v="20"/>
    <n v="661212"/>
    <n v="132242.4"/>
    <n v="528969.6"/>
    <n v="47368.36025461297"/>
    <n v="8.954836016023032"/>
  </r>
  <r>
    <s v="INV102534"/>
    <x v="697"/>
    <x v="4"/>
    <s v="Accessories"/>
    <x v="4"/>
    <n v="4"/>
    <n v="19337"/>
    <n v="0"/>
    <n v="77348"/>
    <n v="0"/>
    <n v="77348"/>
    <n v="10672.27344249889"/>
    <n v="13.797736777290803"/>
  </r>
  <r>
    <s v="INV102535"/>
    <x v="543"/>
    <x v="0"/>
    <s v="Accessories"/>
    <x v="0"/>
    <n v="2"/>
    <n v="77230"/>
    <n v="10"/>
    <n v="154460"/>
    <n v="15446"/>
    <n v="139014"/>
    <n v="25732.56935745"/>
    <n v="18.510775430855887"/>
  </r>
  <r>
    <s v="INV102536"/>
    <x v="101"/>
    <x v="4"/>
    <s v="Accessories"/>
    <x v="4"/>
    <n v="1"/>
    <n v="15319"/>
    <n v="0"/>
    <n v="15319"/>
    <n v="0"/>
    <n v="15319"/>
    <n v="1741.8536491163829"/>
    <n v="11.370544089799484"/>
  </r>
  <r>
    <s v="INV102537"/>
    <x v="435"/>
    <x v="0"/>
    <s v="Electronics"/>
    <x v="4"/>
    <n v="3"/>
    <n v="72661"/>
    <n v="20"/>
    <n v="217983"/>
    <n v="43596.6"/>
    <n v="174386.4"/>
    <n v="12689.423710984231"/>
    <n v="7.2766131481492993"/>
  </r>
  <r>
    <s v="INV102538"/>
    <x v="40"/>
    <x v="1"/>
    <s v="Accessories"/>
    <x v="3"/>
    <n v="7"/>
    <n v="7904"/>
    <n v="15"/>
    <n v="55328"/>
    <n v="8299.2000000000007"/>
    <n v="47028.800000000003"/>
    <n v="8138.2465071222368"/>
    <n v="17.304814299157613"/>
  </r>
  <r>
    <s v="INV102539"/>
    <x v="587"/>
    <x v="5"/>
    <s v="Accessories"/>
    <x v="4"/>
    <n v="2"/>
    <n v="15174"/>
    <n v="10"/>
    <n v="30348"/>
    <n v="3034.8"/>
    <n v="27313.200000000001"/>
    <n v="2589.9572681643858"/>
    <n v="9.4824380452103227"/>
  </r>
  <r>
    <s v="INV102540"/>
    <x v="175"/>
    <x v="3"/>
    <s v="Electronics"/>
    <x v="2"/>
    <n v="9"/>
    <n v="76543"/>
    <n v="5"/>
    <n v="688887"/>
    <n v="34444.35"/>
    <n v="654442.65"/>
    <n v="121919.3908207323"/>
    <n v="18.629499593391767"/>
  </r>
  <r>
    <s v="INV102541"/>
    <x v="531"/>
    <x v="6"/>
    <s v="Accessories"/>
    <x v="4"/>
    <n v="2"/>
    <n v="19197"/>
    <n v="20"/>
    <n v="38394"/>
    <n v="7678.8"/>
    <n v="30715.200000000001"/>
    <n v="6692.6399530004037"/>
    <n v="21.789341931683349"/>
  </r>
  <r>
    <s v="INV102542"/>
    <x v="302"/>
    <x v="6"/>
    <s v="Electronics"/>
    <x v="2"/>
    <n v="5"/>
    <n v="61163"/>
    <n v="0"/>
    <n v="305815"/>
    <n v="0"/>
    <n v="305815"/>
    <n v="22835.534583983848"/>
    <n v="7.4671074289959112"/>
  </r>
  <r>
    <s v="INV102543"/>
    <x v="666"/>
    <x v="6"/>
    <s v="Accessories"/>
    <x v="1"/>
    <n v="8"/>
    <n v="24070"/>
    <n v="15"/>
    <n v="192560"/>
    <n v="28884"/>
    <n v="163676"/>
    <n v="22509.021483034729"/>
    <n v="13.752182044426018"/>
  </r>
  <r>
    <s v="INV102544"/>
    <x v="480"/>
    <x v="5"/>
    <s v="Accessories"/>
    <x v="3"/>
    <n v="8"/>
    <n v="28537"/>
    <n v="20"/>
    <n v="228296"/>
    <n v="45659.199999999997"/>
    <n v="182636.79999999999"/>
    <n v="25383.675904520682"/>
    <n v="13.898445386976055"/>
  </r>
  <r>
    <s v="INV102545"/>
    <x v="513"/>
    <x v="0"/>
    <s v="Accessories"/>
    <x v="2"/>
    <n v="3"/>
    <n v="38482"/>
    <n v="5"/>
    <n v="115446"/>
    <n v="5772.3"/>
    <n v="109673.7"/>
    <n v="19358.195916343091"/>
    <n v="17.650718373085883"/>
  </r>
  <r>
    <s v="INV102546"/>
    <x v="475"/>
    <x v="1"/>
    <s v="Accessories"/>
    <x v="4"/>
    <n v="2"/>
    <n v="69024"/>
    <n v="0"/>
    <n v="138048"/>
    <n v="0"/>
    <n v="138048"/>
    <n v="16135.269150929331"/>
    <n v="11.688158575951359"/>
  </r>
  <r>
    <s v="INV102547"/>
    <x v="530"/>
    <x v="6"/>
    <s v="Electronics"/>
    <x v="3"/>
    <n v="9"/>
    <n v="5656"/>
    <n v="10"/>
    <n v="50904"/>
    <n v="5090.3999999999996"/>
    <n v="45813.599999999999"/>
    <n v="6125.9119732964273"/>
    <n v="13.371383111775604"/>
  </r>
  <r>
    <s v="INV102548"/>
    <x v="504"/>
    <x v="4"/>
    <s v="Electronics"/>
    <x v="3"/>
    <n v="3"/>
    <n v="38780"/>
    <n v="15"/>
    <n v="116340"/>
    <n v="17451"/>
    <n v="98889"/>
    <n v="5181.6104261420269"/>
    <n v="5.2398248805651058"/>
  </r>
  <r>
    <s v="INV102549"/>
    <x v="698"/>
    <x v="6"/>
    <s v="Accessories"/>
    <x v="2"/>
    <n v="8"/>
    <n v="75824"/>
    <n v="20"/>
    <n v="606592"/>
    <n v="121318.39999999999"/>
    <n v="485273.59999999998"/>
    <n v="36145.692530636101"/>
    <n v="7.4485182236651859"/>
  </r>
  <r>
    <s v="INV102550"/>
    <x v="181"/>
    <x v="5"/>
    <s v="Electronics"/>
    <x v="2"/>
    <n v="2"/>
    <n v="61206"/>
    <n v="20"/>
    <n v="122412"/>
    <n v="24482.400000000001"/>
    <n v="97929.600000000006"/>
    <n v="16057.75349291635"/>
    <n v="16.397241991100088"/>
  </r>
  <r>
    <s v="INV102551"/>
    <x v="495"/>
    <x v="1"/>
    <s v="Accessories"/>
    <x v="0"/>
    <n v="3"/>
    <n v="10471"/>
    <n v="20"/>
    <n v="31413"/>
    <n v="6282.6"/>
    <n v="25130.400000000001"/>
    <n v="2341.6295639468349"/>
    <n v="9.3179160059005621"/>
  </r>
  <r>
    <s v="INV102552"/>
    <x v="340"/>
    <x v="3"/>
    <s v="Accessories"/>
    <x v="0"/>
    <n v="1"/>
    <n v="53640"/>
    <n v="20"/>
    <n v="53640"/>
    <n v="10728"/>
    <n v="42912"/>
    <n v="3386.4166989884088"/>
    <n v="7.8915377959275004"/>
  </r>
  <r>
    <s v="INV102553"/>
    <x v="97"/>
    <x v="1"/>
    <s v="Accessories"/>
    <x v="3"/>
    <n v="6"/>
    <n v="43908"/>
    <n v="0"/>
    <n v="263448"/>
    <n v="0"/>
    <n v="263448"/>
    <n v="30265.578978924579"/>
    <n v="11.488255359283265"/>
  </r>
  <r>
    <s v="INV102554"/>
    <x v="481"/>
    <x v="4"/>
    <s v="Accessories"/>
    <x v="0"/>
    <n v="7"/>
    <n v="52522"/>
    <n v="10"/>
    <n v="367654"/>
    <n v="36765.4"/>
    <n v="330888.59999999998"/>
    <n v="27366.849429289661"/>
    <n v="8.2707138986624695"/>
  </r>
  <r>
    <s v="INV102555"/>
    <x v="535"/>
    <x v="6"/>
    <s v="Accessories"/>
    <x v="4"/>
    <n v="4"/>
    <n v="6987"/>
    <n v="5"/>
    <n v="27948"/>
    <n v="1397.4"/>
    <n v="26550.6"/>
    <n v="1644.1322923911041"/>
    <n v="6.1924487295620594"/>
  </r>
  <r>
    <s v="INV102556"/>
    <x v="636"/>
    <x v="6"/>
    <s v="Accessories"/>
    <x v="1"/>
    <n v="1"/>
    <n v="21497"/>
    <n v="15"/>
    <n v="21497"/>
    <n v="3224.55"/>
    <n v="18272.45"/>
    <n v="1950.979632914898"/>
    <n v="10.677164982883511"/>
  </r>
  <r>
    <s v="INV102557"/>
    <x v="31"/>
    <x v="2"/>
    <s v="Electronics"/>
    <x v="3"/>
    <n v="3"/>
    <n v="46956"/>
    <n v="20"/>
    <n v="140868"/>
    <n v="28173.599999999999"/>
    <n v="112694.39999999999"/>
    <n v="9339.175186925193"/>
    <n v="8.2871688273110227"/>
  </r>
  <r>
    <s v="INV102558"/>
    <x v="652"/>
    <x v="0"/>
    <s v="Electronics"/>
    <x v="1"/>
    <n v="9"/>
    <n v="78488"/>
    <n v="20"/>
    <n v="706392"/>
    <n v="141278.39999999999"/>
    <n v="565113.59999999998"/>
    <n v="118605.5611551023"/>
    <n v="20.987914846696718"/>
  </r>
  <r>
    <s v="INV102559"/>
    <x v="578"/>
    <x v="4"/>
    <s v="Accessories"/>
    <x v="0"/>
    <n v="5"/>
    <n v="59916"/>
    <n v="10"/>
    <n v="299580"/>
    <n v="29958"/>
    <n v="269622"/>
    <n v="16859.839347555851"/>
    <n v="6.2531393386132628"/>
  </r>
  <r>
    <s v="INV102560"/>
    <x v="359"/>
    <x v="2"/>
    <s v="Electronics"/>
    <x v="2"/>
    <n v="6"/>
    <n v="45267"/>
    <n v="10"/>
    <n v="271602"/>
    <n v="27160.2"/>
    <n v="244441.8"/>
    <n v="48763.364038615277"/>
    <n v="19.948864735333842"/>
  </r>
  <r>
    <s v="INV102561"/>
    <x v="699"/>
    <x v="1"/>
    <s v="Accessories"/>
    <x v="3"/>
    <n v="4"/>
    <n v="79470"/>
    <n v="0"/>
    <n v="317880"/>
    <n v="0"/>
    <n v="317880"/>
    <n v="40230.660587592043"/>
    <n v="12.655926949664037"/>
  </r>
  <r>
    <s v="INV102562"/>
    <x v="87"/>
    <x v="3"/>
    <s v="Electronics"/>
    <x v="0"/>
    <n v="1"/>
    <n v="78452"/>
    <n v="0"/>
    <n v="78452"/>
    <n v="0"/>
    <n v="78452"/>
    <n v="14518.66147221575"/>
    <n v="18.506426186987905"/>
  </r>
  <r>
    <s v="INV102563"/>
    <x v="561"/>
    <x v="0"/>
    <s v="Electronics"/>
    <x v="4"/>
    <n v="5"/>
    <n v="28694"/>
    <n v="0"/>
    <n v="143470"/>
    <n v="0"/>
    <n v="143470"/>
    <n v="8685.3706861502687"/>
    <n v="6.0537887266677828"/>
  </r>
  <r>
    <s v="INV102564"/>
    <x v="445"/>
    <x v="4"/>
    <s v="Electronics"/>
    <x v="3"/>
    <n v="5"/>
    <n v="34285"/>
    <n v="15"/>
    <n v="171425"/>
    <n v="25713.75"/>
    <n v="145711.25"/>
    <n v="34116.948492156371"/>
    <n v="23.414079895791417"/>
  </r>
  <r>
    <s v="INV102565"/>
    <x v="38"/>
    <x v="6"/>
    <s v="Accessories"/>
    <x v="3"/>
    <n v="5"/>
    <n v="59176"/>
    <n v="0"/>
    <n v="295880"/>
    <n v="0"/>
    <n v="295880"/>
    <n v="60204.224260561226"/>
    <n v="20.347513945032183"/>
  </r>
  <r>
    <s v="INV102566"/>
    <x v="306"/>
    <x v="1"/>
    <s v="Electronics"/>
    <x v="2"/>
    <n v="6"/>
    <n v="8873"/>
    <n v="20"/>
    <n v="53238"/>
    <n v="10647.6"/>
    <n v="42590.400000000001"/>
    <n v="3323.2698976704091"/>
    <n v="7.8028614374845251"/>
  </r>
  <r>
    <s v="INV102567"/>
    <x v="423"/>
    <x v="4"/>
    <s v="Accessories"/>
    <x v="3"/>
    <n v="2"/>
    <n v="30783"/>
    <n v="0"/>
    <n v="61566"/>
    <n v="0"/>
    <n v="61566"/>
    <n v="5772.2357173340934"/>
    <n v="9.3756874205472069"/>
  </r>
  <r>
    <s v="INV102568"/>
    <x v="365"/>
    <x v="6"/>
    <s v="Accessories"/>
    <x v="2"/>
    <n v="1"/>
    <n v="56411"/>
    <n v="15"/>
    <n v="56411"/>
    <n v="8461.65"/>
    <n v="47949.35"/>
    <n v="8573.3076515024277"/>
    <n v="17.879924652789722"/>
  </r>
  <r>
    <s v="INV102569"/>
    <x v="219"/>
    <x v="0"/>
    <s v="Accessories"/>
    <x v="0"/>
    <n v="2"/>
    <n v="26914"/>
    <n v="0"/>
    <n v="53828"/>
    <n v="0"/>
    <n v="53828"/>
    <n v="12612.57437279126"/>
    <n v="23.431252085887007"/>
  </r>
  <r>
    <s v="INV102570"/>
    <x v="318"/>
    <x v="6"/>
    <s v="Electronics"/>
    <x v="4"/>
    <n v="6"/>
    <n v="14878"/>
    <n v="0"/>
    <n v="89268"/>
    <n v="0"/>
    <n v="89268"/>
    <n v="12423.11317606889"/>
    <n v="13.91664782012467"/>
  </r>
  <r>
    <s v="INV102571"/>
    <x v="168"/>
    <x v="3"/>
    <s v="Electronics"/>
    <x v="4"/>
    <n v="5"/>
    <n v="5200"/>
    <n v="20"/>
    <n v="26000"/>
    <n v="5200"/>
    <n v="20800"/>
    <n v="3060.2324272907122"/>
    <n v="14.712655900436117"/>
  </r>
  <r>
    <s v="INV102572"/>
    <x v="388"/>
    <x v="1"/>
    <s v="Electronics"/>
    <x v="3"/>
    <n v="5"/>
    <n v="64643"/>
    <n v="20"/>
    <n v="323215"/>
    <n v="64643"/>
    <n v="258572"/>
    <n v="25226.29783757684"/>
    <n v="9.7560052277805944"/>
  </r>
  <r>
    <s v="INV102573"/>
    <x v="142"/>
    <x v="5"/>
    <s v="Accessories"/>
    <x v="3"/>
    <n v="6"/>
    <n v="63729"/>
    <n v="20"/>
    <n v="382374"/>
    <n v="76474.8"/>
    <n v="305899.2"/>
    <n v="38727.504088760768"/>
    <n v="12.660217512422644"/>
  </r>
  <r>
    <s v="INV102574"/>
    <x v="677"/>
    <x v="6"/>
    <s v="Accessories"/>
    <x v="0"/>
    <n v="7"/>
    <n v="14401"/>
    <n v="0"/>
    <n v="100807"/>
    <n v="0"/>
    <n v="100807"/>
    <n v="10806.867313842929"/>
    <n v="10.720354056606119"/>
  </r>
  <r>
    <s v="INV102575"/>
    <x v="275"/>
    <x v="3"/>
    <s v="Electronics"/>
    <x v="2"/>
    <n v="9"/>
    <n v="23097"/>
    <n v="20"/>
    <n v="207873"/>
    <n v="41574.6"/>
    <n v="166298.4"/>
    <n v="19974.804254185779"/>
    <n v="12.011422992756263"/>
  </r>
  <r>
    <s v="INV102576"/>
    <x v="275"/>
    <x v="5"/>
    <s v="Accessories"/>
    <x v="4"/>
    <n v="7"/>
    <n v="33928"/>
    <n v="10"/>
    <n v="237496"/>
    <n v="23749.599999999999"/>
    <n v="213746.4"/>
    <n v="11567.85362800127"/>
    <n v="5.4119524951069451"/>
  </r>
  <r>
    <s v="INV102577"/>
    <x v="252"/>
    <x v="1"/>
    <s v="Electronics"/>
    <x v="2"/>
    <n v="2"/>
    <n v="36187"/>
    <n v="5"/>
    <n v="72374"/>
    <n v="3618.7"/>
    <n v="68755.3"/>
    <n v="4002.3937636326218"/>
    <n v="5.821214893444755"/>
  </r>
  <r>
    <s v="INV102578"/>
    <x v="592"/>
    <x v="0"/>
    <s v="Electronics"/>
    <x v="0"/>
    <n v="6"/>
    <n v="29993"/>
    <n v="5"/>
    <n v="179958"/>
    <n v="8997.9"/>
    <n v="170960.1"/>
    <n v="31822.052581143889"/>
    <n v="18.613730678178058"/>
  </r>
  <r>
    <s v="INV102579"/>
    <x v="338"/>
    <x v="0"/>
    <s v="Electronics"/>
    <x v="4"/>
    <n v="9"/>
    <n v="51724"/>
    <n v="20"/>
    <n v="465516"/>
    <n v="93103.2"/>
    <n v="372412.8"/>
    <n v="69402.491066641014"/>
    <n v="18.635903778452569"/>
  </r>
  <r>
    <s v="INV102580"/>
    <x v="373"/>
    <x v="1"/>
    <s v="Electronics"/>
    <x v="4"/>
    <n v="7"/>
    <n v="32352"/>
    <n v="15"/>
    <n v="226464"/>
    <n v="33969.599999999999"/>
    <n v="192494.4"/>
    <n v="22338.228254657271"/>
    <n v="11.604612006716701"/>
  </r>
  <r>
    <s v="INV102581"/>
    <x v="71"/>
    <x v="1"/>
    <s v="Accessories"/>
    <x v="1"/>
    <n v="2"/>
    <n v="11432"/>
    <n v="20"/>
    <n v="22864"/>
    <n v="4572.8"/>
    <n v="18291.2"/>
    <n v="4153.7939583007555"/>
    <n v="22.709247935076732"/>
  </r>
  <r>
    <s v="INV102582"/>
    <x v="479"/>
    <x v="4"/>
    <s v="Electronics"/>
    <x v="0"/>
    <n v="3"/>
    <n v="64702"/>
    <n v="20"/>
    <n v="194106"/>
    <n v="38821.199999999997"/>
    <n v="155284.79999999999"/>
    <n v="16028.87334833637"/>
    <n v="10.322242323998466"/>
  </r>
  <r>
    <s v="INV102583"/>
    <x v="293"/>
    <x v="3"/>
    <s v="Electronics"/>
    <x v="0"/>
    <n v="8"/>
    <n v="34083"/>
    <n v="0"/>
    <n v="272664"/>
    <n v="0"/>
    <n v="272664"/>
    <n v="35216.452358425951"/>
    <n v="12.915695639477875"/>
  </r>
  <r>
    <s v="INV102584"/>
    <x v="318"/>
    <x v="3"/>
    <s v="Electronics"/>
    <x v="1"/>
    <n v="9"/>
    <n v="47778"/>
    <n v="15"/>
    <n v="430002"/>
    <n v="64500.3"/>
    <n v="365501.7"/>
    <n v="71738.891802810977"/>
    <n v="19.627512485663125"/>
  </r>
  <r>
    <s v="INV102585"/>
    <x v="198"/>
    <x v="1"/>
    <s v="Electronics"/>
    <x v="2"/>
    <n v="4"/>
    <n v="30365"/>
    <n v="20"/>
    <n v="121460"/>
    <n v="24292"/>
    <n v="97168"/>
    <n v="19308.60537389735"/>
    <n v="19.871362355814"/>
  </r>
  <r>
    <s v="INV102586"/>
    <x v="274"/>
    <x v="2"/>
    <s v="Electronics"/>
    <x v="1"/>
    <n v="9"/>
    <n v="12789"/>
    <n v="10"/>
    <n v="115101"/>
    <n v="11510.1"/>
    <n v="103590.9"/>
    <n v="23021.332281563278"/>
    <n v="22.223315254103671"/>
  </r>
  <r>
    <s v="INV102587"/>
    <x v="22"/>
    <x v="2"/>
    <s v="Electronics"/>
    <x v="0"/>
    <n v="2"/>
    <n v="70770"/>
    <n v="5"/>
    <n v="141540"/>
    <n v="7077"/>
    <n v="134463"/>
    <n v="7504.6231903602848"/>
    <n v="5.5811808381192485"/>
  </r>
  <r>
    <s v="INV102588"/>
    <x v="83"/>
    <x v="5"/>
    <s v="Electronics"/>
    <x v="2"/>
    <n v="5"/>
    <n v="36021"/>
    <n v="10"/>
    <n v="180105"/>
    <n v="18010.5"/>
    <n v="162094.5"/>
    <n v="14061.979308047101"/>
    <n v="8.6751736228231682"/>
  </r>
  <r>
    <s v="INV102589"/>
    <x v="259"/>
    <x v="5"/>
    <s v="Accessories"/>
    <x v="4"/>
    <n v="2"/>
    <n v="7005"/>
    <n v="10"/>
    <n v="14010"/>
    <n v="1401"/>
    <n v="12609"/>
    <n v="2245.8438912757588"/>
    <n v="17.81143541340121"/>
  </r>
  <r>
    <s v="INV102590"/>
    <x v="275"/>
    <x v="2"/>
    <s v="Accessories"/>
    <x v="1"/>
    <n v="1"/>
    <n v="44827"/>
    <n v="10"/>
    <n v="44827"/>
    <n v="4482.7"/>
    <n v="40344.300000000003"/>
    <n v="4746.1015900008488"/>
    <n v="11.763995384728073"/>
  </r>
  <r>
    <s v="INV102591"/>
    <x v="327"/>
    <x v="1"/>
    <s v="Accessories"/>
    <x v="2"/>
    <n v="5"/>
    <n v="66019"/>
    <n v="15"/>
    <n v="330095"/>
    <n v="49514.25"/>
    <n v="280580.75"/>
    <n v="16473.550760207239"/>
    <n v="5.871233418617364"/>
  </r>
  <r>
    <s v="INV102592"/>
    <x v="273"/>
    <x v="1"/>
    <s v="Accessories"/>
    <x v="2"/>
    <n v="2"/>
    <n v="70721"/>
    <n v="15"/>
    <n v="141442"/>
    <n v="21216.3"/>
    <n v="120225.7"/>
    <n v="20112.958279420669"/>
    <n v="16.729333478133768"/>
  </r>
  <r>
    <s v="INV102593"/>
    <x v="173"/>
    <x v="5"/>
    <s v="Electronics"/>
    <x v="2"/>
    <n v="7"/>
    <n v="18909"/>
    <n v="15"/>
    <n v="132363"/>
    <n v="19854.45"/>
    <n v="112508.55"/>
    <n v="14470.24662062764"/>
    <n v="12.861463969296235"/>
  </r>
  <r>
    <s v="INV102594"/>
    <x v="8"/>
    <x v="6"/>
    <s v="Accessories"/>
    <x v="1"/>
    <n v="8"/>
    <n v="20017"/>
    <n v="5"/>
    <n v="160136"/>
    <n v="8006.8"/>
    <n v="152129.20000000001"/>
    <n v="18684.351910882899"/>
    <n v="12.281897170880342"/>
  </r>
  <r>
    <s v="INV102595"/>
    <x v="659"/>
    <x v="1"/>
    <s v="Accessories"/>
    <x v="4"/>
    <n v="2"/>
    <n v="45033"/>
    <n v="0"/>
    <n v="90066"/>
    <n v="0"/>
    <n v="90066"/>
    <n v="9265.3467329027189"/>
    <n v="10.287285693716518"/>
  </r>
  <r>
    <s v="INV102596"/>
    <x v="581"/>
    <x v="2"/>
    <s v="Accessories"/>
    <x v="2"/>
    <n v="7"/>
    <n v="30975"/>
    <n v="20"/>
    <n v="216825"/>
    <n v="43365"/>
    <n v="173460"/>
    <n v="8881.0789080136674"/>
    <n v="5.1199578623392528"/>
  </r>
  <r>
    <s v="INV102597"/>
    <x v="506"/>
    <x v="3"/>
    <s v="Electronics"/>
    <x v="1"/>
    <n v="4"/>
    <n v="15827"/>
    <n v="20"/>
    <n v="63308"/>
    <n v="12661.6"/>
    <n v="50646.400000000001"/>
    <n v="4379.4956727002318"/>
    <n v="8.647200339412537"/>
  </r>
  <r>
    <s v="INV102598"/>
    <x v="281"/>
    <x v="1"/>
    <s v="Accessories"/>
    <x v="0"/>
    <n v="1"/>
    <n v="55844"/>
    <n v="0"/>
    <n v="55844"/>
    <n v="0"/>
    <n v="55844"/>
    <n v="8088.8391942764374"/>
    <n v="14.484705956372105"/>
  </r>
  <r>
    <s v="INV102599"/>
    <x v="174"/>
    <x v="1"/>
    <s v="Accessories"/>
    <x v="1"/>
    <n v="3"/>
    <n v="4171"/>
    <n v="20"/>
    <n v="12513"/>
    <n v="2502.6"/>
    <n v="10010.4"/>
    <n v="1052.566437998036"/>
    <n v="10.514729061756134"/>
  </r>
  <r>
    <s v="INV102600"/>
    <x v="171"/>
    <x v="6"/>
    <s v="Electronics"/>
    <x v="1"/>
    <n v="1"/>
    <n v="70977"/>
    <n v="10"/>
    <n v="70977"/>
    <n v="7097.7"/>
    <n v="63879.3"/>
    <n v="14365.03235185481"/>
    <n v="22.487773585269107"/>
  </r>
  <r>
    <s v="INV102601"/>
    <x v="668"/>
    <x v="5"/>
    <s v="Accessories"/>
    <x v="1"/>
    <n v="5"/>
    <n v="78502"/>
    <n v="5"/>
    <n v="392510"/>
    <n v="19625.5"/>
    <n v="372884.5"/>
    <n v="29308.696504669118"/>
    <n v="7.8599932431273274"/>
  </r>
  <r>
    <s v="INV102602"/>
    <x v="423"/>
    <x v="1"/>
    <s v="Electronics"/>
    <x v="2"/>
    <n v="8"/>
    <n v="51256"/>
    <n v="20"/>
    <n v="410048"/>
    <n v="82009.600000000006"/>
    <n v="328038.40000000002"/>
    <n v="73830.965442979257"/>
    <n v="22.50680574072403"/>
  </r>
  <r>
    <s v="INV102603"/>
    <x v="352"/>
    <x v="0"/>
    <s v="Accessories"/>
    <x v="1"/>
    <n v="1"/>
    <n v="45459"/>
    <n v="5"/>
    <n v="45459"/>
    <n v="2272.9499999999998"/>
    <n v="43186.05"/>
    <n v="5655.8680213972084"/>
    <n v="13.096516169914146"/>
  </r>
  <r>
    <s v="INV102604"/>
    <x v="565"/>
    <x v="4"/>
    <s v="Electronics"/>
    <x v="0"/>
    <n v="9"/>
    <n v="70624"/>
    <n v="0"/>
    <n v="635616"/>
    <n v="0"/>
    <n v="635616"/>
    <n v="66846.503286296764"/>
    <n v="10.516806261374283"/>
  </r>
  <r>
    <s v="INV102605"/>
    <x v="183"/>
    <x v="2"/>
    <s v="Accessories"/>
    <x v="2"/>
    <n v="3"/>
    <n v="28580"/>
    <n v="20"/>
    <n v="85740"/>
    <n v="17148"/>
    <n v="68592"/>
    <n v="7603.9974318499753"/>
    <n v="11.085837170296791"/>
  </r>
  <r>
    <s v="INV102606"/>
    <x v="263"/>
    <x v="0"/>
    <s v="Accessories"/>
    <x v="0"/>
    <n v="5"/>
    <n v="25044"/>
    <n v="5"/>
    <n v="125220"/>
    <n v="6261"/>
    <n v="118959"/>
    <n v="13800.928288828811"/>
    <n v="11.601415856579839"/>
  </r>
  <r>
    <s v="INV102607"/>
    <x v="481"/>
    <x v="5"/>
    <s v="Accessories"/>
    <x v="3"/>
    <n v="9"/>
    <n v="76847"/>
    <n v="10"/>
    <n v="691623"/>
    <n v="69162.3"/>
    <n v="622460.69999999995"/>
    <n v="94186.269500036462"/>
    <n v="15.131279693647562"/>
  </r>
  <r>
    <s v="INV102608"/>
    <x v="691"/>
    <x v="3"/>
    <s v="Electronics"/>
    <x v="1"/>
    <n v="5"/>
    <n v="19233"/>
    <n v="10"/>
    <n v="96165"/>
    <n v="9616.5"/>
    <n v="86548.5"/>
    <n v="10453.02164328308"/>
    <n v="12.077646225276094"/>
  </r>
  <r>
    <s v="INV102609"/>
    <x v="45"/>
    <x v="4"/>
    <s v="Accessories"/>
    <x v="2"/>
    <n v="9"/>
    <n v="54711"/>
    <n v="0"/>
    <n v="492399"/>
    <n v="0"/>
    <n v="492399"/>
    <n v="88356.701615051323"/>
    <n v="17.944126940763756"/>
  </r>
  <r>
    <s v="INV102610"/>
    <x v="276"/>
    <x v="0"/>
    <s v="Electronics"/>
    <x v="2"/>
    <n v="8"/>
    <n v="41196"/>
    <n v="15"/>
    <n v="329568"/>
    <n v="49435.199999999997"/>
    <n v="280132.8"/>
    <n v="37827.95715107226"/>
    <n v="13.503580141658622"/>
  </r>
  <r>
    <s v="INV102611"/>
    <x v="466"/>
    <x v="4"/>
    <s v="Electronics"/>
    <x v="1"/>
    <n v="7"/>
    <n v="48593"/>
    <n v="20"/>
    <n v="340151"/>
    <n v="68030.2"/>
    <n v="272120.8"/>
    <n v="50159.684718765187"/>
    <n v="18.43287419365414"/>
  </r>
  <r>
    <s v="INV102612"/>
    <x v="188"/>
    <x v="2"/>
    <s v="Electronics"/>
    <x v="4"/>
    <n v="1"/>
    <n v="47542"/>
    <n v="10"/>
    <n v="47542"/>
    <n v="4754.2"/>
    <n v="42787.8"/>
    <n v="7311.8053406289364"/>
    <n v="17.08852836703204"/>
  </r>
  <r>
    <s v="INV102613"/>
    <x v="268"/>
    <x v="5"/>
    <s v="Electronics"/>
    <x v="4"/>
    <n v="4"/>
    <n v="54016"/>
    <n v="10"/>
    <n v="216064"/>
    <n v="21606.400000000001"/>
    <n v="194457.60000000001"/>
    <n v="19230.066557812072"/>
    <n v="9.88907944858523"/>
  </r>
  <r>
    <s v="INV102614"/>
    <x v="549"/>
    <x v="1"/>
    <s v="Accessories"/>
    <x v="0"/>
    <n v="9"/>
    <n v="37987"/>
    <n v="0"/>
    <n v="341883"/>
    <n v="0"/>
    <n v="341883"/>
    <n v="72668.823994010352"/>
    <n v="21.255465757001769"/>
  </r>
  <r>
    <s v="INV102615"/>
    <x v="18"/>
    <x v="3"/>
    <s v="Accessories"/>
    <x v="1"/>
    <n v="8"/>
    <n v="41349"/>
    <n v="10"/>
    <n v="330792"/>
    <n v="33079.199999999997"/>
    <n v="297712.8"/>
    <n v="62459.041983757357"/>
    <n v="20.979629355458467"/>
  </r>
  <r>
    <s v="INV102616"/>
    <x v="392"/>
    <x v="5"/>
    <s v="Accessories"/>
    <x v="1"/>
    <n v="4"/>
    <n v="15050"/>
    <n v="20"/>
    <n v="60200"/>
    <n v="12040"/>
    <n v="48160"/>
    <n v="11933.85985830173"/>
    <n v="24.779609340327514"/>
  </r>
  <r>
    <s v="INV102617"/>
    <x v="642"/>
    <x v="4"/>
    <s v="Electronics"/>
    <x v="3"/>
    <n v="1"/>
    <n v="76900"/>
    <n v="0"/>
    <n v="76900"/>
    <n v="0"/>
    <n v="76900"/>
    <n v="6537.2710675865601"/>
    <n v="8.5010026886691286"/>
  </r>
  <r>
    <s v="INV102618"/>
    <x v="488"/>
    <x v="0"/>
    <s v="Accessories"/>
    <x v="4"/>
    <n v="4"/>
    <n v="50199"/>
    <n v="5"/>
    <n v="200796"/>
    <n v="10039.799999999999"/>
    <n v="190756.2"/>
    <n v="41883.889384683003"/>
    <n v="21.956764385473708"/>
  </r>
  <r>
    <s v="INV102619"/>
    <x v="487"/>
    <x v="2"/>
    <s v="Electronics"/>
    <x v="4"/>
    <n v="3"/>
    <n v="78660"/>
    <n v="0"/>
    <n v="235980"/>
    <n v="0"/>
    <n v="235980"/>
    <n v="52953.011620321267"/>
    <n v="22.439618450852304"/>
  </r>
  <r>
    <s v="INV102620"/>
    <x v="139"/>
    <x v="2"/>
    <s v="Electronics"/>
    <x v="1"/>
    <n v="6"/>
    <n v="69397"/>
    <n v="20"/>
    <n v="416382"/>
    <n v="83276.399999999994"/>
    <n v="333105.59999999998"/>
    <n v="59436.976002916497"/>
    <n v="17.843283332047406"/>
  </r>
  <r>
    <s v="INV102621"/>
    <x v="425"/>
    <x v="5"/>
    <s v="Electronics"/>
    <x v="0"/>
    <n v="5"/>
    <n v="14207"/>
    <n v="20"/>
    <n v="71035"/>
    <n v="14207"/>
    <n v="56828"/>
    <n v="8596.766830366947"/>
    <n v="15.127695555653812"/>
  </r>
  <r>
    <s v="INV102622"/>
    <x v="636"/>
    <x v="1"/>
    <s v="Accessories"/>
    <x v="1"/>
    <n v="5"/>
    <n v="2424"/>
    <n v="5"/>
    <n v="12120"/>
    <n v="606"/>
    <n v="11514"/>
    <n v="2780.0773059460498"/>
    <n v="24.145191123380666"/>
  </r>
  <r>
    <s v="INV102623"/>
    <x v="1"/>
    <x v="0"/>
    <s v="Accessories"/>
    <x v="0"/>
    <n v="2"/>
    <n v="78683"/>
    <n v="0"/>
    <n v="157366"/>
    <n v="0"/>
    <n v="157366"/>
    <n v="38482.027584437288"/>
    <n v="24.453838557526588"/>
  </r>
  <r>
    <s v="INV102624"/>
    <x v="157"/>
    <x v="1"/>
    <s v="Electronics"/>
    <x v="4"/>
    <n v="3"/>
    <n v="29518"/>
    <n v="20"/>
    <n v="88554"/>
    <n v="17710.8"/>
    <n v="70843.199999999997"/>
    <n v="12634.140247828371"/>
    <n v="17.833949126844033"/>
  </r>
  <r>
    <s v="INV102625"/>
    <x v="64"/>
    <x v="1"/>
    <s v="Accessories"/>
    <x v="3"/>
    <n v="6"/>
    <n v="21531"/>
    <n v="20"/>
    <n v="129186"/>
    <n v="25837.200000000001"/>
    <n v="103348.8"/>
    <n v="12599.455968926541"/>
    <n v="12.191197158483254"/>
  </r>
  <r>
    <s v="INV102626"/>
    <x v="265"/>
    <x v="0"/>
    <s v="Accessories"/>
    <x v="2"/>
    <n v="2"/>
    <n v="65664"/>
    <n v="5"/>
    <n v="131328"/>
    <n v="6566.4"/>
    <n v="124761.60000000001"/>
    <n v="26628.24715070095"/>
    <n v="21.343303669318882"/>
  </r>
  <r>
    <s v="INV102627"/>
    <x v="636"/>
    <x v="4"/>
    <s v="Electronics"/>
    <x v="4"/>
    <n v="4"/>
    <n v="68737"/>
    <n v="15"/>
    <n v="274948"/>
    <n v="41242.199999999997"/>
    <n v="233705.8"/>
    <n v="15857.19407396747"/>
    <n v="6.7851093442984611"/>
  </r>
  <r>
    <s v="INV102628"/>
    <x v="116"/>
    <x v="5"/>
    <s v="Electronics"/>
    <x v="0"/>
    <n v="2"/>
    <n v="50073"/>
    <n v="0"/>
    <n v="100146"/>
    <n v="0"/>
    <n v="100146"/>
    <n v="10827.6982734014"/>
    <n v="10.811912880595729"/>
  </r>
  <r>
    <s v="INV102629"/>
    <x v="13"/>
    <x v="5"/>
    <s v="Accessories"/>
    <x v="1"/>
    <n v="9"/>
    <n v="17219"/>
    <n v="20"/>
    <n v="154971"/>
    <n v="30994.2"/>
    <n v="123976.8"/>
    <n v="30636.01353843894"/>
    <n v="24.711085895457003"/>
  </r>
  <r>
    <s v="INV102630"/>
    <x v="616"/>
    <x v="6"/>
    <s v="Electronics"/>
    <x v="4"/>
    <n v="3"/>
    <n v="10218"/>
    <n v="10"/>
    <n v="30654"/>
    <n v="3065.4"/>
    <n v="27588.6"/>
    <n v="5872.6936172596397"/>
    <n v="21.28666774413939"/>
  </r>
  <r>
    <s v="INV102631"/>
    <x v="131"/>
    <x v="5"/>
    <s v="Electronics"/>
    <x v="3"/>
    <n v="6"/>
    <n v="556"/>
    <n v="5"/>
    <n v="3336"/>
    <n v="166.8"/>
    <n v="3169.2"/>
    <n v="754.00495377937341"/>
    <n v="23.791649431382478"/>
  </r>
  <r>
    <s v="INV102632"/>
    <x v="599"/>
    <x v="2"/>
    <s v="Accessories"/>
    <x v="0"/>
    <n v="1"/>
    <n v="15852"/>
    <n v="15"/>
    <n v="15852"/>
    <n v="2377.8000000000002"/>
    <n v="13474.2"/>
    <n v="2276.586202753193"/>
    <n v="16.895891427715139"/>
  </r>
  <r>
    <s v="INV102633"/>
    <x v="559"/>
    <x v="4"/>
    <s v="Accessories"/>
    <x v="1"/>
    <n v="3"/>
    <n v="48320"/>
    <n v="15"/>
    <n v="144960"/>
    <n v="21744"/>
    <n v="123216"/>
    <n v="16207.15392063565"/>
    <n v="13.153449162962319"/>
  </r>
  <r>
    <s v="INV102634"/>
    <x v="700"/>
    <x v="0"/>
    <s v="Electronics"/>
    <x v="2"/>
    <n v="8"/>
    <n v="69183"/>
    <n v="5"/>
    <n v="553464"/>
    <n v="27673.200000000001"/>
    <n v="525790.80000000005"/>
    <n v="129311.9486428113"/>
    <n v="24.593802067820754"/>
  </r>
  <r>
    <s v="INV102635"/>
    <x v="5"/>
    <x v="5"/>
    <s v="Accessories"/>
    <x v="0"/>
    <n v="5"/>
    <n v="69573"/>
    <n v="15"/>
    <n v="347865"/>
    <n v="52179.75"/>
    <n v="295685.25"/>
    <n v="33082.778842113847"/>
    <n v="11.188511717143093"/>
  </r>
  <r>
    <s v="INV102636"/>
    <x v="641"/>
    <x v="4"/>
    <s v="Electronics"/>
    <x v="1"/>
    <n v="8"/>
    <n v="1221"/>
    <n v="20"/>
    <n v="9768"/>
    <n v="1953.6"/>
    <n v="7814.4"/>
    <n v="1574.4676282211781"/>
    <n v="20.148285578178466"/>
  </r>
  <r>
    <s v="INV102637"/>
    <x v="482"/>
    <x v="5"/>
    <s v="Electronics"/>
    <x v="2"/>
    <n v="2"/>
    <n v="52469"/>
    <n v="15"/>
    <n v="104938"/>
    <n v="15740.7"/>
    <n v="89197.3"/>
    <n v="14417.97569718245"/>
    <n v="16.164139158004165"/>
  </r>
  <r>
    <s v="INV102638"/>
    <x v="663"/>
    <x v="0"/>
    <s v="Accessories"/>
    <x v="1"/>
    <n v="7"/>
    <n v="40694"/>
    <n v="0"/>
    <n v="284858"/>
    <n v="0"/>
    <n v="284858"/>
    <n v="27261.31769139192"/>
    <n v="9.5701429102893094"/>
  </r>
  <r>
    <s v="INV102639"/>
    <x v="70"/>
    <x v="3"/>
    <s v="Electronics"/>
    <x v="2"/>
    <n v="9"/>
    <n v="47056"/>
    <n v="10"/>
    <n v="423504"/>
    <n v="42350.400000000001"/>
    <n v="381153.6"/>
    <n v="20390.443587120139"/>
    <n v="5.3496657481708532"/>
  </r>
  <r>
    <s v="INV102640"/>
    <x v="572"/>
    <x v="0"/>
    <s v="Electronics"/>
    <x v="2"/>
    <n v="7"/>
    <n v="47275"/>
    <n v="20"/>
    <n v="330925"/>
    <n v="66185"/>
    <n v="264740"/>
    <n v="33556.541064010213"/>
    <n v="12.675281810081671"/>
  </r>
  <r>
    <s v="INV102641"/>
    <x v="376"/>
    <x v="0"/>
    <s v="Electronics"/>
    <x v="2"/>
    <n v="3"/>
    <n v="40383"/>
    <n v="5"/>
    <n v="121149"/>
    <n v="6057.45"/>
    <n v="115091.55"/>
    <n v="18361.369655721679"/>
    <n v="15.953707857546171"/>
  </r>
  <r>
    <s v="INV102642"/>
    <x v="337"/>
    <x v="0"/>
    <s v="Accessories"/>
    <x v="1"/>
    <n v="7"/>
    <n v="11411"/>
    <n v="10"/>
    <n v="79877"/>
    <n v="7987.7"/>
    <n v="71889.3"/>
    <n v="6228.35093825281"/>
    <n v="8.6638080190693323"/>
  </r>
  <r>
    <s v="INV102643"/>
    <x v="362"/>
    <x v="5"/>
    <s v="Accessories"/>
    <x v="2"/>
    <n v="8"/>
    <n v="66295"/>
    <n v="20"/>
    <n v="530360"/>
    <n v="106072"/>
    <n v="424288"/>
    <n v="56392.532682457633"/>
    <n v="13.291097717224535"/>
  </r>
  <r>
    <s v="INV102644"/>
    <x v="701"/>
    <x v="6"/>
    <s v="Accessories"/>
    <x v="0"/>
    <n v="1"/>
    <n v="21372"/>
    <n v="10"/>
    <n v="21372"/>
    <n v="2137.1999999999998"/>
    <n v="19234.8"/>
    <n v="3328.3510556477931"/>
    <n v="17.303798613179204"/>
  </r>
  <r>
    <s v="INV102645"/>
    <x v="613"/>
    <x v="0"/>
    <s v="Electronics"/>
    <x v="3"/>
    <n v="3"/>
    <n v="74827"/>
    <n v="15"/>
    <n v="224481"/>
    <n v="33672.15"/>
    <n v="190808.85"/>
    <n v="36823.174418163871"/>
    <n v="19.298462528422487"/>
  </r>
  <r>
    <s v="INV102646"/>
    <x v="57"/>
    <x v="2"/>
    <s v="Electronics"/>
    <x v="3"/>
    <n v="5"/>
    <n v="73572"/>
    <n v="5"/>
    <n v="367860"/>
    <n v="18393"/>
    <n v="349467"/>
    <n v="21159.704739769579"/>
    <n v="6.0548505981307477"/>
  </r>
  <r>
    <s v="INV102647"/>
    <x v="483"/>
    <x v="2"/>
    <s v="Accessories"/>
    <x v="2"/>
    <n v="6"/>
    <n v="45037"/>
    <n v="5"/>
    <n v="270222"/>
    <n v="13511.1"/>
    <n v="256710.9"/>
    <n v="46936.036305524744"/>
    <n v="18.283616436047222"/>
  </r>
  <r>
    <s v="INV102648"/>
    <x v="270"/>
    <x v="4"/>
    <s v="Accessories"/>
    <x v="3"/>
    <n v="3"/>
    <n v="17360"/>
    <n v="0"/>
    <n v="52080"/>
    <n v="0"/>
    <n v="52080"/>
    <n v="3194.2466892703301"/>
    <n v="6.1333461775543974"/>
  </r>
  <r>
    <s v="INV102649"/>
    <x v="426"/>
    <x v="6"/>
    <s v="Accessories"/>
    <x v="3"/>
    <n v="4"/>
    <n v="71319"/>
    <n v="15"/>
    <n v="285276"/>
    <n v="42791.4"/>
    <n v="242484.6"/>
    <n v="13491.13971360247"/>
    <n v="5.563709907186877"/>
  </r>
  <r>
    <s v="INV102650"/>
    <x v="478"/>
    <x v="4"/>
    <s v="Electronics"/>
    <x v="2"/>
    <n v="5"/>
    <n v="31243"/>
    <n v="0"/>
    <n v="156215"/>
    <n v="0"/>
    <n v="156215"/>
    <n v="12572.558925521929"/>
    <n v="8.0482405182101129"/>
  </r>
  <r>
    <s v="INV102651"/>
    <x v="702"/>
    <x v="2"/>
    <s v="Accessories"/>
    <x v="2"/>
    <n v="3"/>
    <n v="43059"/>
    <n v="0"/>
    <n v="129177"/>
    <n v="0"/>
    <n v="129177"/>
    <n v="23346.005675683671"/>
    <n v="18.072881144231303"/>
  </r>
  <r>
    <s v="INV102652"/>
    <x v="679"/>
    <x v="1"/>
    <s v="Electronics"/>
    <x v="0"/>
    <n v="4"/>
    <n v="73441"/>
    <n v="15"/>
    <n v="293764"/>
    <n v="44064.6"/>
    <n v="249699.4"/>
    <n v="15122.866519076621"/>
    <n v="6.0564288576891343"/>
  </r>
  <r>
    <s v="INV102653"/>
    <x v="390"/>
    <x v="2"/>
    <s v="Accessories"/>
    <x v="4"/>
    <n v="5"/>
    <n v="32705"/>
    <n v="20"/>
    <n v="163525"/>
    <n v="32705"/>
    <n v="130820"/>
    <n v="7087.7284961466421"/>
    <n v="5.4179242441114823"/>
  </r>
  <r>
    <s v="INV102654"/>
    <x v="304"/>
    <x v="3"/>
    <s v="Electronics"/>
    <x v="1"/>
    <n v="2"/>
    <n v="18145"/>
    <n v="0"/>
    <n v="36290"/>
    <n v="0"/>
    <n v="36290"/>
    <n v="2670.650133360547"/>
    <n v="7.35919022695108"/>
  </r>
  <r>
    <s v="INV102655"/>
    <x v="632"/>
    <x v="0"/>
    <s v="Electronics"/>
    <x v="2"/>
    <n v="9"/>
    <n v="72359"/>
    <n v="10"/>
    <n v="651231"/>
    <n v="65123.1"/>
    <n v="586107.9"/>
    <n v="140633.19009025849"/>
    <n v="23.994419814211426"/>
  </r>
  <r>
    <s v="INV102656"/>
    <x v="96"/>
    <x v="1"/>
    <s v="Accessories"/>
    <x v="2"/>
    <n v="8"/>
    <n v="71973"/>
    <n v="20"/>
    <n v="575784"/>
    <n v="115156.8"/>
    <n v="460627.20000000001"/>
    <n v="106614.7219142548"/>
    <n v="23.145554998544331"/>
  </r>
  <r>
    <s v="INV102657"/>
    <x v="531"/>
    <x v="2"/>
    <s v="Electronics"/>
    <x v="3"/>
    <n v="6"/>
    <n v="51234"/>
    <n v="15"/>
    <n v="307404"/>
    <n v="46110.6"/>
    <n v="261293.4"/>
    <n v="17583.267723620789"/>
    <n v="6.7293195019930803"/>
  </r>
  <r>
    <s v="INV102658"/>
    <x v="663"/>
    <x v="5"/>
    <s v="Accessories"/>
    <x v="0"/>
    <n v="3"/>
    <n v="30931"/>
    <n v="5"/>
    <n v="92793"/>
    <n v="4639.6499999999996"/>
    <n v="88153.35"/>
    <n v="9767.623614229964"/>
    <n v="11.080263670331261"/>
  </r>
  <r>
    <s v="INV102659"/>
    <x v="460"/>
    <x v="5"/>
    <s v="Electronics"/>
    <x v="3"/>
    <n v="2"/>
    <n v="61414"/>
    <n v="20"/>
    <n v="122828"/>
    <n v="24565.599999999999"/>
    <n v="98262.399999999994"/>
    <n v="23529.765712527631"/>
    <n v="23.94584878094534"/>
  </r>
  <r>
    <s v="INV102660"/>
    <x v="233"/>
    <x v="4"/>
    <s v="Electronics"/>
    <x v="2"/>
    <n v="7"/>
    <n v="18382"/>
    <n v="0"/>
    <n v="128674"/>
    <n v="0"/>
    <n v="128674"/>
    <n v="8947.6727388683685"/>
    <n v="6.9537534691300253"/>
  </r>
  <r>
    <s v="INV102661"/>
    <x v="681"/>
    <x v="1"/>
    <s v="Accessories"/>
    <x v="2"/>
    <n v="8"/>
    <n v="79039"/>
    <n v="10"/>
    <n v="632312"/>
    <n v="63231.199999999997"/>
    <n v="569080.80000000005"/>
    <n v="39220.591420510522"/>
    <n v="6.8919196396206859"/>
  </r>
  <r>
    <s v="INV102662"/>
    <x v="447"/>
    <x v="4"/>
    <s v="Electronics"/>
    <x v="3"/>
    <n v="1"/>
    <n v="43846"/>
    <n v="15"/>
    <n v="43846"/>
    <n v="6576.9"/>
    <n v="37269.1"/>
    <n v="2504.5125730130781"/>
    <n v="6.720077954694581"/>
  </r>
  <r>
    <s v="INV102663"/>
    <x v="587"/>
    <x v="0"/>
    <s v="Accessories"/>
    <x v="2"/>
    <n v="6"/>
    <n v="13479"/>
    <n v="5"/>
    <n v="80874"/>
    <n v="4043.7"/>
    <n v="76830.3"/>
    <n v="18846.107478564601"/>
    <n v="24.529524781973517"/>
  </r>
  <r>
    <s v="INV102664"/>
    <x v="153"/>
    <x v="0"/>
    <s v="Accessories"/>
    <x v="4"/>
    <n v="7"/>
    <n v="45328"/>
    <n v="10"/>
    <n v="317296"/>
    <n v="31729.599999999999"/>
    <n v="285566.40000000002"/>
    <n v="56719.684589483302"/>
    <n v="19.862170265648654"/>
  </r>
  <r>
    <s v="INV102665"/>
    <x v="443"/>
    <x v="3"/>
    <s v="Accessories"/>
    <x v="1"/>
    <n v="9"/>
    <n v="7728"/>
    <n v="5"/>
    <n v="69552"/>
    <n v="3477.6"/>
    <n v="66074.399999999994"/>
    <n v="6138.1051765290458"/>
    <n v="9.2896873471859696"/>
  </r>
  <r>
    <s v="INV102666"/>
    <x v="451"/>
    <x v="6"/>
    <s v="Electronics"/>
    <x v="1"/>
    <n v="3"/>
    <n v="75336"/>
    <n v="15"/>
    <n v="226008"/>
    <n v="33901.199999999997"/>
    <n v="192106.8"/>
    <n v="11370.69626728701"/>
    <n v="5.9189452259300612"/>
  </r>
  <r>
    <s v="INV102667"/>
    <x v="263"/>
    <x v="4"/>
    <s v="Electronics"/>
    <x v="1"/>
    <n v="2"/>
    <n v="74717"/>
    <n v="20"/>
    <n v="149434"/>
    <n v="29886.799999999999"/>
    <n v="119547.2"/>
    <n v="29055.743942829769"/>
    <n v="24.304830178230667"/>
  </r>
  <r>
    <s v="INV102668"/>
    <x v="109"/>
    <x v="0"/>
    <s v="Electronics"/>
    <x v="4"/>
    <n v="5"/>
    <n v="74303"/>
    <n v="0"/>
    <n v="371515"/>
    <n v="0"/>
    <n v="371515"/>
    <n v="50190.862269870333"/>
    <n v="13.509780835193824"/>
  </r>
  <r>
    <s v="INV102669"/>
    <x v="604"/>
    <x v="4"/>
    <s v="Accessories"/>
    <x v="2"/>
    <n v="1"/>
    <n v="71408"/>
    <n v="15"/>
    <n v="71408"/>
    <n v="10711.2"/>
    <n v="60696.800000000003"/>
    <n v="10298.734253652479"/>
    <n v="16.967507765899487"/>
  </r>
  <r>
    <s v="INV102670"/>
    <x v="669"/>
    <x v="0"/>
    <s v="Accessories"/>
    <x v="3"/>
    <n v="6"/>
    <n v="39418"/>
    <n v="10"/>
    <n v="236508"/>
    <n v="23650.799999999999"/>
    <n v="212857.2"/>
    <n v="22528.645702591439"/>
    <n v="10.58392466996251"/>
  </r>
  <r>
    <s v="INV102671"/>
    <x v="235"/>
    <x v="2"/>
    <s v="Electronics"/>
    <x v="0"/>
    <n v="9"/>
    <n v="11420"/>
    <n v="20"/>
    <n v="102780"/>
    <n v="20556"/>
    <n v="82224"/>
    <n v="16582.283828009931"/>
    <n v="20.167206445818657"/>
  </r>
  <r>
    <s v="INV102672"/>
    <x v="533"/>
    <x v="4"/>
    <s v="Electronics"/>
    <x v="2"/>
    <n v="9"/>
    <n v="28285"/>
    <n v="5"/>
    <n v="254565"/>
    <n v="12728.25"/>
    <n v="241836.75"/>
    <n v="21610.64544467696"/>
    <n v="8.936046917880331"/>
  </r>
  <r>
    <s v="INV102673"/>
    <x v="128"/>
    <x v="2"/>
    <s v="Accessories"/>
    <x v="4"/>
    <n v="7"/>
    <n v="25678"/>
    <n v="20"/>
    <n v="179746"/>
    <n v="35949.199999999997"/>
    <n v="143796.79999999999"/>
    <n v="29820.92358024243"/>
    <n v="20.738238667510288"/>
  </r>
  <r>
    <s v="INV102674"/>
    <x v="406"/>
    <x v="4"/>
    <s v="Electronics"/>
    <x v="4"/>
    <n v="7"/>
    <n v="72497"/>
    <n v="20"/>
    <n v="507479"/>
    <n v="101495.8"/>
    <n v="405983.2"/>
    <n v="39023.352292579213"/>
    <n v="9.6120608667006948"/>
  </r>
  <r>
    <s v="INV102675"/>
    <x v="549"/>
    <x v="6"/>
    <s v="Accessories"/>
    <x v="1"/>
    <n v="8"/>
    <n v="14552"/>
    <n v="10"/>
    <n v="116416"/>
    <n v="11641.6"/>
    <n v="104774.39999999999"/>
    <n v="7290.458939744145"/>
    <n v="6.958244513682871"/>
  </r>
  <r>
    <s v="INV102676"/>
    <x v="167"/>
    <x v="3"/>
    <s v="Electronics"/>
    <x v="2"/>
    <n v="2"/>
    <n v="73368"/>
    <n v="0"/>
    <n v="146736"/>
    <n v="0"/>
    <n v="146736"/>
    <n v="21388.901272326399"/>
    <n v="14.576451090616072"/>
  </r>
  <r>
    <s v="INV102677"/>
    <x v="356"/>
    <x v="5"/>
    <s v="Accessories"/>
    <x v="1"/>
    <n v="6"/>
    <n v="49883"/>
    <n v="20"/>
    <n v="299298"/>
    <n v="59859.6"/>
    <n v="239438.4"/>
    <n v="50914.986219240724"/>
    <n v="21.264336137913016"/>
  </r>
  <r>
    <s v="INV102678"/>
    <x v="28"/>
    <x v="5"/>
    <s v="Electronics"/>
    <x v="0"/>
    <n v="5"/>
    <n v="827"/>
    <n v="20"/>
    <n v="4135"/>
    <n v="827"/>
    <n v="3308"/>
    <n v="420.02648317937121"/>
    <n v="12.697293929243386"/>
  </r>
  <r>
    <s v="INV102679"/>
    <x v="67"/>
    <x v="5"/>
    <s v="Electronics"/>
    <x v="1"/>
    <n v="5"/>
    <n v="71275"/>
    <n v="0"/>
    <n v="356375"/>
    <n v="0"/>
    <n v="356375"/>
    <n v="19876.71945145294"/>
    <n v="5.5774730133856023"/>
  </r>
  <r>
    <s v="INV102680"/>
    <x v="353"/>
    <x v="2"/>
    <s v="Accessories"/>
    <x v="0"/>
    <n v="3"/>
    <n v="76114"/>
    <n v="0"/>
    <n v="228342"/>
    <n v="0"/>
    <n v="228342"/>
    <n v="36685.869265122034"/>
    <n v="16.066194245965278"/>
  </r>
  <r>
    <s v="INV102681"/>
    <x v="597"/>
    <x v="1"/>
    <s v="Accessories"/>
    <x v="4"/>
    <n v="3"/>
    <n v="7538"/>
    <n v="5"/>
    <n v="22614"/>
    <n v="1130.7"/>
    <n v="21483.3"/>
    <n v="3997.919197932164"/>
    <n v="18.609427778470554"/>
  </r>
  <r>
    <s v="INV102682"/>
    <x v="51"/>
    <x v="0"/>
    <s v="Accessories"/>
    <x v="1"/>
    <n v="6"/>
    <n v="8548"/>
    <n v="5"/>
    <n v="51288"/>
    <n v="2564.4"/>
    <n v="48723.6"/>
    <n v="9654.0448477146911"/>
    <n v="19.813898906720134"/>
  </r>
  <r>
    <s v="INV102683"/>
    <x v="158"/>
    <x v="5"/>
    <s v="Electronics"/>
    <x v="1"/>
    <n v="7"/>
    <n v="15454"/>
    <n v="0"/>
    <n v="108178"/>
    <n v="0"/>
    <n v="108178"/>
    <n v="14104.787541453939"/>
    <n v="13.038499086185675"/>
  </r>
  <r>
    <s v="INV102684"/>
    <x v="357"/>
    <x v="6"/>
    <s v="Accessories"/>
    <x v="3"/>
    <n v="1"/>
    <n v="58041"/>
    <n v="15"/>
    <n v="58041"/>
    <n v="8706.15"/>
    <n v="49334.85"/>
    <n v="3424.0322933465718"/>
    <n v="6.9403926298480121"/>
  </r>
  <r>
    <s v="INV102685"/>
    <x v="453"/>
    <x v="5"/>
    <s v="Accessories"/>
    <x v="4"/>
    <n v="3"/>
    <n v="45971"/>
    <n v="0"/>
    <n v="137913"/>
    <n v="0"/>
    <n v="137913"/>
    <n v="23012.8923112298"/>
    <n v="16.686528689267728"/>
  </r>
  <r>
    <s v="INV102686"/>
    <x v="156"/>
    <x v="4"/>
    <s v="Electronics"/>
    <x v="3"/>
    <n v="1"/>
    <n v="68815"/>
    <n v="5"/>
    <n v="68815"/>
    <n v="3440.75"/>
    <n v="65374.25"/>
    <n v="7577.501667306442"/>
    <n v="11.590957704763637"/>
  </r>
  <r>
    <s v="INV102687"/>
    <x v="285"/>
    <x v="2"/>
    <s v="Accessories"/>
    <x v="0"/>
    <n v="3"/>
    <n v="13725"/>
    <n v="10"/>
    <n v="41175"/>
    <n v="4117.5"/>
    <n v="37057.5"/>
    <n v="8870.731574880072"/>
    <n v="23.937749645497057"/>
  </r>
  <r>
    <s v="INV102688"/>
    <x v="230"/>
    <x v="1"/>
    <s v="Accessories"/>
    <x v="0"/>
    <n v="5"/>
    <n v="14031"/>
    <n v="10"/>
    <n v="70155"/>
    <n v="7015.5"/>
    <n v="63139.5"/>
    <n v="9505.1732293876412"/>
    <n v="15.054242161226556"/>
  </r>
  <r>
    <s v="INV102689"/>
    <x v="410"/>
    <x v="4"/>
    <s v="Accessories"/>
    <x v="4"/>
    <n v="9"/>
    <n v="71371"/>
    <n v="20"/>
    <n v="642339"/>
    <n v="128467.8"/>
    <n v="513871.2"/>
    <n v="74230.344037569463"/>
    <n v="14.445320935979572"/>
  </r>
  <r>
    <s v="INV102690"/>
    <x v="697"/>
    <x v="1"/>
    <s v="Electronics"/>
    <x v="0"/>
    <n v="3"/>
    <n v="10030"/>
    <n v="10"/>
    <n v="30090"/>
    <n v="3009"/>
    <n v="27081"/>
    <n v="3028.790668942685"/>
    <n v="11.18419064636714"/>
  </r>
  <r>
    <s v="INV102691"/>
    <x v="688"/>
    <x v="4"/>
    <s v="Electronics"/>
    <x v="4"/>
    <n v="9"/>
    <n v="59535"/>
    <n v="5"/>
    <n v="535815"/>
    <n v="26790.75"/>
    <n v="509024.25"/>
    <n v="59941.321862596291"/>
    <n v="11.77573010767096"/>
  </r>
  <r>
    <s v="INV102692"/>
    <x v="294"/>
    <x v="4"/>
    <s v="Electronics"/>
    <x v="0"/>
    <n v="1"/>
    <n v="25291"/>
    <n v="10"/>
    <n v="25291"/>
    <n v="2529.1"/>
    <n v="22761.9"/>
    <n v="3472.3496239497099"/>
    <n v="15.255095681598242"/>
  </r>
  <r>
    <s v="INV102693"/>
    <x v="409"/>
    <x v="3"/>
    <s v="Accessories"/>
    <x v="2"/>
    <n v="6"/>
    <n v="2149"/>
    <n v="15"/>
    <n v="12894"/>
    <n v="1934.1"/>
    <n v="10959.9"/>
    <n v="1220.198098034562"/>
    <n v="11.133295906299894"/>
  </r>
  <r>
    <s v="INV102694"/>
    <x v="504"/>
    <x v="3"/>
    <s v="Electronics"/>
    <x v="1"/>
    <n v="9"/>
    <n v="13972"/>
    <n v="0"/>
    <n v="125748"/>
    <n v="0"/>
    <n v="125748"/>
    <n v="28728.51091991182"/>
    <n v="22.846097687368243"/>
  </r>
  <r>
    <s v="INV102695"/>
    <x v="589"/>
    <x v="0"/>
    <s v="Accessories"/>
    <x v="2"/>
    <n v="5"/>
    <n v="68898"/>
    <n v="0"/>
    <n v="344490"/>
    <n v="0"/>
    <n v="344490"/>
    <n v="47471.957508500731"/>
    <n v="13.780358648582174"/>
  </r>
  <r>
    <s v="INV102696"/>
    <x v="409"/>
    <x v="2"/>
    <s v="Accessories"/>
    <x v="4"/>
    <n v="2"/>
    <n v="27634"/>
    <n v="5"/>
    <n v="55268"/>
    <n v="2763.4"/>
    <n v="52504.6"/>
    <n v="5691.7305424540482"/>
    <n v="10.840441680260488"/>
  </r>
  <r>
    <s v="INV102697"/>
    <x v="285"/>
    <x v="6"/>
    <s v="Accessories"/>
    <x v="4"/>
    <n v="5"/>
    <n v="66953"/>
    <n v="20"/>
    <n v="334765"/>
    <n v="66953"/>
    <n v="267812"/>
    <n v="21713.920232064462"/>
    <n v="8.1078966708229885"/>
  </r>
  <r>
    <s v="INV102698"/>
    <x v="656"/>
    <x v="6"/>
    <s v="Electronics"/>
    <x v="2"/>
    <n v="1"/>
    <n v="12944"/>
    <n v="0"/>
    <n v="12944"/>
    <n v="0"/>
    <n v="12944"/>
    <n v="2387.781560246367"/>
    <n v="18.447014526007159"/>
  </r>
  <r>
    <s v="INV102699"/>
    <x v="234"/>
    <x v="6"/>
    <s v="Electronics"/>
    <x v="1"/>
    <n v="9"/>
    <n v="41621"/>
    <n v="10"/>
    <n v="374589"/>
    <n v="37458.9"/>
    <n v="337130.1"/>
    <n v="18595.215953712661"/>
    <n v="5.5157388657116826"/>
  </r>
  <r>
    <s v="INV102700"/>
    <x v="326"/>
    <x v="4"/>
    <s v="Accessories"/>
    <x v="1"/>
    <n v="9"/>
    <n v="38717"/>
    <n v="15"/>
    <n v="348453"/>
    <n v="52267.95"/>
    <n v="296185.05"/>
    <n v="41465.657444543627"/>
    <n v="13.999915743398809"/>
  </r>
  <r>
    <s v="INV102701"/>
    <x v="384"/>
    <x v="3"/>
    <s v="Accessories"/>
    <x v="3"/>
    <n v="6"/>
    <n v="22566"/>
    <n v="20"/>
    <n v="135396"/>
    <n v="27079.200000000001"/>
    <n v="108316.8"/>
    <n v="17333.327038470499"/>
    <n v="16.002436407344472"/>
  </r>
  <r>
    <s v="INV102702"/>
    <x v="451"/>
    <x v="2"/>
    <s v="Electronics"/>
    <x v="0"/>
    <n v="9"/>
    <n v="68847"/>
    <n v="20"/>
    <n v="619623"/>
    <n v="123924.6"/>
    <n v="495698.4"/>
    <n v="58471.057591600613"/>
    <n v="11.795692217606636"/>
  </r>
  <r>
    <s v="INV102703"/>
    <x v="75"/>
    <x v="4"/>
    <s v="Electronics"/>
    <x v="3"/>
    <n v="3"/>
    <n v="36689"/>
    <n v="20"/>
    <n v="110067"/>
    <n v="22013.4"/>
    <n v="88053.6"/>
    <n v="17607.510398290891"/>
    <n v="19.996354945500116"/>
  </r>
  <r>
    <s v="INV102704"/>
    <x v="247"/>
    <x v="1"/>
    <s v="Electronics"/>
    <x v="1"/>
    <n v="4"/>
    <n v="75326"/>
    <n v="0"/>
    <n v="301304"/>
    <n v="0"/>
    <n v="301304"/>
    <n v="55781.042067851668"/>
    <n v="18.513209936758777"/>
  </r>
  <r>
    <s v="INV102705"/>
    <x v="88"/>
    <x v="3"/>
    <s v="Accessories"/>
    <x v="2"/>
    <n v="6"/>
    <n v="63977"/>
    <n v="20"/>
    <n v="383862"/>
    <n v="76772.399999999994"/>
    <n v="307089.59999999998"/>
    <n v="75015.785306652906"/>
    <n v="24.427979751399238"/>
  </r>
  <r>
    <s v="INV102706"/>
    <x v="703"/>
    <x v="3"/>
    <s v="Electronics"/>
    <x v="0"/>
    <n v="4"/>
    <n v="35989"/>
    <n v="5"/>
    <n v="143956"/>
    <n v="7197.8"/>
    <n v="136758.20000000001"/>
    <n v="20753.516338123642"/>
    <n v="15.175335985793643"/>
  </r>
  <r>
    <s v="INV102707"/>
    <x v="285"/>
    <x v="5"/>
    <s v="Electronics"/>
    <x v="2"/>
    <n v="1"/>
    <n v="27784"/>
    <n v="10"/>
    <n v="27784"/>
    <n v="2778.4"/>
    <n v="25005.599999999999"/>
    <n v="3939.9441729953001"/>
    <n v="15.756247292587661"/>
  </r>
  <r>
    <s v="INV102708"/>
    <x v="373"/>
    <x v="5"/>
    <s v="Electronics"/>
    <x v="3"/>
    <n v="7"/>
    <n v="25198"/>
    <n v="15"/>
    <n v="176386"/>
    <n v="26457.9"/>
    <n v="149928.1"/>
    <n v="14868.04940640466"/>
    <n v="9.9167863838764436"/>
  </r>
  <r>
    <s v="INV102709"/>
    <x v="445"/>
    <x v="2"/>
    <s v="Accessories"/>
    <x v="4"/>
    <n v="5"/>
    <n v="44160"/>
    <n v="10"/>
    <n v="220800"/>
    <n v="22080"/>
    <n v="198720"/>
    <n v="25256.671753201761"/>
    <n v="12.709677814614412"/>
  </r>
  <r>
    <s v="INV102710"/>
    <x v="678"/>
    <x v="1"/>
    <s v="Electronics"/>
    <x v="2"/>
    <n v="8"/>
    <n v="20137"/>
    <n v="5"/>
    <n v="161096"/>
    <n v="8054.8"/>
    <n v="153041.20000000001"/>
    <n v="8474.2154207152471"/>
    <n v="5.5372118231660803"/>
  </r>
  <r>
    <s v="INV102711"/>
    <x v="255"/>
    <x v="2"/>
    <s v="Accessories"/>
    <x v="3"/>
    <n v="9"/>
    <n v="48524"/>
    <n v="5"/>
    <n v="436716"/>
    <n v="21835.8"/>
    <n v="414880.2"/>
    <n v="77937.302429673437"/>
    <n v="18.785495771953791"/>
  </r>
  <r>
    <s v="INV102712"/>
    <x v="674"/>
    <x v="2"/>
    <s v="Accessories"/>
    <x v="3"/>
    <n v="5"/>
    <n v="60905"/>
    <n v="10"/>
    <n v="304525"/>
    <n v="30452.5"/>
    <n v="274072.5"/>
    <n v="30785.07295325341"/>
    <n v="11.232455993670802"/>
  </r>
  <r>
    <s v="INV102713"/>
    <x v="429"/>
    <x v="4"/>
    <s v="Accessories"/>
    <x v="3"/>
    <n v="8"/>
    <n v="61805"/>
    <n v="0"/>
    <n v="494440"/>
    <n v="0"/>
    <n v="494440"/>
    <n v="78157.812851920418"/>
    <n v="15.807340193333957"/>
  </r>
  <r>
    <s v="INV102714"/>
    <x v="663"/>
    <x v="0"/>
    <s v="Electronics"/>
    <x v="4"/>
    <n v="1"/>
    <n v="34056"/>
    <n v="5"/>
    <n v="34056"/>
    <n v="1702.8"/>
    <n v="32353.200000000001"/>
    <n v="3267.6239999125441"/>
    <n v="10.099847928218983"/>
  </r>
  <r>
    <s v="INV102715"/>
    <x v="118"/>
    <x v="2"/>
    <s v="Electronics"/>
    <x v="4"/>
    <n v="1"/>
    <n v="70061"/>
    <n v="20"/>
    <n v="70061"/>
    <n v="14012.2"/>
    <n v="56048.800000000003"/>
    <n v="9764.1067571194944"/>
    <n v="17.420724006793176"/>
  </r>
  <r>
    <s v="INV102716"/>
    <x v="343"/>
    <x v="5"/>
    <s v="Electronics"/>
    <x v="4"/>
    <n v="7"/>
    <n v="72777"/>
    <n v="15"/>
    <n v="509439"/>
    <n v="76415.850000000006"/>
    <n v="433023.15"/>
    <n v="60413.873696762632"/>
    <n v="13.95164985908089"/>
  </r>
  <r>
    <s v="INV102717"/>
    <x v="294"/>
    <x v="0"/>
    <s v="Accessories"/>
    <x v="0"/>
    <n v="6"/>
    <n v="4154"/>
    <n v="15"/>
    <n v="24924"/>
    <n v="3738.6"/>
    <n v="21185.4"/>
    <n v="3100.9521330129201"/>
    <n v="14.637213047725886"/>
  </r>
  <r>
    <s v="INV102718"/>
    <x v="584"/>
    <x v="4"/>
    <s v="Electronics"/>
    <x v="4"/>
    <n v="5"/>
    <n v="40928"/>
    <n v="5"/>
    <n v="204640"/>
    <n v="10232"/>
    <n v="194408"/>
    <n v="46370.473767443589"/>
    <n v="23.852142796306524"/>
  </r>
  <r>
    <s v="INV102719"/>
    <x v="406"/>
    <x v="0"/>
    <s v="Accessories"/>
    <x v="4"/>
    <n v="5"/>
    <n v="38536"/>
    <n v="20"/>
    <n v="192680"/>
    <n v="38536"/>
    <n v="154144"/>
    <n v="29477.275369520859"/>
    <n v="19.123206462477203"/>
  </r>
  <r>
    <s v="INV102720"/>
    <x v="656"/>
    <x v="6"/>
    <s v="Electronics"/>
    <x v="4"/>
    <n v="9"/>
    <n v="45049"/>
    <n v="10"/>
    <n v="405441"/>
    <n v="40544.1"/>
    <n v="364896.9"/>
    <n v="37358.12532625733"/>
    <n v="10.23799471200148"/>
  </r>
  <r>
    <s v="INV102721"/>
    <x v="74"/>
    <x v="1"/>
    <s v="Electronics"/>
    <x v="2"/>
    <n v="1"/>
    <n v="65855"/>
    <n v="15"/>
    <n v="65855"/>
    <n v="9878.25"/>
    <n v="55976.75"/>
    <n v="8440.4186222514672"/>
    <n v="15.07843635482851"/>
  </r>
  <r>
    <s v="INV102722"/>
    <x v="246"/>
    <x v="0"/>
    <s v="Electronics"/>
    <x v="4"/>
    <n v="8"/>
    <n v="62619"/>
    <n v="20"/>
    <n v="500952"/>
    <n v="100190.39999999999"/>
    <n v="400761.59999999998"/>
    <n v="57442.989127956258"/>
    <n v="14.333456381039566"/>
  </r>
  <r>
    <s v="INV102723"/>
    <x v="440"/>
    <x v="2"/>
    <s v="Electronics"/>
    <x v="0"/>
    <n v="2"/>
    <n v="46757"/>
    <n v="20"/>
    <n v="93514"/>
    <n v="18702.8"/>
    <n v="74811.199999999997"/>
    <n v="15636.32791673973"/>
    <n v="20.901052137567277"/>
  </r>
  <r>
    <s v="INV102724"/>
    <x v="551"/>
    <x v="4"/>
    <s v="Accessories"/>
    <x v="3"/>
    <n v="7"/>
    <n v="16487"/>
    <n v="0"/>
    <n v="115409"/>
    <n v="0"/>
    <n v="115409"/>
    <n v="25005.786072545729"/>
    <n v="21.667102281924052"/>
  </r>
  <r>
    <s v="INV102725"/>
    <x v="88"/>
    <x v="1"/>
    <s v="Accessories"/>
    <x v="2"/>
    <n v="6"/>
    <n v="21310"/>
    <n v="5"/>
    <n v="127860"/>
    <n v="6393"/>
    <n v="121467"/>
    <n v="12959.139869993831"/>
    <n v="10.668856454834508"/>
  </r>
  <r>
    <s v="INV102726"/>
    <x v="653"/>
    <x v="2"/>
    <s v="Accessories"/>
    <x v="1"/>
    <n v="2"/>
    <n v="20811"/>
    <n v="20"/>
    <n v="41622"/>
    <n v="8324.4"/>
    <n v="33297.599999999999"/>
    <n v="7133.3545303176588"/>
    <n v="21.423029078124728"/>
  </r>
  <r>
    <s v="INV102727"/>
    <x v="534"/>
    <x v="1"/>
    <s v="Accessories"/>
    <x v="4"/>
    <n v="3"/>
    <n v="54978"/>
    <n v="10"/>
    <n v="164934"/>
    <n v="16493.400000000001"/>
    <n v="148440.6"/>
    <n v="12751.08926044789"/>
    <n v="8.5900281058200321"/>
  </r>
  <r>
    <s v="INV102728"/>
    <x v="697"/>
    <x v="5"/>
    <s v="Electronics"/>
    <x v="3"/>
    <n v="4"/>
    <n v="35420"/>
    <n v="15"/>
    <n v="141680"/>
    <n v="21252"/>
    <n v="120428"/>
    <n v="24393.186468373118"/>
    <n v="20.25541109075391"/>
  </r>
  <r>
    <s v="INV102729"/>
    <x v="608"/>
    <x v="6"/>
    <s v="Accessories"/>
    <x v="3"/>
    <n v="7"/>
    <n v="9238"/>
    <n v="0"/>
    <n v="64666"/>
    <n v="0"/>
    <n v="64666"/>
    <n v="6450.8802618917589"/>
    <n v="9.9756908760272154"/>
  </r>
  <r>
    <s v="INV102730"/>
    <x v="16"/>
    <x v="5"/>
    <s v="Accessories"/>
    <x v="2"/>
    <n v="8"/>
    <n v="73924"/>
    <n v="10"/>
    <n v="591392"/>
    <n v="59139.199999999997"/>
    <n v="532252.80000000005"/>
    <n v="58327.578548093508"/>
    <n v="10.958623148265918"/>
  </r>
  <r>
    <s v="INV102731"/>
    <x v="387"/>
    <x v="2"/>
    <s v="Accessories"/>
    <x v="1"/>
    <n v="2"/>
    <n v="62732"/>
    <n v="15"/>
    <n v="125464"/>
    <n v="18819.599999999999"/>
    <n v="106644.4"/>
    <n v="23514.404267250229"/>
    <n v="22.049356803779879"/>
  </r>
  <r>
    <s v="INV102732"/>
    <x v="325"/>
    <x v="2"/>
    <s v="Electronics"/>
    <x v="0"/>
    <n v="8"/>
    <n v="5974"/>
    <n v="5"/>
    <n v="47792"/>
    <n v="2389.6"/>
    <n v="45402.400000000001"/>
    <n v="6084.6014106464036"/>
    <n v="13.401497301125939"/>
  </r>
  <r>
    <s v="INV102733"/>
    <x v="474"/>
    <x v="2"/>
    <s v="Accessories"/>
    <x v="3"/>
    <n v="9"/>
    <n v="59526"/>
    <n v="10"/>
    <n v="535734"/>
    <n v="53573.4"/>
    <n v="482160.6"/>
    <n v="119630.3924904413"/>
    <n v="24.811316497125919"/>
  </r>
  <r>
    <s v="INV102734"/>
    <x v="28"/>
    <x v="3"/>
    <s v="Accessories"/>
    <x v="3"/>
    <n v="7"/>
    <n v="66524"/>
    <n v="15"/>
    <n v="465668"/>
    <n v="69850.2"/>
    <n v="395817.8"/>
    <n v="31819.24116465951"/>
    <n v="8.0388605981488226"/>
  </r>
  <r>
    <s v="INV102735"/>
    <x v="312"/>
    <x v="6"/>
    <s v="Electronics"/>
    <x v="3"/>
    <n v="1"/>
    <n v="51474"/>
    <n v="0"/>
    <n v="51474"/>
    <n v="0"/>
    <n v="51474"/>
    <n v="7343.7856768109332"/>
    <n v="14.266980760793668"/>
  </r>
  <r>
    <s v="INV102736"/>
    <x v="322"/>
    <x v="1"/>
    <s v="Electronics"/>
    <x v="3"/>
    <n v="6"/>
    <n v="24644"/>
    <n v="15"/>
    <n v="147864"/>
    <n v="22179.599999999999"/>
    <n v="125684.4"/>
    <n v="24695.736074018219"/>
    <n v="19.649006618178724"/>
  </r>
  <r>
    <s v="INV102737"/>
    <x v="376"/>
    <x v="2"/>
    <s v="Accessories"/>
    <x v="2"/>
    <n v="8"/>
    <n v="6122"/>
    <n v="20"/>
    <n v="48976"/>
    <n v="9795.2000000000007"/>
    <n v="39180.800000000003"/>
    <n v="2001.097125048861"/>
    <n v="5.107341159570149"/>
  </r>
  <r>
    <s v="INV102738"/>
    <x v="333"/>
    <x v="2"/>
    <s v="Accessories"/>
    <x v="1"/>
    <n v="5"/>
    <n v="52773"/>
    <n v="0"/>
    <n v="263865"/>
    <n v="0"/>
    <n v="263865"/>
    <n v="21207.10859608011"/>
    <n v="8.037105563860349"/>
  </r>
  <r>
    <s v="INV102739"/>
    <x v="284"/>
    <x v="1"/>
    <s v="Electronics"/>
    <x v="3"/>
    <n v="2"/>
    <n v="39714"/>
    <n v="10"/>
    <n v="79428"/>
    <n v="7942.8"/>
    <n v="71485.2"/>
    <n v="3865.3012605987619"/>
    <n v="5.4071349882196067"/>
  </r>
  <r>
    <s v="INV102740"/>
    <x v="302"/>
    <x v="5"/>
    <s v="Accessories"/>
    <x v="0"/>
    <n v="5"/>
    <n v="58493"/>
    <n v="5"/>
    <n v="292465"/>
    <n v="14623.25"/>
    <n v="277841.75"/>
    <n v="69064.672230841752"/>
    <n v="24.857557307655078"/>
  </r>
  <r>
    <s v="INV102741"/>
    <x v="479"/>
    <x v="5"/>
    <s v="Electronics"/>
    <x v="0"/>
    <n v="8"/>
    <n v="25723"/>
    <n v="0"/>
    <n v="205784"/>
    <n v="0"/>
    <n v="205784"/>
    <n v="41594.077106347977"/>
    <n v="20.212493248429411"/>
  </r>
  <r>
    <s v="INV102742"/>
    <x v="173"/>
    <x v="2"/>
    <s v="Accessories"/>
    <x v="4"/>
    <n v="2"/>
    <n v="22365"/>
    <n v="0"/>
    <n v="44730"/>
    <n v="0"/>
    <n v="44730"/>
    <n v="5578.3596884410854"/>
    <n v="12.471181954932003"/>
  </r>
  <r>
    <s v="INV102743"/>
    <x v="479"/>
    <x v="4"/>
    <s v="Accessories"/>
    <x v="3"/>
    <n v="1"/>
    <n v="74608"/>
    <n v="0"/>
    <n v="74608"/>
    <n v="0"/>
    <n v="74608"/>
    <n v="6062.4212815714091"/>
    <n v="8.1256986939355151"/>
  </r>
  <r>
    <s v="INV102744"/>
    <x v="254"/>
    <x v="3"/>
    <s v="Accessories"/>
    <x v="3"/>
    <n v="4"/>
    <n v="64149"/>
    <n v="15"/>
    <n v="256596"/>
    <n v="38489.4"/>
    <n v="218106.6"/>
    <n v="14847.966356967019"/>
    <n v="6.8076648560690138"/>
  </r>
  <r>
    <s v="INV102745"/>
    <x v="446"/>
    <x v="5"/>
    <s v="Accessories"/>
    <x v="3"/>
    <n v="4"/>
    <n v="43526"/>
    <n v="20"/>
    <n v="174104"/>
    <n v="34820.800000000003"/>
    <n v="139283.20000000001"/>
    <n v="21781.307399154561"/>
    <n v="15.638144011018241"/>
  </r>
  <r>
    <s v="INV102746"/>
    <x v="159"/>
    <x v="4"/>
    <s v="Accessories"/>
    <x v="3"/>
    <n v="9"/>
    <n v="59707"/>
    <n v="5"/>
    <n v="537363"/>
    <n v="26868.15"/>
    <n v="510494.85"/>
    <n v="125162.2409200805"/>
    <n v="24.517826363983986"/>
  </r>
  <r>
    <s v="INV102747"/>
    <x v="173"/>
    <x v="3"/>
    <s v="Electronics"/>
    <x v="3"/>
    <n v="3"/>
    <n v="27366"/>
    <n v="5"/>
    <n v="82098"/>
    <n v="4104.8999999999996"/>
    <n v="77993.100000000006"/>
    <n v="14422.65477355749"/>
    <n v="18.492218893155275"/>
  </r>
  <r>
    <s v="INV102748"/>
    <x v="36"/>
    <x v="2"/>
    <s v="Electronics"/>
    <x v="0"/>
    <n v="4"/>
    <n v="12916"/>
    <n v="20"/>
    <n v="51664"/>
    <n v="10332.799999999999"/>
    <n v="41331.199999999997"/>
    <n v="5084.8813852350386"/>
    <n v="12.302767365174587"/>
  </r>
  <r>
    <s v="INV102749"/>
    <x v="468"/>
    <x v="6"/>
    <s v="Accessories"/>
    <x v="1"/>
    <n v="3"/>
    <n v="26275"/>
    <n v="15"/>
    <n v="78825"/>
    <n v="11823.75"/>
    <n v="67001.25"/>
    <n v="10061.590754125649"/>
    <n v="15.017019464749762"/>
  </r>
  <r>
    <s v="INV102750"/>
    <x v="316"/>
    <x v="0"/>
    <s v="Accessories"/>
    <x v="1"/>
    <n v="2"/>
    <n v="29580"/>
    <n v="15"/>
    <n v="59160"/>
    <n v="8874"/>
    <n v="50286"/>
    <n v="12560.47095204066"/>
    <n v="24.978067358789048"/>
  </r>
  <r>
    <s v="INV102751"/>
    <x v="26"/>
    <x v="0"/>
    <s v="Accessories"/>
    <x v="4"/>
    <n v="4"/>
    <n v="70923"/>
    <n v="20"/>
    <n v="283692"/>
    <n v="56738.400000000001"/>
    <n v="226953.60000000001"/>
    <n v="34894.852640750003"/>
    <n v="15.375324577689009"/>
  </r>
  <r>
    <s v="INV102752"/>
    <x v="191"/>
    <x v="2"/>
    <s v="Electronics"/>
    <x v="0"/>
    <n v="8"/>
    <n v="19874"/>
    <n v="20"/>
    <n v="158992"/>
    <n v="31798.400000000001"/>
    <n v="127193.60000000001"/>
    <n v="30887.731620248702"/>
    <n v="24.284029715527115"/>
  </r>
  <r>
    <s v="INV102753"/>
    <x v="195"/>
    <x v="5"/>
    <s v="Electronics"/>
    <x v="3"/>
    <n v="1"/>
    <n v="58951"/>
    <n v="10"/>
    <n v="58951"/>
    <n v="5895.1"/>
    <n v="53055.9"/>
    <n v="2826.4121434853391"/>
    <n v="5.32723437635652"/>
  </r>
  <r>
    <s v="INV102754"/>
    <x v="692"/>
    <x v="4"/>
    <s v="Electronics"/>
    <x v="1"/>
    <n v="8"/>
    <n v="53099"/>
    <n v="15"/>
    <n v="424792"/>
    <n v="63718.8"/>
    <n v="361073.2"/>
    <n v="70117.752758704621"/>
    <n v="19.419262564683454"/>
  </r>
  <r>
    <s v="INV102755"/>
    <x v="203"/>
    <x v="6"/>
    <s v="Electronics"/>
    <x v="2"/>
    <n v="8"/>
    <n v="16184"/>
    <n v="0"/>
    <n v="129472"/>
    <n v="0"/>
    <n v="129472"/>
    <n v="22713.569430504129"/>
    <n v="17.543228984262335"/>
  </r>
  <r>
    <s v="INV102756"/>
    <x v="303"/>
    <x v="1"/>
    <s v="Electronics"/>
    <x v="2"/>
    <n v="3"/>
    <n v="24502"/>
    <n v="5"/>
    <n v="73506"/>
    <n v="3675.3"/>
    <n v="69830.7"/>
    <n v="13062.94774939514"/>
    <n v="18.706597169146434"/>
  </r>
  <r>
    <s v="INV102757"/>
    <x v="631"/>
    <x v="3"/>
    <s v="Electronics"/>
    <x v="2"/>
    <n v="6"/>
    <n v="23472"/>
    <n v="15"/>
    <n v="140832"/>
    <n v="21124.799999999999"/>
    <n v="119707.2"/>
    <n v="19645.55773343195"/>
    <n v="16.411341785149055"/>
  </r>
  <r>
    <s v="INV102758"/>
    <x v="162"/>
    <x v="2"/>
    <s v="Electronics"/>
    <x v="3"/>
    <n v="4"/>
    <n v="66653"/>
    <n v="20"/>
    <n v="266612"/>
    <n v="53322.400000000001"/>
    <n v="213289.60000000001"/>
    <n v="12548.969386774461"/>
    <n v="5.8835355248331194"/>
  </r>
  <r>
    <s v="INV102759"/>
    <x v="529"/>
    <x v="6"/>
    <s v="Electronics"/>
    <x v="3"/>
    <n v="1"/>
    <n v="46904"/>
    <n v="0"/>
    <n v="46904"/>
    <n v="0"/>
    <n v="46904"/>
    <n v="3748.2293660617211"/>
    <n v="7.9912787098365188"/>
  </r>
  <r>
    <s v="INV102760"/>
    <x v="457"/>
    <x v="6"/>
    <s v="Accessories"/>
    <x v="4"/>
    <n v="1"/>
    <n v="6809"/>
    <n v="10"/>
    <n v="6809"/>
    <n v="680.9"/>
    <n v="6128.1"/>
    <n v="1436.7346019482461"/>
    <n v="23.445025406704296"/>
  </r>
  <r>
    <s v="INV102761"/>
    <x v="198"/>
    <x v="5"/>
    <s v="Electronics"/>
    <x v="4"/>
    <n v="5"/>
    <n v="68826"/>
    <n v="10"/>
    <n v="344130"/>
    <n v="34413"/>
    <n v="309717"/>
    <n v="29914.01696328765"/>
    <n v="9.6585001673423321"/>
  </r>
  <r>
    <s v="INV102762"/>
    <x v="361"/>
    <x v="3"/>
    <s v="Electronics"/>
    <x v="4"/>
    <n v="8"/>
    <n v="8326"/>
    <n v="0"/>
    <n v="66608"/>
    <n v="0"/>
    <n v="66608"/>
    <n v="16557.913127065789"/>
    <n v="24.858745386538839"/>
  </r>
  <r>
    <s v="INV102763"/>
    <x v="517"/>
    <x v="6"/>
    <s v="Electronics"/>
    <x v="2"/>
    <n v="1"/>
    <n v="12634"/>
    <n v="0"/>
    <n v="12634"/>
    <n v="0"/>
    <n v="12634"/>
    <n v="2348.8841823683179"/>
    <n v="18.591769687892338"/>
  </r>
  <r>
    <s v="INV102764"/>
    <x v="356"/>
    <x v="5"/>
    <s v="Electronics"/>
    <x v="3"/>
    <n v="2"/>
    <n v="20193"/>
    <n v="20"/>
    <n v="40386"/>
    <n v="8077.2"/>
    <n v="32308.799999999999"/>
    <n v="4486.7520701177746"/>
    <n v="13.887089802523692"/>
  </r>
  <r>
    <s v="INV102765"/>
    <x v="287"/>
    <x v="4"/>
    <s v="Accessories"/>
    <x v="2"/>
    <n v="7"/>
    <n v="4554"/>
    <n v="20"/>
    <n v="31878"/>
    <n v="6375.6"/>
    <n v="25502.400000000001"/>
    <n v="5967.8107912748937"/>
    <n v="23.4009771287208"/>
  </r>
  <r>
    <s v="INV102766"/>
    <x v="43"/>
    <x v="5"/>
    <s v="Electronics"/>
    <x v="4"/>
    <n v="8"/>
    <n v="16590"/>
    <n v="5"/>
    <n v="132720"/>
    <n v="6636"/>
    <n v="126084"/>
    <n v="26351.207746345459"/>
    <n v="20.899723792349114"/>
  </r>
  <r>
    <s v="INV102767"/>
    <x v="406"/>
    <x v="4"/>
    <s v="Accessories"/>
    <x v="3"/>
    <n v="3"/>
    <n v="16069"/>
    <n v="5"/>
    <n v="48207"/>
    <n v="2410.35"/>
    <n v="45796.65"/>
    <n v="6218.8652223943809"/>
    <n v="13.579301591698039"/>
  </r>
  <r>
    <s v="INV102768"/>
    <x v="494"/>
    <x v="4"/>
    <s v="Accessories"/>
    <x v="0"/>
    <n v="8"/>
    <n v="32727"/>
    <n v="10"/>
    <n v="261816"/>
    <n v="26181.599999999999"/>
    <n v="235634.4"/>
    <n v="15014.29277288702"/>
    <n v="6.3718594453471225"/>
  </r>
  <r>
    <s v="INV102769"/>
    <x v="475"/>
    <x v="1"/>
    <s v="Accessories"/>
    <x v="1"/>
    <n v="1"/>
    <n v="7008"/>
    <n v="0"/>
    <n v="7008"/>
    <n v="0"/>
    <n v="7008"/>
    <n v="1567.4156916675561"/>
    <n v="22.366091490690014"/>
  </r>
  <r>
    <s v="INV102770"/>
    <x v="680"/>
    <x v="1"/>
    <s v="Electronics"/>
    <x v="1"/>
    <n v="9"/>
    <n v="17108"/>
    <n v="10"/>
    <n v="153972"/>
    <n v="15397.2"/>
    <n v="138574.79999999999"/>
    <n v="28131.791095999171"/>
    <n v="20.300798627166824"/>
  </r>
  <r>
    <s v="INV102771"/>
    <x v="676"/>
    <x v="6"/>
    <s v="Electronics"/>
    <x v="4"/>
    <n v="2"/>
    <n v="76469"/>
    <n v="20"/>
    <n v="152938"/>
    <n v="30587.599999999999"/>
    <n v="122350.39999999999"/>
    <n v="25466.864727290769"/>
    <n v="20.814696745814292"/>
  </r>
  <r>
    <s v="INV102772"/>
    <x v="179"/>
    <x v="5"/>
    <s v="Electronics"/>
    <x v="2"/>
    <n v="2"/>
    <n v="25020"/>
    <n v="15"/>
    <n v="50040"/>
    <n v="7506"/>
    <n v="42534"/>
    <n v="8463.0642675497566"/>
    <n v="19.897174654511112"/>
  </r>
  <r>
    <s v="INV102773"/>
    <x v="218"/>
    <x v="1"/>
    <s v="Accessories"/>
    <x v="0"/>
    <n v="4"/>
    <n v="77924"/>
    <n v="20"/>
    <n v="311696"/>
    <n v="62339.199999999997"/>
    <n v="249356.79999999999"/>
    <n v="26220.091411390549"/>
    <n v="10.515089787561658"/>
  </r>
  <r>
    <s v="INV102774"/>
    <x v="572"/>
    <x v="4"/>
    <s v="Accessories"/>
    <x v="3"/>
    <n v="3"/>
    <n v="31432"/>
    <n v="15"/>
    <n v="94296"/>
    <n v="14144.4"/>
    <n v="80151.600000000006"/>
    <n v="17775.15171692978"/>
    <n v="22.176914393386756"/>
  </r>
  <r>
    <s v="INV102775"/>
    <x v="162"/>
    <x v="1"/>
    <s v="Accessories"/>
    <x v="2"/>
    <n v="4"/>
    <n v="20234"/>
    <n v="0"/>
    <n v="80936"/>
    <n v="0"/>
    <n v="80936"/>
    <n v="4082.9387842543169"/>
    <n v="5.0446510628821741"/>
  </r>
  <r>
    <s v="INV102776"/>
    <x v="40"/>
    <x v="3"/>
    <s v="Accessories"/>
    <x v="4"/>
    <n v="6"/>
    <n v="69863"/>
    <n v="0"/>
    <n v="419178"/>
    <n v="0"/>
    <n v="419178"/>
    <n v="40851.099164068939"/>
    <n v="9.7455255676750543"/>
  </r>
  <r>
    <s v="INV102777"/>
    <x v="623"/>
    <x v="6"/>
    <s v="Electronics"/>
    <x v="2"/>
    <n v="7"/>
    <n v="51055"/>
    <n v="0"/>
    <n v="357385"/>
    <n v="0"/>
    <n v="357385"/>
    <n v="21197.190445157041"/>
    <n v="5.9311919764839152"/>
  </r>
  <r>
    <s v="INV102778"/>
    <x v="122"/>
    <x v="5"/>
    <s v="Electronics"/>
    <x v="4"/>
    <n v="5"/>
    <n v="16757"/>
    <n v="5"/>
    <n v="83785"/>
    <n v="4189.25"/>
    <n v="79595.75"/>
    <n v="5740.3890831816752"/>
    <n v="7.2119291333792006"/>
  </r>
  <r>
    <s v="INV102779"/>
    <x v="263"/>
    <x v="5"/>
    <s v="Electronics"/>
    <x v="1"/>
    <n v="2"/>
    <n v="32694"/>
    <n v="5"/>
    <n v="65388"/>
    <n v="3269.4"/>
    <n v="62118.6"/>
    <n v="9720.0593383589821"/>
    <n v="15.647582750350109"/>
  </r>
  <r>
    <s v="INV102780"/>
    <x v="324"/>
    <x v="0"/>
    <s v="Accessories"/>
    <x v="1"/>
    <n v="3"/>
    <n v="17293"/>
    <n v="15"/>
    <n v="51879"/>
    <n v="7781.85"/>
    <n v="44097.15"/>
    <n v="2533.4358592516569"/>
    <n v="5.7451237988206874"/>
  </r>
  <r>
    <s v="INV102781"/>
    <x v="202"/>
    <x v="5"/>
    <s v="Accessories"/>
    <x v="2"/>
    <n v="3"/>
    <n v="35184"/>
    <n v="10"/>
    <n v="105552"/>
    <n v="10555.2"/>
    <n v="94996.800000000003"/>
    <n v="8195.9638224366845"/>
    <n v="8.6276209540075914"/>
  </r>
  <r>
    <s v="INV102782"/>
    <x v="256"/>
    <x v="6"/>
    <s v="Electronics"/>
    <x v="0"/>
    <n v="5"/>
    <n v="53719"/>
    <n v="10"/>
    <n v="268595"/>
    <n v="26859.5"/>
    <n v="241735.5"/>
    <n v="23339.08617991909"/>
    <n v="9.654802947816556"/>
  </r>
  <r>
    <s v="INV102783"/>
    <x v="395"/>
    <x v="3"/>
    <s v="Electronics"/>
    <x v="3"/>
    <n v="5"/>
    <n v="3359"/>
    <n v="15"/>
    <n v="16795"/>
    <n v="2519.25"/>
    <n v="14275.75"/>
    <n v="2584.8780894875381"/>
    <n v="18.106776102744433"/>
  </r>
  <r>
    <s v="INV102784"/>
    <x v="322"/>
    <x v="5"/>
    <s v="Accessories"/>
    <x v="4"/>
    <n v="4"/>
    <n v="40340"/>
    <n v="5"/>
    <n v="161360"/>
    <n v="8068"/>
    <n v="153292"/>
    <n v="22037.887166743669"/>
    <n v="14.376410488964636"/>
  </r>
  <r>
    <s v="INV102785"/>
    <x v="531"/>
    <x v="0"/>
    <s v="Electronics"/>
    <x v="3"/>
    <n v="8"/>
    <n v="59827"/>
    <n v="20"/>
    <n v="478616"/>
    <n v="95723.199999999997"/>
    <n v="382892.79999999999"/>
    <n v="54249.210901553794"/>
    <n v="14.168250461109167"/>
  </r>
  <r>
    <s v="INV102786"/>
    <x v="560"/>
    <x v="6"/>
    <s v="Electronics"/>
    <x v="1"/>
    <n v="6"/>
    <n v="35319"/>
    <n v="15"/>
    <n v="211914"/>
    <n v="31787.1"/>
    <n v="180126.9"/>
    <n v="36689.41977150154"/>
    <n v="20.368651085152489"/>
  </r>
  <r>
    <s v="INV102787"/>
    <x v="516"/>
    <x v="4"/>
    <s v="Accessories"/>
    <x v="0"/>
    <n v="6"/>
    <n v="74250"/>
    <n v="10"/>
    <n v="445500"/>
    <n v="44550"/>
    <n v="400950"/>
    <n v="56671.990034240931"/>
    <n v="14.134428241486702"/>
  </r>
  <r>
    <s v="INV102788"/>
    <x v="356"/>
    <x v="2"/>
    <s v="Accessories"/>
    <x v="0"/>
    <n v="1"/>
    <n v="42204"/>
    <n v="15"/>
    <n v="42204"/>
    <n v="6330.6"/>
    <n v="35873.4"/>
    <n v="4293.9652140392491"/>
    <n v="11.969774858360928"/>
  </r>
  <r>
    <s v="INV102789"/>
    <x v="692"/>
    <x v="2"/>
    <s v="Accessories"/>
    <x v="3"/>
    <n v="6"/>
    <n v="66637"/>
    <n v="15"/>
    <n v="399822"/>
    <n v="59973.3"/>
    <n v="339848.7"/>
    <n v="82409.982332454645"/>
    <n v="24.249020912086657"/>
  </r>
  <r>
    <s v="INV102790"/>
    <x v="183"/>
    <x v="4"/>
    <s v="Electronics"/>
    <x v="1"/>
    <n v="3"/>
    <n v="60879"/>
    <n v="0"/>
    <n v="182637"/>
    <n v="0"/>
    <n v="182637"/>
    <n v="9434.7830311603775"/>
    <n v="5.16586618875714"/>
  </r>
  <r>
    <s v="INV102791"/>
    <x v="539"/>
    <x v="1"/>
    <s v="Accessories"/>
    <x v="3"/>
    <n v="6"/>
    <n v="24818"/>
    <n v="5"/>
    <n v="148908"/>
    <n v="7445.4"/>
    <n v="141462.6"/>
    <n v="15713.4675624928"/>
    <n v="11.107860001507678"/>
  </r>
  <r>
    <s v="INV102792"/>
    <x v="209"/>
    <x v="5"/>
    <s v="Electronics"/>
    <x v="2"/>
    <n v="6"/>
    <n v="64456"/>
    <n v="0"/>
    <n v="386736"/>
    <n v="0"/>
    <n v="386736"/>
    <n v="66471.620312365703"/>
    <n v="17.187854327594458"/>
  </r>
  <r>
    <s v="INV102793"/>
    <x v="567"/>
    <x v="2"/>
    <s v="Electronics"/>
    <x v="0"/>
    <n v="2"/>
    <n v="5774"/>
    <n v="5"/>
    <n v="11548"/>
    <n v="577.4"/>
    <n v="10970.6"/>
    <n v="2266.107401008182"/>
    <n v="20.656184721056114"/>
  </r>
  <r>
    <s v="INV102794"/>
    <x v="335"/>
    <x v="1"/>
    <s v="Accessories"/>
    <x v="0"/>
    <n v="1"/>
    <n v="18726"/>
    <n v="15"/>
    <n v="18726"/>
    <n v="2808.9"/>
    <n v="15917.1"/>
    <n v="3394.840328437509"/>
    <n v="21.328259095171287"/>
  </r>
  <r>
    <s v="INV102795"/>
    <x v="411"/>
    <x v="2"/>
    <s v="Electronics"/>
    <x v="2"/>
    <n v="3"/>
    <n v="44134"/>
    <n v="5"/>
    <n v="132402"/>
    <n v="6620.1"/>
    <n v="125781.9"/>
    <n v="7448.128212738824"/>
    <n v="5.92146263710345"/>
  </r>
  <r>
    <s v="INV102796"/>
    <x v="273"/>
    <x v="4"/>
    <s v="Accessories"/>
    <x v="1"/>
    <n v="5"/>
    <n v="65001"/>
    <n v="10"/>
    <n v="325005"/>
    <n v="32500.5"/>
    <n v="292504.5"/>
    <n v="56110.088468968897"/>
    <n v="19.18264111115176"/>
  </r>
  <r>
    <s v="INV102797"/>
    <x v="594"/>
    <x v="5"/>
    <s v="Accessories"/>
    <x v="0"/>
    <n v="4"/>
    <n v="19546"/>
    <n v="0"/>
    <n v="78184"/>
    <n v="0"/>
    <n v="78184"/>
    <n v="15171.662172240111"/>
    <n v="19.405072869436342"/>
  </r>
  <r>
    <s v="INV102798"/>
    <x v="88"/>
    <x v="5"/>
    <s v="Electronics"/>
    <x v="4"/>
    <n v="7"/>
    <n v="74710"/>
    <n v="15"/>
    <n v="522970"/>
    <n v="78445.5"/>
    <n v="444524.5"/>
    <n v="41258.934556627377"/>
    <n v="9.2815884291253639"/>
  </r>
  <r>
    <s v="INV102799"/>
    <x v="386"/>
    <x v="1"/>
    <s v="Electronics"/>
    <x v="4"/>
    <n v="4"/>
    <n v="22410"/>
    <n v="10"/>
    <n v="89640"/>
    <n v="8964"/>
    <n v="80676"/>
    <n v="5853.4476393706291"/>
    <n v="7.2555005694018408"/>
  </r>
  <r>
    <s v="INV102800"/>
    <x v="518"/>
    <x v="4"/>
    <s v="Accessories"/>
    <x v="1"/>
    <n v="8"/>
    <n v="12003"/>
    <n v="5"/>
    <n v="96024"/>
    <n v="4801.2"/>
    <n v="91222.8"/>
    <n v="18238.8340852414"/>
    <n v="19.993723153906039"/>
  </r>
  <r>
    <s v="INV102801"/>
    <x v="375"/>
    <x v="1"/>
    <s v="Accessories"/>
    <x v="2"/>
    <n v="7"/>
    <n v="48892"/>
    <n v="5"/>
    <n v="342244"/>
    <n v="17112.2"/>
    <n v="325131.8"/>
    <n v="32480.667225587491"/>
    <n v="9.9900001247455634"/>
  </r>
  <r>
    <s v="INV102802"/>
    <x v="16"/>
    <x v="5"/>
    <s v="Accessories"/>
    <x v="3"/>
    <n v="9"/>
    <n v="61972"/>
    <n v="10"/>
    <n v="557748"/>
    <n v="55774.8"/>
    <n v="501973.2"/>
    <n v="25266.700958411311"/>
    <n v="5.0334760816735455"/>
  </r>
  <r>
    <s v="INV102803"/>
    <x v="369"/>
    <x v="5"/>
    <s v="Accessories"/>
    <x v="1"/>
    <n v="1"/>
    <n v="71404"/>
    <n v="5"/>
    <n v="71404"/>
    <n v="3570.2"/>
    <n v="67833.8"/>
    <n v="6424.8458553024166"/>
    <n v="9.4714520715372217"/>
  </r>
  <r>
    <s v="INV102804"/>
    <x v="83"/>
    <x v="6"/>
    <s v="Accessories"/>
    <x v="3"/>
    <n v="5"/>
    <n v="45835"/>
    <n v="0"/>
    <n v="229175"/>
    <n v="0"/>
    <n v="229175"/>
    <n v="12882.752184095691"/>
    <n v="5.6213601763262533"/>
  </r>
  <r>
    <s v="INV102805"/>
    <x v="283"/>
    <x v="1"/>
    <s v="Accessories"/>
    <x v="1"/>
    <n v="4"/>
    <n v="22987"/>
    <n v="20"/>
    <n v="91948"/>
    <n v="18389.599999999999"/>
    <n v="73558.399999999994"/>
    <n v="7343.8747949042772"/>
    <n v="9.9837337338825716"/>
  </r>
  <r>
    <s v="INV102806"/>
    <x v="686"/>
    <x v="6"/>
    <s v="Electronics"/>
    <x v="4"/>
    <n v="6"/>
    <n v="37093"/>
    <n v="5"/>
    <n v="222558"/>
    <n v="11127.9"/>
    <n v="211430.1"/>
    <n v="24738.149758875032"/>
    <n v="11.700391646636421"/>
  </r>
  <r>
    <s v="INV102807"/>
    <x v="22"/>
    <x v="4"/>
    <s v="Electronics"/>
    <x v="2"/>
    <n v="1"/>
    <n v="76427"/>
    <n v="15"/>
    <n v="76427"/>
    <n v="11464.05"/>
    <n v="64962.95"/>
    <n v="6774.3384988111929"/>
    <n v="10.42800319075903"/>
  </r>
  <r>
    <s v="INV102808"/>
    <x v="297"/>
    <x v="3"/>
    <s v="Electronics"/>
    <x v="4"/>
    <n v="6"/>
    <n v="10374"/>
    <n v="5"/>
    <n v="62244"/>
    <n v="3112.2"/>
    <n v="59131.8"/>
    <n v="13836.096933805929"/>
    <n v="23.398741343584888"/>
  </r>
  <r>
    <s v="INV102809"/>
    <x v="181"/>
    <x v="2"/>
    <s v="Electronics"/>
    <x v="2"/>
    <n v="1"/>
    <n v="55322"/>
    <n v="15"/>
    <n v="55322"/>
    <n v="8298.2999999999993"/>
    <n v="47023.7"/>
    <n v="4538.0969115922817"/>
    <n v="9.6506589477056934"/>
  </r>
  <r>
    <s v="INV102810"/>
    <x v="238"/>
    <x v="6"/>
    <s v="Accessories"/>
    <x v="3"/>
    <n v="1"/>
    <n v="54448"/>
    <n v="5"/>
    <n v="54448"/>
    <n v="2722.4"/>
    <n v="51725.599999999999"/>
    <n v="7422.9838458181921"/>
    <n v="14.350696455562028"/>
  </r>
  <r>
    <s v="INV102811"/>
    <x v="181"/>
    <x v="2"/>
    <s v="Electronics"/>
    <x v="1"/>
    <n v="8"/>
    <n v="4108"/>
    <n v="5"/>
    <n v="32864"/>
    <n v="1643.2"/>
    <n v="31220.799999999999"/>
    <n v="7539.3710843772451"/>
    <n v="24.148551876880941"/>
  </r>
  <r>
    <s v="INV102812"/>
    <x v="76"/>
    <x v="0"/>
    <s v="Electronics"/>
    <x v="0"/>
    <n v="2"/>
    <n v="55001"/>
    <n v="15"/>
    <n v="110002"/>
    <n v="16500.3"/>
    <n v="93501.7"/>
    <n v="21116.414416450221"/>
    <n v="22.583989827404444"/>
  </r>
  <r>
    <s v="INV102813"/>
    <x v="595"/>
    <x v="4"/>
    <s v="Accessories"/>
    <x v="0"/>
    <n v="6"/>
    <n v="54412"/>
    <n v="0"/>
    <n v="326472"/>
    <n v="0"/>
    <n v="326472"/>
    <n v="36516.446539531928"/>
    <n v="11.185169490655225"/>
  </r>
  <r>
    <s v="INV102814"/>
    <x v="287"/>
    <x v="3"/>
    <s v="Electronics"/>
    <x v="2"/>
    <n v="6"/>
    <n v="28046"/>
    <n v="20"/>
    <n v="168276"/>
    <n v="33655.199999999997"/>
    <n v="134620.79999999999"/>
    <n v="15521.51693988208"/>
    <n v="11.529805899149375"/>
  </r>
  <r>
    <s v="INV102815"/>
    <x v="411"/>
    <x v="0"/>
    <s v="Accessories"/>
    <x v="2"/>
    <n v="6"/>
    <n v="68703"/>
    <n v="20"/>
    <n v="412218"/>
    <n v="82443.600000000006"/>
    <n v="329774.40000000002"/>
    <n v="55621.689542982473"/>
    <n v="16.866588050188998"/>
  </r>
  <r>
    <s v="INV102816"/>
    <x v="686"/>
    <x v="0"/>
    <s v="Accessories"/>
    <x v="4"/>
    <n v="8"/>
    <n v="62996"/>
    <n v="0"/>
    <n v="503968"/>
    <n v="0"/>
    <n v="503968"/>
    <n v="117713.1010337816"/>
    <n v="23.35725701508461"/>
  </r>
  <r>
    <s v="INV102817"/>
    <x v="364"/>
    <x v="5"/>
    <s v="Accessories"/>
    <x v="0"/>
    <n v="4"/>
    <n v="55686"/>
    <n v="5"/>
    <n v="222744"/>
    <n v="11137.2"/>
    <n v="211606.8"/>
    <n v="11003.54494341142"/>
    <n v="5.1999959091160681"/>
  </r>
  <r>
    <s v="INV102818"/>
    <x v="477"/>
    <x v="0"/>
    <s v="Accessories"/>
    <x v="4"/>
    <n v="3"/>
    <n v="42846"/>
    <n v="20"/>
    <n v="128538"/>
    <n v="25707.599999999999"/>
    <n v="102830.39999999999"/>
    <n v="13226.45309566381"/>
    <n v="12.862395843703622"/>
  </r>
  <r>
    <s v="INV102819"/>
    <x v="516"/>
    <x v="4"/>
    <s v="Accessories"/>
    <x v="3"/>
    <n v="6"/>
    <n v="5730"/>
    <n v="0"/>
    <n v="34380"/>
    <n v="0"/>
    <n v="34380"/>
    <n v="7562.0562442266519"/>
    <n v="21.995509727244478"/>
  </r>
  <r>
    <s v="INV102820"/>
    <x v="73"/>
    <x v="6"/>
    <s v="Electronics"/>
    <x v="0"/>
    <n v="4"/>
    <n v="26220"/>
    <n v="0"/>
    <n v="104880"/>
    <n v="0"/>
    <n v="104880"/>
    <n v="13854.018266641009"/>
    <n v="13.209399567735517"/>
  </r>
  <r>
    <s v="INV102821"/>
    <x v="510"/>
    <x v="4"/>
    <s v="Electronics"/>
    <x v="3"/>
    <n v="2"/>
    <n v="43523"/>
    <n v="20"/>
    <n v="87046"/>
    <n v="17409.2"/>
    <n v="69636.800000000003"/>
    <n v="13510.303466943171"/>
    <n v="19.401097504398781"/>
  </r>
  <r>
    <s v="INV102822"/>
    <x v="482"/>
    <x v="6"/>
    <s v="Electronics"/>
    <x v="1"/>
    <n v="6"/>
    <n v="38102"/>
    <n v="15"/>
    <n v="228612"/>
    <n v="34291.800000000003"/>
    <n v="194320.2"/>
    <n v="36607.007084343932"/>
    <n v="18.838498048244048"/>
  </r>
  <r>
    <s v="INV102823"/>
    <x v="676"/>
    <x v="0"/>
    <s v="Accessories"/>
    <x v="4"/>
    <n v="5"/>
    <n v="67582"/>
    <n v="10"/>
    <n v="337910"/>
    <n v="33791"/>
    <n v="304119"/>
    <n v="27702.729462815529"/>
    <n v="9.1091741926073446"/>
  </r>
  <r>
    <s v="INV102824"/>
    <x v="375"/>
    <x v="0"/>
    <s v="Electronics"/>
    <x v="2"/>
    <n v="9"/>
    <n v="15550"/>
    <n v="15"/>
    <n v="139950"/>
    <n v="20992.5"/>
    <n v="118957.5"/>
    <n v="16644.40265064708"/>
    <n v="13.991890087339664"/>
  </r>
  <r>
    <s v="INV102825"/>
    <x v="463"/>
    <x v="3"/>
    <s v="Electronics"/>
    <x v="0"/>
    <n v="6"/>
    <n v="51815"/>
    <n v="5"/>
    <n v="310890"/>
    <n v="15544.5"/>
    <n v="295345.5"/>
    <n v="48211.414557803007"/>
    <n v="16.323734256253442"/>
  </r>
  <r>
    <s v="INV102826"/>
    <x v="428"/>
    <x v="6"/>
    <s v="Electronics"/>
    <x v="4"/>
    <n v="3"/>
    <n v="52664"/>
    <n v="15"/>
    <n v="157992"/>
    <n v="23698.799999999999"/>
    <n v="134293.20000000001"/>
    <n v="25931.021411064321"/>
    <n v="19.309258704881795"/>
  </r>
  <r>
    <s v="INV102827"/>
    <x v="704"/>
    <x v="0"/>
    <s v="Electronics"/>
    <x v="2"/>
    <n v="5"/>
    <n v="30634"/>
    <n v="10"/>
    <n v="153170"/>
    <n v="15317"/>
    <n v="137853"/>
    <n v="29566.425576304049"/>
    <n v="21.447792631501709"/>
  </r>
  <r>
    <s v="INV102828"/>
    <x v="301"/>
    <x v="5"/>
    <s v="Accessories"/>
    <x v="1"/>
    <n v="8"/>
    <n v="16140"/>
    <n v="10"/>
    <n v="129120"/>
    <n v="12912"/>
    <n v="116208"/>
    <n v="23472.4637207169"/>
    <n v="20.198664223389869"/>
  </r>
  <r>
    <s v="INV102829"/>
    <x v="345"/>
    <x v="2"/>
    <s v="Electronics"/>
    <x v="0"/>
    <n v="9"/>
    <n v="62171"/>
    <n v="0"/>
    <n v="559539"/>
    <n v="0"/>
    <n v="559539"/>
    <n v="31145.22402985286"/>
    <n v="5.5662293477046028"/>
  </r>
  <r>
    <s v="INV102830"/>
    <x v="396"/>
    <x v="3"/>
    <s v="Accessories"/>
    <x v="3"/>
    <n v="8"/>
    <n v="14784"/>
    <n v="5"/>
    <n v="118272"/>
    <n v="5913.6"/>
    <n v="112358.39999999999"/>
    <n v="20688.27897236331"/>
    <n v="18.41275683203331"/>
  </r>
  <r>
    <s v="INV102831"/>
    <x v="410"/>
    <x v="4"/>
    <s v="Accessories"/>
    <x v="1"/>
    <n v="3"/>
    <n v="61026"/>
    <n v="0"/>
    <n v="183078"/>
    <n v="0"/>
    <n v="183078"/>
    <n v="27363.404098353789"/>
    <n v="14.946309277113464"/>
  </r>
  <r>
    <s v="INV102832"/>
    <x v="277"/>
    <x v="3"/>
    <s v="Electronics"/>
    <x v="2"/>
    <n v="9"/>
    <n v="3923"/>
    <n v="15"/>
    <n v="35307"/>
    <n v="5296.05"/>
    <n v="30010.95"/>
    <n v="4944.974672323041"/>
    <n v="16.477234717071738"/>
  </r>
  <r>
    <s v="INV102833"/>
    <x v="631"/>
    <x v="2"/>
    <s v="Accessories"/>
    <x v="0"/>
    <n v="3"/>
    <n v="29077"/>
    <n v="15"/>
    <n v="87231"/>
    <n v="13084.65"/>
    <n v="74146.350000000006"/>
    <n v="9238.1341696860509"/>
    <n v="12.459324254917538"/>
  </r>
  <r>
    <s v="INV102834"/>
    <x v="169"/>
    <x v="6"/>
    <s v="Accessories"/>
    <x v="0"/>
    <n v="8"/>
    <n v="59400"/>
    <n v="20"/>
    <n v="475200"/>
    <n v="95040"/>
    <n v="380160"/>
    <n v="73296.841147471598"/>
    <n v="19.280524291738111"/>
  </r>
  <r>
    <s v="INV102835"/>
    <x v="188"/>
    <x v="4"/>
    <s v="Accessories"/>
    <x v="1"/>
    <n v="9"/>
    <n v="68368"/>
    <n v="0"/>
    <n v="615312"/>
    <n v="0"/>
    <n v="615312"/>
    <n v="113695.9376338096"/>
    <n v="18.477770242382661"/>
  </r>
  <r>
    <s v="INV102836"/>
    <x v="205"/>
    <x v="4"/>
    <s v="Accessories"/>
    <x v="0"/>
    <n v="7"/>
    <n v="6566"/>
    <n v="0"/>
    <n v="45962"/>
    <n v="0"/>
    <n v="45962"/>
    <n v="7624.9715321394933"/>
    <n v="16.589729629127309"/>
  </r>
  <r>
    <s v="INV102837"/>
    <x v="98"/>
    <x v="6"/>
    <s v="Accessories"/>
    <x v="2"/>
    <n v="4"/>
    <n v="58388"/>
    <n v="0"/>
    <n v="233552"/>
    <n v="0"/>
    <n v="233552"/>
    <n v="51923.539069459919"/>
    <n v="22.232110651786289"/>
  </r>
  <r>
    <s v="INV102838"/>
    <x v="137"/>
    <x v="1"/>
    <s v="Accessories"/>
    <x v="1"/>
    <n v="9"/>
    <n v="9083"/>
    <n v="0"/>
    <n v="81747"/>
    <n v="0"/>
    <n v="81747"/>
    <n v="5753.3542669633698"/>
    <n v="7.0380004978327886"/>
  </r>
  <r>
    <s v="INV102839"/>
    <x v="655"/>
    <x v="1"/>
    <s v="Accessories"/>
    <x v="3"/>
    <n v="3"/>
    <n v="38557"/>
    <n v="10"/>
    <n v="115671"/>
    <n v="11567.1"/>
    <n v="104103.9"/>
    <n v="11472.73440281552"/>
    <n v="11.020465518405672"/>
  </r>
  <r>
    <s v="INV102840"/>
    <x v="623"/>
    <x v="3"/>
    <s v="Electronics"/>
    <x v="1"/>
    <n v="3"/>
    <n v="23104"/>
    <n v="20"/>
    <n v="69312"/>
    <n v="13862.4"/>
    <n v="55449.599999999999"/>
    <n v="8263.4366941661447"/>
    <n v="14.902608304056558"/>
  </r>
  <r>
    <s v="INV102841"/>
    <x v="500"/>
    <x v="0"/>
    <s v="Electronics"/>
    <x v="1"/>
    <n v="2"/>
    <n v="27064"/>
    <n v="5"/>
    <n v="54128"/>
    <n v="2706.4"/>
    <n v="51421.599999999999"/>
    <n v="12429.67863294404"/>
    <n v="24.172096225990714"/>
  </r>
  <r>
    <s v="INV102842"/>
    <x v="21"/>
    <x v="1"/>
    <s v="Accessories"/>
    <x v="3"/>
    <n v="3"/>
    <n v="61929"/>
    <n v="5"/>
    <n v="185787"/>
    <n v="9289.35"/>
    <n v="176497.65"/>
    <n v="11365.156212956659"/>
    <n v="6.4392677256363804"/>
  </r>
  <r>
    <s v="INV102843"/>
    <x v="628"/>
    <x v="3"/>
    <s v="Accessories"/>
    <x v="2"/>
    <n v="1"/>
    <n v="29441"/>
    <n v="5"/>
    <n v="29441"/>
    <n v="1472.05"/>
    <n v="27968.95"/>
    <n v="3283.988192702283"/>
    <n v="11.741549799696745"/>
  </r>
  <r>
    <s v="INV102844"/>
    <x v="567"/>
    <x v="1"/>
    <s v="Electronics"/>
    <x v="4"/>
    <n v="4"/>
    <n v="56011"/>
    <n v="10"/>
    <n v="224044"/>
    <n v="22404.400000000001"/>
    <n v="201639.6"/>
    <n v="47421.22017941581"/>
    <n v="23.517811074518999"/>
  </r>
  <r>
    <s v="INV102845"/>
    <x v="403"/>
    <x v="2"/>
    <s v="Electronics"/>
    <x v="4"/>
    <n v="8"/>
    <n v="38462"/>
    <n v="20"/>
    <n v="307696"/>
    <n v="61539.199999999997"/>
    <n v="246156.79999999999"/>
    <n v="56515.019954214033"/>
    <n v="22.958951348983263"/>
  </r>
  <r>
    <s v="INV102846"/>
    <x v="28"/>
    <x v="5"/>
    <s v="Electronics"/>
    <x v="3"/>
    <n v="5"/>
    <n v="39073"/>
    <n v="20"/>
    <n v="195365"/>
    <n v="39073"/>
    <n v="156292"/>
    <n v="34860.792147406522"/>
    <n v="22.304911414152052"/>
  </r>
  <r>
    <s v="INV102847"/>
    <x v="6"/>
    <x v="0"/>
    <s v="Electronics"/>
    <x v="2"/>
    <n v="2"/>
    <n v="26192"/>
    <n v="10"/>
    <n v="52384"/>
    <n v="5238.3999999999996"/>
    <n v="47145.599999999999"/>
    <n v="5265.1306164917696"/>
    <n v="11.16780912002768"/>
  </r>
  <r>
    <s v="INV102848"/>
    <x v="590"/>
    <x v="3"/>
    <s v="Accessories"/>
    <x v="0"/>
    <n v="3"/>
    <n v="58920"/>
    <n v="0"/>
    <n v="176760"/>
    <n v="0"/>
    <n v="176760"/>
    <n v="38775.338485757551"/>
    <n v="21.936715595020111"/>
  </r>
  <r>
    <s v="INV102849"/>
    <x v="324"/>
    <x v="5"/>
    <s v="Accessories"/>
    <x v="3"/>
    <n v="1"/>
    <n v="36263"/>
    <n v="15"/>
    <n v="36263"/>
    <n v="5439.45"/>
    <n v="30823.55"/>
    <n v="4656.4484259088886"/>
    <n v="15.106788237918373"/>
  </r>
  <r>
    <s v="INV102850"/>
    <x v="17"/>
    <x v="5"/>
    <s v="Electronics"/>
    <x v="4"/>
    <n v="2"/>
    <n v="46180"/>
    <n v="0"/>
    <n v="92360"/>
    <n v="0"/>
    <n v="92360"/>
    <n v="16066.55480715052"/>
    <n v="17.395576880847248"/>
  </r>
  <r>
    <s v="INV102851"/>
    <x v="601"/>
    <x v="1"/>
    <s v="Electronics"/>
    <x v="2"/>
    <n v="1"/>
    <n v="6893"/>
    <n v="5"/>
    <n v="6893"/>
    <n v="344.65"/>
    <n v="6548.35"/>
    <n v="640.19931393493653"/>
    <n v="9.7764981092173819"/>
  </r>
  <r>
    <s v="INV102852"/>
    <x v="72"/>
    <x v="6"/>
    <s v="Electronics"/>
    <x v="1"/>
    <n v="2"/>
    <n v="33988"/>
    <n v="0"/>
    <n v="67976"/>
    <n v="0"/>
    <n v="67976"/>
    <n v="13006.17285463297"/>
    <n v="19.133477778382034"/>
  </r>
  <r>
    <s v="INV102853"/>
    <x v="298"/>
    <x v="2"/>
    <s v="Electronics"/>
    <x v="2"/>
    <n v="3"/>
    <n v="21959"/>
    <n v="10"/>
    <n v="65877"/>
    <n v="6587.7"/>
    <n v="59289.3"/>
    <n v="6850.2513846687752"/>
    <n v="11.553942085112785"/>
  </r>
  <r>
    <s v="INV102854"/>
    <x v="564"/>
    <x v="2"/>
    <s v="Accessories"/>
    <x v="2"/>
    <n v="1"/>
    <n v="13054"/>
    <n v="5"/>
    <n v="13054"/>
    <n v="652.70000000000005"/>
    <n v="12401.3"/>
    <n v="1472.9778656900071"/>
    <n v="11.877608522413031"/>
  </r>
  <r>
    <s v="INV102855"/>
    <x v="382"/>
    <x v="2"/>
    <s v="Electronics"/>
    <x v="4"/>
    <n v="9"/>
    <n v="38367"/>
    <n v="15"/>
    <n v="345303"/>
    <n v="51795.45"/>
    <n v="293507.55"/>
    <n v="52057.507330628789"/>
    <n v="17.736343521871511"/>
  </r>
  <r>
    <s v="INV102856"/>
    <x v="379"/>
    <x v="0"/>
    <s v="Electronics"/>
    <x v="4"/>
    <n v="5"/>
    <n v="78604"/>
    <n v="5"/>
    <n v="393020"/>
    <n v="19651"/>
    <n v="373369"/>
    <n v="36577.610990042143"/>
    <n v="9.7966384434814202"/>
  </r>
  <r>
    <s v="INV102857"/>
    <x v="512"/>
    <x v="4"/>
    <s v="Electronics"/>
    <x v="0"/>
    <n v="8"/>
    <n v="45515"/>
    <n v="0"/>
    <n v="364120"/>
    <n v="0"/>
    <n v="364120"/>
    <n v="34550.525581653354"/>
    <n v="9.4887744649163324"/>
  </r>
  <r>
    <s v="INV102858"/>
    <x v="26"/>
    <x v="0"/>
    <s v="Accessories"/>
    <x v="0"/>
    <n v="5"/>
    <n v="5557"/>
    <n v="20"/>
    <n v="27785"/>
    <n v="5557"/>
    <n v="22228"/>
    <n v="2752.5507776051222"/>
    <n v="12.38325885192155"/>
  </r>
  <r>
    <s v="INV102859"/>
    <x v="434"/>
    <x v="3"/>
    <s v="Accessories"/>
    <x v="3"/>
    <n v="8"/>
    <n v="5805"/>
    <n v="20"/>
    <n v="46440"/>
    <n v="9288"/>
    <n v="37152"/>
    <n v="7638.9239596401303"/>
    <n v="20.561272501184675"/>
  </r>
  <r>
    <s v="INV102860"/>
    <x v="602"/>
    <x v="5"/>
    <s v="Accessories"/>
    <x v="1"/>
    <n v="7"/>
    <n v="61776"/>
    <n v="20"/>
    <n v="432432"/>
    <n v="86486.399999999994"/>
    <n v="345945.59999999998"/>
    <n v="32842.833254476122"/>
    <n v="9.4936409812629847"/>
  </r>
  <r>
    <s v="INV102861"/>
    <x v="685"/>
    <x v="5"/>
    <s v="Electronics"/>
    <x v="0"/>
    <n v="4"/>
    <n v="33240"/>
    <n v="5"/>
    <n v="132960"/>
    <n v="6648"/>
    <n v="126312"/>
    <n v="26205.152109522609"/>
    <n v="20.746367811073064"/>
  </r>
  <r>
    <s v="INV102862"/>
    <x v="108"/>
    <x v="4"/>
    <s v="Electronics"/>
    <x v="4"/>
    <n v="7"/>
    <n v="24618"/>
    <n v="20"/>
    <n v="172326"/>
    <n v="34465.199999999997"/>
    <n v="137860.79999999999"/>
    <n v="26072.379998830831"/>
    <n v="18.912105543294999"/>
  </r>
  <r>
    <s v="INV102863"/>
    <x v="407"/>
    <x v="3"/>
    <s v="Electronics"/>
    <x v="2"/>
    <n v="6"/>
    <n v="7174"/>
    <n v="10"/>
    <n v="43044"/>
    <n v="4304.3999999999996"/>
    <n v="38739.599999999999"/>
    <n v="7198.4365874922796"/>
    <n v="18.581597609402991"/>
  </r>
  <r>
    <s v="INV102864"/>
    <x v="549"/>
    <x v="4"/>
    <s v="Accessories"/>
    <x v="3"/>
    <n v="3"/>
    <n v="42831"/>
    <n v="15"/>
    <n v="128493"/>
    <n v="19273.95"/>
    <n v="109219.05"/>
    <n v="15831.425233017741"/>
    <n v="14.495113474268218"/>
  </r>
  <r>
    <s v="INV102865"/>
    <x v="106"/>
    <x v="5"/>
    <s v="Accessories"/>
    <x v="0"/>
    <n v="9"/>
    <n v="15816"/>
    <n v="20"/>
    <n v="142344"/>
    <n v="28468.799999999999"/>
    <n v="113875.2"/>
    <n v="22681.385240272561"/>
    <n v="19.917756667187028"/>
  </r>
  <r>
    <s v="INV102866"/>
    <x v="102"/>
    <x v="1"/>
    <s v="Electronics"/>
    <x v="2"/>
    <n v="9"/>
    <n v="16717"/>
    <n v="10"/>
    <n v="150453"/>
    <n v="15045.3"/>
    <n v="135407.70000000001"/>
    <n v="7136.514424474005"/>
    <n v="5.2703904020775809"/>
  </r>
  <r>
    <s v="INV102867"/>
    <x v="16"/>
    <x v="0"/>
    <s v="Electronics"/>
    <x v="2"/>
    <n v="5"/>
    <n v="68041"/>
    <n v="10"/>
    <n v="340205"/>
    <n v="34020.5"/>
    <n v="306184.5"/>
    <n v="34023.666107550132"/>
    <n v="11.11214516330844"/>
  </r>
  <r>
    <s v="INV102868"/>
    <x v="494"/>
    <x v="2"/>
    <s v="Accessories"/>
    <x v="0"/>
    <n v="8"/>
    <n v="15102"/>
    <n v="5"/>
    <n v="120816"/>
    <n v="6040.8"/>
    <n v="114775.2"/>
    <n v="21328.387647574211"/>
    <n v="18.582749276476289"/>
  </r>
  <r>
    <s v="INV102869"/>
    <x v="494"/>
    <x v="5"/>
    <s v="Electronics"/>
    <x v="1"/>
    <n v="7"/>
    <n v="14487"/>
    <n v="5"/>
    <n v="101409"/>
    <n v="5070.45"/>
    <n v="96338.55"/>
    <n v="23839.84941907043"/>
    <n v="24.745908485305655"/>
  </r>
  <r>
    <s v="INV102870"/>
    <x v="291"/>
    <x v="6"/>
    <s v="Electronics"/>
    <x v="1"/>
    <n v="9"/>
    <n v="50415"/>
    <n v="15"/>
    <n v="453735"/>
    <n v="68060.25"/>
    <n v="385674.75"/>
    <n v="19477.68107381857"/>
    <n v="5.0502868216855186"/>
  </r>
  <r>
    <s v="INV102871"/>
    <x v="110"/>
    <x v="2"/>
    <s v="Electronics"/>
    <x v="3"/>
    <n v="7"/>
    <n v="14043"/>
    <n v="15"/>
    <n v="98301"/>
    <n v="14745.15"/>
    <n v="83555.850000000006"/>
    <n v="12700.02571626335"/>
    <n v="15.199445300674158"/>
  </r>
  <r>
    <s v="INV102872"/>
    <x v="351"/>
    <x v="5"/>
    <s v="Accessories"/>
    <x v="1"/>
    <n v="4"/>
    <n v="28444"/>
    <n v="0"/>
    <n v="113776"/>
    <n v="0"/>
    <n v="113776"/>
    <n v="26710.882710023299"/>
    <n v="23.476728580740488"/>
  </r>
  <r>
    <s v="INV102873"/>
    <x v="239"/>
    <x v="0"/>
    <s v="Electronics"/>
    <x v="3"/>
    <n v="4"/>
    <n v="58741"/>
    <n v="15"/>
    <n v="234964"/>
    <n v="35244.6"/>
    <n v="199719.4"/>
    <n v="44479.083562391039"/>
    <n v="22.270787696333478"/>
  </r>
  <r>
    <s v="INV102874"/>
    <x v="693"/>
    <x v="4"/>
    <s v="Electronics"/>
    <x v="4"/>
    <n v="8"/>
    <n v="9644"/>
    <n v="5"/>
    <n v="77152"/>
    <n v="3857.6"/>
    <n v="73294.399999999994"/>
    <n v="4003.8707025616932"/>
    <n v="5.4627238950884287"/>
  </r>
  <r>
    <s v="INV102875"/>
    <x v="549"/>
    <x v="1"/>
    <s v="Electronics"/>
    <x v="0"/>
    <n v="6"/>
    <n v="38959"/>
    <n v="10"/>
    <n v="233754"/>
    <n v="23375.4"/>
    <n v="210378.6"/>
    <n v="32800.469490131771"/>
    <n v="15.591162547013704"/>
  </r>
  <r>
    <s v="INV102876"/>
    <x v="377"/>
    <x v="1"/>
    <s v="Electronics"/>
    <x v="2"/>
    <n v="9"/>
    <n v="40327"/>
    <n v="0"/>
    <n v="362943"/>
    <n v="0"/>
    <n v="362943"/>
    <n v="18458.344689913229"/>
    <n v="5.0857420283386725"/>
  </r>
  <r>
    <s v="INV102877"/>
    <x v="569"/>
    <x v="2"/>
    <s v="Accessories"/>
    <x v="3"/>
    <n v="7"/>
    <n v="31241"/>
    <n v="15"/>
    <n v="218687"/>
    <n v="32803.050000000003"/>
    <n v="185883.95"/>
    <n v="38648.059539695903"/>
    <n v="20.791498964647513"/>
  </r>
  <r>
    <s v="INV102878"/>
    <x v="194"/>
    <x v="0"/>
    <s v="Accessories"/>
    <x v="1"/>
    <n v="7"/>
    <n v="70515"/>
    <n v="10"/>
    <n v="493605"/>
    <n v="49360.5"/>
    <n v="444244.5"/>
    <n v="49655.414957312067"/>
    <n v="11.177496841786914"/>
  </r>
  <r>
    <s v="INV102879"/>
    <x v="600"/>
    <x v="1"/>
    <s v="Accessories"/>
    <x v="3"/>
    <n v="4"/>
    <n v="70234"/>
    <n v="5"/>
    <n v="280936"/>
    <n v="14046.8"/>
    <n v="266889.2"/>
    <n v="54210.035857208357"/>
    <n v="20.311813238305767"/>
  </r>
  <r>
    <s v="INV102880"/>
    <x v="195"/>
    <x v="1"/>
    <s v="Electronics"/>
    <x v="3"/>
    <n v="3"/>
    <n v="75127"/>
    <n v="20"/>
    <n v="225381"/>
    <n v="45076.2"/>
    <n v="180304.8"/>
    <n v="43085.394903438842"/>
    <n v="23.895866834071441"/>
  </r>
  <r>
    <s v="INV102881"/>
    <x v="194"/>
    <x v="3"/>
    <s v="Accessories"/>
    <x v="1"/>
    <n v="8"/>
    <n v="70241"/>
    <n v="0"/>
    <n v="561928"/>
    <n v="0"/>
    <n v="561928"/>
    <n v="137794.30446225879"/>
    <n v="24.521701083102958"/>
  </r>
  <r>
    <s v="INV102882"/>
    <x v="348"/>
    <x v="6"/>
    <s v="Electronics"/>
    <x v="1"/>
    <n v="7"/>
    <n v="69677"/>
    <n v="10"/>
    <n v="487739"/>
    <n v="48773.9"/>
    <n v="438965.1"/>
    <n v="100444.97578505809"/>
    <n v="22.882223617562786"/>
  </r>
  <r>
    <s v="INV102883"/>
    <x v="401"/>
    <x v="2"/>
    <s v="Accessories"/>
    <x v="0"/>
    <n v="4"/>
    <n v="4043"/>
    <n v="5"/>
    <n v="16172"/>
    <n v="808.6"/>
    <n v="15363.4"/>
    <n v="1395.437505701655"/>
    <n v="9.0828690634993237"/>
  </r>
  <r>
    <s v="INV102884"/>
    <x v="591"/>
    <x v="4"/>
    <s v="Electronics"/>
    <x v="2"/>
    <n v="4"/>
    <n v="6091"/>
    <n v="5"/>
    <n v="24364"/>
    <n v="1218.2"/>
    <n v="23145.8"/>
    <n v="2058.1253226238859"/>
    <n v="8.8920033985599378"/>
  </r>
  <r>
    <s v="INV102885"/>
    <x v="29"/>
    <x v="1"/>
    <s v="Accessories"/>
    <x v="0"/>
    <n v="1"/>
    <n v="56895"/>
    <n v="0"/>
    <n v="56895"/>
    <n v="0"/>
    <n v="56895"/>
    <n v="9965.5055458123861"/>
    <n v="17.515608657724556"/>
  </r>
  <r>
    <s v="INV102886"/>
    <x v="235"/>
    <x v="3"/>
    <s v="Accessories"/>
    <x v="0"/>
    <n v="7"/>
    <n v="60934"/>
    <n v="0"/>
    <n v="426538"/>
    <n v="0"/>
    <n v="426538"/>
    <n v="67738.81390373742"/>
    <n v="15.881073644959514"/>
  </r>
  <r>
    <s v="INV102887"/>
    <x v="703"/>
    <x v="0"/>
    <s v="Accessories"/>
    <x v="1"/>
    <n v="1"/>
    <n v="29555"/>
    <n v="15"/>
    <n v="29555"/>
    <n v="4433.25"/>
    <n v="25121.75"/>
    <n v="1303.9927067067069"/>
    <n v="5.1906921560269765"/>
  </r>
  <r>
    <s v="INV102888"/>
    <x v="669"/>
    <x v="1"/>
    <s v="Electronics"/>
    <x v="1"/>
    <n v="4"/>
    <n v="6616"/>
    <n v="15"/>
    <n v="26464"/>
    <n v="3969.6"/>
    <n v="22494.400000000001"/>
    <n v="2887.0543455476918"/>
    <n v="12.834547023026582"/>
  </r>
  <r>
    <s v="INV102889"/>
    <x v="469"/>
    <x v="6"/>
    <s v="Electronics"/>
    <x v="2"/>
    <n v="3"/>
    <n v="55985"/>
    <n v="0"/>
    <n v="167955"/>
    <n v="0"/>
    <n v="167955"/>
    <n v="38854.407566327427"/>
    <n v="23.1338201103435"/>
  </r>
  <r>
    <s v="INV102890"/>
    <x v="196"/>
    <x v="4"/>
    <s v="Electronics"/>
    <x v="3"/>
    <n v="3"/>
    <n v="66797"/>
    <n v="0"/>
    <n v="200391"/>
    <n v="0"/>
    <n v="200391"/>
    <n v="46024.162432074023"/>
    <n v="22.967180378397245"/>
  </r>
  <r>
    <s v="INV102891"/>
    <x v="327"/>
    <x v="0"/>
    <s v="Accessories"/>
    <x v="0"/>
    <n v="1"/>
    <n v="2907"/>
    <n v="10"/>
    <n v="2907"/>
    <n v="290.7"/>
    <n v="2616.3000000000002"/>
    <n v="237.5113161720912"/>
    <n v="9.0781376819206958"/>
  </r>
  <r>
    <s v="INV102892"/>
    <x v="541"/>
    <x v="0"/>
    <s v="Electronics"/>
    <x v="2"/>
    <n v="4"/>
    <n v="32094"/>
    <n v="15"/>
    <n v="128376"/>
    <n v="19256.400000000001"/>
    <n v="109119.6"/>
    <n v="13791.91146424253"/>
    <n v="12.639261383145218"/>
  </r>
  <r>
    <s v="INV102893"/>
    <x v="705"/>
    <x v="2"/>
    <s v="Electronics"/>
    <x v="0"/>
    <n v="1"/>
    <n v="66921"/>
    <n v="5"/>
    <n v="66921"/>
    <n v="3346.05"/>
    <n v="63574.95"/>
    <n v="10303.79572615508"/>
    <n v="16.207320219921652"/>
  </r>
  <r>
    <s v="INV102894"/>
    <x v="145"/>
    <x v="1"/>
    <s v="Electronics"/>
    <x v="3"/>
    <n v="8"/>
    <n v="35911"/>
    <n v="15"/>
    <n v="287288"/>
    <n v="43093.2"/>
    <n v="244194.8"/>
    <n v="53858.836611468549"/>
    <n v="22.055685301844491"/>
  </r>
  <r>
    <s v="INV102895"/>
    <x v="394"/>
    <x v="2"/>
    <s v="Electronics"/>
    <x v="0"/>
    <n v="1"/>
    <n v="77161"/>
    <n v="15"/>
    <n v="77161"/>
    <n v="11574.15"/>
    <n v="65586.850000000006"/>
    <n v="10257.71039747129"/>
    <n v="15.639888784826972"/>
  </r>
  <r>
    <s v="INV102896"/>
    <x v="20"/>
    <x v="4"/>
    <s v="Electronics"/>
    <x v="4"/>
    <n v="6"/>
    <n v="55944"/>
    <n v="0"/>
    <n v="335664"/>
    <n v="0"/>
    <n v="335664"/>
    <n v="81781.164370118437"/>
    <n v="24.363996249260701"/>
  </r>
  <r>
    <s v="INV102897"/>
    <x v="192"/>
    <x v="1"/>
    <s v="Electronics"/>
    <x v="2"/>
    <n v="7"/>
    <n v="26738"/>
    <n v="0"/>
    <n v="187166"/>
    <n v="0"/>
    <n v="187166"/>
    <n v="39269.37849172821"/>
    <n v="20.981042759757759"/>
  </r>
  <r>
    <s v="INV102898"/>
    <x v="619"/>
    <x v="5"/>
    <s v="Accessories"/>
    <x v="1"/>
    <n v="2"/>
    <n v="42203"/>
    <n v="15"/>
    <n v="84406"/>
    <n v="12660.9"/>
    <n v="71745.100000000006"/>
    <n v="17263.18934720771"/>
    <n v="24.061837459572445"/>
  </r>
  <r>
    <s v="INV102899"/>
    <x v="532"/>
    <x v="1"/>
    <s v="Accessories"/>
    <x v="0"/>
    <n v="4"/>
    <n v="35696"/>
    <n v="20"/>
    <n v="142784"/>
    <n v="28556.799999999999"/>
    <n v="114227.2"/>
    <n v="22422.621585383651"/>
    <n v="19.629844367526868"/>
  </r>
  <r>
    <s v="INV102900"/>
    <x v="213"/>
    <x v="5"/>
    <s v="Electronics"/>
    <x v="2"/>
    <n v="3"/>
    <n v="77721"/>
    <n v="20"/>
    <n v="233163"/>
    <n v="46632.6"/>
    <n v="186530.4"/>
    <n v="42067.23635298969"/>
    <n v="22.5524827872506"/>
  </r>
  <r>
    <s v="INV102901"/>
    <x v="322"/>
    <x v="0"/>
    <s v="Accessories"/>
    <x v="2"/>
    <n v="9"/>
    <n v="13238"/>
    <n v="15"/>
    <n v="119142"/>
    <n v="17871.3"/>
    <n v="101270.7"/>
    <n v="21894.802151351902"/>
    <n v="21.620075847556997"/>
  </r>
  <r>
    <s v="INV102902"/>
    <x v="144"/>
    <x v="2"/>
    <s v="Accessories"/>
    <x v="0"/>
    <n v="7"/>
    <n v="16272"/>
    <n v="20"/>
    <n v="113904"/>
    <n v="22780.799999999999"/>
    <n v="91123.199999999997"/>
    <n v="9182.2749478786318"/>
    <n v="10.076769634822561"/>
  </r>
  <r>
    <s v="INV102903"/>
    <x v="31"/>
    <x v="6"/>
    <s v="Electronics"/>
    <x v="1"/>
    <n v="2"/>
    <n v="65770"/>
    <n v="15"/>
    <n v="131540"/>
    <n v="19731"/>
    <n v="111809"/>
    <n v="10723.29759399967"/>
    <n v="9.5907284690853789"/>
  </r>
  <r>
    <s v="INV102904"/>
    <x v="574"/>
    <x v="1"/>
    <s v="Electronics"/>
    <x v="1"/>
    <n v="6"/>
    <n v="76669"/>
    <n v="0"/>
    <n v="460014"/>
    <n v="0"/>
    <n v="460014"/>
    <n v="102526.3954156106"/>
    <n v="22.287668509134637"/>
  </r>
  <r>
    <s v="INV102905"/>
    <x v="543"/>
    <x v="6"/>
    <s v="Accessories"/>
    <x v="0"/>
    <n v="9"/>
    <n v="23992"/>
    <n v="0"/>
    <n v="215928"/>
    <n v="0"/>
    <n v="215928"/>
    <n v="14453.258901457661"/>
    <n v="6.6935547504064594"/>
  </r>
  <r>
    <s v="INV102906"/>
    <x v="25"/>
    <x v="1"/>
    <s v="Electronics"/>
    <x v="2"/>
    <n v="3"/>
    <n v="55479"/>
    <n v="0"/>
    <n v="166437"/>
    <n v="0"/>
    <n v="166437"/>
    <n v="21921.870135081859"/>
    <n v="13.17127209399464"/>
  </r>
  <r>
    <s v="INV102907"/>
    <x v="427"/>
    <x v="0"/>
    <s v="Accessories"/>
    <x v="1"/>
    <n v="6"/>
    <n v="50838"/>
    <n v="5"/>
    <n v="305028"/>
    <n v="15251.4"/>
    <n v="289776.59999999998"/>
    <n v="62050.313687386057"/>
    <n v="21.41315540571118"/>
  </r>
  <r>
    <s v="INV102908"/>
    <x v="326"/>
    <x v="2"/>
    <s v="Accessories"/>
    <x v="0"/>
    <n v="3"/>
    <n v="65051"/>
    <n v="0"/>
    <n v="195153"/>
    <n v="0"/>
    <n v="195153"/>
    <n v="41498.869065360122"/>
    <n v="21.26478663682348"/>
  </r>
  <r>
    <s v="INV102909"/>
    <x v="662"/>
    <x v="4"/>
    <s v="Accessories"/>
    <x v="0"/>
    <n v="3"/>
    <n v="37355"/>
    <n v="0"/>
    <n v="112065"/>
    <n v="0"/>
    <n v="112065"/>
    <n v="8713.7891357768822"/>
    <n v="7.7756562136053917"/>
  </r>
  <r>
    <s v="INV102910"/>
    <x v="706"/>
    <x v="4"/>
    <s v="Electronics"/>
    <x v="0"/>
    <n v="4"/>
    <n v="6728"/>
    <n v="15"/>
    <n v="26912"/>
    <n v="4036.8"/>
    <n v="22875.200000000001"/>
    <n v="3375.0518473137681"/>
    <n v="14.754196017144192"/>
  </r>
  <r>
    <s v="INV102911"/>
    <x v="492"/>
    <x v="4"/>
    <s v="Accessories"/>
    <x v="2"/>
    <n v="9"/>
    <n v="68867"/>
    <n v="20"/>
    <n v="619803"/>
    <n v="123960.6"/>
    <n v="495842.4"/>
    <n v="72376.370032999082"/>
    <n v="14.596648054502618"/>
  </r>
  <r>
    <s v="INV102912"/>
    <x v="137"/>
    <x v="1"/>
    <s v="Electronics"/>
    <x v="1"/>
    <n v="8"/>
    <n v="20545"/>
    <n v="20"/>
    <n v="164360"/>
    <n v="32872"/>
    <n v="131488"/>
    <n v="15087.497267665591"/>
    <n v="11.474429048784367"/>
  </r>
  <r>
    <s v="INV102913"/>
    <x v="363"/>
    <x v="1"/>
    <s v="Electronics"/>
    <x v="2"/>
    <n v="1"/>
    <n v="77091"/>
    <n v="0"/>
    <n v="77091"/>
    <n v="0"/>
    <n v="77091"/>
    <n v="17995.832330830959"/>
    <n v="23.343622901286736"/>
  </r>
  <r>
    <s v="INV102914"/>
    <x v="425"/>
    <x v="6"/>
    <s v="Electronics"/>
    <x v="4"/>
    <n v="1"/>
    <n v="24818"/>
    <n v="0"/>
    <n v="24818"/>
    <n v="0"/>
    <n v="24818"/>
    <n v="4482.7145789516508"/>
    <n v="18.062352240114638"/>
  </r>
  <r>
    <s v="INV102915"/>
    <x v="649"/>
    <x v="2"/>
    <s v="Electronics"/>
    <x v="1"/>
    <n v="7"/>
    <n v="58958"/>
    <n v="0"/>
    <n v="412706"/>
    <n v="0"/>
    <n v="412706"/>
    <n v="101541.1516367422"/>
    <n v="24.603749796887424"/>
  </r>
  <r>
    <s v="INV102916"/>
    <x v="121"/>
    <x v="1"/>
    <s v="Electronics"/>
    <x v="2"/>
    <n v="3"/>
    <n v="14295"/>
    <n v="15"/>
    <n v="42885"/>
    <n v="6432.75"/>
    <n v="36452.25"/>
    <n v="2309.3682217219439"/>
    <n v="6.3353242165351764"/>
  </r>
  <r>
    <s v="INV102917"/>
    <x v="159"/>
    <x v="2"/>
    <s v="Accessories"/>
    <x v="1"/>
    <n v="7"/>
    <n v="55024"/>
    <n v="15"/>
    <n v="385168"/>
    <n v="57775.199999999997"/>
    <n v="327392.8"/>
    <n v="42191.121457958827"/>
    <n v="12.887003458218638"/>
  </r>
  <r>
    <s v="INV102918"/>
    <x v="309"/>
    <x v="6"/>
    <s v="Electronics"/>
    <x v="4"/>
    <n v="9"/>
    <n v="22247"/>
    <n v="15"/>
    <n v="200223"/>
    <n v="30033.45"/>
    <n v="170189.55"/>
    <n v="36935.814676338727"/>
    <n v="21.702751241976216"/>
  </r>
  <r>
    <s v="INV102919"/>
    <x v="589"/>
    <x v="1"/>
    <s v="Electronics"/>
    <x v="3"/>
    <n v="3"/>
    <n v="47873"/>
    <n v="20"/>
    <n v="143619"/>
    <n v="28723.8"/>
    <n v="114895.2"/>
    <n v="15457.670900252981"/>
    <n v="13.453713384243191"/>
  </r>
  <r>
    <s v="INV102920"/>
    <x v="707"/>
    <x v="4"/>
    <s v="Electronics"/>
    <x v="0"/>
    <n v="3"/>
    <n v="32060"/>
    <n v="5"/>
    <n v="96180"/>
    <n v="4809"/>
    <n v="91371"/>
    <n v="9354.161441795115"/>
    <n v="10.237560540866482"/>
  </r>
  <r>
    <s v="INV102921"/>
    <x v="310"/>
    <x v="4"/>
    <s v="Electronics"/>
    <x v="2"/>
    <n v="2"/>
    <n v="11782"/>
    <n v="20"/>
    <n v="23564"/>
    <n v="4712.8"/>
    <n v="18851.2"/>
    <n v="4704.5339158861307"/>
    <n v="24.956150886342147"/>
  </r>
  <r>
    <s v="INV102922"/>
    <x v="496"/>
    <x v="0"/>
    <s v="Electronics"/>
    <x v="4"/>
    <n v="1"/>
    <n v="34331"/>
    <n v="15"/>
    <n v="34331"/>
    <n v="5149.6499999999996"/>
    <n v="29181.35"/>
    <n v="6554.8601000229228"/>
    <n v="22.462497794046278"/>
  </r>
  <r>
    <s v="INV102923"/>
    <x v="323"/>
    <x v="5"/>
    <s v="Accessories"/>
    <x v="4"/>
    <n v="9"/>
    <n v="63573"/>
    <n v="10"/>
    <n v="572157"/>
    <n v="57215.7"/>
    <n v="514941.3"/>
    <n v="82027.43651305954"/>
    <n v="15.929473225988971"/>
  </r>
  <r>
    <s v="INV102924"/>
    <x v="669"/>
    <x v="3"/>
    <s v="Electronics"/>
    <x v="1"/>
    <n v="6"/>
    <n v="23543"/>
    <n v="5"/>
    <n v="141258"/>
    <n v="7062.9"/>
    <n v="134195.1"/>
    <n v="21785.480425807418"/>
    <n v="16.234184724932145"/>
  </r>
  <r>
    <s v="INV102925"/>
    <x v="218"/>
    <x v="5"/>
    <s v="Electronics"/>
    <x v="1"/>
    <n v="6"/>
    <n v="65822"/>
    <n v="0"/>
    <n v="394932"/>
    <n v="0"/>
    <n v="394932"/>
    <n v="20288.68055016061"/>
    <n v="5.1372592117530642"/>
  </r>
  <r>
    <s v="INV102926"/>
    <x v="616"/>
    <x v="1"/>
    <s v="Accessories"/>
    <x v="0"/>
    <n v="8"/>
    <n v="53400"/>
    <n v="20"/>
    <n v="427200"/>
    <n v="85440"/>
    <n v="341760"/>
    <n v="84140.94159252246"/>
    <n v="24.619891617662237"/>
  </r>
  <r>
    <s v="INV102927"/>
    <x v="548"/>
    <x v="2"/>
    <s v="Electronics"/>
    <x v="1"/>
    <n v="5"/>
    <n v="21429"/>
    <n v="5"/>
    <n v="107145"/>
    <n v="5357.25"/>
    <n v="101787.75"/>
    <n v="21503.581573289859"/>
    <n v="21.125903238149835"/>
  </r>
  <r>
    <s v="INV102928"/>
    <x v="130"/>
    <x v="1"/>
    <s v="Accessories"/>
    <x v="2"/>
    <n v="9"/>
    <n v="36000"/>
    <n v="10"/>
    <n v="324000"/>
    <n v="32400"/>
    <n v="291600"/>
    <n v="16722.056248642759"/>
    <n v="5.7345871908925785"/>
  </r>
  <r>
    <s v="INV102929"/>
    <x v="234"/>
    <x v="2"/>
    <s v="Accessories"/>
    <x v="2"/>
    <n v="5"/>
    <n v="2372"/>
    <n v="5"/>
    <n v="11860"/>
    <n v="593"/>
    <n v="11267"/>
    <n v="960.69245501144326"/>
    <n v="8.5266038431831301"/>
  </r>
  <r>
    <s v="INV102930"/>
    <x v="705"/>
    <x v="2"/>
    <s v="Accessories"/>
    <x v="2"/>
    <n v="2"/>
    <n v="37988"/>
    <n v="20"/>
    <n v="75976"/>
    <n v="15195.2"/>
    <n v="60780.800000000003"/>
    <n v="13019.627000492341"/>
    <n v="21.42062460594849"/>
  </r>
  <r>
    <s v="INV102931"/>
    <x v="1"/>
    <x v="5"/>
    <s v="Accessories"/>
    <x v="3"/>
    <n v="6"/>
    <n v="68005"/>
    <n v="15"/>
    <n v="408030"/>
    <n v="61204.5"/>
    <n v="346825.5"/>
    <n v="23366.712442439381"/>
    <n v="6.7373109654392138"/>
  </r>
  <r>
    <s v="INV102932"/>
    <x v="49"/>
    <x v="3"/>
    <s v="Electronics"/>
    <x v="2"/>
    <n v="9"/>
    <n v="25960"/>
    <n v="0"/>
    <n v="233640"/>
    <n v="0"/>
    <n v="233640"/>
    <n v="55689.763475067048"/>
    <n v="23.835714550191341"/>
  </r>
  <r>
    <s v="INV102933"/>
    <x v="107"/>
    <x v="0"/>
    <s v="Electronics"/>
    <x v="1"/>
    <n v="3"/>
    <n v="12655"/>
    <n v="15"/>
    <n v="37965"/>
    <n v="5694.75"/>
    <n v="32270.25"/>
    <n v="8066.8594096732422"/>
    <n v="24.997821243012503"/>
  </r>
  <r>
    <s v="INV102934"/>
    <x v="434"/>
    <x v="5"/>
    <s v="Accessories"/>
    <x v="1"/>
    <n v="4"/>
    <n v="12370"/>
    <n v="15"/>
    <n v="49480"/>
    <n v="7422"/>
    <n v="42058"/>
    <n v="9559.2182210655865"/>
    <n v="22.728656191605843"/>
  </r>
  <r>
    <s v="INV102935"/>
    <x v="347"/>
    <x v="3"/>
    <s v="Accessories"/>
    <x v="2"/>
    <n v="8"/>
    <n v="4217"/>
    <n v="20"/>
    <n v="33736"/>
    <n v="6747.2"/>
    <n v="26988.799999999999"/>
    <n v="5337.8663975944301"/>
    <n v="19.77807978715034"/>
  </r>
  <r>
    <s v="INV102936"/>
    <x v="441"/>
    <x v="4"/>
    <s v="Electronics"/>
    <x v="4"/>
    <n v="6"/>
    <n v="1874"/>
    <n v="15"/>
    <n v="11244"/>
    <n v="1686.6"/>
    <n v="9557.4"/>
    <n v="1409.300468612086"/>
    <n v="14.745647023375458"/>
  </r>
  <r>
    <s v="INV102937"/>
    <x v="664"/>
    <x v="4"/>
    <s v="Accessories"/>
    <x v="4"/>
    <n v="7"/>
    <n v="22326"/>
    <n v="15"/>
    <n v="156282"/>
    <n v="23442.3"/>
    <n v="132839.70000000001"/>
    <n v="8831.9690386224429"/>
    <n v="6.6485915269474729"/>
  </r>
  <r>
    <s v="INV102938"/>
    <x v="241"/>
    <x v="2"/>
    <s v="Accessories"/>
    <x v="4"/>
    <n v="7"/>
    <n v="74715"/>
    <n v="20"/>
    <n v="523005"/>
    <n v="104601"/>
    <n v="418404"/>
    <n v="82044.525037540923"/>
    <n v="19.608924636844037"/>
  </r>
  <r>
    <s v="INV102939"/>
    <x v="176"/>
    <x v="6"/>
    <s v="Accessories"/>
    <x v="0"/>
    <n v="4"/>
    <n v="13927"/>
    <n v="20"/>
    <n v="55708"/>
    <n v="11141.6"/>
    <n v="44566.400000000001"/>
    <n v="5765.6902400936806"/>
    <n v="12.937303080557729"/>
  </r>
  <r>
    <s v="INV102940"/>
    <x v="646"/>
    <x v="1"/>
    <s v="Electronics"/>
    <x v="3"/>
    <n v="6"/>
    <n v="64942"/>
    <n v="10"/>
    <n v="389652"/>
    <n v="38965.199999999997"/>
    <n v="350686.8"/>
    <n v="57528.670785041519"/>
    <n v="16.40457262293349"/>
  </r>
  <r>
    <s v="INV102941"/>
    <x v="433"/>
    <x v="1"/>
    <s v="Accessories"/>
    <x v="2"/>
    <n v="9"/>
    <n v="35208"/>
    <n v="15"/>
    <n v="316872"/>
    <n v="47530.8"/>
    <n v="269341.2"/>
    <n v="29271.488582511502"/>
    <n v="10.867809522832564"/>
  </r>
  <r>
    <s v="INV102942"/>
    <x v="420"/>
    <x v="2"/>
    <s v="Electronics"/>
    <x v="0"/>
    <n v="3"/>
    <n v="24771"/>
    <n v="5"/>
    <n v="74313"/>
    <n v="3715.65"/>
    <n v="70597.350000000006"/>
    <n v="6948.9820116631072"/>
    <n v="9.8431201902948295"/>
  </r>
  <r>
    <s v="INV102943"/>
    <x v="36"/>
    <x v="6"/>
    <s v="Electronics"/>
    <x v="4"/>
    <n v="8"/>
    <n v="64072"/>
    <n v="0"/>
    <n v="512576"/>
    <n v="0"/>
    <n v="512576"/>
    <n v="58874.167575027939"/>
    <n v="11.4859391729281"/>
  </r>
  <r>
    <s v="INV102944"/>
    <x v="562"/>
    <x v="3"/>
    <s v="Electronics"/>
    <x v="2"/>
    <n v="7"/>
    <n v="17131"/>
    <n v="0"/>
    <n v="119917"/>
    <n v="0"/>
    <n v="119917"/>
    <n v="25514.213016740439"/>
    <n v="21.276560468274255"/>
  </r>
  <r>
    <s v="INV102945"/>
    <x v="689"/>
    <x v="4"/>
    <s v="Accessories"/>
    <x v="0"/>
    <n v="4"/>
    <n v="20387"/>
    <n v="20"/>
    <n v="81548"/>
    <n v="16309.6"/>
    <n v="65238.400000000001"/>
    <n v="8826.6451387090892"/>
    <n v="13.529830803191201"/>
  </r>
  <r>
    <s v="INV102946"/>
    <x v="44"/>
    <x v="1"/>
    <s v="Accessories"/>
    <x v="1"/>
    <n v="3"/>
    <n v="25759"/>
    <n v="20"/>
    <n v="77277"/>
    <n v="15455.4"/>
    <n v="61821.599999999999"/>
    <n v="6945.1363700367738"/>
    <n v="11.234158239250965"/>
  </r>
  <r>
    <s v="INV102947"/>
    <x v="683"/>
    <x v="5"/>
    <s v="Electronics"/>
    <x v="4"/>
    <n v="7"/>
    <n v="58487"/>
    <n v="10"/>
    <n v="409409"/>
    <n v="40940.9"/>
    <n v="368468.1"/>
    <n v="50330.560928027051"/>
    <n v="13.659407945498417"/>
  </r>
  <r>
    <s v="INV102948"/>
    <x v="4"/>
    <x v="6"/>
    <s v="Electronics"/>
    <x v="0"/>
    <n v="9"/>
    <n v="50130"/>
    <n v="15"/>
    <n v="451170"/>
    <n v="67675.5"/>
    <n v="383494.5"/>
    <n v="21651.130451991579"/>
    <n v="5.6457473189293665"/>
  </r>
  <r>
    <s v="INV102949"/>
    <x v="41"/>
    <x v="3"/>
    <s v="Electronics"/>
    <x v="1"/>
    <n v="3"/>
    <n v="19644"/>
    <n v="20"/>
    <n v="58932"/>
    <n v="11786.4"/>
    <n v="47145.599999999999"/>
    <n v="10754.894655180189"/>
    <n v="22.812085656307669"/>
  </r>
  <r>
    <s v="INV102950"/>
    <x v="529"/>
    <x v="4"/>
    <s v="Accessories"/>
    <x v="4"/>
    <n v="9"/>
    <n v="78691"/>
    <n v="20"/>
    <n v="708219"/>
    <n v="141643.79999999999"/>
    <n v="566575.19999999995"/>
    <n v="90851.643147457187"/>
    <n v="16.035231183337569"/>
  </r>
  <r>
    <s v="INV102951"/>
    <x v="691"/>
    <x v="5"/>
    <s v="Accessories"/>
    <x v="3"/>
    <n v="8"/>
    <n v="49560"/>
    <n v="0"/>
    <n v="396480"/>
    <n v="0"/>
    <n v="396480"/>
    <n v="28136.30050576026"/>
    <n v="7.0965245424133014"/>
  </r>
  <r>
    <s v="INV102952"/>
    <x v="233"/>
    <x v="6"/>
    <s v="Electronics"/>
    <x v="4"/>
    <n v="3"/>
    <n v="55592"/>
    <n v="15"/>
    <n v="166776"/>
    <n v="25016.400000000001"/>
    <n v="141759.6"/>
    <n v="15264.87026206733"/>
    <n v="10.768138638982707"/>
  </r>
  <r>
    <s v="INV102953"/>
    <x v="558"/>
    <x v="2"/>
    <s v="Electronics"/>
    <x v="3"/>
    <n v="8"/>
    <n v="21336"/>
    <n v="10"/>
    <n v="170688"/>
    <n v="17068.8"/>
    <n v="153619.20000000001"/>
    <n v="37899.477288080932"/>
    <n v="24.671054977555492"/>
  </r>
  <r>
    <s v="INV102954"/>
    <x v="130"/>
    <x v="2"/>
    <s v="Accessories"/>
    <x v="3"/>
    <n v="4"/>
    <n v="67404"/>
    <n v="20"/>
    <n v="269616"/>
    <n v="53923.199999999997"/>
    <n v="215692.79999999999"/>
    <n v="36368.283372371217"/>
    <n v="16.861148528078463"/>
  </r>
  <r>
    <s v="INV102955"/>
    <x v="522"/>
    <x v="2"/>
    <s v="Electronics"/>
    <x v="3"/>
    <n v="6"/>
    <n v="44956"/>
    <n v="20"/>
    <n v="269736"/>
    <n v="53947.199999999997"/>
    <n v="215788.79999999999"/>
    <n v="23365.82217165067"/>
    <n v="10.828097737996908"/>
  </r>
  <r>
    <s v="INV102956"/>
    <x v="638"/>
    <x v="1"/>
    <s v="Accessories"/>
    <x v="2"/>
    <n v="2"/>
    <n v="36880"/>
    <n v="20"/>
    <n v="73760"/>
    <n v="14752"/>
    <n v="59008"/>
    <n v="7981.960957176917"/>
    <n v="13.526913227319884"/>
  </r>
  <r>
    <s v="INV102957"/>
    <x v="176"/>
    <x v="3"/>
    <s v="Accessories"/>
    <x v="2"/>
    <n v="8"/>
    <n v="78235"/>
    <n v="0"/>
    <n v="625880"/>
    <n v="0"/>
    <n v="625880"/>
    <n v="63648.838990597491"/>
    <n v="10.169495588706699"/>
  </r>
  <r>
    <s v="INV102958"/>
    <x v="23"/>
    <x v="2"/>
    <s v="Electronics"/>
    <x v="3"/>
    <n v="9"/>
    <n v="12069"/>
    <n v="20"/>
    <n v="108621"/>
    <n v="21724.2"/>
    <n v="86896.8"/>
    <n v="4897.5776340130424"/>
    <n v="5.6360851423907929"/>
  </r>
  <r>
    <s v="INV102959"/>
    <x v="178"/>
    <x v="1"/>
    <s v="Electronics"/>
    <x v="1"/>
    <n v="7"/>
    <n v="31682"/>
    <n v="20"/>
    <n v="221774"/>
    <n v="44354.8"/>
    <n v="177419.2"/>
    <n v="38749.418936078342"/>
    <n v="21.840600643041082"/>
  </r>
  <r>
    <s v="INV102960"/>
    <x v="160"/>
    <x v="0"/>
    <s v="Accessories"/>
    <x v="3"/>
    <n v="8"/>
    <n v="79151"/>
    <n v="0"/>
    <n v="633208"/>
    <n v="0"/>
    <n v="633208"/>
    <n v="68700.363151727346"/>
    <n v="10.84957283415992"/>
  </r>
  <r>
    <s v="INV102961"/>
    <x v="157"/>
    <x v="1"/>
    <s v="Accessories"/>
    <x v="0"/>
    <n v="7"/>
    <n v="22149"/>
    <n v="20"/>
    <n v="155043"/>
    <n v="31008.6"/>
    <n v="124034.4"/>
    <n v="27000.07458948762"/>
    <n v="21.768214777100241"/>
  </r>
  <r>
    <s v="INV102962"/>
    <x v="274"/>
    <x v="4"/>
    <s v="Accessories"/>
    <x v="3"/>
    <n v="4"/>
    <n v="27503"/>
    <n v="15"/>
    <n v="110012"/>
    <n v="16501.8"/>
    <n v="93510.2"/>
    <n v="13625.50340396647"/>
    <n v="14.571141334278476"/>
  </r>
  <r>
    <s v="INV102963"/>
    <x v="519"/>
    <x v="1"/>
    <s v="Accessories"/>
    <x v="2"/>
    <n v="1"/>
    <n v="17051"/>
    <n v="15"/>
    <n v="17051"/>
    <n v="2557.65"/>
    <n v="14493.35"/>
    <n v="1254.818697280979"/>
    <n v="8.6578927389525475"/>
  </r>
  <r>
    <s v="INV102964"/>
    <x v="708"/>
    <x v="3"/>
    <s v="Accessories"/>
    <x v="2"/>
    <n v="3"/>
    <n v="24326"/>
    <n v="0"/>
    <n v="72978"/>
    <n v="0"/>
    <n v="72978"/>
    <n v="15352.654698537919"/>
    <n v="21.03737386409318"/>
  </r>
  <r>
    <s v="INV102965"/>
    <x v="181"/>
    <x v="5"/>
    <s v="Electronics"/>
    <x v="0"/>
    <n v="7"/>
    <n v="25229"/>
    <n v="15"/>
    <n v="176603"/>
    <n v="26490.45"/>
    <n v="150112.54999999999"/>
    <n v="18827.460711112399"/>
    <n v="12.542229621115888"/>
  </r>
  <r>
    <s v="INV102966"/>
    <x v="96"/>
    <x v="1"/>
    <s v="Accessories"/>
    <x v="0"/>
    <n v="7"/>
    <n v="52196"/>
    <n v="10"/>
    <n v="365372"/>
    <n v="36537.199999999997"/>
    <n v="328834.8"/>
    <n v="62986.937185310497"/>
    <n v="19.154583756132411"/>
  </r>
  <r>
    <s v="INV102967"/>
    <x v="480"/>
    <x v="2"/>
    <s v="Accessories"/>
    <x v="4"/>
    <n v="3"/>
    <n v="4368"/>
    <n v="20"/>
    <n v="13104"/>
    <n v="2620.8000000000002"/>
    <n v="10483.200000000001"/>
    <n v="2279.5292132724021"/>
    <n v="21.744593380574653"/>
  </r>
  <r>
    <s v="INV102968"/>
    <x v="123"/>
    <x v="4"/>
    <s v="Accessories"/>
    <x v="1"/>
    <n v="1"/>
    <n v="41774"/>
    <n v="10"/>
    <n v="41774"/>
    <n v="4177.3999999999996"/>
    <n v="37596.6"/>
    <n v="9120.8273054594665"/>
    <n v="24.259713126877074"/>
  </r>
  <r>
    <s v="INV102969"/>
    <x v="243"/>
    <x v="6"/>
    <s v="Electronics"/>
    <x v="1"/>
    <n v="9"/>
    <n v="39218"/>
    <n v="15"/>
    <n v="352962"/>
    <n v="52944.3"/>
    <n v="300017.7"/>
    <n v="20150.060738619872"/>
    <n v="6.7162906517248393"/>
  </r>
  <r>
    <s v="INV102970"/>
    <x v="676"/>
    <x v="2"/>
    <s v="Electronics"/>
    <x v="1"/>
    <n v="6"/>
    <n v="32853"/>
    <n v="0"/>
    <n v="197118"/>
    <n v="0"/>
    <n v="197118"/>
    <n v="10186.525305484671"/>
    <n v="5.1677296368087493"/>
  </r>
  <r>
    <s v="INV102971"/>
    <x v="123"/>
    <x v="4"/>
    <s v="Accessories"/>
    <x v="2"/>
    <n v="7"/>
    <n v="42182"/>
    <n v="0"/>
    <n v="295274"/>
    <n v="0"/>
    <n v="295274"/>
    <n v="47150.827598811833"/>
    <n v="15.968499630448951"/>
  </r>
  <r>
    <s v="INV102972"/>
    <x v="692"/>
    <x v="0"/>
    <s v="Accessories"/>
    <x v="1"/>
    <n v="1"/>
    <n v="31153"/>
    <n v="10"/>
    <n v="31153"/>
    <n v="3115.3"/>
    <n v="28037.7"/>
    <n v="2883.626763352539"/>
    <n v="10.284819237500004"/>
  </r>
  <r>
    <s v="INV102973"/>
    <x v="633"/>
    <x v="6"/>
    <s v="Electronics"/>
    <x v="4"/>
    <n v="1"/>
    <n v="14641"/>
    <n v="15"/>
    <n v="14641"/>
    <n v="2196.15"/>
    <n v="12444.85"/>
    <n v="1789.822781618069"/>
    <n v="14.382035794871525"/>
  </r>
  <r>
    <s v="INV102974"/>
    <x v="659"/>
    <x v="0"/>
    <s v="Electronics"/>
    <x v="4"/>
    <n v="4"/>
    <n v="12037"/>
    <n v="20"/>
    <n v="48148"/>
    <n v="9629.6"/>
    <n v="38518.400000000001"/>
    <n v="2485.6592750707619"/>
    <n v="6.4531737431221492"/>
  </r>
  <r>
    <s v="INV102975"/>
    <x v="164"/>
    <x v="5"/>
    <s v="Electronics"/>
    <x v="1"/>
    <n v="7"/>
    <n v="30901"/>
    <n v="15"/>
    <n v="216307"/>
    <n v="32446.05"/>
    <n v="183860.95"/>
    <n v="27637.57522619165"/>
    <n v="15.031780933467193"/>
  </r>
  <r>
    <s v="INV102976"/>
    <x v="489"/>
    <x v="4"/>
    <s v="Electronics"/>
    <x v="0"/>
    <n v="8"/>
    <n v="27887"/>
    <n v="15"/>
    <n v="223096"/>
    <n v="33464.400000000001"/>
    <n v="189631.6"/>
    <n v="14216.89545624317"/>
    <n v="7.4971130635628072"/>
  </r>
  <r>
    <s v="INV102977"/>
    <x v="342"/>
    <x v="0"/>
    <s v="Accessories"/>
    <x v="4"/>
    <n v="9"/>
    <n v="7130"/>
    <n v="0"/>
    <n v="64170"/>
    <n v="0"/>
    <n v="64170"/>
    <n v="13970.93528872663"/>
    <n v="21.771755163981034"/>
  </r>
  <r>
    <s v="INV102978"/>
    <x v="96"/>
    <x v="5"/>
    <s v="Electronics"/>
    <x v="0"/>
    <n v="1"/>
    <n v="43961"/>
    <n v="5"/>
    <n v="43961"/>
    <n v="2198.0500000000002"/>
    <n v="41762.949999999997"/>
    <n v="8431.829372833241"/>
    <n v="20.189736052729131"/>
  </r>
  <r>
    <s v="INV102979"/>
    <x v="133"/>
    <x v="4"/>
    <s v="Accessories"/>
    <x v="2"/>
    <n v="4"/>
    <n v="44793"/>
    <n v="20"/>
    <n v="179172"/>
    <n v="35834.400000000001"/>
    <n v="143337.60000000001"/>
    <n v="9290.385785014354"/>
    <n v="6.4814715643448428"/>
  </r>
  <r>
    <s v="INV102980"/>
    <x v="387"/>
    <x v="4"/>
    <s v="Accessories"/>
    <x v="4"/>
    <n v="4"/>
    <n v="23570"/>
    <n v="20"/>
    <n v="94280"/>
    <n v="18856"/>
    <n v="75424"/>
    <n v="16387.37783099994"/>
    <n v="21.72700709455868"/>
  </r>
  <r>
    <s v="INV102981"/>
    <x v="704"/>
    <x v="0"/>
    <s v="Electronics"/>
    <x v="0"/>
    <n v="3"/>
    <n v="13916"/>
    <n v="0"/>
    <n v="41748"/>
    <n v="0"/>
    <n v="41748"/>
    <n v="4800.6734283486276"/>
    <n v="11.49916984849245"/>
  </r>
  <r>
    <s v="INV102982"/>
    <x v="246"/>
    <x v="4"/>
    <s v="Electronics"/>
    <x v="1"/>
    <n v="7"/>
    <n v="9129"/>
    <n v="15"/>
    <n v="63903"/>
    <n v="9585.4500000000007"/>
    <n v="54317.55"/>
    <n v="6549.1728453453134"/>
    <n v="12.057194857546619"/>
  </r>
  <r>
    <s v="INV102983"/>
    <x v="305"/>
    <x v="2"/>
    <s v="Electronics"/>
    <x v="2"/>
    <n v="1"/>
    <n v="63944"/>
    <n v="0"/>
    <n v="63944"/>
    <n v="0"/>
    <n v="63944"/>
    <n v="5496.6719502604828"/>
    <n v="8.5960714848312314"/>
  </r>
  <r>
    <s v="INV102984"/>
    <x v="74"/>
    <x v="4"/>
    <s v="Electronics"/>
    <x v="3"/>
    <n v="9"/>
    <n v="8860"/>
    <n v="15"/>
    <n v="79740"/>
    <n v="11961"/>
    <n v="67779"/>
    <n v="14712.165610127729"/>
    <n v="21.706082429849555"/>
  </r>
  <r>
    <s v="INV102985"/>
    <x v="692"/>
    <x v="3"/>
    <s v="Accessories"/>
    <x v="3"/>
    <n v="8"/>
    <n v="12511"/>
    <n v="5"/>
    <n v="100088"/>
    <n v="5004.3999999999996"/>
    <n v="95083.6"/>
    <n v="12450.35619349162"/>
    <n v="13.094115276968498"/>
  </r>
  <r>
    <s v="INV102986"/>
    <x v="614"/>
    <x v="5"/>
    <s v="Accessories"/>
    <x v="1"/>
    <n v="2"/>
    <n v="41221"/>
    <n v="5"/>
    <n v="82442"/>
    <n v="4122.1000000000004"/>
    <n v="78319.899999999994"/>
    <n v="4680.9591016190197"/>
    <n v="5.9767174136062735"/>
  </r>
  <r>
    <s v="INV102987"/>
    <x v="151"/>
    <x v="4"/>
    <s v="Accessories"/>
    <x v="2"/>
    <n v="2"/>
    <n v="36569"/>
    <n v="10"/>
    <n v="73138"/>
    <n v="7313.8"/>
    <n v="65824.2"/>
    <n v="16011.73175039098"/>
    <n v="24.324992556523256"/>
  </r>
  <r>
    <s v="INV102988"/>
    <x v="619"/>
    <x v="3"/>
    <s v="Electronics"/>
    <x v="2"/>
    <n v="8"/>
    <n v="53770"/>
    <n v="15"/>
    <n v="430160"/>
    <n v="64524"/>
    <n v="365636"/>
    <n v="36994.115472758756"/>
    <n v="10.117744279217241"/>
  </r>
  <r>
    <s v="INV102989"/>
    <x v="186"/>
    <x v="4"/>
    <s v="Accessories"/>
    <x v="2"/>
    <n v="1"/>
    <n v="11727"/>
    <n v="0"/>
    <n v="11727"/>
    <n v="0"/>
    <n v="11727"/>
    <n v="2782.0601876018391"/>
    <n v="23.723545558129437"/>
  </r>
  <r>
    <s v="INV102990"/>
    <x v="150"/>
    <x v="4"/>
    <s v="Electronics"/>
    <x v="2"/>
    <n v="7"/>
    <n v="40087"/>
    <n v="0"/>
    <n v="280609"/>
    <n v="0"/>
    <n v="280609"/>
    <n v="30936.48914078897"/>
    <n v="11.024767252935213"/>
  </r>
  <r>
    <s v="INV102991"/>
    <x v="507"/>
    <x v="0"/>
    <s v="Accessories"/>
    <x v="3"/>
    <n v="9"/>
    <n v="62220"/>
    <n v="0"/>
    <n v="559980"/>
    <n v="0"/>
    <n v="559980"/>
    <n v="121115.45289981"/>
    <n v="21.628531893962286"/>
  </r>
  <r>
    <s v="INV102992"/>
    <x v="17"/>
    <x v="2"/>
    <s v="Electronics"/>
    <x v="0"/>
    <n v="3"/>
    <n v="45050"/>
    <n v="10"/>
    <n v="135150"/>
    <n v="13515"/>
    <n v="121635"/>
    <n v="22240.217593054738"/>
    <n v="18.284389849183817"/>
  </r>
  <r>
    <s v="INV102993"/>
    <x v="641"/>
    <x v="5"/>
    <s v="Accessories"/>
    <x v="2"/>
    <n v="7"/>
    <n v="68805"/>
    <n v="20"/>
    <n v="481635"/>
    <n v="96327"/>
    <n v="385308"/>
    <n v="85637.27932260705"/>
    <n v="22.225668639791294"/>
  </r>
  <r>
    <s v="INV102994"/>
    <x v="301"/>
    <x v="2"/>
    <s v="Accessories"/>
    <x v="0"/>
    <n v="6"/>
    <n v="76528"/>
    <n v="0"/>
    <n v="459168"/>
    <n v="0"/>
    <n v="459168"/>
    <n v="112598.8287436792"/>
    <n v="24.52235973405795"/>
  </r>
  <r>
    <s v="INV102995"/>
    <x v="500"/>
    <x v="6"/>
    <s v="Electronics"/>
    <x v="2"/>
    <n v="7"/>
    <n v="54151"/>
    <n v="5"/>
    <n v="379057"/>
    <n v="18952.849999999999"/>
    <n v="360104.15"/>
    <n v="80770.185714002524"/>
    <n v="22.429673669132256"/>
  </r>
  <r>
    <s v="INV102996"/>
    <x v="652"/>
    <x v="0"/>
    <s v="Accessories"/>
    <x v="4"/>
    <n v="7"/>
    <n v="51832"/>
    <n v="0"/>
    <n v="362824"/>
    <n v="0"/>
    <n v="362824"/>
    <n v="47433.081711216691"/>
    <n v="13.073303230000411"/>
  </r>
  <r>
    <s v="INV102997"/>
    <x v="452"/>
    <x v="0"/>
    <s v="Accessories"/>
    <x v="4"/>
    <n v="1"/>
    <n v="69381"/>
    <n v="0"/>
    <n v="69381"/>
    <n v="0"/>
    <n v="69381"/>
    <n v="14771.26320992318"/>
    <n v="21.290069629903257"/>
  </r>
  <r>
    <s v="INV102998"/>
    <x v="234"/>
    <x v="2"/>
    <s v="Electronics"/>
    <x v="4"/>
    <n v="3"/>
    <n v="68701"/>
    <n v="0"/>
    <n v="206103"/>
    <n v="0"/>
    <n v="206103"/>
    <n v="39639.823391344558"/>
    <n v="19.233016206141858"/>
  </r>
  <r>
    <s v="INV102999"/>
    <x v="5"/>
    <x v="1"/>
    <s v="Electronics"/>
    <x v="2"/>
    <n v="1"/>
    <n v="25307"/>
    <n v="20"/>
    <n v="25307"/>
    <n v="5061.3999999999996"/>
    <n v="20245.599999999999"/>
    <n v="1261.720655637864"/>
    <n v="6.2320734166330656"/>
  </r>
  <r>
    <s v="INV103000"/>
    <x v="36"/>
    <x v="0"/>
    <s v="Electronics"/>
    <x v="0"/>
    <n v="5"/>
    <n v="44052"/>
    <n v="0"/>
    <n v="220260"/>
    <n v="0"/>
    <n v="220260"/>
    <n v="51970.791825537817"/>
    <n v="23.595201954752483"/>
  </r>
  <r>
    <s v="INV103001"/>
    <x v="69"/>
    <x v="2"/>
    <s v="Electronics"/>
    <x v="3"/>
    <n v="3"/>
    <n v="78402"/>
    <n v="20"/>
    <n v="235206"/>
    <n v="47041.2"/>
    <n v="188164.8"/>
    <n v="26943.735122748869"/>
    <n v="14.319221832536622"/>
  </r>
  <r>
    <s v="INV103002"/>
    <x v="380"/>
    <x v="0"/>
    <s v="Electronics"/>
    <x v="1"/>
    <n v="1"/>
    <n v="75361"/>
    <n v="20"/>
    <n v="75361"/>
    <n v="15072.2"/>
    <n v="60288.800000000003"/>
    <n v="4635.612653029687"/>
    <n v="7.6890113139251186"/>
  </r>
  <r>
    <s v="INV103003"/>
    <x v="620"/>
    <x v="4"/>
    <s v="Accessories"/>
    <x v="3"/>
    <n v="2"/>
    <n v="71476"/>
    <n v="10"/>
    <n v="142952"/>
    <n v="14295.2"/>
    <n v="128656.8"/>
    <n v="17378.39695512049"/>
    <n v="13.507561943962923"/>
  </r>
  <r>
    <s v="INV103004"/>
    <x v="708"/>
    <x v="2"/>
    <s v="Electronics"/>
    <x v="2"/>
    <n v="5"/>
    <n v="57800"/>
    <n v="5"/>
    <n v="289000"/>
    <n v="14450"/>
    <n v="274550"/>
    <n v="46845.985769620333"/>
    <n v="17.062824902429551"/>
  </r>
  <r>
    <s v="INV103005"/>
    <x v="709"/>
    <x v="2"/>
    <s v="Accessories"/>
    <x v="4"/>
    <n v="3"/>
    <n v="27451"/>
    <n v="0"/>
    <n v="82353"/>
    <n v="0"/>
    <n v="82353"/>
    <n v="13554.41644780704"/>
    <n v="16.458922501678188"/>
  </r>
  <r>
    <s v="INV103006"/>
    <x v="148"/>
    <x v="3"/>
    <s v="Accessories"/>
    <x v="4"/>
    <n v="6"/>
    <n v="20764"/>
    <n v="0"/>
    <n v="124584"/>
    <n v="0"/>
    <n v="124584"/>
    <n v="20551.218338244951"/>
    <n v="16.495872935726059"/>
  </r>
  <r>
    <s v="INV103007"/>
    <x v="697"/>
    <x v="0"/>
    <s v="Electronics"/>
    <x v="0"/>
    <n v="9"/>
    <n v="19621"/>
    <n v="0"/>
    <n v="176589"/>
    <n v="0"/>
    <n v="176589"/>
    <n v="17865.130634496301"/>
    <n v="10.116785663034674"/>
  </r>
  <r>
    <s v="INV103008"/>
    <x v="216"/>
    <x v="0"/>
    <s v="Accessories"/>
    <x v="2"/>
    <n v="6"/>
    <n v="51039"/>
    <n v="20"/>
    <n v="306234"/>
    <n v="61246.8"/>
    <n v="244987.2"/>
    <n v="43250.160303367753"/>
    <n v="17.654048988423785"/>
  </r>
  <r>
    <s v="INV103009"/>
    <x v="156"/>
    <x v="2"/>
    <s v="Accessories"/>
    <x v="3"/>
    <n v="2"/>
    <n v="30811"/>
    <n v="15"/>
    <n v="61622"/>
    <n v="9243.2999999999993"/>
    <n v="52378.7"/>
    <n v="12124.77687079801"/>
    <n v="23.148296675553251"/>
  </r>
  <r>
    <s v="INV103010"/>
    <x v="637"/>
    <x v="4"/>
    <s v="Electronics"/>
    <x v="2"/>
    <n v="2"/>
    <n v="42897"/>
    <n v="5"/>
    <n v="85794"/>
    <n v="4289.7"/>
    <n v="81504.3"/>
    <n v="10410.820482365119"/>
    <n v="12.773338931032004"/>
  </r>
  <r>
    <s v="INV103011"/>
    <x v="442"/>
    <x v="4"/>
    <s v="Accessories"/>
    <x v="2"/>
    <n v="8"/>
    <n v="20249"/>
    <n v="0"/>
    <n v="161992"/>
    <n v="0"/>
    <n v="161992"/>
    <n v="28529.39222843937"/>
    <n v="17.611605652402197"/>
  </r>
  <r>
    <s v="INV103012"/>
    <x v="594"/>
    <x v="5"/>
    <s v="Electronics"/>
    <x v="4"/>
    <n v="8"/>
    <n v="29718"/>
    <n v="15"/>
    <n v="237744"/>
    <n v="35661.599999999999"/>
    <n v="202082.4"/>
    <n v="19965.21598896823"/>
    <n v="9.879740140144925"/>
  </r>
  <r>
    <s v="INV103013"/>
    <x v="367"/>
    <x v="4"/>
    <s v="Electronics"/>
    <x v="3"/>
    <n v="6"/>
    <n v="52091"/>
    <n v="15"/>
    <n v="312546"/>
    <n v="46881.9"/>
    <n v="265664.09999999998"/>
    <n v="15848.51175510266"/>
    <n v="5.9656204037740368"/>
  </r>
  <r>
    <s v="INV103014"/>
    <x v="83"/>
    <x v="0"/>
    <s v="Electronics"/>
    <x v="1"/>
    <n v="7"/>
    <n v="44633"/>
    <n v="15"/>
    <n v="312431"/>
    <n v="46864.65"/>
    <n v="265566.34999999998"/>
    <n v="44388.425579319628"/>
    <n v="16.714627278388107"/>
  </r>
  <r>
    <s v="INV103015"/>
    <x v="118"/>
    <x v="1"/>
    <s v="Accessories"/>
    <x v="4"/>
    <n v="1"/>
    <n v="45367"/>
    <n v="5"/>
    <n v="45367"/>
    <n v="2268.35"/>
    <n v="43098.65"/>
    <n v="2564.7989563900569"/>
    <n v="5.9509960437045173"/>
  </r>
  <r>
    <s v="INV103016"/>
    <x v="252"/>
    <x v="3"/>
    <s v="Accessories"/>
    <x v="3"/>
    <n v="9"/>
    <n v="1816"/>
    <n v="15"/>
    <n v="16344"/>
    <n v="2451.6"/>
    <n v="13892.4"/>
    <n v="2705.0853252946372"/>
    <n v="19.471691898409471"/>
  </r>
  <r>
    <s v="INV103017"/>
    <x v="17"/>
    <x v="2"/>
    <s v="Accessories"/>
    <x v="0"/>
    <n v="5"/>
    <n v="38472"/>
    <n v="0"/>
    <n v="192360"/>
    <n v="0"/>
    <n v="192360"/>
    <n v="35407.808989829478"/>
    <n v="18.407053956035288"/>
  </r>
  <r>
    <s v="INV103018"/>
    <x v="394"/>
    <x v="6"/>
    <s v="Accessories"/>
    <x v="4"/>
    <n v="9"/>
    <n v="79548"/>
    <n v="0"/>
    <n v="715932"/>
    <n v="0"/>
    <n v="715932"/>
    <n v="88678.919886411313"/>
    <n v="12.386500378026309"/>
  </r>
  <r>
    <s v="INV103019"/>
    <x v="36"/>
    <x v="3"/>
    <s v="Electronics"/>
    <x v="0"/>
    <n v="2"/>
    <n v="66720"/>
    <n v="10"/>
    <n v="133440"/>
    <n v="13344"/>
    <n v="120096"/>
    <n v="15883.659401656811"/>
    <n v="13.225802192959641"/>
  </r>
  <r>
    <s v="INV103020"/>
    <x v="25"/>
    <x v="1"/>
    <s v="Accessories"/>
    <x v="4"/>
    <n v="8"/>
    <n v="77771"/>
    <n v="20"/>
    <n v="622168"/>
    <n v="124433.60000000001"/>
    <n v="497734.40000000002"/>
    <n v="116246.9578121934"/>
    <n v="23.355218729545999"/>
  </r>
  <r>
    <s v="INV103021"/>
    <x v="570"/>
    <x v="6"/>
    <s v="Electronics"/>
    <x v="2"/>
    <n v="7"/>
    <n v="43135"/>
    <n v="15"/>
    <n v="301945"/>
    <n v="45291.75"/>
    <n v="256653.25"/>
    <n v="13506.820034955401"/>
    <n v="5.2626725104612548"/>
  </r>
  <r>
    <s v="INV103022"/>
    <x v="126"/>
    <x v="3"/>
    <s v="Accessories"/>
    <x v="3"/>
    <n v="4"/>
    <n v="51765"/>
    <n v="20"/>
    <n v="207060"/>
    <n v="41412"/>
    <n v="165648"/>
    <n v="26944.41568531339"/>
    <n v="16.266067616459836"/>
  </r>
  <r>
    <s v="INV103023"/>
    <x v="38"/>
    <x v="4"/>
    <s v="Accessories"/>
    <x v="0"/>
    <n v="3"/>
    <n v="50609"/>
    <n v="20"/>
    <n v="151827"/>
    <n v="30365.4"/>
    <n v="121461.6"/>
    <n v="28503.663941901821"/>
    <n v="23.467222514689269"/>
  </r>
  <r>
    <s v="INV103024"/>
    <x v="349"/>
    <x v="0"/>
    <s v="Accessories"/>
    <x v="4"/>
    <n v="4"/>
    <n v="49297"/>
    <n v="20"/>
    <n v="197188"/>
    <n v="39437.599999999999"/>
    <n v="157750.39999999999"/>
    <n v="36723.890786110598"/>
    <n v="23.279744955391934"/>
  </r>
  <r>
    <s v="INV103025"/>
    <x v="104"/>
    <x v="1"/>
    <s v="Accessories"/>
    <x v="0"/>
    <n v="4"/>
    <n v="8579"/>
    <n v="20"/>
    <n v="34316"/>
    <n v="6863.2"/>
    <n v="27452.799999999999"/>
    <n v="4582.7275506253054"/>
    <n v="16.693115276493856"/>
  </r>
  <r>
    <s v="INV103026"/>
    <x v="172"/>
    <x v="6"/>
    <s v="Accessories"/>
    <x v="4"/>
    <n v="8"/>
    <n v="61387"/>
    <n v="20"/>
    <n v="491096"/>
    <n v="98219.199999999997"/>
    <n v="392876.79999999999"/>
    <n v="49599.124407121257"/>
    <n v="12.624599978191958"/>
  </r>
  <r>
    <s v="INV103027"/>
    <x v="476"/>
    <x v="1"/>
    <s v="Electronics"/>
    <x v="4"/>
    <n v="4"/>
    <n v="22912"/>
    <n v="0"/>
    <n v="91648"/>
    <n v="0"/>
    <n v="91648"/>
    <n v="6395.2620762618826"/>
    <n v="6.9780705266474801"/>
  </r>
  <r>
    <s v="INV103028"/>
    <x v="91"/>
    <x v="3"/>
    <s v="Accessories"/>
    <x v="1"/>
    <n v="5"/>
    <n v="36362"/>
    <n v="5"/>
    <n v="181810"/>
    <n v="9090.5"/>
    <n v="172719.5"/>
    <n v="14639.159158073449"/>
    <n v="8.475684076247008"/>
  </r>
  <r>
    <s v="INV103029"/>
    <x v="664"/>
    <x v="0"/>
    <s v="Accessories"/>
    <x v="1"/>
    <n v="2"/>
    <n v="15321"/>
    <n v="15"/>
    <n v="30642"/>
    <n v="4596.3"/>
    <n v="26045.7"/>
    <n v="4842.7986615256013"/>
    <n v="18.59346710407323"/>
  </r>
  <r>
    <s v="INV103030"/>
    <x v="85"/>
    <x v="1"/>
    <s v="Accessories"/>
    <x v="1"/>
    <n v="4"/>
    <n v="73618"/>
    <n v="15"/>
    <n v="294472"/>
    <n v="44170.8"/>
    <n v="250301.2"/>
    <n v="13347.76622769709"/>
    <n v="5.3326816761953557"/>
  </r>
  <r>
    <s v="INV103031"/>
    <x v="28"/>
    <x v="6"/>
    <s v="Accessories"/>
    <x v="0"/>
    <n v="7"/>
    <n v="75048"/>
    <n v="0"/>
    <n v="525336"/>
    <n v="0"/>
    <n v="525336"/>
    <n v="119092.15575357281"/>
    <n v="22.669711528159656"/>
  </r>
  <r>
    <s v="INV103032"/>
    <x v="361"/>
    <x v="2"/>
    <s v="Electronics"/>
    <x v="2"/>
    <n v="3"/>
    <n v="34155"/>
    <n v="0"/>
    <n v="102465"/>
    <n v="0"/>
    <n v="102465"/>
    <n v="17171.791096699591"/>
    <n v="16.758689402917671"/>
  </r>
  <r>
    <s v="INV103033"/>
    <x v="372"/>
    <x v="3"/>
    <s v="Accessories"/>
    <x v="4"/>
    <n v="1"/>
    <n v="45188"/>
    <n v="20"/>
    <n v="45188"/>
    <n v="9037.6"/>
    <n v="36150.400000000001"/>
    <n v="2133.9339799072259"/>
    <n v="5.9029332452952827"/>
  </r>
  <r>
    <s v="INV103034"/>
    <x v="280"/>
    <x v="2"/>
    <s v="Electronics"/>
    <x v="3"/>
    <n v="8"/>
    <n v="55076"/>
    <n v="5"/>
    <n v="440608"/>
    <n v="22030.400000000001"/>
    <n v="418577.6"/>
    <n v="41001.134260401021"/>
    <n v="9.7953484038326515"/>
  </r>
  <r>
    <s v="INV103035"/>
    <x v="18"/>
    <x v="4"/>
    <s v="Accessories"/>
    <x v="1"/>
    <n v="8"/>
    <n v="52736"/>
    <n v="15"/>
    <n v="421888"/>
    <n v="63283.199999999997"/>
    <n v="358604.79999999999"/>
    <n v="60546.899738786327"/>
    <n v="16.884018211353091"/>
  </r>
  <r>
    <s v="INV103036"/>
    <x v="373"/>
    <x v="2"/>
    <s v="Electronics"/>
    <x v="0"/>
    <n v="6"/>
    <n v="45721"/>
    <n v="10"/>
    <n v="274326"/>
    <n v="27432.6"/>
    <n v="246893.4"/>
    <n v="14102.613494735269"/>
    <n v="5.7120253091963047"/>
  </r>
  <r>
    <s v="INV103037"/>
    <x v="149"/>
    <x v="2"/>
    <s v="Electronics"/>
    <x v="0"/>
    <n v="7"/>
    <n v="66592"/>
    <n v="0"/>
    <n v="466144"/>
    <n v="0"/>
    <n v="466144"/>
    <n v="96024.489499639836"/>
    <n v="20.599748039155248"/>
  </r>
  <r>
    <s v="INV103038"/>
    <x v="696"/>
    <x v="5"/>
    <s v="Electronics"/>
    <x v="0"/>
    <n v="2"/>
    <n v="54945"/>
    <n v="10"/>
    <n v="109890"/>
    <n v="10989"/>
    <n v="98901"/>
    <n v="23141.292466322699"/>
    <n v="23.398441336612066"/>
  </r>
  <r>
    <s v="INV103039"/>
    <x v="106"/>
    <x v="3"/>
    <s v="Electronics"/>
    <x v="3"/>
    <n v="5"/>
    <n v="9400"/>
    <n v="15"/>
    <n v="47000"/>
    <n v="7050"/>
    <n v="39950"/>
    <n v="9677.6509424824799"/>
    <n v="24.224407866038746"/>
  </r>
  <r>
    <s v="INV103040"/>
    <x v="438"/>
    <x v="4"/>
    <s v="Electronics"/>
    <x v="3"/>
    <n v="7"/>
    <n v="33985"/>
    <n v="0"/>
    <n v="237895"/>
    <n v="0"/>
    <n v="237895"/>
    <n v="46801.523308280099"/>
    <n v="19.673184938010507"/>
  </r>
  <r>
    <s v="INV103041"/>
    <x v="320"/>
    <x v="2"/>
    <s v="Accessories"/>
    <x v="1"/>
    <n v="9"/>
    <n v="14391"/>
    <n v="15"/>
    <n v="129519"/>
    <n v="19427.849999999999"/>
    <n v="110091.15"/>
    <n v="24370.337786802778"/>
    <n v="22.136509416790339"/>
  </r>
  <r>
    <s v="INV103042"/>
    <x v="669"/>
    <x v="0"/>
    <s v="Electronics"/>
    <x v="3"/>
    <n v="1"/>
    <n v="15514"/>
    <n v="0"/>
    <n v="15514"/>
    <n v="0"/>
    <n v="15514"/>
    <n v="2670.6031141167059"/>
    <n v="17.214149246594726"/>
  </r>
  <r>
    <s v="INV103043"/>
    <x v="681"/>
    <x v="6"/>
    <s v="Accessories"/>
    <x v="1"/>
    <n v="3"/>
    <n v="72583"/>
    <n v="15"/>
    <n v="217749"/>
    <n v="32662.35"/>
    <n v="185086.65"/>
    <n v="26228.394649744761"/>
    <n v="14.170873290831491"/>
  </r>
  <r>
    <s v="INV103044"/>
    <x v="687"/>
    <x v="2"/>
    <s v="Electronics"/>
    <x v="3"/>
    <n v="6"/>
    <n v="38464"/>
    <n v="10"/>
    <n v="230784"/>
    <n v="23078.400000000001"/>
    <n v="207705.60000000001"/>
    <n v="40009.696366005272"/>
    <n v="19.262695067444145"/>
  </r>
  <r>
    <s v="INV103045"/>
    <x v="570"/>
    <x v="4"/>
    <s v="Electronics"/>
    <x v="3"/>
    <n v="7"/>
    <n v="51671"/>
    <n v="5"/>
    <n v="361697"/>
    <n v="18084.849999999999"/>
    <n v="343612.15"/>
    <n v="32586.847507146558"/>
    <n v="9.4836132852538988"/>
  </r>
  <r>
    <s v="INV103046"/>
    <x v="303"/>
    <x v="2"/>
    <s v="Accessories"/>
    <x v="3"/>
    <n v="6"/>
    <n v="45239"/>
    <n v="0"/>
    <n v="271434"/>
    <n v="0"/>
    <n v="271434"/>
    <n v="19531.5397593126"/>
    <n v="7.1956865239110064"/>
  </r>
  <r>
    <s v="INV103047"/>
    <x v="638"/>
    <x v="6"/>
    <s v="Electronics"/>
    <x v="1"/>
    <n v="1"/>
    <n v="43874"/>
    <n v="10"/>
    <n v="43874"/>
    <n v="4387.3999999999996"/>
    <n v="39486.6"/>
    <n v="7990.9109508022748"/>
    <n v="20.237019522577977"/>
  </r>
  <r>
    <s v="INV103048"/>
    <x v="112"/>
    <x v="4"/>
    <s v="Electronics"/>
    <x v="4"/>
    <n v="4"/>
    <n v="39959"/>
    <n v="15"/>
    <n v="159836"/>
    <n v="23975.4"/>
    <n v="135860.6"/>
    <n v="32828.996521427187"/>
    <n v="24.163735859717374"/>
  </r>
  <r>
    <s v="INV103049"/>
    <x v="203"/>
    <x v="3"/>
    <s v="Electronics"/>
    <x v="1"/>
    <n v="6"/>
    <n v="7545"/>
    <n v="10"/>
    <n v="45270"/>
    <n v="4527"/>
    <n v="40743"/>
    <n v="6742.7980874081331"/>
    <n v="16.549586646560471"/>
  </r>
  <r>
    <s v="INV103050"/>
    <x v="198"/>
    <x v="4"/>
    <s v="Electronics"/>
    <x v="4"/>
    <n v="8"/>
    <n v="43755"/>
    <n v="0"/>
    <n v="350040"/>
    <n v="0"/>
    <n v="350040"/>
    <n v="51283.826308818207"/>
    <n v="14.650847419957207"/>
  </r>
  <r>
    <s v="INV103051"/>
    <x v="419"/>
    <x v="3"/>
    <s v="Accessories"/>
    <x v="0"/>
    <n v="4"/>
    <n v="52465"/>
    <n v="10"/>
    <n v="209860"/>
    <n v="20986"/>
    <n v="188874"/>
    <n v="29630.71295546052"/>
    <n v="15.688084625443693"/>
  </r>
  <r>
    <s v="INV103052"/>
    <x v="150"/>
    <x v="4"/>
    <s v="Electronics"/>
    <x v="0"/>
    <n v="7"/>
    <n v="1737"/>
    <n v="15"/>
    <n v="12159"/>
    <n v="1823.85"/>
    <n v="10335.15"/>
    <n v="1505.75732304898"/>
    <n v="14.569283687696647"/>
  </r>
  <r>
    <s v="INV103053"/>
    <x v="267"/>
    <x v="1"/>
    <s v="Electronics"/>
    <x v="1"/>
    <n v="3"/>
    <n v="52695"/>
    <n v="20"/>
    <n v="158085"/>
    <n v="31617"/>
    <n v="126468"/>
    <n v="17508.23703198459"/>
    <n v="13.844005623544763"/>
  </r>
  <r>
    <s v="INV103054"/>
    <x v="542"/>
    <x v="6"/>
    <s v="Accessories"/>
    <x v="4"/>
    <n v="8"/>
    <n v="36826"/>
    <n v="5"/>
    <n v="294608"/>
    <n v="14730.4"/>
    <n v="279877.59999999998"/>
    <n v="67004.695438395225"/>
    <n v="23.940713882924261"/>
  </r>
  <r>
    <s v="INV103055"/>
    <x v="255"/>
    <x v="6"/>
    <s v="Accessories"/>
    <x v="4"/>
    <n v="1"/>
    <n v="5793"/>
    <n v="5"/>
    <n v="5793"/>
    <n v="289.64999999999998"/>
    <n v="5503.35"/>
    <n v="803.22845157912923"/>
    <n v="14.595263822564968"/>
  </r>
  <r>
    <s v="INV103056"/>
    <x v="175"/>
    <x v="4"/>
    <s v="Electronics"/>
    <x v="4"/>
    <n v="4"/>
    <n v="25774"/>
    <n v="20"/>
    <n v="103096"/>
    <n v="20619.2"/>
    <n v="82476.800000000003"/>
    <n v="5461.6539614043422"/>
    <n v="6.6220488202795718"/>
  </r>
  <r>
    <s v="INV103057"/>
    <x v="290"/>
    <x v="1"/>
    <s v="Electronics"/>
    <x v="0"/>
    <n v="8"/>
    <n v="19737"/>
    <n v="0"/>
    <n v="157896"/>
    <n v="0"/>
    <n v="157896"/>
    <n v="32069.204311694819"/>
    <n v="20.310333581404734"/>
  </r>
  <r>
    <s v="INV103058"/>
    <x v="267"/>
    <x v="2"/>
    <s v="Accessories"/>
    <x v="1"/>
    <n v="4"/>
    <n v="78847"/>
    <n v="10"/>
    <n v="315388"/>
    <n v="31538.799999999999"/>
    <n v="283849.2"/>
    <n v="36421.349575610773"/>
    <n v="12.831232068158293"/>
  </r>
  <r>
    <s v="INV103059"/>
    <x v="704"/>
    <x v="6"/>
    <s v="Electronics"/>
    <x v="2"/>
    <n v="2"/>
    <n v="18729"/>
    <n v="10"/>
    <n v="37458"/>
    <n v="3745.8"/>
    <n v="33712.199999999997"/>
    <n v="6477.4185905991026"/>
    <n v="19.213870914977672"/>
  </r>
  <r>
    <s v="INV103060"/>
    <x v="234"/>
    <x v="3"/>
    <s v="Accessories"/>
    <x v="4"/>
    <n v="2"/>
    <n v="79347"/>
    <n v="20"/>
    <n v="158694"/>
    <n v="31738.799999999999"/>
    <n v="126955.2"/>
    <n v="21063.628791728141"/>
    <n v="16.591387191488131"/>
  </r>
  <r>
    <s v="INV103061"/>
    <x v="567"/>
    <x v="3"/>
    <s v="Electronics"/>
    <x v="4"/>
    <n v="4"/>
    <n v="57218"/>
    <n v="20"/>
    <n v="228872"/>
    <n v="45774.400000000001"/>
    <n v="183097.60000000001"/>
    <n v="35271.191659575983"/>
    <n v="19.263601303117017"/>
  </r>
  <r>
    <s v="INV103062"/>
    <x v="602"/>
    <x v="0"/>
    <s v="Accessories"/>
    <x v="2"/>
    <n v="4"/>
    <n v="69218"/>
    <n v="15"/>
    <n v="276872"/>
    <n v="41530.800000000003"/>
    <n v="235341.2"/>
    <n v="14685.006448305059"/>
    <n v="6.239879140713593"/>
  </r>
  <r>
    <s v="INV103063"/>
    <x v="263"/>
    <x v="5"/>
    <s v="Accessories"/>
    <x v="1"/>
    <n v="2"/>
    <n v="50115"/>
    <n v="15"/>
    <n v="100230"/>
    <n v="15034.5"/>
    <n v="85195.5"/>
    <n v="4836.9459322693037"/>
    <n v="5.6774664533564607"/>
  </r>
  <r>
    <s v="INV103064"/>
    <x v="288"/>
    <x v="1"/>
    <s v="Accessories"/>
    <x v="4"/>
    <n v="7"/>
    <n v="71796"/>
    <n v="5"/>
    <n v="502572"/>
    <n v="25128.6"/>
    <n v="477443.4"/>
    <n v="60018.610082090672"/>
    <n v="12.570832497022824"/>
  </r>
  <r>
    <s v="INV103065"/>
    <x v="27"/>
    <x v="5"/>
    <s v="Electronics"/>
    <x v="1"/>
    <n v="6"/>
    <n v="73296"/>
    <n v="0"/>
    <n v="439776"/>
    <n v="0"/>
    <n v="439776"/>
    <n v="82956.366285356373"/>
    <n v="18.863322756438816"/>
  </r>
  <r>
    <s v="INV103066"/>
    <x v="191"/>
    <x v="5"/>
    <s v="Electronics"/>
    <x v="4"/>
    <n v="3"/>
    <n v="2415"/>
    <n v="0"/>
    <n v="7245"/>
    <n v="0"/>
    <n v="7245"/>
    <n v="686.36598148678547"/>
    <n v="9.4736505381198821"/>
  </r>
  <r>
    <s v="INV103067"/>
    <x v="208"/>
    <x v="3"/>
    <s v="Electronics"/>
    <x v="3"/>
    <n v="8"/>
    <n v="75151"/>
    <n v="20"/>
    <n v="601208"/>
    <n v="120241.60000000001"/>
    <n v="480966.40000000002"/>
    <n v="65738.556615174719"/>
    <n v="13.66801435925144"/>
  </r>
  <r>
    <s v="INV103068"/>
    <x v="128"/>
    <x v="0"/>
    <s v="Electronics"/>
    <x v="4"/>
    <n v="8"/>
    <n v="53274"/>
    <n v="5"/>
    <n v="426192"/>
    <n v="21309.599999999999"/>
    <n v="404882.4"/>
    <n v="99666.682724402301"/>
    <n v="24.616205279459493"/>
  </r>
  <r>
    <s v="INV103069"/>
    <x v="129"/>
    <x v="5"/>
    <s v="Accessories"/>
    <x v="3"/>
    <n v="1"/>
    <n v="7576"/>
    <n v="5"/>
    <n v="7576"/>
    <n v="378.8"/>
    <n v="7197.2"/>
    <n v="669.15902875444783"/>
    <n v="9.2974910903469095"/>
  </r>
  <r>
    <s v="INV103070"/>
    <x v="558"/>
    <x v="5"/>
    <s v="Accessories"/>
    <x v="1"/>
    <n v="3"/>
    <n v="33583"/>
    <n v="15"/>
    <n v="100749"/>
    <n v="15112.35"/>
    <n v="85636.65"/>
    <n v="18804.839991100529"/>
    <n v="21.958869235427272"/>
  </r>
  <r>
    <s v="INV103071"/>
    <x v="358"/>
    <x v="4"/>
    <s v="Accessories"/>
    <x v="4"/>
    <n v="5"/>
    <n v="54418"/>
    <n v="10"/>
    <n v="272090"/>
    <n v="27209"/>
    <n v="244881"/>
    <n v="52671.987386690133"/>
    <n v="21.509217696223935"/>
  </r>
  <r>
    <s v="INV103072"/>
    <x v="148"/>
    <x v="4"/>
    <s v="Electronics"/>
    <x v="0"/>
    <n v="2"/>
    <n v="5293"/>
    <n v="0"/>
    <n v="10586"/>
    <n v="0"/>
    <n v="10586"/>
    <n v="2416.4708466938459"/>
    <n v="22.827043705779765"/>
  </r>
  <r>
    <s v="INV103073"/>
    <x v="444"/>
    <x v="4"/>
    <s v="Electronics"/>
    <x v="0"/>
    <n v="5"/>
    <n v="51028"/>
    <n v="5"/>
    <n v="255140"/>
    <n v="12757"/>
    <n v="242383"/>
    <n v="56482.11024919527"/>
    <n v="23.302834872575744"/>
  </r>
  <r>
    <s v="INV103074"/>
    <x v="710"/>
    <x v="2"/>
    <s v="Electronics"/>
    <x v="2"/>
    <n v="3"/>
    <n v="67298"/>
    <n v="15"/>
    <n v="201894"/>
    <n v="30284.1"/>
    <n v="171609.9"/>
    <n v="25992.728497084849"/>
    <n v="15.146403847962647"/>
  </r>
  <r>
    <s v="INV103075"/>
    <x v="116"/>
    <x v="5"/>
    <s v="Accessories"/>
    <x v="0"/>
    <n v="9"/>
    <n v="9819"/>
    <n v="15"/>
    <n v="88371"/>
    <n v="13255.65"/>
    <n v="75115.350000000006"/>
    <n v="14000.506460311961"/>
    <n v="18.638675663911517"/>
  </r>
  <r>
    <s v="INV103076"/>
    <x v="514"/>
    <x v="2"/>
    <s v="Electronics"/>
    <x v="3"/>
    <n v="1"/>
    <n v="13694"/>
    <n v="15"/>
    <n v="13694"/>
    <n v="2054.1"/>
    <n v="11639.9"/>
    <n v="2022.760665354296"/>
    <n v="17.377818240313886"/>
  </r>
  <r>
    <s v="INV103077"/>
    <x v="711"/>
    <x v="0"/>
    <s v="Electronics"/>
    <x v="0"/>
    <n v="4"/>
    <n v="19809"/>
    <n v="10"/>
    <n v="79236"/>
    <n v="7923.6"/>
    <n v="71312.399999999994"/>
    <n v="7971.9923779929486"/>
    <n v="11.178970807311138"/>
  </r>
  <r>
    <s v="INV103078"/>
    <x v="291"/>
    <x v="1"/>
    <s v="Accessories"/>
    <x v="0"/>
    <n v="6"/>
    <n v="58896"/>
    <n v="5"/>
    <n v="353376"/>
    <n v="17668.8"/>
    <n v="335707.2"/>
    <n v="35570.701428551118"/>
    <n v="10.595751723094148"/>
  </r>
  <r>
    <s v="INV103079"/>
    <x v="439"/>
    <x v="3"/>
    <s v="Accessories"/>
    <x v="0"/>
    <n v="9"/>
    <n v="27498"/>
    <n v="20"/>
    <n v="247482"/>
    <n v="49496.4"/>
    <n v="197985.6"/>
    <n v="23424.467070731051"/>
    <n v="11.831399390021826"/>
  </r>
  <r>
    <s v="INV103080"/>
    <x v="530"/>
    <x v="5"/>
    <s v="Electronics"/>
    <x v="4"/>
    <n v="3"/>
    <n v="3968"/>
    <n v="20"/>
    <n v="11904"/>
    <n v="2380.8000000000002"/>
    <n v="9523.2000000000007"/>
    <n v="892.24333469113083"/>
    <n v="9.3691546401538428"/>
  </r>
  <r>
    <s v="INV103081"/>
    <x v="628"/>
    <x v="3"/>
    <s v="Accessories"/>
    <x v="2"/>
    <n v="3"/>
    <n v="13151"/>
    <n v="15"/>
    <n v="39453"/>
    <n v="5917.95"/>
    <n v="33535.050000000003"/>
    <n v="6756.5315469906845"/>
    <n v="20.147671009855909"/>
  </r>
  <r>
    <s v="INV103082"/>
    <x v="335"/>
    <x v="1"/>
    <s v="Electronics"/>
    <x v="1"/>
    <n v="5"/>
    <n v="20905"/>
    <n v="15"/>
    <n v="104525"/>
    <n v="15678.75"/>
    <n v="88846.25"/>
    <n v="21582.048942287871"/>
    <n v="24.291457368530324"/>
  </r>
  <r>
    <s v="INV103083"/>
    <x v="360"/>
    <x v="4"/>
    <s v="Accessories"/>
    <x v="2"/>
    <n v="7"/>
    <n v="14982"/>
    <n v="10"/>
    <n v="104874"/>
    <n v="10487.4"/>
    <n v="94386.6"/>
    <n v="21100.53485763479"/>
    <n v="22.35543483676156"/>
  </r>
  <r>
    <s v="INV103084"/>
    <x v="81"/>
    <x v="5"/>
    <s v="Accessories"/>
    <x v="3"/>
    <n v="5"/>
    <n v="4909"/>
    <n v="15"/>
    <n v="24545"/>
    <n v="3681.75"/>
    <n v="20863.25"/>
    <n v="1952.551527119381"/>
    <n v="9.3588080817676111"/>
  </r>
  <r>
    <s v="INV103085"/>
    <x v="122"/>
    <x v="6"/>
    <s v="Accessories"/>
    <x v="4"/>
    <n v="8"/>
    <n v="66583"/>
    <n v="5"/>
    <n v="532664"/>
    <n v="26633.200000000001"/>
    <n v="506030.8"/>
    <n v="30555.705435372191"/>
    <n v="6.0383094142435976"/>
  </r>
  <r>
    <s v="INV103086"/>
    <x v="223"/>
    <x v="2"/>
    <s v="Electronics"/>
    <x v="4"/>
    <n v="5"/>
    <n v="23926"/>
    <n v="15"/>
    <n v="119630"/>
    <n v="17944.5"/>
    <n v="101685.5"/>
    <n v="20481.369497517531"/>
    <n v="20.141878141443499"/>
  </r>
  <r>
    <s v="INV103087"/>
    <x v="474"/>
    <x v="2"/>
    <s v="Electronics"/>
    <x v="0"/>
    <n v="7"/>
    <n v="55257"/>
    <n v="15"/>
    <n v="386799"/>
    <n v="58019.85"/>
    <n v="328779.15000000002"/>
    <n v="42097.790184979967"/>
    <n v="12.804276118172325"/>
  </r>
  <r>
    <s v="INV103088"/>
    <x v="609"/>
    <x v="5"/>
    <s v="Electronics"/>
    <x v="0"/>
    <n v="6"/>
    <n v="14936"/>
    <n v="5"/>
    <n v="89616"/>
    <n v="4480.8"/>
    <n v="85135.2"/>
    <n v="18297.4719999753"/>
    <n v="21.492252323334295"/>
  </r>
  <r>
    <s v="INV103089"/>
    <x v="375"/>
    <x v="1"/>
    <s v="Accessories"/>
    <x v="3"/>
    <n v="2"/>
    <n v="16990"/>
    <n v="0"/>
    <n v="33980"/>
    <n v="0"/>
    <n v="33980"/>
    <n v="6994.6864736015286"/>
    <n v="20.584715931729043"/>
  </r>
  <r>
    <s v="INV103090"/>
    <x v="483"/>
    <x v="4"/>
    <s v="Accessories"/>
    <x v="4"/>
    <n v="3"/>
    <n v="52636"/>
    <n v="20"/>
    <n v="157908"/>
    <n v="31581.599999999999"/>
    <n v="126326.39999999999"/>
    <n v="22117.48513162549"/>
    <n v="17.508205039980155"/>
  </r>
  <r>
    <s v="INV103091"/>
    <x v="577"/>
    <x v="2"/>
    <s v="Accessories"/>
    <x v="1"/>
    <n v="4"/>
    <n v="29462"/>
    <n v="15"/>
    <n v="117848"/>
    <n v="17677.2"/>
    <n v="100170.8"/>
    <n v="10124.04907925031"/>
    <n v="10.10678668758791"/>
  </r>
  <r>
    <s v="INV103092"/>
    <x v="76"/>
    <x v="4"/>
    <s v="Accessories"/>
    <x v="2"/>
    <n v="5"/>
    <n v="29788"/>
    <n v="5"/>
    <n v="148940"/>
    <n v="7447"/>
    <n v="141493"/>
    <n v="10018.716579518201"/>
    <n v="7.0807153566029415"/>
  </r>
  <r>
    <s v="INV103093"/>
    <x v="326"/>
    <x v="0"/>
    <s v="Electronics"/>
    <x v="4"/>
    <n v="9"/>
    <n v="22736"/>
    <n v="20"/>
    <n v="204624"/>
    <n v="40924.800000000003"/>
    <n v="163699.20000000001"/>
    <n v="16456.625771345702"/>
    <n v="10.052966521122706"/>
  </r>
  <r>
    <s v="INV103094"/>
    <x v="673"/>
    <x v="3"/>
    <s v="Electronics"/>
    <x v="1"/>
    <n v="6"/>
    <n v="15423"/>
    <n v="10"/>
    <n v="92538"/>
    <n v="9253.7999999999993"/>
    <n v="83284.2"/>
    <n v="12655.19568381819"/>
    <n v="15.195193906909344"/>
  </r>
  <r>
    <s v="INV103095"/>
    <x v="79"/>
    <x v="1"/>
    <s v="Electronics"/>
    <x v="1"/>
    <n v="1"/>
    <n v="67286"/>
    <n v="0"/>
    <n v="67286"/>
    <n v="0"/>
    <n v="67286"/>
    <n v="16545.12915581467"/>
    <n v="24.589259512847651"/>
  </r>
  <r>
    <s v="INV103096"/>
    <x v="18"/>
    <x v="6"/>
    <s v="Accessories"/>
    <x v="2"/>
    <n v="3"/>
    <n v="56391"/>
    <n v="15"/>
    <n v="169173"/>
    <n v="25375.95"/>
    <n v="143797.04999999999"/>
    <n v="9021.4599526905968"/>
    <n v="6.2737448040071735"/>
  </r>
  <r>
    <s v="INV103097"/>
    <x v="455"/>
    <x v="3"/>
    <s v="Accessories"/>
    <x v="1"/>
    <n v="7"/>
    <n v="13764"/>
    <n v="0"/>
    <n v="96348"/>
    <n v="0"/>
    <n v="96348"/>
    <n v="8672.7074269226796"/>
    <n v="9.0014400163186359"/>
  </r>
  <r>
    <s v="INV103098"/>
    <x v="563"/>
    <x v="3"/>
    <s v="Electronics"/>
    <x v="3"/>
    <n v="8"/>
    <n v="67647"/>
    <n v="15"/>
    <n v="541176"/>
    <n v="81176.399999999994"/>
    <n v="459999.6"/>
    <n v="80709.639925346506"/>
    <n v="17.545589153848507"/>
  </r>
  <r>
    <s v="INV103099"/>
    <x v="623"/>
    <x v="0"/>
    <s v="Accessories"/>
    <x v="1"/>
    <n v="7"/>
    <n v="8428"/>
    <n v="15"/>
    <n v="58996"/>
    <n v="8849.4"/>
    <n v="50146.6"/>
    <n v="5559.8979107219138"/>
    <n v="11.087287893340553"/>
  </r>
  <r>
    <s v="INV103100"/>
    <x v="615"/>
    <x v="2"/>
    <s v="Electronics"/>
    <x v="3"/>
    <n v="5"/>
    <n v="35058"/>
    <n v="15"/>
    <n v="175290"/>
    <n v="26293.5"/>
    <n v="148996.5"/>
    <n v="33032.652170298948"/>
    <n v="22.170085988797688"/>
  </r>
  <r>
    <s v="INV103101"/>
    <x v="611"/>
    <x v="6"/>
    <s v="Accessories"/>
    <x v="1"/>
    <n v="8"/>
    <n v="56869"/>
    <n v="0"/>
    <n v="454952"/>
    <n v="0"/>
    <n v="454952"/>
    <n v="35433.207419893319"/>
    <n v="7.7883397413119004"/>
  </r>
  <r>
    <s v="INV103102"/>
    <x v="253"/>
    <x v="2"/>
    <s v="Accessories"/>
    <x v="0"/>
    <n v="9"/>
    <n v="66903"/>
    <n v="10"/>
    <n v="602127"/>
    <n v="60212.7"/>
    <n v="541914.30000000005"/>
    <n v="131485.482036545"/>
    <n v="24.26315047167882"/>
  </r>
  <r>
    <s v="INV103103"/>
    <x v="417"/>
    <x v="5"/>
    <s v="Electronics"/>
    <x v="1"/>
    <n v="7"/>
    <n v="45713"/>
    <n v="5"/>
    <n v="319991"/>
    <n v="15999.55"/>
    <n v="303991.45"/>
    <n v="70670.405743140349"/>
    <n v="23.247497830330538"/>
  </r>
  <r>
    <s v="INV103104"/>
    <x v="407"/>
    <x v="3"/>
    <s v="Electronics"/>
    <x v="3"/>
    <n v="9"/>
    <n v="4316"/>
    <n v="5"/>
    <n v="38844"/>
    <n v="1942.2"/>
    <n v="36901.800000000003"/>
    <n v="8395.3739438192879"/>
    <n v="22.750581120214427"/>
  </r>
  <r>
    <s v="INV103105"/>
    <x v="381"/>
    <x v="5"/>
    <s v="Accessories"/>
    <x v="1"/>
    <n v="1"/>
    <n v="36416"/>
    <n v="10"/>
    <n v="36416"/>
    <n v="3641.6"/>
    <n v="32774.400000000001"/>
    <n v="2773.1668004741809"/>
    <n v="8.4613808352683222"/>
  </r>
  <r>
    <s v="INV103106"/>
    <x v="99"/>
    <x v="4"/>
    <s v="Electronics"/>
    <x v="1"/>
    <n v="9"/>
    <n v="48338"/>
    <n v="10"/>
    <n v="435042"/>
    <n v="43504.2"/>
    <n v="391537.8"/>
    <n v="45378.927519681398"/>
    <n v="11.589922485052886"/>
  </r>
  <r>
    <s v="INV103107"/>
    <x v="490"/>
    <x v="3"/>
    <s v="Electronics"/>
    <x v="1"/>
    <n v="3"/>
    <n v="12073"/>
    <n v="15"/>
    <n v="36219"/>
    <n v="5432.85"/>
    <n v="30786.15"/>
    <n v="6490.3166999055429"/>
    <n v="21.081936844670551"/>
  </r>
  <r>
    <s v="INV103108"/>
    <x v="307"/>
    <x v="2"/>
    <s v="Accessories"/>
    <x v="3"/>
    <n v="6"/>
    <n v="43834"/>
    <n v="15"/>
    <n v="263004"/>
    <n v="39450.6"/>
    <n v="223553.4"/>
    <n v="47295.317920669782"/>
    <n v="21.156161311198929"/>
  </r>
  <r>
    <s v="INV103109"/>
    <x v="245"/>
    <x v="3"/>
    <s v="Accessories"/>
    <x v="1"/>
    <n v="8"/>
    <n v="65864"/>
    <n v="5"/>
    <n v="526912"/>
    <n v="26345.599999999999"/>
    <n v="500566.4"/>
    <n v="95625.743791747896"/>
    <n v="19.103508304142647"/>
  </r>
  <r>
    <s v="INV103110"/>
    <x v="158"/>
    <x v="4"/>
    <s v="Accessories"/>
    <x v="2"/>
    <n v="3"/>
    <n v="13657"/>
    <n v="15"/>
    <n v="40971"/>
    <n v="6145.65"/>
    <n v="34825.35"/>
    <n v="4861.9732534442883"/>
    <n v="13.961017630675036"/>
  </r>
  <r>
    <s v="INV103111"/>
    <x v="420"/>
    <x v="0"/>
    <s v="Electronics"/>
    <x v="2"/>
    <n v="4"/>
    <n v="9822"/>
    <n v="15"/>
    <n v="39288"/>
    <n v="5893.2"/>
    <n v="33394.800000000003"/>
    <n v="3750.8322752570598"/>
    <n v="11.231785413468742"/>
  </r>
  <r>
    <s v="INV103112"/>
    <x v="127"/>
    <x v="5"/>
    <s v="Accessories"/>
    <x v="3"/>
    <n v="7"/>
    <n v="2982"/>
    <n v="10"/>
    <n v="20874"/>
    <n v="2087.4"/>
    <n v="18786.599999999999"/>
    <n v="4557.4711127743267"/>
    <n v="24.259158723634545"/>
  </r>
  <r>
    <s v="INV103113"/>
    <x v="228"/>
    <x v="5"/>
    <s v="Accessories"/>
    <x v="0"/>
    <n v="7"/>
    <n v="36367"/>
    <n v="0"/>
    <n v="254569"/>
    <n v="0"/>
    <n v="254569"/>
    <n v="19818.821356641271"/>
    <n v="7.7852453977669196"/>
  </r>
  <r>
    <s v="INV103114"/>
    <x v="453"/>
    <x v="2"/>
    <s v="Accessories"/>
    <x v="2"/>
    <n v="4"/>
    <n v="79711"/>
    <n v="20"/>
    <n v="318844"/>
    <n v="63768.800000000003"/>
    <n v="255075.20000000001"/>
    <n v="14985.875170136629"/>
    <n v="5.8750812192391217"/>
  </r>
  <r>
    <s v="INV103115"/>
    <x v="365"/>
    <x v="3"/>
    <s v="Accessories"/>
    <x v="4"/>
    <n v="9"/>
    <n v="77771"/>
    <n v="20"/>
    <n v="699939"/>
    <n v="139987.79999999999"/>
    <n v="559951.19999999995"/>
    <n v="29020.08912498935"/>
    <n v="5.1826103997972242"/>
  </r>
  <r>
    <s v="INV103116"/>
    <x v="694"/>
    <x v="2"/>
    <s v="Accessories"/>
    <x v="2"/>
    <n v="3"/>
    <n v="79886"/>
    <n v="15"/>
    <n v="239658"/>
    <n v="35948.699999999997"/>
    <n v="203709.3"/>
    <n v="41761.502848528391"/>
    <n v="20.500538192673773"/>
  </r>
  <r>
    <s v="INV103117"/>
    <x v="576"/>
    <x v="0"/>
    <s v="Electronics"/>
    <x v="4"/>
    <n v="8"/>
    <n v="7232"/>
    <n v="15"/>
    <n v="57856"/>
    <n v="8678.4"/>
    <n v="49177.599999999999"/>
    <n v="3016.6045972587849"/>
    <n v="6.1341029193347882"/>
  </r>
  <r>
    <s v="INV103118"/>
    <x v="380"/>
    <x v="3"/>
    <s v="Accessories"/>
    <x v="3"/>
    <n v="8"/>
    <n v="41253"/>
    <n v="20"/>
    <n v="330024"/>
    <n v="66004.800000000003"/>
    <n v="264019.20000000001"/>
    <n v="41643.410707558127"/>
    <n v="15.772872089438239"/>
  </r>
  <r>
    <s v="INV103119"/>
    <x v="513"/>
    <x v="3"/>
    <s v="Accessories"/>
    <x v="0"/>
    <n v="4"/>
    <n v="34922"/>
    <n v="10"/>
    <n v="139688"/>
    <n v="13968.8"/>
    <n v="125719.2"/>
    <n v="15521.102371405679"/>
    <n v="12.345848821346047"/>
  </r>
  <r>
    <s v="INV103120"/>
    <x v="229"/>
    <x v="2"/>
    <s v="Electronics"/>
    <x v="4"/>
    <n v="7"/>
    <n v="77464"/>
    <n v="20"/>
    <n v="542248"/>
    <n v="108449.60000000001"/>
    <n v="433798.40000000002"/>
    <n v="34435.601532139859"/>
    <n v="7.9381578014441398"/>
  </r>
  <r>
    <s v="INV103121"/>
    <x v="363"/>
    <x v="2"/>
    <s v="Accessories"/>
    <x v="4"/>
    <n v="4"/>
    <n v="56784"/>
    <n v="20"/>
    <n v="227136"/>
    <n v="45427.199999999997"/>
    <n v="181708.79999999999"/>
    <n v="35999.983441537886"/>
    <n v="19.811909737744067"/>
  </r>
  <r>
    <s v="INV103122"/>
    <x v="538"/>
    <x v="4"/>
    <s v="Accessories"/>
    <x v="2"/>
    <n v="1"/>
    <n v="11811"/>
    <n v="20"/>
    <n v="11811"/>
    <n v="2362.1999999999998"/>
    <n v="9448.7999999999993"/>
    <n v="576.38970903358575"/>
    <n v="6.1001366208786916"/>
  </r>
  <r>
    <s v="INV103123"/>
    <x v="288"/>
    <x v="1"/>
    <s v="Electronics"/>
    <x v="4"/>
    <n v="1"/>
    <n v="69769"/>
    <n v="15"/>
    <n v="69769"/>
    <n v="10465.35"/>
    <n v="59303.65"/>
    <n v="6741.5658531256322"/>
    <n v="11.367876771709048"/>
  </r>
  <r>
    <s v="INV103124"/>
    <x v="188"/>
    <x v="1"/>
    <s v="Accessories"/>
    <x v="3"/>
    <n v="1"/>
    <n v="40079"/>
    <n v="15"/>
    <n v="40079"/>
    <n v="6011.85"/>
    <n v="34067.15"/>
    <n v="5533.8080610140114"/>
    <n v="16.243824508401822"/>
  </r>
  <r>
    <s v="INV103125"/>
    <x v="536"/>
    <x v="0"/>
    <s v="Electronics"/>
    <x v="3"/>
    <n v="2"/>
    <n v="74378"/>
    <n v="20"/>
    <n v="148756"/>
    <n v="29751.200000000001"/>
    <n v="119004.8"/>
    <n v="15528.120534973221"/>
    <n v="13.04831446712504"/>
  </r>
  <r>
    <s v="INV103126"/>
    <x v="581"/>
    <x v="1"/>
    <s v="Accessories"/>
    <x v="3"/>
    <n v="6"/>
    <n v="76500"/>
    <n v="15"/>
    <n v="459000"/>
    <n v="68850"/>
    <n v="390150"/>
    <n v="39728.833941377387"/>
    <n v="10.182963973184004"/>
  </r>
  <r>
    <s v="INV103127"/>
    <x v="91"/>
    <x v="4"/>
    <s v="Electronics"/>
    <x v="2"/>
    <n v="5"/>
    <n v="49014"/>
    <n v="20"/>
    <n v="245070"/>
    <n v="49014"/>
    <n v="196056"/>
    <n v="46112.410595729743"/>
    <n v="23.520020094120937"/>
  </r>
  <r>
    <s v="INV103128"/>
    <x v="685"/>
    <x v="5"/>
    <s v="Electronics"/>
    <x v="0"/>
    <n v="2"/>
    <n v="45811"/>
    <n v="10"/>
    <n v="91622"/>
    <n v="9162.2000000000007"/>
    <n v="82459.8"/>
    <n v="19476.516408304429"/>
    <n v="23.619407769973282"/>
  </r>
  <r>
    <s v="INV103129"/>
    <x v="706"/>
    <x v="3"/>
    <s v="Accessories"/>
    <x v="2"/>
    <n v="8"/>
    <n v="10800"/>
    <n v="15"/>
    <n v="86400"/>
    <n v="12960"/>
    <n v="73440"/>
    <n v="9783.5965977803171"/>
    <n v="13.321890792184526"/>
  </r>
  <r>
    <s v="INV103130"/>
    <x v="591"/>
    <x v="2"/>
    <s v="Electronics"/>
    <x v="3"/>
    <n v="9"/>
    <n v="65875"/>
    <n v="0"/>
    <n v="592875"/>
    <n v="0"/>
    <n v="592875"/>
    <n v="76331.994217485364"/>
    <n v="12.874888335228398"/>
  </r>
  <r>
    <s v="INV103131"/>
    <x v="541"/>
    <x v="3"/>
    <s v="Electronics"/>
    <x v="2"/>
    <n v="7"/>
    <n v="35063"/>
    <n v="15"/>
    <n v="245441"/>
    <n v="36816.15"/>
    <n v="208624.85"/>
    <n v="23256.874384831171"/>
    <n v="11.147700949734018"/>
  </r>
  <r>
    <s v="INV103132"/>
    <x v="563"/>
    <x v="3"/>
    <s v="Accessories"/>
    <x v="3"/>
    <n v="9"/>
    <n v="49460"/>
    <n v="10"/>
    <n v="445140"/>
    <n v="44514"/>
    <n v="400626"/>
    <n v="88598.93610834147"/>
    <n v="22.115123858247209"/>
  </r>
  <r>
    <s v="INV103133"/>
    <x v="549"/>
    <x v="6"/>
    <s v="Accessories"/>
    <x v="1"/>
    <n v="4"/>
    <n v="79744"/>
    <n v="10"/>
    <n v="318976"/>
    <n v="31897.599999999999"/>
    <n v="287078.40000000002"/>
    <n v="46961.162327791913"/>
    <n v="16.358305719898087"/>
  </r>
  <r>
    <s v="INV103134"/>
    <x v="595"/>
    <x v="5"/>
    <s v="Electronics"/>
    <x v="1"/>
    <n v="7"/>
    <n v="28590"/>
    <n v="15"/>
    <n v="200130"/>
    <n v="30019.5"/>
    <n v="170110.5"/>
    <n v="11551.25867958862"/>
    <n v="6.7904442580491038"/>
  </r>
  <r>
    <s v="INV103135"/>
    <x v="313"/>
    <x v="6"/>
    <s v="Accessories"/>
    <x v="4"/>
    <n v="5"/>
    <n v="16828"/>
    <n v="5"/>
    <n v="84140"/>
    <n v="4207"/>
    <n v="79933"/>
    <n v="17638.346752472091"/>
    <n v="22.066414062367347"/>
  </r>
  <r>
    <s v="INV103136"/>
    <x v="712"/>
    <x v="1"/>
    <s v="Electronics"/>
    <x v="0"/>
    <n v="5"/>
    <n v="27154"/>
    <n v="20"/>
    <n v="135770"/>
    <n v="27154"/>
    <n v="108616"/>
    <n v="17050.241419529921"/>
    <n v="15.697725399140017"/>
  </r>
  <r>
    <s v="INV103137"/>
    <x v="371"/>
    <x v="3"/>
    <s v="Electronics"/>
    <x v="1"/>
    <n v="3"/>
    <n v="6714"/>
    <n v="20"/>
    <n v="20142"/>
    <n v="4028.4"/>
    <n v="16113.6"/>
    <n v="2145.0160189281928"/>
    <n v="13.311836082118166"/>
  </r>
  <r>
    <s v="INV103138"/>
    <x v="342"/>
    <x v="2"/>
    <s v="Accessories"/>
    <x v="3"/>
    <n v="9"/>
    <n v="58240"/>
    <n v="10"/>
    <n v="524160"/>
    <n v="52416"/>
    <n v="471744"/>
    <n v="55464.351994837307"/>
    <n v="11.757298872871157"/>
  </r>
  <r>
    <s v="INV103139"/>
    <x v="69"/>
    <x v="3"/>
    <s v="Accessories"/>
    <x v="2"/>
    <n v="5"/>
    <n v="65449"/>
    <n v="15"/>
    <n v="327245"/>
    <n v="49086.75"/>
    <n v="278158.25"/>
    <n v="19439.177772983141"/>
    <n v="6.9885318062588979"/>
  </r>
  <r>
    <s v="INV103140"/>
    <x v="374"/>
    <x v="5"/>
    <s v="Electronics"/>
    <x v="2"/>
    <n v="6"/>
    <n v="39413"/>
    <n v="5"/>
    <n v="236478"/>
    <n v="11823.9"/>
    <n v="224654.1"/>
    <n v="54218.117382859316"/>
    <n v="24.134043128017389"/>
  </r>
  <r>
    <s v="INV103141"/>
    <x v="333"/>
    <x v="6"/>
    <s v="Accessories"/>
    <x v="4"/>
    <n v="3"/>
    <n v="28052"/>
    <n v="0"/>
    <n v="84156"/>
    <n v="0"/>
    <n v="84156"/>
    <n v="16683.817891279799"/>
    <n v="19.824870349446027"/>
  </r>
  <r>
    <s v="INV103142"/>
    <x v="246"/>
    <x v="2"/>
    <s v="Accessories"/>
    <x v="2"/>
    <n v="7"/>
    <n v="35877"/>
    <n v="20"/>
    <n v="251139"/>
    <n v="50227.8"/>
    <n v="200911.2"/>
    <n v="15340.677667058389"/>
    <n v="7.6355512619796144"/>
  </r>
  <r>
    <s v="INV103143"/>
    <x v="176"/>
    <x v="3"/>
    <s v="Electronics"/>
    <x v="1"/>
    <n v="9"/>
    <n v="26234"/>
    <n v="5"/>
    <n v="236106"/>
    <n v="11805.3"/>
    <n v="224300.7"/>
    <n v="34150.625804023352"/>
    <n v="15.225376382696687"/>
  </r>
  <r>
    <s v="INV103144"/>
    <x v="61"/>
    <x v="0"/>
    <s v="Electronics"/>
    <x v="2"/>
    <n v="9"/>
    <n v="19110"/>
    <n v="20"/>
    <n v="171990"/>
    <n v="34398"/>
    <n v="137592"/>
    <n v="22168.140522762162"/>
    <n v="16.111503955725741"/>
  </r>
  <r>
    <s v="INV103145"/>
    <x v="605"/>
    <x v="5"/>
    <s v="Electronics"/>
    <x v="1"/>
    <n v="5"/>
    <n v="58107"/>
    <n v="15"/>
    <n v="290535"/>
    <n v="43580.25"/>
    <n v="246954.75"/>
    <n v="20639.922704068209"/>
    <n v="8.3577751406151162"/>
  </r>
  <r>
    <s v="INV103146"/>
    <x v="600"/>
    <x v="5"/>
    <s v="Electronics"/>
    <x v="1"/>
    <n v="7"/>
    <n v="79658"/>
    <n v="20"/>
    <n v="557606"/>
    <n v="111521.2"/>
    <n v="446084.8"/>
    <n v="60419.646051647032"/>
    <n v="13.544430577246084"/>
  </r>
  <r>
    <s v="INV103147"/>
    <x v="64"/>
    <x v="0"/>
    <s v="Electronics"/>
    <x v="0"/>
    <n v="3"/>
    <n v="29375"/>
    <n v="0"/>
    <n v="88125"/>
    <n v="0"/>
    <n v="88125"/>
    <n v="15787.525284876891"/>
    <n v="17.914922309080158"/>
  </r>
  <r>
    <s v="INV103148"/>
    <x v="384"/>
    <x v="3"/>
    <s v="Electronics"/>
    <x v="4"/>
    <n v="6"/>
    <n v="55582"/>
    <n v="15"/>
    <n v="333492"/>
    <n v="50023.8"/>
    <n v="283468.2"/>
    <n v="30275.003114660161"/>
    <n v="10.680211436295203"/>
  </r>
  <r>
    <s v="INV103149"/>
    <x v="565"/>
    <x v="5"/>
    <s v="Accessories"/>
    <x v="3"/>
    <n v="8"/>
    <n v="23726"/>
    <n v="10"/>
    <n v="189808"/>
    <n v="18980.8"/>
    <n v="170827.2"/>
    <n v="19870.925851755241"/>
    <n v="11.632179097798968"/>
  </r>
  <r>
    <s v="INV103150"/>
    <x v="341"/>
    <x v="2"/>
    <s v="Electronics"/>
    <x v="1"/>
    <n v="8"/>
    <n v="28177"/>
    <n v="5"/>
    <n v="225416"/>
    <n v="11270.8"/>
    <n v="214145.2"/>
    <n v="15933.622525356321"/>
    <n v="7.4405695413001638"/>
  </r>
  <r>
    <s v="INV103151"/>
    <x v="217"/>
    <x v="3"/>
    <s v="Accessories"/>
    <x v="4"/>
    <n v="2"/>
    <n v="10798"/>
    <n v="20"/>
    <n v="21596"/>
    <n v="4319.2"/>
    <n v="17276.8"/>
    <n v="2291.7351927774448"/>
    <n v="13.264812886515124"/>
  </r>
  <r>
    <s v="INV103152"/>
    <x v="670"/>
    <x v="3"/>
    <s v="Accessories"/>
    <x v="3"/>
    <n v="6"/>
    <n v="36348"/>
    <n v="15"/>
    <n v="218088"/>
    <n v="32713.200000000001"/>
    <n v="185374.8"/>
    <n v="30915.225476268639"/>
    <n v="16.677145694165894"/>
  </r>
  <r>
    <s v="INV103153"/>
    <x v="120"/>
    <x v="6"/>
    <s v="Electronics"/>
    <x v="2"/>
    <n v="7"/>
    <n v="64154"/>
    <n v="15"/>
    <n v="449078"/>
    <n v="67361.7"/>
    <n v="381716.3"/>
    <n v="27981.754650248538"/>
    <n v="7.3305108139863391"/>
  </r>
  <r>
    <s v="INV103154"/>
    <x v="112"/>
    <x v="5"/>
    <s v="Accessories"/>
    <x v="4"/>
    <n v="7"/>
    <n v="18244"/>
    <n v="20"/>
    <n v="127708"/>
    <n v="25541.599999999999"/>
    <n v="102166.39999999999"/>
    <n v="17670.38094369676"/>
    <n v="17.295687176700717"/>
  </r>
  <r>
    <s v="INV103155"/>
    <x v="379"/>
    <x v="5"/>
    <s v="Electronics"/>
    <x v="4"/>
    <n v="3"/>
    <n v="23934"/>
    <n v="10"/>
    <n v="71802"/>
    <n v="7180.2"/>
    <n v="64621.8"/>
    <n v="8372.3127130226585"/>
    <n v="12.955864295056246"/>
  </r>
  <r>
    <s v="INV103156"/>
    <x v="552"/>
    <x v="0"/>
    <s v="Accessories"/>
    <x v="4"/>
    <n v="9"/>
    <n v="48501"/>
    <n v="20"/>
    <n v="436509"/>
    <n v="87301.8"/>
    <n v="349207.2"/>
    <n v="64825.585229100383"/>
    <n v="18.56364508781617"/>
  </r>
  <r>
    <s v="INV103157"/>
    <x v="61"/>
    <x v="6"/>
    <s v="Electronics"/>
    <x v="2"/>
    <n v="2"/>
    <n v="67762"/>
    <n v="10"/>
    <n v="135524"/>
    <n v="13552.4"/>
    <n v="121971.6"/>
    <n v="13778.81392858962"/>
    <n v="11.29673951033652"/>
  </r>
  <r>
    <s v="INV103158"/>
    <x v="610"/>
    <x v="1"/>
    <s v="Electronics"/>
    <x v="2"/>
    <n v="3"/>
    <n v="60133"/>
    <n v="20"/>
    <n v="180399"/>
    <n v="36079.800000000003"/>
    <n v="144319.20000000001"/>
    <n v="23625.03105417074"/>
    <n v="16.369984765832086"/>
  </r>
  <r>
    <s v="INV103159"/>
    <x v="118"/>
    <x v="6"/>
    <s v="Electronics"/>
    <x v="4"/>
    <n v="2"/>
    <n v="49417"/>
    <n v="15"/>
    <n v="98834"/>
    <n v="14825.1"/>
    <n v="84008.9"/>
    <n v="14496.623639834561"/>
    <n v="17.256056965196024"/>
  </r>
  <r>
    <s v="INV103160"/>
    <x v="713"/>
    <x v="5"/>
    <s v="Electronics"/>
    <x v="0"/>
    <n v="9"/>
    <n v="47245"/>
    <n v="0"/>
    <n v="425205"/>
    <n v="0"/>
    <n v="425205"/>
    <n v="79981.689730787286"/>
    <n v="18.810147982922892"/>
  </r>
  <r>
    <s v="INV103161"/>
    <x v="94"/>
    <x v="3"/>
    <s v="Accessories"/>
    <x v="1"/>
    <n v="4"/>
    <n v="1407"/>
    <n v="0"/>
    <n v="5628"/>
    <n v="0"/>
    <n v="5628"/>
    <n v="1133.410519869584"/>
    <n v="20.138779670745986"/>
  </r>
  <r>
    <s v="INV103162"/>
    <x v="433"/>
    <x v="6"/>
    <s v="Accessories"/>
    <x v="2"/>
    <n v="2"/>
    <n v="59102"/>
    <n v="15"/>
    <n v="118204"/>
    <n v="17730.599999999999"/>
    <n v="100473.4"/>
    <n v="7763.613977891483"/>
    <n v="7.7270341979981598"/>
  </r>
  <r>
    <s v="INV103163"/>
    <x v="408"/>
    <x v="0"/>
    <s v="Accessories"/>
    <x v="0"/>
    <n v="3"/>
    <n v="14264"/>
    <n v="0"/>
    <n v="42792"/>
    <n v="0"/>
    <n v="42792"/>
    <n v="10400.53348484685"/>
    <n v="24.30485484400554"/>
  </r>
  <r>
    <s v="INV103164"/>
    <x v="675"/>
    <x v="6"/>
    <s v="Accessories"/>
    <x v="2"/>
    <n v="4"/>
    <n v="24909"/>
    <n v="10"/>
    <n v="99636"/>
    <n v="9963.6"/>
    <n v="89672.4"/>
    <n v="19613.961834134079"/>
    <n v="21.872908313075239"/>
  </r>
  <r>
    <s v="INV103165"/>
    <x v="566"/>
    <x v="0"/>
    <s v="Accessories"/>
    <x v="4"/>
    <n v="6"/>
    <n v="8890"/>
    <n v="15"/>
    <n v="53340"/>
    <n v="8001"/>
    <n v="45339"/>
    <n v="7365.9442568477416"/>
    <n v="16.246375651972343"/>
  </r>
  <r>
    <s v="INV103166"/>
    <x v="577"/>
    <x v="1"/>
    <s v="Electronics"/>
    <x v="0"/>
    <n v="5"/>
    <n v="30672"/>
    <n v="10"/>
    <n v="153360"/>
    <n v="15336"/>
    <n v="138024"/>
    <n v="31479.37855606242"/>
    <n v="22.80717741556716"/>
  </r>
  <r>
    <s v="INV103167"/>
    <x v="635"/>
    <x v="6"/>
    <s v="Electronics"/>
    <x v="3"/>
    <n v="3"/>
    <n v="41042"/>
    <n v="15"/>
    <n v="123126"/>
    <n v="18468.900000000001"/>
    <n v="104657.1"/>
    <n v="13237.720074651619"/>
    <n v="12.648659359614989"/>
  </r>
  <r>
    <s v="INV103168"/>
    <x v="250"/>
    <x v="0"/>
    <s v="Electronics"/>
    <x v="1"/>
    <n v="8"/>
    <n v="47824"/>
    <n v="10"/>
    <n v="382592"/>
    <n v="38259.199999999997"/>
    <n v="344332.79999999999"/>
    <n v="19577.836863376891"/>
    <n v="5.6857310321226704"/>
  </r>
  <r>
    <s v="INV103169"/>
    <x v="394"/>
    <x v="6"/>
    <s v="Electronics"/>
    <x v="1"/>
    <n v="8"/>
    <n v="48696"/>
    <n v="10"/>
    <n v="389568"/>
    <n v="38956.800000000003"/>
    <n v="350611.20000000001"/>
    <n v="68511.628976753316"/>
    <n v="19.540627617358862"/>
  </r>
  <r>
    <s v="INV103170"/>
    <x v="397"/>
    <x v="1"/>
    <s v="Electronics"/>
    <x v="2"/>
    <n v="7"/>
    <n v="69401"/>
    <n v="0"/>
    <n v="485807"/>
    <n v="0"/>
    <n v="485807"/>
    <n v="115946.9882331759"/>
    <n v="23.866882987107203"/>
  </r>
  <r>
    <s v="INV103171"/>
    <x v="529"/>
    <x v="6"/>
    <s v="Accessories"/>
    <x v="1"/>
    <n v="3"/>
    <n v="26336"/>
    <n v="15"/>
    <n v="79008"/>
    <n v="11851.2"/>
    <n v="67156.800000000003"/>
    <n v="5531.7682541587728"/>
    <n v="8.2370932715060459"/>
  </r>
  <r>
    <s v="INV103172"/>
    <x v="621"/>
    <x v="2"/>
    <s v="Electronics"/>
    <x v="3"/>
    <n v="1"/>
    <n v="22163"/>
    <n v="20"/>
    <n v="22163"/>
    <n v="4432.6000000000004"/>
    <n v="17730.400000000001"/>
    <n v="3169.748526035688"/>
    <n v="17.877478940326714"/>
  </r>
  <r>
    <s v="INV103173"/>
    <x v="223"/>
    <x v="0"/>
    <s v="Electronics"/>
    <x v="0"/>
    <n v="5"/>
    <n v="6451"/>
    <n v="0"/>
    <n v="32255"/>
    <n v="0"/>
    <n v="32255"/>
    <n v="6860.1582917680962"/>
    <n v="21.268511213046338"/>
  </r>
  <r>
    <s v="INV103174"/>
    <x v="496"/>
    <x v="1"/>
    <s v="Accessories"/>
    <x v="0"/>
    <n v="1"/>
    <n v="15675"/>
    <n v="10"/>
    <n v="15675"/>
    <n v="1567.5"/>
    <n v="14107.5"/>
    <n v="3259.021686196852"/>
    <n v="23.101341032761667"/>
  </r>
  <r>
    <s v="INV103175"/>
    <x v="355"/>
    <x v="0"/>
    <s v="Accessories"/>
    <x v="4"/>
    <n v="6"/>
    <n v="11527"/>
    <n v="10"/>
    <n v="69162"/>
    <n v="6916.2"/>
    <n v="62245.8"/>
    <n v="6554.8283176664099"/>
    <n v="10.53055518230372"/>
  </r>
  <r>
    <s v="INV103176"/>
    <x v="608"/>
    <x v="0"/>
    <s v="Electronics"/>
    <x v="0"/>
    <n v="7"/>
    <n v="76130"/>
    <n v="20"/>
    <n v="532910"/>
    <n v="106582"/>
    <n v="426328"/>
    <n v="32292.965497474768"/>
    <n v="7.5746761876946316"/>
  </r>
  <r>
    <s v="INV103177"/>
    <x v="695"/>
    <x v="4"/>
    <s v="Electronics"/>
    <x v="2"/>
    <n v="5"/>
    <n v="12667"/>
    <n v="20"/>
    <n v="63335"/>
    <n v="12667"/>
    <n v="50668"/>
    <n v="5045.0139139731727"/>
    <n v="9.9570022775186953"/>
  </r>
  <r>
    <s v="INV103178"/>
    <x v="704"/>
    <x v="1"/>
    <s v="Accessories"/>
    <x v="3"/>
    <n v="4"/>
    <n v="74805"/>
    <n v="10"/>
    <n v="299220"/>
    <n v="29922"/>
    <n v="269298"/>
    <n v="44580.75649663424"/>
    <n v="16.554432820382715"/>
  </r>
  <r>
    <s v="INV103179"/>
    <x v="530"/>
    <x v="6"/>
    <s v="Electronics"/>
    <x v="4"/>
    <n v="2"/>
    <n v="23560"/>
    <n v="20"/>
    <n v="47120"/>
    <n v="9424"/>
    <n v="37696"/>
    <n v="8811.2760713711123"/>
    <n v="23.374565129910632"/>
  </r>
  <r>
    <s v="INV103180"/>
    <x v="43"/>
    <x v="0"/>
    <s v="Electronics"/>
    <x v="2"/>
    <n v="5"/>
    <n v="67056"/>
    <n v="5"/>
    <n v="335280"/>
    <n v="16764"/>
    <n v="318516"/>
    <n v="53035.195287940682"/>
    <n v="16.650716223970125"/>
  </r>
  <r>
    <s v="INV103181"/>
    <x v="546"/>
    <x v="5"/>
    <s v="Electronics"/>
    <x v="2"/>
    <n v="9"/>
    <n v="77881"/>
    <n v="0"/>
    <n v="700929"/>
    <n v="0"/>
    <n v="700929"/>
    <n v="163964.29775473481"/>
    <n v="23.392426016719927"/>
  </r>
  <r>
    <s v="INV103182"/>
    <x v="544"/>
    <x v="4"/>
    <s v="Accessories"/>
    <x v="2"/>
    <n v="4"/>
    <n v="10985"/>
    <n v="15"/>
    <n v="43940"/>
    <n v="6591"/>
    <n v="37349"/>
    <n v="7619.4725595686677"/>
    <n v="20.400740473824381"/>
  </r>
  <r>
    <s v="INV103183"/>
    <x v="409"/>
    <x v="2"/>
    <s v="Electronics"/>
    <x v="1"/>
    <n v="2"/>
    <n v="73950"/>
    <n v="20"/>
    <n v="147900"/>
    <n v="29580"/>
    <n v="118320"/>
    <n v="20076.288280067041"/>
    <n v="16.96778928335619"/>
  </r>
  <r>
    <s v="INV103184"/>
    <x v="58"/>
    <x v="0"/>
    <s v="Electronics"/>
    <x v="2"/>
    <n v="6"/>
    <n v="9302"/>
    <n v="20"/>
    <n v="55812"/>
    <n v="11162.4"/>
    <n v="44649.599999999999"/>
    <n v="2427.1389438407919"/>
    <n v="5.4359701852665916"/>
  </r>
  <r>
    <s v="INV103185"/>
    <x v="152"/>
    <x v="0"/>
    <s v="Accessories"/>
    <x v="1"/>
    <n v="8"/>
    <n v="33814"/>
    <n v="5"/>
    <n v="270512"/>
    <n v="13525.6"/>
    <n v="256986.4"/>
    <n v="29968.50850274504"/>
    <n v="11.661515357522827"/>
  </r>
  <r>
    <s v="INV103186"/>
    <x v="435"/>
    <x v="4"/>
    <s v="Accessories"/>
    <x v="0"/>
    <n v="2"/>
    <n v="48798"/>
    <n v="15"/>
    <n v="97596"/>
    <n v="14639.4"/>
    <n v="82956.600000000006"/>
    <n v="5101.1599009767324"/>
    <n v="6.1491911444981255"/>
  </r>
  <r>
    <s v="INV103187"/>
    <x v="608"/>
    <x v="6"/>
    <s v="Accessories"/>
    <x v="1"/>
    <n v="9"/>
    <n v="20065"/>
    <n v="5"/>
    <n v="180585"/>
    <n v="9029.25"/>
    <n v="171555.75"/>
    <n v="19634.293116604731"/>
    <n v="11.444847005480568"/>
  </r>
  <r>
    <s v="INV103188"/>
    <x v="325"/>
    <x v="5"/>
    <s v="Electronics"/>
    <x v="2"/>
    <n v="7"/>
    <n v="44733"/>
    <n v="15"/>
    <n v="313131"/>
    <n v="46969.65"/>
    <n v="266161.34999999998"/>
    <n v="16626.221104014621"/>
    <n v="6.2466699631688156"/>
  </r>
  <r>
    <s v="INV103189"/>
    <x v="542"/>
    <x v="2"/>
    <s v="Accessories"/>
    <x v="3"/>
    <n v="2"/>
    <n v="48884"/>
    <n v="0"/>
    <n v="97768"/>
    <n v="0"/>
    <n v="97768"/>
    <n v="8169.8042284499415"/>
    <n v="8.3563172290012488"/>
  </r>
  <r>
    <s v="INV103190"/>
    <x v="21"/>
    <x v="0"/>
    <s v="Electronics"/>
    <x v="3"/>
    <n v="5"/>
    <n v="52985"/>
    <n v="20"/>
    <n v="264925"/>
    <n v="52985"/>
    <n v="211940"/>
    <n v="28005.154617683231"/>
    <n v="13.213718324848179"/>
  </r>
  <r>
    <s v="INV103191"/>
    <x v="400"/>
    <x v="6"/>
    <s v="Accessories"/>
    <x v="0"/>
    <n v="5"/>
    <n v="78753"/>
    <n v="0"/>
    <n v="393765"/>
    <n v="0"/>
    <n v="393765"/>
    <n v="60236.968357083533"/>
    <n v="15.297694908659615"/>
  </r>
  <r>
    <s v="INV103192"/>
    <x v="74"/>
    <x v="1"/>
    <s v="Electronics"/>
    <x v="2"/>
    <n v="7"/>
    <n v="63470"/>
    <n v="15"/>
    <n v="444290"/>
    <n v="66643.5"/>
    <n v="377646.5"/>
    <n v="35282.884717577523"/>
    <n v="9.3428337658570975"/>
  </r>
  <r>
    <s v="INV103193"/>
    <x v="568"/>
    <x v="5"/>
    <s v="Accessories"/>
    <x v="1"/>
    <n v="5"/>
    <n v="38169"/>
    <n v="20"/>
    <n v="190845"/>
    <n v="38169"/>
    <n v="152676"/>
    <n v="30003.196791118538"/>
    <n v="19.651547585159776"/>
  </r>
  <r>
    <s v="INV103194"/>
    <x v="418"/>
    <x v="1"/>
    <s v="Electronics"/>
    <x v="3"/>
    <n v="6"/>
    <n v="26772"/>
    <n v="5"/>
    <n v="160632"/>
    <n v="8031.6"/>
    <n v="152600.4"/>
    <n v="25647.995488551191"/>
    <n v="16.807292437340397"/>
  </r>
  <r>
    <s v="INV103195"/>
    <x v="632"/>
    <x v="5"/>
    <s v="Electronics"/>
    <x v="4"/>
    <n v="9"/>
    <n v="12342"/>
    <n v="10"/>
    <n v="111078"/>
    <n v="11107.8"/>
    <n v="99970.2"/>
    <n v="18829.597722502211"/>
    <n v="18.835210615265559"/>
  </r>
  <r>
    <s v="INV103196"/>
    <x v="585"/>
    <x v="2"/>
    <s v="Accessories"/>
    <x v="2"/>
    <n v="3"/>
    <n v="64599"/>
    <n v="5"/>
    <n v="193797"/>
    <n v="9689.85"/>
    <n v="184107.15"/>
    <n v="36186.837732783439"/>
    <n v="19.655313621868263"/>
  </r>
  <r>
    <s v="INV103197"/>
    <x v="640"/>
    <x v="3"/>
    <s v="Accessories"/>
    <x v="2"/>
    <n v="3"/>
    <n v="2582"/>
    <n v="10"/>
    <n v="7746"/>
    <n v="774.6"/>
    <n v="6971.4"/>
    <n v="1362.100489676749"/>
    <n v="19.538406771620465"/>
  </r>
  <r>
    <s v="INV103198"/>
    <x v="492"/>
    <x v="5"/>
    <s v="Electronics"/>
    <x v="4"/>
    <n v="8"/>
    <n v="54304"/>
    <n v="5"/>
    <n v="434432"/>
    <n v="21721.599999999999"/>
    <n v="412710.40000000002"/>
    <n v="97914.213571302724"/>
    <n v="23.724678023937056"/>
  </r>
  <r>
    <s v="INV103199"/>
    <x v="293"/>
    <x v="3"/>
    <s v="Accessories"/>
    <x v="3"/>
    <n v="6"/>
    <n v="26761"/>
    <n v="15"/>
    <n v="160566"/>
    <n v="24084.9"/>
    <n v="136481.1"/>
    <n v="13299.27342300821"/>
    <n v="9.7444066782933376"/>
  </r>
  <r>
    <s v="INV103200"/>
    <x v="622"/>
    <x v="1"/>
    <s v="Electronics"/>
    <x v="4"/>
    <n v="3"/>
    <n v="10295"/>
    <n v="0"/>
    <n v="30885"/>
    <n v="0"/>
    <n v="30885"/>
    <n v="3213.001383531544"/>
    <n v="10.403112784625366"/>
  </r>
  <r>
    <s v="INV103201"/>
    <x v="494"/>
    <x v="5"/>
    <s v="Accessories"/>
    <x v="0"/>
    <n v="2"/>
    <n v="45809"/>
    <n v="10"/>
    <n v="91618"/>
    <n v="9161.7999999999993"/>
    <n v="82456.2"/>
    <n v="5676.3024206797872"/>
    <n v="6.8840213600430129"/>
  </r>
  <r>
    <s v="INV103202"/>
    <x v="640"/>
    <x v="2"/>
    <s v="Accessories"/>
    <x v="1"/>
    <n v="2"/>
    <n v="61956"/>
    <n v="15"/>
    <n v="123912"/>
    <n v="18586.8"/>
    <n v="105325.2"/>
    <n v="17749.11532274049"/>
    <n v="16.851727148622068"/>
  </r>
  <r>
    <s v="INV103203"/>
    <x v="72"/>
    <x v="4"/>
    <s v="Electronics"/>
    <x v="1"/>
    <n v="2"/>
    <n v="20680"/>
    <n v="0"/>
    <n v="41360"/>
    <n v="0"/>
    <n v="41360"/>
    <n v="5336.9745191804232"/>
    <n v="12.903710152757309"/>
  </r>
  <r>
    <s v="INV103204"/>
    <x v="157"/>
    <x v="2"/>
    <s v="Accessories"/>
    <x v="3"/>
    <n v="5"/>
    <n v="63788"/>
    <n v="0"/>
    <n v="318940"/>
    <n v="0"/>
    <n v="318940"/>
    <n v="47598.534200035261"/>
    <n v="14.923977613355257"/>
  </r>
  <r>
    <s v="INV103205"/>
    <x v="97"/>
    <x v="2"/>
    <s v="Accessories"/>
    <x v="4"/>
    <n v="5"/>
    <n v="46835"/>
    <n v="20"/>
    <n v="234175"/>
    <n v="46835"/>
    <n v="187340"/>
    <n v="15729.87037763339"/>
    <n v="8.3964291542827958"/>
  </r>
  <r>
    <s v="INV103206"/>
    <x v="9"/>
    <x v="4"/>
    <s v="Electronics"/>
    <x v="2"/>
    <n v="1"/>
    <n v="33768"/>
    <n v="20"/>
    <n v="33768"/>
    <n v="6753.6"/>
    <n v="27014.400000000001"/>
    <n v="4857.5146466071164"/>
    <n v="17.981205011427669"/>
  </r>
  <r>
    <s v="INV103207"/>
    <x v="89"/>
    <x v="4"/>
    <s v="Electronics"/>
    <x v="2"/>
    <n v="2"/>
    <n v="67051"/>
    <n v="20"/>
    <n v="134102"/>
    <n v="26820.400000000001"/>
    <n v="107281.60000000001"/>
    <n v="18645.95748807547"/>
    <n v="17.380387212789021"/>
  </r>
  <r>
    <s v="INV103208"/>
    <x v="679"/>
    <x v="6"/>
    <s v="Accessories"/>
    <x v="2"/>
    <n v="2"/>
    <n v="24989"/>
    <n v="10"/>
    <n v="49978"/>
    <n v="4997.8"/>
    <n v="44980.2"/>
    <n v="4631.0212960575254"/>
    <n v="10.295688538640393"/>
  </r>
  <r>
    <s v="INV103209"/>
    <x v="460"/>
    <x v="5"/>
    <s v="Electronics"/>
    <x v="0"/>
    <n v="4"/>
    <n v="59898"/>
    <n v="10"/>
    <n v="239592"/>
    <n v="23959.200000000001"/>
    <n v="215632.8"/>
    <n v="30853.46082466151"/>
    <n v="14.308333808521484"/>
  </r>
  <r>
    <s v="INV103210"/>
    <x v="428"/>
    <x v="1"/>
    <s v="Accessories"/>
    <x v="0"/>
    <n v="7"/>
    <n v="54970"/>
    <n v="0"/>
    <n v="384790"/>
    <n v="0"/>
    <n v="384790"/>
    <n v="88063.111594860035"/>
    <n v="22.886018762145593"/>
  </r>
  <r>
    <s v="INV103211"/>
    <x v="485"/>
    <x v="6"/>
    <s v="Accessories"/>
    <x v="2"/>
    <n v="3"/>
    <n v="77902"/>
    <n v="10"/>
    <n v="233706"/>
    <n v="23370.6"/>
    <n v="210335.4"/>
    <n v="43055.615756906111"/>
    <n v="20.469980686515971"/>
  </r>
  <r>
    <s v="INV103212"/>
    <x v="684"/>
    <x v="4"/>
    <s v="Electronics"/>
    <x v="3"/>
    <n v="5"/>
    <n v="32661"/>
    <n v="0"/>
    <n v="163305"/>
    <n v="0"/>
    <n v="163305"/>
    <n v="15577.463958967181"/>
    <n v="9.5388775352666357"/>
  </r>
  <r>
    <s v="INV103213"/>
    <x v="577"/>
    <x v="3"/>
    <s v="Electronics"/>
    <x v="0"/>
    <n v="9"/>
    <n v="68135"/>
    <n v="15"/>
    <n v="613215"/>
    <n v="91982.25"/>
    <n v="521232.75"/>
    <n v="117679.22382384251"/>
    <n v="22.577097049992062"/>
  </r>
  <r>
    <s v="INV103214"/>
    <x v="628"/>
    <x v="1"/>
    <s v="Electronics"/>
    <x v="0"/>
    <n v="5"/>
    <n v="72422"/>
    <n v="5"/>
    <n v="362110"/>
    <n v="18105.5"/>
    <n v="344004.5"/>
    <n v="21831.41815307823"/>
    <n v="6.3462594684308575"/>
  </r>
  <r>
    <s v="INV103215"/>
    <x v="537"/>
    <x v="3"/>
    <s v="Electronics"/>
    <x v="1"/>
    <n v="9"/>
    <n v="71374"/>
    <n v="0"/>
    <n v="642366"/>
    <n v="0"/>
    <n v="642366"/>
    <n v="85297.027452550188"/>
    <n v="13.278571321108245"/>
  </r>
  <r>
    <s v="INV103216"/>
    <x v="333"/>
    <x v="2"/>
    <s v="Electronics"/>
    <x v="1"/>
    <n v="1"/>
    <n v="60861"/>
    <n v="0"/>
    <n v="60861"/>
    <n v="0"/>
    <n v="60861"/>
    <n v="4018.2650892306929"/>
    <n v="6.6023645507479216"/>
  </r>
  <r>
    <s v="INV103217"/>
    <x v="368"/>
    <x v="0"/>
    <s v="Electronics"/>
    <x v="3"/>
    <n v="9"/>
    <n v="74336"/>
    <n v="15"/>
    <n v="669024"/>
    <n v="100353.60000000001"/>
    <n v="568670.4"/>
    <n v="133548.17109874159"/>
    <n v="23.484283883729766"/>
  </r>
  <r>
    <s v="INV103218"/>
    <x v="398"/>
    <x v="2"/>
    <s v="Accessories"/>
    <x v="0"/>
    <n v="5"/>
    <n v="61266"/>
    <n v="20"/>
    <n v="306330"/>
    <n v="61266"/>
    <n v="245064"/>
    <n v="14248.140640437419"/>
    <n v="5.8140488364008664"/>
  </r>
  <r>
    <s v="INV103219"/>
    <x v="5"/>
    <x v="2"/>
    <s v="Accessories"/>
    <x v="0"/>
    <n v="8"/>
    <n v="21900"/>
    <n v="20"/>
    <n v="175200"/>
    <n v="35040"/>
    <n v="140160"/>
    <n v="11247.56798049699"/>
    <n v="8.0248059221582402"/>
  </r>
  <r>
    <s v="INV103220"/>
    <x v="256"/>
    <x v="0"/>
    <s v="Electronics"/>
    <x v="4"/>
    <n v="5"/>
    <n v="25141"/>
    <n v="20"/>
    <n v="125705"/>
    <n v="25141"/>
    <n v="100564"/>
    <n v="23432.215382395789"/>
    <n v="23.300798876731026"/>
  </r>
  <r>
    <s v="INV103221"/>
    <x v="263"/>
    <x v="5"/>
    <s v="Accessories"/>
    <x v="3"/>
    <n v="6"/>
    <n v="52733"/>
    <n v="0"/>
    <n v="316398"/>
    <n v="0"/>
    <n v="316398"/>
    <n v="52658.602906253873"/>
    <n v="16.643152898012588"/>
  </r>
  <r>
    <s v="INV103222"/>
    <x v="38"/>
    <x v="4"/>
    <s v="Accessories"/>
    <x v="3"/>
    <n v="8"/>
    <n v="70333"/>
    <n v="0"/>
    <n v="562664"/>
    <n v="0"/>
    <n v="562664"/>
    <n v="117617.92936391311"/>
    <n v="20.903759501925322"/>
  </r>
  <r>
    <s v="INV103223"/>
    <x v="702"/>
    <x v="3"/>
    <s v="Accessories"/>
    <x v="4"/>
    <n v="2"/>
    <n v="19832"/>
    <n v="10"/>
    <n v="39664"/>
    <n v="3966.4"/>
    <n v="35697.599999999999"/>
    <n v="1902.0163930242909"/>
    <n v="5.3281352052359008"/>
  </r>
  <r>
    <s v="INV103224"/>
    <x v="714"/>
    <x v="2"/>
    <s v="Accessories"/>
    <x v="4"/>
    <n v="3"/>
    <n v="15701"/>
    <n v="10"/>
    <n v="47103"/>
    <n v="4710.3"/>
    <n v="42392.7"/>
    <n v="5672.9493195060804"/>
    <n v="13.381901411106348"/>
  </r>
  <r>
    <s v="INV103225"/>
    <x v="225"/>
    <x v="0"/>
    <s v="Electronics"/>
    <x v="1"/>
    <n v="9"/>
    <n v="45882"/>
    <n v="5"/>
    <n v="412938"/>
    <n v="20646.900000000001"/>
    <n v="392291.1"/>
    <n v="96853.976002498166"/>
    <n v="24.689312605485615"/>
  </r>
  <r>
    <s v="INV103226"/>
    <x v="356"/>
    <x v="6"/>
    <s v="Accessories"/>
    <x v="3"/>
    <n v="5"/>
    <n v="46629"/>
    <n v="5"/>
    <n v="233145"/>
    <n v="11657.25"/>
    <n v="221487.75"/>
    <n v="36758.951568424127"/>
    <n v="16.596381320603115"/>
  </r>
  <r>
    <s v="INV103227"/>
    <x v="334"/>
    <x v="2"/>
    <s v="Accessories"/>
    <x v="3"/>
    <n v="5"/>
    <n v="34308"/>
    <n v="10"/>
    <n v="171540"/>
    <n v="17154"/>
    <n v="154386"/>
    <n v="33955.125400157413"/>
    <n v="21.993655771998377"/>
  </r>
  <r>
    <s v="INV103228"/>
    <x v="322"/>
    <x v="3"/>
    <s v="Electronics"/>
    <x v="4"/>
    <n v="9"/>
    <n v="78846"/>
    <n v="0"/>
    <n v="709614"/>
    <n v="0"/>
    <n v="709614"/>
    <n v="172231.75892774039"/>
    <n v="24.27118953793758"/>
  </r>
  <r>
    <s v="INV103229"/>
    <x v="165"/>
    <x v="4"/>
    <s v="Electronics"/>
    <x v="2"/>
    <n v="3"/>
    <n v="74024"/>
    <n v="15"/>
    <n v="222072"/>
    <n v="33310.800000000003"/>
    <n v="188761.2"/>
    <n v="35299.873706336068"/>
    <n v="18.700810180448137"/>
  </r>
  <r>
    <s v="INV103230"/>
    <x v="686"/>
    <x v="2"/>
    <s v="Electronics"/>
    <x v="2"/>
    <n v="4"/>
    <n v="57125"/>
    <n v="10"/>
    <n v="228500"/>
    <n v="22850"/>
    <n v="205650"/>
    <n v="23757.940889440521"/>
    <n v="11.552609233863613"/>
  </r>
  <r>
    <s v="INV103231"/>
    <x v="505"/>
    <x v="2"/>
    <s v="Electronics"/>
    <x v="1"/>
    <n v="7"/>
    <n v="40827"/>
    <n v="0"/>
    <n v="285789"/>
    <n v="0"/>
    <n v="285789"/>
    <n v="31928.743427682621"/>
    <n v="11.172138685422679"/>
  </r>
  <r>
    <s v="INV103232"/>
    <x v="652"/>
    <x v="5"/>
    <s v="Accessories"/>
    <x v="2"/>
    <n v="2"/>
    <n v="20079"/>
    <n v="10"/>
    <n v="40158"/>
    <n v="4015.8"/>
    <n v="36142.199999999997"/>
    <n v="2322.3344661905762"/>
    <n v="6.4255481575293611"/>
  </r>
  <r>
    <s v="INV103233"/>
    <x v="171"/>
    <x v="0"/>
    <s v="Electronics"/>
    <x v="2"/>
    <n v="8"/>
    <n v="21983"/>
    <n v="20"/>
    <n v="175864"/>
    <n v="35172.800000000003"/>
    <n v="140691.20000000001"/>
    <n v="19071.314071552111"/>
    <n v="13.55544204012199"/>
  </r>
  <r>
    <s v="INV103234"/>
    <x v="20"/>
    <x v="6"/>
    <s v="Accessories"/>
    <x v="2"/>
    <n v="5"/>
    <n v="1003"/>
    <n v="10"/>
    <n v="5015"/>
    <n v="501.5"/>
    <n v="4513.5"/>
    <n v="1051.997025481872"/>
    <n v="23.307788312437623"/>
  </r>
  <r>
    <s v="INV103235"/>
    <x v="665"/>
    <x v="6"/>
    <s v="Accessories"/>
    <x v="0"/>
    <n v="1"/>
    <n v="71380"/>
    <n v="20"/>
    <n v="71380"/>
    <n v="14276"/>
    <n v="57104"/>
    <n v="8315.0553616445359"/>
    <n v="14.561248531879617"/>
  </r>
  <r>
    <s v="INV103236"/>
    <x v="660"/>
    <x v="1"/>
    <s v="Electronics"/>
    <x v="1"/>
    <n v="3"/>
    <n v="9447"/>
    <n v="0"/>
    <n v="28341"/>
    <n v="0"/>
    <n v="28341"/>
    <n v="6580.7513495806206"/>
    <n v="23.219898202535621"/>
  </r>
  <r>
    <s v="INV103237"/>
    <x v="569"/>
    <x v="4"/>
    <s v="Electronics"/>
    <x v="4"/>
    <n v="9"/>
    <n v="10033"/>
    <n v="20"/>
    <n v="90297"/>
    <n v="18059.400000000001"/>
    <n v="72237.600000000006"/>
    <n v="15417.55442315365"/>
    <n v="21.342838664564781"/>
  </r>
  <r>
    <s v="INV103238"/>
    <x v="619"/>
    <x v="1"/>
    <s v="Electronics"/>
    <x v="2"/>
    <n v="5"/>
    <n v="48076"/>
    <n v="10"/>
    <n v="240380"/>
    <n v="24038"/>
    <n v="216342"/>
    <n v="53401.301692674737"/>
    <n v="24.683742265798937"/>
  </r>
  <r>
    <s v="INV103239"/>
    <x v="479"/>
    <x v="3"/>
    <s v="Electronics"/>
    <x v="0"/>
    <n v="8"/>
    <n v="41416"/>
    <n v="20"/>
    <n v="331328"/>
    <n v="66265.600000000006"/>
    <n v="265062.40000000002"/>
    <n v="63492.797177397362"/>
    <n v="23.95390563784126"/>
  </r>
  <r>
    <s v="INV103240"/>
    <x v="91"/>
    <x v="4"/>
    <s v="Electronics"/>
    <x v="2"/>
    <n v="1"/>
    <n v="47423"/>
    <n v="15"/>
    <n v="47423"/>
    <n v="7113.45"/>
    <n v="40309.550000000003"/>
    <n v="7711.0820316109894"/>
    <n v="19.129665381059795"/>
  </r>
  <r>
    <s v="INV103241"/>
    <x v="208"/>
    <x v="2"/>
    <s v="Electronics"/>
    <x v="0"/>
    <n v="7"/>
    <n v="55662"/>
    <n v="20"/>
    <n v="389634"/>
    <n v="77926.8"/>
    <n v="311707.2"/>
    <n v="69898.30021674138"/>
    <n v="22.424345737519499"/>
  </r>
  <r>
    <s v="INV103242"/>
    <x v="352"/>
    <x v="2"/>
    <s v="Accessories"/>
    <x v="1"/>
    <n v="7"/>
    <n v="67417"/>
    <n v="20"/>
    <n v="471919"/>
    <n v="94383.8"/>
    <n v="377535.2"/>
    <n v="75361.892940263861"/>
    <n v="19.961554032647513"/>
  </r>
  <r>
    <s v="INV103243"/>
    <x v="322"/>
    <x v="6"/>
    <s v="Accessories"/>
    <x v="2"/>
    <n v="8"/>
    <n v="7512"/>
    <n v="5"/>
    <n v="60096"/>
    <n v="3004.8"/>
    <n v="57091.199999999997"/>
    <n v="10886.08738286836"/>
    <n v="19.067890292844361"/>
  </r>
  <r>
    <s v="INV103244"/>
    <x v="600"/>
    <x v="3"/>
    <s v="Accessories"/>
    <x v="0"/>
    <n v="3"/>
    <n v="15713"/>
    <n v="15"/>
    <n v="47139"/>
    <n v="7070.85"/>
    <n v="40068.15"/>
    <n v="7737.6372002291664"/>
    <n v="19.311191557956047"/>
  </r>
  <r>
    <s v="INV103245"/>
    <x v="223"/>
    <x v="0"/>
    <s v="Accessories"/>
    <x v="3"/>
    <n v="1"/>
    <n v="28063"/>
    <n v="0"/>
    <n v="28063"/>
    <n v="0"/>
    <n v="28063"/>
    <n v="5450.0797323140978"/>
    <n v="19.420873507159243"/>
  </r>
  <r>
    <s v="INV103246"/>
    <x v="715"/>
    <x v="3"/>
    <s v="Electronics"/>
    <x v="3"/>
    <n v="9"/>
    <n v="15712"/>
    <n v="20"/>
    <n v="141408"/>
    <n v="28281.599999999999"/>
    <n v="113126.39999999999"/>
    <n v="14240.78138069086"/>
    <n v="12.588380237230973"/>
  </r>
  <r>
    <s v="INV103247"/>
    <x v="313"/>
    <x v="2"/>
    <s v="Electronics"/>
    <x v="0"/>
    <n v="1"/>
    <n v="60688"/>
    <n v="15"/>
    <n v="60688"/>
    <n v="9103.2000000000007"/>
    <n v="51584.800000000003"/>
    <n v="6949.1165039178686"/>
    <n v="13.471248321051682"/>
  </r>
  <r>
    <s v="INV103248"/>
    <x v="439"/>
    <x v="0"/>
    <s v="Accessories"/>
    <x v="2"/>
    <n v="6"/>
    <n v="47076"/>
    <n v="0"/>
    <n v="282456"/>
    <n v="0"/>
    <n v="282456"/>
    <n v="30735.232667076281"/>
    <n v="10.881423183460887"/>
  </r>
  <r>
    <s v="INV103249"/>
    <x v="147"/>
    <x v="3"/>
    <s v="Accessories"/>
    <x v="2"/>
    <n v="9"/>
    <n v="11211"/>
    <n v="15"/>
    <n v="100899"/>
    <n v="15134.85"/>
    <n v="85764.15"/>
    <n v="6831.2959501924506"/>
    <n v="7.9652115134265902"/>
  </r>
  <r>
    <s v="INV103250"/>
    <x v="419"/>
    <x v="3"/>
    <s v="Accessories"/>
    <x v="1"/>
    <n v="2"/>
    <n v="10015"/>
    <n v="5"/>
    <n v="20030"/>
    <n v="1001.5"/>
    <n v="19028.5"/>
    <n v="2696.1230486518361"/>
    <n v="14.16886800668385"/>
  </r>
  <r>
    <s v="INV103251"/>
    <x v="350"/>
    <x v="0"/>
    <s v="Electronics"/>
    <x v="1"/>
    <n v="4"/>
    <n v="20693"/>
    <n v="0"/>
    <n v="82772"/>
    <n v="0"/>
    <n v="82772"/>
    <n v="19036.72051432907"/>
    <n v="22.998985785445647"/>
  </r>
  <r>
    <s v="INV103252"/>
    <x v="149"/>
    <x v="2"/>
    <s v="Electronics"/>
    <x v="4"/>
    <n v="2"/>
    <n v="68167"/>
    <n v="0"/>
    <n v="136334"/>
    <n v="0"/>
    <n v="136334"/>
    <n v="24574.604502407019"/>
    <n v="18.025294132356578"/>
  </r>
  <r>
    <s v="INV103253"/>
    <x v="376"/>
    <x v="3"/>
    <s v="Electronics"/>
    <x v="1"/>
    <n v="4"/>
    <n v="2924"/>
    <n v="20"/>
    <n v="11696"/>
    <n v="2339.1999999999998"/>
    <n v="9356.7999999999993"/>
    <n v="572.97367796208448"/>
    <n v="6.123607194362223"/>
  </r>
  <r>
    <s v="INV103254"/>
    <x v="635"/>
    <x v="0"/>
    <s v="Accessories"/>
    <x v="2"/>
    <n v="2"/>
    <n v="44844"/>
    <n v="10"/>
    <n v="89688"/>
    <n v="8968.7999999999993"/>
    <n v="80719.199999999997"/>
    <n v="17131.842113060611"/>
    <n v="21.223998891293043"/>
  </r>
  <r>
    <s v="INV103255"/>
    <x v="632"/>
    <x v="5"/>
    <s v="Accessories"/>
    <x v="4"/>
    <n v="1"/>
    <n v="63592"/>
    <n v="0"/>
    <n v="63592"/>
    <n v="0"/>
    <n v="63592"/>
    <n v="15076.41078376306"/>
    <n v="23.708030544350013"/>
  </r>
  <r>
    <s v="INV103256"/>
    <x v="77"/>
    <x v="5"/>
    <s v="Electronics"/>
    <x v="1"/>
    <n v="3"/>
    <n v="60095"/>
    <n v="0"/>
    <n v="180285"/>
    <n v="0"/>
    <n v="180285"/>
    <n v="38920.734918602982"/>
    <n v="21.58844879973541"/>
  </r>
  <r>
    <s v="INV103257"/>
    <x v="387"/>
    <x v="2"/>
    <s v="Electronics"/>
    <x v="0"/>
    <n v="8"/>
    <n v="55126"/>
    <n v="5"/>
    <n v="441008"/>
    <n v="22050.400000000001"/>
    <n v="418957.6"/>
    <n v="81909.68095505955"/>
    <n v="19.550828283114939"/>
  </r>
  <r>
    <s v="INV103258"/>
    <x v="176"/>
    <x v="0"/>
    <s v="Accessories"/>
    <x v="3"/>
    <n v="5"/>
    <n v="9700"/>
    <n v="5"/>
    <n v="48500"/>
    <n v="2425"/>
    <n v="46075"/>
    <n v="3687.109447419758"/>
    <n v="8.0024079162664314"/>
  </r>
  <r>
    <s v="INV103259"/>
    <x v="379"/>
    <x v="5"/>
    <s v="Accessories"/>
    <x v="1"/>
    <n v="4"/>
    <n v="50969"/>
    <n v="5"/>
    <n v="203876"/>
    <n v="10193.799999999999"/>
    <n v="193682.2"/>
    <n v="23203.123386248841"/>
    <n v="11.979997845051759"/>
  </r>
  <r>
    <s v="INV103260"/>
    <x v="716"/>
    <x v="0"/>
    <s v="Electronics"/>
    <x v="1"/>
    <n v="5"/>
    <n v="23531"/>
    <n v="20"/>
    <n v="117655"/>
    <n v="23531"/>
    <n v="94124"/>
    <n v="15347.612615774"/>
    <n v="16.305737766960604"/>
  </r>
  <r>
    <s v="INV103261"/>
    <x v="408"/>
    <x v="3"/>
    <s v="Accessories"/>
    <x v="0"/>
    <n v="6"/>
    <n v="3716"/>
    <n v="0"/>
    <n v="22296"/>
    <n v="0"/>
    <n v="22296"/>
    <n v="1457.5375874041149"/>
    <n v="6.5372155875677924"/>
  </r>
  <r>
    <s v="INV103262"/>
    <x v="356"/>
    <x v="2"/>
    <s v="Electronics"/>
    <x v="2"/>
    <n v="6"/>
    <n v="46094"/>
    <n v="5"/>
    <n v="276564"/>
    <n v="13828.2"/>
    <n v="262735.8"/>
    <n v="18720.98794542735"/>
    <n v="7.1254042827156985"/>
  </r>
  <r>
    <s v="INV103263"/>
    <x v="0"/>
    <x v="5"/>
    <s v="Electronics"/>
    <x v="0"/>
    <n v="5"/>
    <n v="516"/>
    <n v="5"/>
    <n v="2580"/>
    <n v="129"/>
    <n v="2451"/>
    <n v="580.5212725698658"/>
    <n v="23.685078440223002"/>
  </r>
  <r>
    <s v="INV103264"/>
    <x v="463"/>
    <x v="1"/>
    <s v="Accessories"/>
    <x v="1"/>
    <n v="6"/>
    <n v="26878"/>
    <n v="15"/>
    <n v="161268"/>
    <n v="24190.2"/>
    <n v="137077.79999999999"/>
    <n v="26118.562570729329"/>
    <n v="19.053823865519675"/>
  </r>
  <r>
    <s v="INV103265"/>
    <x v="220"/>
    <x v="3"/>
    <s v="Accessories"/>
    <x v="2"/>
    <n v="9"/>
    <n v="32234"/>
    <n v="15"/>
    <n v="290106"/>
    <n v="43515.9"/>
    <n v="246590.1"/>
    <n v="25896.253438897729"/>
    <n v="10.501740921025512"/>
  </r>
  <r>
    <s v="INV103266"/>
    <x v="480"/>
    <x v="1"/>
    <s v="Accessories"/>
    <x v="4"/>
    <n v="5"/>
    <n v="79386"/>
    <n v="5"/>
    <n v="396930"/>
    <n v="19846.5"/>
    <n v="377083.5"/>
    <n v="43542.609273178627"/>
    <n v="11.547206195226952"/>
  </r>
  <r>
    <s v="INV103267"/>
    <x v="236"/>
    <x v="1"/>
    <s v="Electronics"/>
    <x v="1"/>
    <n v="6"/>
    <n v="14950"/>
    <n v="20"/>
    <n v="89700"/>
    <n v="17940"/>
    <n v="71760"/>
    <n v="9105.3293750289904"/>
    <n v="12.688586085603387"/>
  </r>
  <r>
    <s v="INV103268"/>
    <x v="397"/>
    <x v="4"/>
    <s v="Accessories"/>
    <x v="0"/>
    <n v="4"/>
    <n v="1973"/>
    <n v="10"/>
    <n v="7892"/>
    <n v="789.2"/>
    <n v="7102.8"/>
    <n v="461.78327538562212"/>
    <n v="6.5014258515743384"/>
  </r>
  <r>
    <s v="INV103269"/>
    <x v="675"/>
    <x v="4"/>
    <s v="Accessories"/>
    <x v="4"/>
    <n v="3"/>
    <n v="26025"/>
    <n v="15"/>
    <n v="78075"/>
    <n v="11711.25"/>
    <n v="66363.75"/>
    <n v="13129.099009686921"/>
    <n v="19.783539974288555"/>
  </r>
  <r>
    <s v="INV103270"/>
    <x v="246"/>
    <x v="2"/>
    <s v="Electronics"/>
    <x v="3"/>
    <n v="6"/>
    <n v="29072"/>
    <n v="15"/>
    <n v="174432"/>
    <n v="26164.799999999999"/>
    <n v="148267.20000000001"/>
    <n v="12657.09676750584"/>
    <n v="8.5366802418241114"/>
  </r>
  <r>
    <s v="INV103271"/>
    <x v="566"/>
    <x v="5"/>
    <s v="Electronics"/>
    <x v="4"/>
    <n v="5"/>
    <n v="42528"/>
    <n v="0"/>
    <n v="212640"/>
    <n v="0"/>
    <n v="212640"/>
    <n v="44872.14441557516"/>
    <n v="21.102400496414202"/>
  </r>
  <r>
    <s v="INV103272"/>
    <x v="79"/>
    <x v="5"/>
    <s v="Accessories"/>
    <x v="0"/>
    <n v="4"/>
    <n v="37579"/>
    <n v="0"/>
    <n v="150316"/>
    <n v="0"/>
    <n v="150316"/>
    <n v="32945.432030869917"/>
    <n v="21.917448595538676"/>
  </r>
  <r>
    <s v="INV103273"/>
    <x v="368"/>
    <x v="5"/>
    <s v="Electronics"/>
    <x v="4"/>
    <n v="5"/>
    <n v="59467"/>
    <n v="5"/>
    <n v="297335"/>
    <n v="14866.75"/>
    <n v="282468.25"/>
    <n v="50190.889467625057"/>
    <n v="17.768683548549284"/>
  </r>
  <r>
    <s v="INV103274"/>
    <x v="39"/>
    <x v="0"/>
    <s v="Electronics"/>
    <x v="0"/>
    <n v="7"/>
    <n v="52547"/>
    <n v="0"/>
    <n v="367829"/>
    <n v="0"/>
    <n v="367829"/>
    <n v="75026.444795095769"/>
    <n v="20.397098867978265"/>
  </r>
  <r>
    <s v="INV103275"/>
    <x v="393"/>
    <x v="3"/>
    <s v="Electronics"/>
    <x v="1"/>
    <n v="1"/>
    <n v="30610"/>
    <n v="0"/>
    <n v="30610"/>
    <n v="0"/>
    <n v="30610"/>
    <n v="2582.4748904519579"/>
    <n v="8.4367033337208692"/>
  </r>
  <r>
    <s v="INV103276"/>
    <x v="552"/>
    <x v="5"/>
    <s v="Accessories"/>
    <x v="2"/>
    <n v="1"/>
    <n v="2446"/>
    <n v="10"/>
    <n v="2446"/>
    <n v="244.6"/>
    <n v="2201.4"/>
    <n v="363.64441529022798"/>
    <n v="16.518779653412736"/>
  </r>
  <r>
    <s v="INV103277"/>
    <x v="229"/>
    <x v="3"/>
    <s v="Accessories"/>
    <x v="3"/>
    <n v="1"/>
    <n v="22443"/>
    <n v="20"/>
    <n v="22443"/>
    <n v="4488.6000000000004"/>
    <n v="17954.400000000001"/>
    <n v="3328.0251222583252"/>
    <n v="18.535986288922633"/>
  </r>
  <r>
    <s v="INV103278"/>
    <x v="277"/>
    <x v="2"/>
    <s v="Electronics"/>
    <x v="2"/>
    <n v="2"/>
    <n v="16240"/>
    <n v="5"/>
    <n v="32480"/>
    <n v="1624"/>
    <n v="30856"/>
    <n v="5625.4226565679201"/>
    <n v="18.231211617085556"/>
  </r>
  <r>
    <s v="INV103279"/>
    <x v="231"/>
    <x v="1"/>
    <s v="Electronics"/>
    <x v="2"/>
    <n v="9"/>
    <n v="75212"/>
    <n v="10"/>
    <n v="676908"/>
    <n v="67690.8"/>
    <n v="609217.19999999995"/>
    <n v="44751.862169224238"/>
    <n v="7.3457975528636155"/>
  </r>
  <r>
    <s v="INV103280"/>
    <x v="440"/>
    <x v="5"/>
    <s v="Electronics"/>
    <x v="2"/>
    <n v="5"/>
    <n v="45151"/>
    <n v="5"/>
    <n v="225755"/>
    <n v="11287.75"/>
    <n v="214467.25"/>
    <n v="25495.11443526439"/>
    <n v="11.887649249600761"/>
  </r>
  <r>
    <s v="INV103281"/>
    <x v="44"/>
    <x v="2"/>
    <s v="Accessories"/>
    <x v="0"/>
    <n v="9"/>
    <n v="37769"/>
    <n v="20"/>
    <n v="339921"/>
    <n v="67984.2"/>
    <n v="271936.8"/>
    <n v="31274.77269436757"/>
    <n v="11.500750429646731"/>
  </r>
  <r>
    <s v="INV103282"/>
    <x v="223"/>
    <x v="5"/>
    <s v="Electronics"/>
    <x v="0"/>
    <n v="5"/>
    <n v="77654"/>
    <n v="5"/>
    <n v="388270"/>
    <n v="19413.5"/>
    <n v="368856.5"/>
    <n v="60678.876676408312"/>
    <n v="16.450537451938168"/>
  </r>
  <r>
    <s v="INV103283"/>
    <x v="647"/>
    <x v="4"/>
    <s v="Electronics"/>
    <x v="3"/>
    <n v="7"/>
    <n v="39182"/>
    <n v="0"/>
    <n v="274274"/>
    <n v="0"/>
    <n v="274274"/>
    <n v="55690.629656614838"/>
    <n v="20.304742577355068"/>
  </r>
  <r>
    <s v="INV103284"/>
    <x v="571"/>
    <x v="6"/>
    <s v="Accessories"/>
    <x v="0"/>
    <n v="6"/>
    <n v="25101"/>
    <n v="20"/>
    <n v="150606"/>
    <n v="30121.200000000001"/>
    <n v="120484.8"/>
    <n v="19773.733229989"/>
    <n v="16.411807323404279"/>
  </r>
  <r>
    <s v="INV103285"/>
    <x v="173"/>
    <x v="2"/>
    <s v="Electronics"/>
    <x v="0"/>
    <n v="2"/>
    <n v="33350"/>
    <n v="10"/>
    <n v="66700"/>
    <n v="6670"/>
    <n v="60030"/>
    <n v="12063.95822845176"/>
    <n v="20.096548773033085"/>
  </r>
  <r>
    <s v="INV103286"/>
    <x v="635"/>
    <x v="5"/>
    <s v="Accessories"/>
    <x v="0"/>
    <n v="3"/>
    <n v="41632"/>
    <n v="10"/>
    <n v="124896"/>
    <n v="12489.6"/>
    <n v="112406.39999999999"/>
    <n v="7845.2382523174774"/>
    <n v="6.9793519339801628"/>
  </r>
  <r>
    <s v="INV103287"/>
    <x v="561"/>
    <x v="6"/>
    <s v="Accessories"/>
    <x v="0"/>
    <n v="5"/>
    <n v="50650"/>
    <n v="15"/>
    <n v="253250"/>
    <n v="37987.5"/>
    <n v="215262.5"/>
    <n v="48569.190988563467"/>
    <n v="22.562773817345551"/>
  </r>
  <r>
    <s v="INV103288"/>
    <x v="137"/>
    <x v="2"/>
    <s v="Accessories"/>
    <x v="1"/>
    <n v="4"/>
    <n v="6304"/>
    <n v="10"/>
    <n v="25216"/>
    <n v="2521.6"/>
    <n v="22694.400000000001"/>
    <n v="3570.3604837960511"/>
    <n v="15.732341387285192"/>
  </r>
  <r>
    <s v="INV103289"/>
    <x v="91"/>
    <x v="0"/>
    <s v="Electronics"/>
    <x v="3"/>
    <n v="6"/>
    <n v="52534"/>
    <n v="15"/>
    <n v="315204"/>
    <n v="47280.6"/>
    <n v="267923.40000000002"/>
    <n v="15405.523721562109"/>
    <n v="5.749973209343457"/>
  </r>
  <r>
    <s v="INV103290"/>
    <x v="450"/>
    <x v="5"/>
    <s v="Electronics"/>
    <x v="0"/>
    <n v="8"/>
    <n v="45561"/>
    <n v="0"/>
    <n v="364488"/>
    <n v="0"/>
    <n v="364488"/>
    <n v="65113.084209127628"/>
    <n v="17.86426006044853"/>
  </r>
  <r>
    <s v="INV103291"/>
    <x v="75"/>
    <x v="0"/>
    <s v="Accessories"/>
    <x v="3"/>
    <n v="8"/>
    <n v="27919"/>
    <n v="10"/>
    <n v="223352"/>
    <n v="22335.200000000001"/>
    <n v="201016.8"/>
    <n v="30849.935218545172"/>
    <n v="15.346943747261509"/>
  </r>
  <r>
    <s v="INV103292"/>
    <x v="442"/>
    <x v="4"/>
    <s v="Electronics"/>
    <x v="4"/>
    <n v="3"/>
    <n v="24246"/>
    <n v="20"/>
    <n v="72738"/>
    <n v="14547.6"/>
    <n v="58190.400000000001"/>
    <n v="5474.1986718251073"/>
    <n v="9.4073913769712991"/>
  </r>
  <r>
    <s v="INV103293"/>
    <x v="627"/>
    <x v="5"/>
    <s v="Accessories"/>
    <x v="1"/>
    <n v="4"/>
    <n v="78848"/>
    <n v="15"/>
    <n v="315392"/>
    <n v="47308.800000000003"/>
    <n v="268083.20000000001"/>
    <n v="54390.084621199901"/>
    <n v="20.288509172227094"/>
  </r>
  <r>
    <s v="INV103294"/>
    <x v="558"/>
    <x v="1"/>
    <s v="Electronics"/>
    <x v="0"/>
    <n v="1"/>
    <n v="68081"/>
    <n v="10"/>
    <n v="68081"/>
    <n v="6808.1"/>
    <n v="61272.9"/>
    <n v="14504.131819888289"/>
    <n v="23.671365024159602"/>
  </r>
  <r>
    <s v="INV103295"/>
    <x v="40"/>
    <x v="4"/>
    <s v="Accessories"/>
    <x v="1"/>
    <n v="2"/>
    <n v="25836"/>
    <n v="0"/>
    <n v="51672"/>
    <n v="0"/>
    <n v="51672"/>
    <n v="5918.3398854003271"/>
    <n v="11.453669076870117"/>
  </r>
  <r>
    <s v="INV103296"/>
    <x v="316"/>
    <x v="6"/>
    <s v="Accessories"/>
    <x v="1"/>
    <n v="9"/>
    <n v="46452"/>
    <n v="20"/>
    <n v="418068"/>
    <n v="83613.600000000006"/>
    <n v="334454.40000000002"/>
    <n v="49761.174669387801"/>
    <n v="14.87831365632738"/>
  </r>
  <r>
    <s v="INV103297"/>
    <x v="611"/>
    <x v="2"/>
    <s v="Electronics"/>
    <x v="4"/>
    <n v="2"/>
    <n v="47643"/>
    <n v="20"/>
    <n v="95286"/>
    <n v="19057.2"/>
    <n v="76228.800000000003"/>
    <n v="5765.5652681565634"/>
    <n v="7.5634999739685833"/>
  </r>
  <r>
    <s v="INV103298"/>
    <x v="156"/>
    <x v="3"/>
    <s v="Electronics"/>
    <x v="3"/>
    <n v="6"/>
    <n v="59879"/>
    <n v="0"/>
    <n v="359274"/>
    <n v="0"/>
    <n v="359274"/>
    <n v="84774.273186864812"/>
    <n v="23.595994474096319"/>
  </r>
  <r>
    <s v="INV103299"/>
    <x v="208"/>
    <x v="4"/>
    <s v="Electronics"/>
    <x v="1"/>
    <n v="7"/>
    <n v="34820"/>
    <n v="10"/>
    <n v="243740"/>
    <n v="24374"/>
    <n v="219366"/>
    <n v="24954.903282886531"/>
    <n v="11.375921192384659"/>
  </r>
  <r>
    <s v="INV103300"/>
    <x v="435"/>
    <x v="3"/>
    <s v="Electronics"/>
    <x v="2"/>
    <n v="6"/>
    <n v="37016"/>
    <n v="5"/>
    <n v="222096"/>
    <n v="11104.8"/>
    <n v="210991.2"/>
    <n v="18769.13083107668"/>
    <n v="8.8956936739905164"/>
  </r>
  <r>
    <s v="INV103301"/>
    <x v="571"/>
    <x v="3"/>
    <s v="Accessories"/>
    <x v="4"/>
    <n v="8"/>
    <n v="60289"/>
    <n v="10"/>
    <n v="482312"/>
    <n v="48231.199999999997"/>
    <n v="434080.8"/>
    <n v="63239.380551005328"/>
    <n v="14.56857353538911"/>
  </r>
  <r>
    <s v="INV103302"/>
    <x v="638"/>
    <x v="2"/>
    <s v="Accessories"/>
    <x v="2"/>
    <n v="9"/>
    <n v="71614"/>
    <n v="15"/>
    <n v="644526"/>
    <n v="96678.9"/>
    <n v="547847.1"/>
    <n v="32134.792270800459"/>
    <n v="5.8656497900236149"/>
  </r>
  <r>
    <s v="INV103303"/>
    <x v="484"/>
    <x v="6"/>
    <s v="Electronics"/>
    <x v="4"/>
    <n v="8"/>
    <n v="61740"/>
    <n v="15"/>
    <n v="493920"/>
    <n v="74088"/>
    <n v="419832"/>
    <n v="42221.398505488803"/>
    <n v="10.056736624528098"/>
  </r>
  <r>
    <s v="INV103304"/>
    <x v="602"/>
    <x v="2"/>
    <s v="Electronics"/>
    <x v="2"/>
    <n v="5"/>
    <n v="42298"/>
    <n v="10"/>
    <n v="211490"/>
    <n v="21149"/>
    <n v="190341"/>
    <n v="12092.658244302331"/>
    <n v="6.35315472982822"/>
  </r>
  <r>
    <s v="INV103305"/>
    <x v="591"/>
    <x v="5"/>
    <s v="Accessories"/>
    <x v="2"/>
    <n v="8"/>
    <n v="56420"/>
    <n v="15"/>
    <n v="451360"/>
    <n v="67704"/>
    <n v="383656"/>
    <n v="28956.141529725341"/>
    <n v="7.5474230898839947"/>
  </r>
  <r>
    <s v="INV103306"/>
    <x v="355"/>
    <x v="4"/>
    <s v="Electronics"/>
    <x v="1"/>
    <n v="9"/>
    <n v="66973"/>
    <n v="5"/>
    <n v="602757"/>
    <n v="30137.85"/>
    <n v="572619.15"/>
    <n v="41475.669788579027"/>
    <n v="7.2431510173173601"/>
  </r>
  <r>
    <s v="INV103307"/>
    <x v="582"/>
    <x v="3"/>
    <s v="Electronics"/>
    <x v="1"/>
    <n v="8"/>
    <n v="65826"/>
    <n v="5"/>
    <n v="526608"/>
    <n v="26330.400000000001"/>
    <n v="500277.6"/>
    <n v="112304.3122576983"/>
    <n v="22.448399100359143"/>
  </r>
  <r>
    <s v="INV103308"/>
    <x v="178"/>
    <x v="2"/>
    <s v="Electronics"/>
    <x v="4"/>
    <n v="2"/>
    <n v="73631"/>
    <n v="20"/>
    <n v="147262"/>
    <n v="29452.400000000001"/>
    <n v="117809.60000000001"/>
    <n v="27813.31145460406"/>
    <n v="23.608696960692559"/>
  </r>
  <r>
    <s v="INV103309"/>
    <x v="302"/>
    <x v="2"/>
    <s v="Electronics"/>
    <x v="3"/>
    <n v="2"/>
    <n v="924"/>
    <n v="15"/>
    <n v="1848"/>
    <n v="277.2"/>
    <n v="1570.8"/>
    <n v="227.61588360149071"/>
    <n v="14.490443315602922"/>
  </r>
  <r>
    <s v="INV103310"/>
    <x v="82"/>
    <x v="2"/>
    <s v="Accessories"/>
    <x v="1"/>
    <n v="3"/>
    <n v="64374"/>
    <n v="10"/>
    <n v="193122"/>
    <n v="19312.2"/>
    <n v="173809.8"/>
    <n v="30605.023591274479"/>
    <n v="17.60834175706691"/>
  </r>
  <r>
    <s v="INV103311"/>
    <x v="344"/>
    <x v="4"/>
    <s v="Accessories"/>
    <x v="1"/>
    <n v="7"/>
    <n v="3551"/>
    <n v="20"/>
    <n v="24857"/>
    <n v="4971.3999999999996"/>
    <n v="19885.599999999999"/>
    <n v="3761.9653536426158"/>
    <n v="18.918037945259965"/>
  </r>
  <r>
    <s v="INV103312"/>
    <x v="63"/>
    <x v="6"/>
    <s v="Electronics"/>
    <x v="0"/>
    <n v="9"/>
    <n v="59981"/>
    <n v="5"/>
    <n v="539829"/>
    <n v="26991.45"/>
    <n v="512837.55"/>
    <n v="65777.910861948272"/>
    <n v="12.826266497441202"/>
  </r>
  <r>
    <s v="INV103313"/>
    <x v="176"/>
    <x v="1"/>
    <s v="Accessories"/>
    <x v="1"/>
    <n v="8"/>
    <n v="64372"/>
    <n v="20"/>
    <n v="514976"/>
    <n v="102995.2"/>
    <n v="411980.79999999999"/>
    <n v="51102.960876140518"/>
    <n v="12.404209340857758"/>
  </r>
  <r>
    <s v="INV103314"/>
    <x v="105"/>
    <x v="2"/>
    <s v="Electronics"/>
    <x v="3"/>
    <n v="9"/>
    <n v="78274"/>
    <n v="0"/>
    <n v="704466"/>
    <n v="0"/>
    <n v="704466"/>
    <n v="130406.3809392843"/>
    <n v="18.511380384473387"/>
  </r>
  <r>
    <s v="INV103315"/>
    <x v="392"/>
    <x v="4"/>
    <s v="Electronics"/>
    <x v="0"/>
    <n v="6"/>
    <n v="28286"/>
    <n v="15"/>
    <n v="169716"/>
    <n v="25457.4"/>
    <n v="144258.6"/>
    <n v="18081.791713791361"/>
    <n v="12.534290304904774"/>
  </r>
  <r>
    <s v="INV103316"/>
    <x v="624"/>
    <x v="3"/>
    <s v="Electronics"/>
    <x v="2"/>
    <n v="1"/>
    <n v="68730"/>
    <n v="10"/>
    <n v="68730"/>
    <n v="6873"/>
    <n v="61857"/>
    <n v="10280.751170163059"/>
    <n v="16.62019039100354"/>
  </r>
  <r>
    <s v="INV103317"/>
    <x v="336"/>
    <x v="5"/>
    <s v="Accessories"/>
    <x v="2"/>
    <n v="4"/>
    <n v="69631"/>
    <n v="5"/>
    <n v="278524"/>
    <n v="13926.2"/>
    <n v="264597.8"/>
    <n v="40493.666863305589"/>
    <n v="15.303856216229155"/>
  </r>
  <r>
    <s v="INV103318"/>
    <x v="425"/>
    <x v="1"/>
    <s v="Accessories"/>
    <x v="0"/>
    <n v="6"/>
    <n v="1767"/>
    <n v="20"/>
    <n v="10602"/>
    <n v="2120.4"/>
    <n v="8481.6"/>
    <n v="1313.733006520353"/>
    <n v="15.48921201801963"/>
  </r>
  <r>
    <s v="INV103319"/>
    <x v="117"/>
    <x v="0"/>
    <s v="Accessories"/>
    <x v="0"/>
    <n v="6"/>
    <n v="66457"/>
    <n v="10"/>
    <n v="398742"/>
    <n v="39874.199999999997"/>
    <n v="358867.8"/>
    <n v="77469.42810619474"/>
    <n v="21.587177257529024"/>
  </r>
  <r>
    <s v="INV103320"/>
    <x v="256"/>
    <x v="1"/>
    <s v="Accessories"/>
    <x v="0"/>
    <n v="8"/>
    <n v="63145"/>
    <n v="15"/>
    <n v="505160"/>
    <n v="75774"/>
    <n v="429386"/>
    <n v="81931.753152315141"/>
    <n v="19.081142177973931"/>
  </r>
  <r>
    <s v="INV103321"/>
    <x v="313"/>
    <x v="1"/>
    <s v="Accessories"/>
    <x v="4"/>
    <n v="1"/>
    <n v="20150"/>
    <n v="10"/>
    <n v="20150"/>
    <n v="2015"/>
    <n v="18135"/>
    <n v="4391.145986196163"/>
    <n v="24.213653080761858"/>
  </r>
  <r>
    <s v="INV103322"/>
    <x v="340"/>
    <x v="4"/>
    <s v="Electronics"/>
    <x v="3"/>
    <n v="2"/>
    <n v="7517"/>
    <n v="15"/>
    <n v="15034"/>
    <n v="2255.1"/>
    <n v="12778.9"/>
    <n v="2660.5072443970421"/>
    <n v="20.819532545031592"/>
  </r>
  <r>
    <s v="INV103323"/>
    <x v="372"/>
    <x v="0"/>
    <s v="Electronics"/>
    <x v="3"/>
    <n v="2"/>
    <n v="10349"/>
    <n v="15"/>
    <n v="20698"/>
    <n v="3104.7"/>
    <n v="17593.3"/>
    <n v="1392.6592894220689"/>
    <n v="7.9158502919979137"/>
  </r>
  <r>
    <s v="INV103324"/>
    <x v="283"/>
    <x v="2"/>
    <s v="Accessories"/>
    <x v="2"/>
    <n v="6"/>
    <n v="62953"/>
    <n v="15"/>
    <n v="377718"/>
    <n v="56657.7"/>
    <n v="321060.3"/>
    <n v="63472.54916122408"/>
    <n v="19.769666059996855"/>
  </r>
  <r>
    <s v="INV103325"/>
    <x v="43"/>
    <x v="2"/>
    <s v="Accessories"/>
    <x v="2"/>
    <n v="7"/>
    <n v="49617"/>
    <n v="20"/>
    <n v="347319"/>
    <n v="69463.8"/>
    <n v="277855.2"/>
    <n v="50883.486847409848"/>
    <n v="18.31295107934271"/>
  </r>
  <r>
    <s v="INV103326"/>
    <x v="192"/>
    <x v="1"/>
    <s v="Accessories"/>
    <x v="2"/>
    <n v="2"/>
    <n v="57747"/>
    <n v="15"/>
    <n v="115494"/>
    <n v="17324.099999999999"/>
    <n v="98169.9"/>
    <n v="17592.909572846231"/>
    <n v="17.920879590226978"/>
  </r>
  <r>
    <s v="INV103327"/>
    <x v="25"/>
    <x v="4"/>
    <s v="Electronics"/>
    <x v="1"/>
    <n v="5"/>
    <n v="45399"/>
    <n v="10"/>
    <n v="226995"/>
    <n v="22699.5"/>
    <n v="204295.5"/>
    <n v="29857.567756041699"/>
    <n v="14.614892523840073"/>
  </r>
  <r>
    <s v="INV103328"/>
    <x v="250"/>
    <x v="0"/>
    <s v="Accessories"/>
    <x v="2"/>
    <n v="6"/>
    <n v="42144"/>
    <n v="0"/>
    <n v="252864"/>
    <n v="0"/>
    <n v="252864"/>
    <n v="15802.17532406992"/>
    <n v="6.2492783963197285"/>
  </r>
  <r>
    <s v="INV103329"/>
    <x v="3"/>
    <x v="2"/>
    <s v="Electronics"/>
    <x v="0"/>
    <n v="4"/>
    <n v="68262"/>
    <n v="10"/>
    <n v="273048"/>
    <n v="27304.799999999999"/>
    <n v="245743.2"/>
    <n v="59051.342303836122"/>
    <n v="24.029695350201397"/>
  </r>
  <r>
    <s v="INV103330"/>
    <x v="393"/>
    <x v="3"/>
    <s v="Electronics"/>
    <x v="2"/>
    <n v="1"/>
    <n v="4888"/>
    <n v="20"/>
    <n v="4888"/>
    <n v="977.6"/>
    <n v="3910.4"/>
    <n v="861.79326525006809"/>
    <n v="22.038493894488237"/>
  </r>
  <r>
    <s v="INV103331"/>
    <x v="231"/>
    <x v="6"/>
    <s v="Accessories"/>
    <x v="0"/>
    <n v="3"/>
    <n v="68458"/>
    <n v="15"/>
    <n v="205374"/>
    <n v="30806.1"/>
    <n v="174567.9"/>
    <n v="25724.6063588219"/>
    <n v="14.736160748237163"/>
  </r>
  <r>
    <s v="INV103332"/>
    <x v="213"/>
    <x v="6"/>
    <s v="Electronics"/>
    <x v="4"/>
    <n v="9"/>
    <n v="40494"/>
    <n v="0"/>
    <n v="364446"/>
    <n v="0"/>
    <n v="364446"/>
    <n v="29781.139865835521"/>
    <n v="8.1716193526161689"/>
  </r>
  <r>
    <s v="INV103333"/>
    <x v="575"/>
    <x v="2"/>
    <s v="Electronics"/>
    <x v="1"/>
    <n v="6"/>
    <n v="75305"/>
    <n v="20"/>
    <n v="451830"/>
    <n v="90366"/>
    <n v="361464"/>
    <n v="77676.636959834796"/>
    <n v="21.489453157115175"/>
  </r>
  <r>
    <s v="INV103334"/>
    <x v="245"/>
    <x v="0"/>
    <s v="Accessories"/>
    <x v="1"/>
    <n v="2"/>
    <n v="78213"/>
    <n v="5"/>
    <n v="156426"/>
    <n v="7821.3"/>
    <n v="148604.70000000001"/>
    <n v="20230.199944070089"/>
    <n v="13.613432108183718"/>
  </r>
  <r>
    <s v="INV103335"/>
    <x v="490"/>
    <x v="5"/>
    <s v="Electronics"/>
    <x v="3"/>
    <n v="9"/>
    <n v="78068"/>
    <n v="5"/>
    <n v="702612"/>
    <n v="35130.6"/>
    <n v="667481.4"/>
    <n v="85452.82756430353"/>
    <n v="12.802278470127188"/>
  </r>
  <r>
    <s v="INV103336"/>
    <x v="314"/>
    <x v="2"/>
    <s v="Accessories"/>
    <x v="4"/>
    <n v="4"/>
    <n v="73352"/>
    <n v="5"/>
    <n v="293408"/>
    <n v="14670.4"/>
    <n v="278737.59999999998"/>
    <n v="51030.289282312922"/>
    <n v="18.307644638654033"/>
  </r>
  <r>
    <s v="INV103337"/>
    <x v="701"/>
    <x v="5"/>
    <s v="Electronics"/>
    <x v="0"/>
    <n v="8"/>
    <n v="3343"/>
    <n v="0"/>
    <n v="26744"/>
    <n v="0"/>
    <n v="26744"/>
    <n v="5395.2029716714469"/>
    <n v="20.173507970653031"/>
  </r>
  <r>
    <s v="INV103338"/>
    <x v="88"/>
    <x v="5"/>
    <s v="Accessories"/>
    <x v="4"/>
    <n v="7"/>
    <n v="28515"/>
    <n v="10"/>
    <n v="199605"/>
    <n v="19960.5"/>
    <n v="179644.5"/>
    <n v="11240.023541962781"/>
    <n v="6.2568147324091647"/>
  </r>
  <r>
    <s v="INV103339"/>
    <x v="594"/>
    <x v="0"/>
    <s v="Accessories"/>
    <x v="1"/>
    <n v="3"/>
    <n v="70147"/>
    <n v="0"/>
    <n v="210441"/>
    <n v="0"/>
    <n v="210441"/>
    <n v="42827.117968241393"/>
    <n v="20.35112832967026"/>
  </r>
  <r>
    <s v="INV103340"/>
    <x v="416"/>
    <x v="5"/>
    <s v="Electronics"/>
    <x v="0"/>
    <n v="8"/>
    <n v="45731"/>
    <n v="0"/>
    <n v="365848"/>
    <n v="0"/>
    <n v="365848"/>
    <n v="71994.532907698085"/>
    <n v="19.678810027032561"/>
  </r>
  <r>
    <s v="INV103341"/>
    <x v="242"/>
    <x v="3"/>
    <s v="Accessories"/>
    <x v="4"/>
    <n v="4"/>
    <n v="47046"/>
    <n v="0"/>
    <n v="188184"/>
    <n v="0"/>
    <n v="188184"/>
    <n v="31585.164269296049"/>
    <n v="16.784192210440871"/>
  </r>
  <r>
    <s v="INV103342"/>
    <x v="570"/>
    <x v="0"/>
    <s v="Electronics"/>
    <x v="1"/>
    <n v="2"/>
    <n v="51555"/>
    <n v="5"/>
    <n v="103110"/>
    <n v="5155.5"/>
    <n v="97954.5"/>
    <n v="11527.65610929877"/>
    <n v="11.768378287162683"/>
  </r>
  <r>
    <s v="INV103343"/>
    <x v="259"/>
    <x v="2"/>
    <s v="Electronics"/>
    <x v="0"/>
    <n v="5"/>
    <n v="50077"/>
    <n v="10"/>
    <n v="250385"/>
    <n v="25038.5"/>
    <n v="225346.5"/>
    <n v="18694.842415317089"/>
    <n v="8.2960429451165609"/>
  </r>
  <r>
    <s v="INV103344"/>
    <x v="91"/>
    <x v="1"/>
    <s v="Accessories"/>
    <x v="0"/>
    <n v="1"/>
    <n v="35669"/>
    <n v="0"/>
    <n v="35669"/>
    <n v="0"/>
    <n v="35669"/>
    <n v="2515.7557515638441"/>
    <n v="7.053059383677267"/>
  </r>
  <r>
    <s v="INV103345"/>
    <x v="99"/>
    <x v="3"/>
    <s v="Electronics"/>
    <x v="1"/>
    <n v="8"/>
    <n v="42209"/>
    <n v="10"/>
    <n v="337672"/>
    <n v="33767.199999999997"/>
    <n v="303904.8"/>
    <n v="15267.186040560529"/>
    <n v="5.0236738743713598"/>
  </r>
  <r>
    <s v="INV103346"/>
    <x v="337"/>
    <x v="4"/>
    <s v="Accessories"/>
    <x v="0"/>
    <n v="8"/>
    <n v="29915"/>
    <n v="15"/>
    <n v="239320"/>
    <n v="35898"/>
    <n v="203422"/>
    <n v="18570.808371927382"/>
    <n v="9.1292035138418566"/>
  </r>
  <r>
    <s v="INV103347"/>
    <x v="481"/>
    <x v="6"/>
    <s v="Electronics"/>
    <x v="1"/>
    <n v="3"/>
    <n v="16185"/>
    <n v="0"/>
    <n v="48555"/>
    <n v="0"/>
    <n v="48555"/>
    <n v="6422.2433161552881"/>
    <n v="13.22673940099946"/>
  </r>
  <r>
    <s v="INV103348"/>
    <x v="361"/>
    <x v="2"/>
    <s v="Electronics"/>
    <x v="2"/>
    <n v="1"/>
    <n v="16463"/>
    <n v="0"/>
    <n v="16463"/>
    <n v="0"/>
    <n v="16463"/>
    <n v="1625.3733255679181"/>
    <n v="9.8728866280016891"/>
  </r>
  <r>
    <s v="INV103349"/>
    <x v="317"/>
    <x v="2"/>
    <s v="Accessories"/>
    <x v="2"/>
    <n v="4"/>
    <n v="30198"/>
    <n v="0"/>
    <n v="120792"/>
    <n v="0"/>
    <n v="120792"/>
    <n v="13504.03956861127"/>
    <n v="11.179581072100197"/>
  </r>
  <r>
    <s v="INV103350"/>
    <x v="169"/>
    <x v="2"/>
    <s v="Electronics"/>
    <x v="0"/>
    <n v="9"/>
    <n v="62915"/>
    <n v="15"/>
    <n v="566235"/>
    <n v="84935.25"/>
    <n v="481299.75"/>
    <n v="61649.917480028147"/>
    <n v="12.809048307219802"/>
  </r>
  <r>
    <s v="INV103351"/>
    <x v="316"/>
    <x v="3"/>
    <s v="Electronics"/>
    <x v="0"/>
    <n v="9"/>
    <n v="56900"/>
    <n v="15"/>
    <n v="512100"/>
    <n v="76815"/>
    <n v="435285"/>
    <n v="48600.641788075052"/>
    <n v="11.165246169308626"/>
  </r>
  <r>
    <s v="INV103352"/>
    <x v="335"/>
    <x v="4"/>
    <s v="Electronics"/>
    <x v="1"/>
    <n v="1"/>
    <n v="55950"/>
    <n v="5"/>
    <n v="55950"/>
    <n v="2797.5"/>
    <n v="53152.5"/>
    <n v="10360.70895146164"/>
    <n v="19.492420773174622"/>
  </r>
  <r>
    <s v="INV103353"/>
    <x v="89"/>
    <x v="1"/>
    <s v="Electronics"/>
    <x v="0"/>
    <n v="7"/>
    <n v="51211"/>
    <n v="20"/>
    <n v="358477"/>
    <n v="71695.399999999994"/>
    <n v="286781.59999999998"/>
    <n v="42542.719071918553"/>
    <n v="14.834535783299401"/>
  </r>
  <r>
    <s v="INV103354"/>
    <x v="705"/>
    <x v="0"/>
    <s v="Electronics"/>
    <x v="3"/>
    <n v="6"/>
    <n v="72071"/>
    <n v="10"/>
    <n v="432426"/>
    <n v="43242.6"/>
    <n v="389183.4"/>
    <n v="20963.531014888311"/>
    <n v="5.3865429550408139"/>
  </r>
  <r>
    <s v="INV103355"/>
    <x v="717"/>
    <x v="4"/>
    <s v="Electronics"/>
    <x v="2"/>
    <n v="7"/>
    <n v="73107"/>
    <n v="20"/>
    <n v="511749"/>
    <n v="102349.8"/>
    <n v="409399.2"/>
    <n v="39029.518517028388"/>
    <n v="9.533364627246069"/>
  </r>
  <r>
    <s v="INV103356"/>
    <x v="626"/>
    <x v="3"/>
    <s v="Electronics"/>
    <x v="0"/>
    <n v="7"/>
    <n v="21078"/>
    <n v="0"/>
    <n v="147546"/>
    <n v="0"/>
    <n v="147546"/>
    <n v="28318.747072569298"/>
    <n v="19.193164892690618"/>
  </r>
  <r>
    <s v="INV103357"/>
    <x v="432"/>
    <x v="2"/>
    <s v="Electronics"/>
    <x v="0"/>
    <n v="8"/>
    <n v="29342"/>
    <n v="0"/>
    <n v="234736"/>
    <n v="0"/>
    <n v="234736"/>
    <n v="25864.645462849399"/>
    <n v="11.018610465735721"/>
  </r>
  <r>
    <s v="INV103358"/>
    <x v="502"/>
    <x v="6"/>
    <s v="Accessories"/>
    <x v="4"/>
    <n v="8"/>
    <n v="17031"/>
    <n v="5"/>
    <n v="136248"/>
    <n v="6812.4"/>
    <n v="129435.6"/>
    <n v="30291.60046098589"/>
    <n v="23.402835433980982"/>
  </r>
  <r>
    <s v="INV103359"/>
    <x v="301"/>
    <x v="2"/>
    <s v="Electronics"/>
    <x v="0"/>
    <n v="2"/>
    <n v="2670"/>
    <n v="20"/>
    <n v="5340"/>
    <n v="1068"/>
    <n v="4272"/>
    <n v="822.50016213907622"/>
    <n v="19.253280948948415"/>
  </r>
  <r>
    <s v="INV103360"/>
    <x v="700"/>
    <x v="0"/>
    <s v="Electronics"/>
    <x v="3"/>
    <n v="4"/>
    <n v="7797"/>
    <n v="0"/>
    <n v="31188"/>
    <n v="0"/>
    <n v="31188"/>
    <n v="3367.8485047468512"/>
    <n v="10.798539517592829"/>
  </r>
  <r>
    <s v="INV103361"/>
    <x v="639"/>
    <x v="5"/>
    <s v="Accessories"/>
    <x v="2"/>
    <n v="4"/>
    <n v="4663"/>
    <n v="20"/>
    <n v="18652"/>
    <n v="3730.4"/>
    <n v="14921.6"/>
    <n v="2287.2122321323332"/>
    <n v="15.328196923468884"/>
  </r>
  <r>
    <s v="INV103362"/>
    <x v="672"/>
    <x v="6"/>
    <s v="Accessories"/>
    <x v="4"/>
    <n v="8"/>
    <n v="41294"/>
    <n v="5"/>
    <n v="330352"/>
    <n v="16517.599999999999"/>
    <n v="313834.40000000002"/>
    <n v="57572.232138635103"/>
    <n v="18.344780603603397"/>
  </r>
  <r>
    <s v="INV103363"/>
    <x v="529"/>
    <x v="2"/>
    <s v="Accessories"/>
    <x v="1"/>
    <n v="3"/>
    <n v="42287"/>
    <n v="20"/>
    <n v="126861"/>
    <n v="25372.2"/>
    <n v="101488.8"/>
    <n v="8999.3339268046802"/>
    <n v="8.8673173067419064"/>
  </r>
  <r>
    <s v="INV103364"/>
    <x v="205"/>
    <x v="1"/>
    <s v="Electronics"/>
    <x v="1"/>
    <n v="3"/>
    <n v="57719"/>
    <n v="10"/>
    <n v="173157"/>
    <n v="17315.7"/>
    <n v="155841.29999999999"/>
    <n v="15465.300007839371"/>
    <n v="9.9237493577372433"/>
  </r>
  <r>
    <s v="INV103365"/>
    <x v="546"/>
    <x v="6"/>
    <s v="Accessories"/>
    <x v="2"/>
    <n v="2"/>
    <n v="24948"/>
    <n v="5"/>
    <n v="49896"/>
    <n v="2494.8000000000002"/>
    <n v="47401.2"/>
    <n v="7177.7148204731984"/>
    <n v="15.14247491724513"/>
  </r>
  <r>
    <s v="INV103366"/>
    <x v="75"/>
    <x v="5"/>
    <s v="Accessories"/>
    <x v="1"/>
    <n v="1"/>
    <n v="69652"/>
    <n v="20"/>
    <n v="69652"/>
    <n v="13930.4"/>
    <n v="55721.599999999999"/>
    <n v="13093.40275374301"/>
    <n v="23.497894449805841"/>
  </r>
  <r>
    <s v="INV103367"/>
    <x v="299"/>
    <x v="4"/>
    <s v="Electronics"/>
    <x v="3"/>
    <n v="8"/>
    <n v="56937"/>
    <n v="0"/>
    <n v="455496"/>
    <n v="0"/>
    <n v="455496"/>
    <n v="54113.86921243526"/>
    <n v="11.880207337152305"/>
  </r>
  <r>
    <s v="INV103368"/>
    <x v="105"/>
    <x v="3"/>
    <s v="Electronics"/>
    <x v="0"/>
    <n v="9"/>
    <n v="28799"/>
    <n v="15"/>
    <n v="259191"/>
    <n v="38878.65"/>
    <n v="220312.35"/>
    <n v="28734.47301802754"/>
    <n v="13.04260656201413"/>
  </r>
  <r>
    <s v="INV103369"/>
    <x v="347"/>
    <x v="2"/>
    <s v="Accessories"/>
    <x v="2"/>
    <n v="9"/>
    <n v="41619"/>
    <n v="15"/>
    <n v="374571"/>
    <n v="56185.65"/>
    <n v="318385.34999999998"/>
    <n v="28057.403998981488"/>
    <n v="8.8124042136302716"/>
  </r>
  <r>
    <s v="INV103370"/>
    <x v="718"/>
    <x v="0"/>
    <s v="Accessories"/>
    <x v="4"/>
    <n v="8"/>
    <n v="77593"/>
    <n v="5"/>
    <n v="620744"/>
    <n v="31037.200000000001"/>
    <n v="589706.80000000005"/>
    <n v="99449.180284336122"/>
    <n v="16.864173905462192"/>
  </r>
  <r>
    <s v="INV103371"/>
    <x v="32"/>
    <x v="4"/>
    <s v="Electronics"/>
    <x v="0"/>
    <n v="5"/>
    <n v="39148"/>
    <n v="15"/>
    <n v="195740"/>
    <n v="29361"/>
    <n v="166379"/>
    <n v="32948.058235374767"/>
    <n v="19.803014945019964"/>
  </r>
  <r>
    <s v="INV103372"/>
    <x v="415"/>
    <x v="2"/>
    <s v="Electronics"/>
    <x v="1"/>
    <n v="1"/>
    <n v="14596"/>
    <n v="10"/>
    <n v="14596"/>
    <n v="1459.6"/>
    <n v="13136.4"/>
    <n v="1814.510613429939"/>
    <n v="13.812845326192406"/>
  </r>
  <r>
    <s v="INV103373"/>
    <x v="637"/>
    <x v="4"/>
    <s v="Electronics"/>
    <x v="1"/>
    <n v="9"/>
    <n v="74779"/>
    <n v="5"/>
    <n v="673011"/>
    <n v="33650.550000000003"/>
    <n v="639360.44999999995"/>
    <n v="127903.97869830451"/>
    <n v="20.004987593196375"/>
  </r>
  <r>
    <s v="INV103374"/>
    <x v="605"/>
    <x v="0"/>
    <s v="Electronics"/>
    <x v="4"/>
    <n v="6"/>
    <n v="7891"/>
    <n v="0"/>
    <n v="47346"/>
    <n v="0"/>
    <n v="47346"/>
    <n v="5232.7246465158623"/>
    <n v="11.052094467359149"/>
  </r>
  <r>
    <s v="INV103375"/>
    <x v="341"/>
    <x v="2"/>
    <s v="Electronics"/>
    <x v="3"/>
    <n v="7"/>
    <n v="75391"/>
    <n v="0"/>
    <n v="527737"/>
    <n v="0"/>
    <n v="527737"/>
    <n v="101007.2171634214"/>
    <n v="19.13968836057002"/>
  </r>
  <r>
    <s v="INV103376"/>
    <x v="103"/>
    <x v="5"/>
    <s v="Accessories"/>
    <x v="4"/>
    <n v="8"/>
    <n v="63330"/>
    <n v="5"/>
    <n v="506640"/>
    <n v="25332"/>
    <n v="481308"/>
    <n v="48934.058114240986"/>
    <n v="10.166890663409083"/>
  </r>
  <r>
    <s v="INV103377"/>
    <x v="243"/>
    <x v="5"/>
    <s v="Electronics"/>
    <x v="2"/>
    <n v="5"/>
    <n v="71283"/>
    <n v="15"/>
    <n v="356415"/>
    <n v="53462.25"/>
    <n v="302952.75"/>
    <n v="62447.622593187407"/>
    <n v="20.612990835431404"/>
  </r>
  <r>
    <s v="INV103378"/>
    <x v="159"/>
    <x v="0"/>
    <s v="Electronics"/>
    <x v="4"/>
    <n v="6"/>
    <n v="40786"/>
    <n v="15"/>
    <n v="244716"/>
    <n v="36707.4"/>
    <n v="208008.6"/>
    <n v="44956.548360761793"/>
    <n v="21.612831565984191"/>
  </r>
  <r>
    <s v="INV103379"/>
    <x v="626"/>
    <x v="6"/>
    <s v="Electronics"/>
    <x v="1"/>
    <n v="7"/>
    <n v="72326"/>
    <n v="0"/>
    <n v="506282"/>
    <n v="0"/>
    <n v="506282"/>
    <n v="106088.7268529061"/>
    <n v="20.954473367195771"/>
  </r>
  <r>
    <s v="INV103380"/>
    <x v="332"/>
    <x v="0"/>
    <s v="Electronics"/>
    <x v="3"/>
    <n v="7"/>
    <n v="38095"/>
    <n v="10"/>
    <n v="266665"/>
    <n v="26666.5"/>
    <n v="239998.5"/>
    <n v="22342.545439048299"/>
    <n v="9.3094521170125226"/>
  </r>
  <r>
    <s v="INV103381"/>
    <x v="708"/>
    <x v="6"/>
    <s v="Electronics"/>
    <x v="3"/>
    <n v="2"/>
    <n v="63240"/>
    <n v="15"/>
    <n v="126480"/>
    <n v="18972"/>
    <n v="107508"/>
    <n v="20302.873713820321"/>
    <n v="18.88498875787878"/>
  </r>
  <r>
    <s v="INV103382"/>
    <x v="643"/>
    <x v="2"/>
    <s v="Accessories"/>
    <x v="4"/>
    <n v="1"/>
    <n v="51429"/>
    <n v="10"/>
    <n v="51429"/>
    <n v="5142.8999999999996"/>
    <n v="46286.1"/>
    <n v="7299.6918448280876"/>
    <n v="15.770807747526986"/>
  </r>
  <r>
    <s v="INV103383"/>
    <x v="48"/>
    <x v="6"/>
    <s v="Electronics"/>
    <x v="2"/>
    <n v="8"/>
    <n v="33327"/>
    <n v="15"/>
    <n v="266616"/>
    <n v="39992.400000000001"/>
    <n v="226623.6"/>
    <n v="56023.030480896392"/>
    <n v="24.720739799780954"/>
  </r>
  <r>
    <s v="INV103384"/>
    <x v="179"/>
    <x v="2"/>
    <s v="Accessories"/>
    <x v="1"/>
    <n v="5"/>
    <n v="26709"/>
    <n v="5"/>
    <n v="133545"/>
    <n v="6677.25"/>
    <n v="126867.75"/>
    <n v="15517.875045953329"/>
    <n v="12.23153641958128"/>
  </r>
  <r>
    <s v="INV103385"/>
    <x v="709"/>
    <x v="2"/>
    <s v="Electronics"/>
    <x v="0"/>
    <n v="2"/>
    <n v="73896"/>
    <n v="20"/>
    <n v="147792"/>
    <n v="29558.400000000001"/>
    <n v="118233.60000000001"/>
    <n v="24149.244790206001"/>
    <n v="20.425027056780813"/>
  </r>
  <r>
    <s v="INV103386"/>
    <x v="363"/>
    <x v="1"/>
    <s v="Accessories"/>
    <x v="3"/>
    <n v="3"/>
    <n v="79461"/>
    <n v="0"/>
    <n v="238383"/>
    <n v="0"/>
    <n v="238383"/>
    <n v="29563.21635569488"/>
    <n v="12.40156234114634"/>
  </r>
  <r>
    <s v="INV103387"/>
    <x v="20"/>
    <x v="3"/>
    <s v="Accessories"/>
    <x v="4"/>
    <n v="6"/>
    <n v="14306"/>
    <n v="5"/>
    <n v="85836"/>
    <n v="4291.8"/>
    <n v="81544.2"/>
    <n v="10549.49504878241"/>
    <n v="12.937149483080844"/>
  </r>
  <r>
    <s v="INV103388"/>
    <x v="514"/>
    <x v="2"/>
    <s v="Electronics"/>
    <x v="2"/>
    <n v="6"/>
    <n v="25906"/>
    <n v="15"/>
    <n v="155436"/>
    <n v="23315.4"/>
    <n v="132120.6"/>
    <n v="9538.9007997824228"/>
    <n v="7.2198436881019488"/>
  </r>
  <r>
    <s v="INV103389"/>
    <x v="542"/>
    <x v="6"/>
    <s v="Electronics"/>
    <x v="2"/>
    <n v="8"/>
    <n v="34860"/>
    <n v="0"/>
    <n v="278880"/>
    <n v="0"/>
    <n v="278880"/>
    <n v="27311.342300641649"/>
    <n v="9.7932237165238281"/>
  </r>
  <r>
    <s v="INV103390"/>
    <x v="361"/>
    <x v="3"/>
    <s v="Electronics"/>
    <x v="1"/>
    <n v="5"/>
    <n v="39365"/>
    <n v="20"/>
    <n v="196825"/>
    <n v="39365"/>
    <n v="157460"/>
    <n v="13052.939152736029"/>
    <n v="8.2896857314467365"/>
  </r>
  <r>
    <s v="INV103391"/>
    <x v="147"/>
    <x v="3"/>
    <s v="Electronics"/>
    <x v="3"/>
    <n v="5"/>
    <n v="6958"/>
    <n v="20"/>
    <n v="34790"/>
    <n v="6958"/>
    <n v="27832"/>
    <n v="2277.7740029949159"/>
    <n v="8.184011220878542"/>
  </r>
  <r>
    <s v="INV103392"/>
    <x v="500"/>
    <x v="2"/>
    <s v="Electronics"/>
    <x v="1"/>
    <n v="7"/>
    <n v="9651"/>
    <n v="15"/>
    <n v="67557"/>
    <n v="10133.549999999999"/>
    <n v="57423.45"/>
    <n v="2974.724524957996"/>
    <n v="5.1803305530371233"/>
  </r>
  <r>
    <s v="INV103393"/>
    <x v="278"/>
    <x v="0"/>
    <s v="Accessories"/>
    <x v="0"/>
    <n v="5"/>
    <n v="55369"/>
    <n v="0"/>
    <n v="276845"/>
    <n v="0"/>
    <n v="276845"/>
    <n v="57793.097424937383"/>
    <n v="20.875615389455248"/>
  </r>
  <r>
    <s v="INV103394"/>
    <x v="650"/>
    <x v="0"/>
    <s v="Electronics"/>
    <x v="0"/>
    <n v="9"/>
    <n v="72524"/>
    <n v="15"/>
    <n v="652716"/>
    <n v="97907.4"/>
    <n v="554808.6"/>
    <n v="79662.882784281843"/>
    <n v="14.358624358793618"/>
  </r>
  <r>
    <s v="INV103395"/>
    <x v="505"/>
    <x v="5"/>
    <s v="Electronics"/>
    <x v="0"/>
    <n v="6"/>
    <n v="25041"/>
    <n v="20"/>
    <n v="150246"/>
    <n v="30049.200000000001"/>
    <n v="120196.8"/>
    <n v="25341.51366653313"/>
    <n v="21.083351359215161"/>
  </r>
  <r>
    <s v="INV103396"/>
    <x v="545"/>
    <x v="3"/>
    <s v="Accessories"/>
    <x v="2"/>
    <n v="7"/>
    <n v="22303"/>
    <n v="5"/>
    <n v="156121"/>
    <n v="7806.05"/>
    <n v="148314.95000000001"/>
    <n v="25585.82416256006"/>
    <n v="17.251008183976101"/>
  </r>
  <r>
    <s v="INV103397"/>
    <x v="167"/>
    <x v="2"/>
    <s v="Electronics"/>
    <x v="3"/>
    <n v="8"/>
    <n v="43683"/>
    <n v="5"/>
    <n v="349464"/>
    <n v="17473.2"/>
    <n v="331990.8"/>
    <n v="71798.831127406869"/>
    <n v="21.626753249610193"/>
  </r>
  <r>
    <s v="INV103398"/>
    <x v="40"/>
    <x v="1"/>
    <s v="Accessories"/>
    <x v="1"/>
    <n v="5"/>
    <n v="45276"/>
    <n v="10"/>
    <n v="226380"/>
    <n v="22638"/>
    <n v="203742"/>
    <n v="30714.71785792055"/>
    <n v="15.075300064748825"/>
  </r>
  <r>
    <s v="INV103399"/>
    <x v="640"/>
    <x v="0"/>
    <s v="Electronics"/>
    <x v="1"/>
    <n v="4"/>
    <n v="62823"/>
    <n v="20"/>
    <n v="251292"/>
    <n v="50258.400000000001"/>
    <n v="201033.60000000001"/>
    <n v="13832.761005443201"/>
    <n v="6.88082042277669"/>
  </r>
  <r>
    <s v="INV103400"/>
    <x v="295"/>
    <x v="1"/>
    <s v="Accessories"/>
    <x v="0"/>
    <n v="8"/>
    <n v="11670"/>
    <n v="20"/>
    <n v="93360"/>
    <n v="18672"/>
    <n v="74688"/>
    <n v="12947.368597171309"/>
    <n v="17.33527286467881"/>
  </r>
  <r>
    <s v="INV103401"/>
    <x v="625"/>
    <x v="2"/>
    <s v="Electronics"/>
    <x v="3"/>
    <n v="9"/>
    <n v="47784"/>
    <n v="15"/>
    <n v="430056"/>
    <n v="64508.4"/>
    <n v="365547.6"/>
    <n v="67828.443752895051"/>
    <n v="18.555297245254806"/>
  </r>
  <r>
    <s v="INV103402"/>
    <x v="474"/>
    <x v="2"/>
    <s v="Accessories"/>
    <x v="3"/>
    <n v="1"/>
    <n v="9760"/>
    <n v="10"/>
    <n v="9760"/>
    <n v="976"/>
    <n v="8784"/>
    <n v="1539.842522871294"/>
    <n v="17.530083366021106"/>
  </r>
  <r>
    <s v="INV103403"/>
    <x v="44"/>
    <x v="3"/>
    <s v="Accessories"/>
    <x v="4"/>
    <n v="3"/>
    <n v="8136"/>
    <n v="10"/>
    <n v="24408"/>
    <n v="2440.8000000000002"/>
    <n v="21967.200000000001"/>
    <n v="4618.9830207690648"/>
    <n v="21.026726304531596"/>
  </r>
  <r>
    <s v="INV103404"/>
    <x v="8"/>
    <x v="1"/>
    <s v="Electronics"/>
    <x v="3"/>
    <n v="4"/>
    <n v="36608"/>
    <n v="0"/>
    <n v="146432"/>
    <n v="0"/>
    <n v="146432"/>
    <n v="28744.579459663571"/>
    <n v="19.629984880124272"/>
  </r>
  <r>
    <s v="INV103405"/>
    <x v="295"/>
    <x v="5"/>
    <s v="Electronics"/>
    <x v="3"/>
    <n v="7"/>
    <n v="16441"/>
    <n v="15"/>
    <n v="115087"/>
    <n v="17263.05"/>
    <n v="97823.95"/>
    <n v="13355.560515761539"/>
    <n v="13.652648983977379"/>
  </r>
  <r>
    <s v="INV103406"/>
    <x v="665"/>
    <x v="3"/>
    <s v="Electronics"/>
    <x v="1"/>
    <n v="6"/>
    <n v="69471"/>
    <n v="5"/>
    <n v="416826"/>
    <n v="20841.3"/>
    <n v="395984.7"/>
    <n v="84669.738054869595"/>
    <n v="21.382073109104873"/>
  </r>
  <r>
    <s v="INV103407"/>
    <x v="399"/>
    <x v="4"/>
    <s v="Accessories"/>
    <x v="3"/>
    <n v="1"/>
    <n v="28855"/>
    <n v="0"/>
    <n v="28855"/>
    <n v="0"/>
    <n v="28855"/>
    <n v="5435.0501347054524"/>
    <n v="18.83573084285376"/>
  </r>
  <r>
    <s v="INV103408"/>
    <x v="198"/>
    <x v="1"/>
    <s v="Accessories"/>
    <x v="3"/>
    <n v="4"/>
    <n v="73336"/>
    <n v="10"/>
    <n v="293344"/>
    <n v="29334.400000000001"/>
    <n v="264009.59999999998"/>
    <n v="19556.07489773053"/>
    <n v="7.4073347703002206"/>
  </r>
  <r>
    <s v="INV103409"/>
    <x v="61"/>
    <x v="0"/>
    <s v="Accessories"/>
    <x v="1"/>
    <n v="6"/>
    <n v="34233"/>
    <n v="5"/>
    <n v="205398"/>
    <n v="10269.9"/>
    <n v="195128.1"/>
    <n v="30825.280246636801"/>
    <n v="15.797458308996399"/>
  </r>
  <r>
    <s v="INV103410"/>
    <x v="585"/>
    <x v="0"/>
    <s v="Electronics"/>
    <x v="3"/>
    <n v="3"/>
    <n v="7944"/>
    <n v="20"/>
    <n v="23832"/>
    <n v="4766.3999999999996"/>
    <n v="19065.599999999999"/>
    <n v="3731.3507158515031"/>
    <n v="19.571116124598774"/>
  </r>
  <r>
    <s v="INV103411"/>
    <x v="148"/>
    <x v="0"/>
    <s v="Electronics"/>
    <x v="1"/>
    <n v="2"/>
    <n v="15110"/>
    <n v="15"/>
    <n v="30220"/>
    <n v="4533"/>
    <n v="25687"/>
    <n v="4126.8128075074937"/>
    <n v="16.065764034365611"/>
  </r>
  <r>
    <s v="INV103412"/>
    <x v="685"/>
    <x v="6"/>
    <s v="Accessories"/>
    <x v="4"/>
    <n v="2"/>
    <n v="66536"/>
    <n v="10"/>
    <n v="133072"/>
    <n v="13307.2"/>
    <n v="119764.8"/>
    <n v="28720.285315097579"/>
    <n v="23.980573019031951"/>
  </r>
  <r>
    <s v="INV103413"/>
    <x v="112"/>
    <x v="2"/>
    <s v="Electronics"/>
    <x v="2"/>
    <n v="4"/>
    <n v="5054"/>
    <n v="20"/>
    <n v="20216"/>
    <n v="4043.2"/>
    <n v="16172.8"/>
    <n v="1136.919596497358"/>
    <n v="7.0298253641753936"/>
  </r>
  <r>
    <s v="INV103414"/>
    <x v="370"/>
    <x v="3"/>
    <s v="Accessories"/>
    <x v="1"/>
    <n v="1"/>
    <n v="26045"/>
    <n v="10"/>
    <n v="26045"/>
    <n v="2604.5"/>
    <n v="23440.5"/>
    <n v="4558.3413283852324"/>
    <n v="19.446433857576555"/>
  </r>
  <r>
    <s v="INV103415"/>
    <x v="682"/>
    <x v="0"/>
    <s v="Electronics"/>
    <x v="1"/>
    <n v="2"/>
    <n v="50639"/>
    <n v="5"/>
    <n v="101278"/>
    <n v="5063.8999999999996"/>
    <n v="96214.1"/>
    <n v="20675.463563191821"/>
    <n v="21.489016228590007"/>
  </r>
  <r>
    <s v="INV103416"/>
    <x v="33"/>
    <x v="4"/>
    <s v="Electronics"/>
    <x v="3"/>
    <n v="2"/>
    <n v="62471"/>
    <n v="0"/>
    <n v="124942"/>
    <n v="0"/>
    <n v="124942"/>
    <n v="23805.27909556841"/>
    <n v="19.053063898103449"/>
  </r>
  <r>
    <s v="INV103417"/>
    <x v="566"/>
    <x v="0"/>
    <s v="Accessories"/>
    <x v="1"/>
    <n v="4"/>
    <n v="46559"/>
    <n v="5"/>
    <n v="186236"/>
    <n v="9311.7999999999993"/>
    <n v="176924.2"/>
    <n v="22490.07371060321"/>
    <n v="12.711700101288127"/>
  </r>
  <r>
    <s v="INV103418"/>
    <x v="183"/>
    <x v="5"/>
    <s v="Electronics"/>
    <x v="0"/>
    <n v="4"/>
    <n v="7271"/>
    <n v="15"/>
    <n v="29084"/>
    <n v="4362.6000000000004"/>
    <n v="24721.4"/>
    <n v="3141.9926029649409"/>
    <n v="12.709606264066519"/>
  </r>
  <r>
    <s v="INV103419"/>
    <x v="406"/>
    <x v="2"/>
    <s v="Electronics"/>
    <x v="0"/>
    <n v="1"/>
    <n v="69968"/>
    <n v="15"/>
    <n v="69968"/>
    <n v="10495.2"/>
    <n v="59472.800000000003"/>
    <n v="9950.6023831650436"/>
    <n v="16.731350101500254"/>
  </r>
  <r>
    <s v="INV103420"/>
    <x v="387"/>
    <x v="1"/>
    <s v="Electronics"/>
    <x v="4"/>
    <n v="7"/>
    <n v="26555"/>
    <n v="10"/>
    <n v="185885"/>
    <n v="18588.5"/>
    <n v="167296.5"/>
    <n v="21651.44732779701"/>
    <n v="12.941960727090532"/>
  </r>
  <r>
    <s v="INV103421"/>
    <x v="599"/>
    <x v="2"/>
    <s v="Electronics"/>
    <x v="1"/>
    <n v="7"/>
    <n v="37702"/>
    <n v="5"/>
    <n v="263914"/>
    <n v="13195.7"/>
    <n v="250718.3"/>
    <n v="56821.942937693129"/>
    <n v="22.663659947316621"/>
  </r>
  <r>
    <s v="INV103422"/>
    <x v="706"/>
    <x v="1"/>
    <s v="Electronics"/>
    <x v="3"/>
    <n v="1"/>
    <n v="28200"/>
    <n v="0"/>
    <n v="28200"/>
    <n v="0"/>
    <n v="28200"/>
    <n v="2030.0086871807"/>
    <n v="7.1986123658890069"/>
  </r>
  <r>
    <s v="INV103423"/>
    <x v="330"/>
    <x v="1"/>
    <s v="Accessories"/>
    <x v="3"/>
    <n v="8"/>
    <n v="4067"/>
    <n v="15"/>
    <n v="32536"/>
    <n v="4880.3999999999996"/>
    <n v="27655.599999999999"/>
    <n v="4918.0359905190498"/>
    <n v="17.783146959455049"/>
  </r>
  <r>
    <s v="INV103424"/>
    <x v="403"/>
    <x v="3"/>
    <s v="Electronics"/>
    <x v="2"/>
    <n v="7"/>
    <n v="67694"/>
    <n v="0"/>
    <n v="473858"/>
    <n v="0"/>
    <n v="473858"/>
    <n v="36403.189416454887"/>
    <n v="7.6822992154727547"/>
  </r>
  <r>
    <s v="INV103425"/>
    <x v="207"/>
    <x v="6"/>
    <s v="Accessories"/>
    <x v="4"/>
    <n v="7"/>
    <n v="43336"/>
    <n v="20"/>
    <n v="303352"/>
    <n v="60670.400000000001"/>
    <n v="242681.60000000001"/>
    <n v="38351.449025230293"/>
    <n v="15.803196049980835"/>
  </r>
  <r>
    <s v="INV103426"/>
    <x v="298"/>
    <x v="1"/>
    <s v="Electronics"/>
    <x v="3"/>
    <n v="6"/>
    <n v="27127"/>
    <n v="10"/>
    <n v="162762"/>
    <n v="16276.2"/>
    <n v="146485.79999999999"/>
    <n v="28288.786980018511"/>
    <n v="19.311624048213897"/>
  </r>
  <r>
    <s v="INV103427"/>
    <x v="464"/>
    <x v="1"/>
    <s v="Electronics"/>
    <x v="2"/>
    <n v="4"/>
    <n v="39068"/>
    <n v="0"/>
    <n v="156272"/>
    <n v="0"/>
    <n v="156272"/>
    <n v="12986.54439054065"/>
    <n v="8.3102183312049824"/>
  </r>
  <r>
    <s v="INV103428"/>
    <x v="249"/>
    <x v="3"/>
    <s v="Accessories"/>
    <x v="3"/>
    <n v="8"/>
    <n v="21260"/>
    <n v="10"/>
    <n v="170080"/>
    <n v="17008"/>
    <n v="153072"/>
    <n v="29207.154655972849"/>
    <n v="19.080664429793071"/>
  </r>
  <r>
    <s v="INV103429"/>
    <x v="107"/>
    <x v="0"/>
    <s v="Accessories"/>
    <x v="2"/>
    <n v="2"/>
    <n v="30485"/>
    <n v="20"/>
    <n v="60970"/>
    <n v="12194"/>
    <n v="48776"/>
    <n v="3804.3332004704348"/>
    <n v="7.7996006242218199"/>
  </r>
  <r>
    <s v="INV103430"/>
    <x v="675"/>
    <x v="5"/>
    <s v="Electronics"/>
    <x v="0"/>
    <n v="7"/>
    <n v="41285"/>
    <n v="0"/>
    <n v="288995"/>
    <n v="0"/>
    <n v="288995"/>
    <n v="50317.135943618603"/>
    <n v="17.41107491258278"/>
  </r>
  <r>
    <s v="INV103431"/>
    <x v="130"/>
    <x v="4"/>
    <s v="Electronics"/>
    <x v="0"/>
    <n v="3"/>
    <n v="36083"/>
    <n v="0"/>
    <n v="108249"/>
    <n v="0"/>
    <n v="108249"/>
    <n v="16357.57197423461"/>
    <n v="15.111060586457715"/>
  </r>
  <r>
    <s v="INV103432"/>
    <x v="291"/>
    <x v="3"/>
    <s v="Accessories"/>
    <x v="3"/>
    <n v="3"/>
    <n v="34238"/>
    <n v="20"/>
    <n v="102714"/>
    <n v="20542.8"/>
    <n v="82171.199999999997"/>
    <n v="9007.1953288903187"/>
    <n v="10.96149907618523"/>
  </r>
  <r>
    <s v="INV103433"/>
    <x v="185"/>
    <x v="6"/>
    <s v="Accessories"/>
    <x v="4"/>
    <n v="7"/>
    <n v="24704"/>
    <n v="5"/>
    <n v="172928"/>
    <n v="8646.4"/>
    <n v="164281.60000000001"/>
    <n v="11879.16079657569"/>
    <n v="7.2309746171060478"/>
  </r>
  <r>
    <s v="INV103434"/>
    <x v="387"/>
    <x v="3"/>
    <s v="Accessories"/>
    <x v="1"/>
    <n v="3"/>
    <n v="79321"/>
    <n v="0"/>
    <n v="237963"/>
    <n v="0"/>
    <n v="237963"/>
    <n v="46919.361724370581"/>
    <n v="19.717082792018331"/>
  </r>
  <r>
    <s v="INV103435"/>
    <x v="40"/>
    <x v="2"/>
    <s v="Accessories"/>
    <x v="4"/>
    <n v="5"/>
    <n v="17143"/>
    <n v="0"/>
    <n v="85715"/>
    <n v="0"/>
    <n v="85715"/>
    <n v="10831.03540148201"/>
    <n v="12.636102667540113"/>
  </r>
  <r>
    <s v="INV103436"/>
    <x v="174"/>
    <x v="0"/>
    <s v="Electronics"/>
    <x v="4"/>
    <n v="8"/>
    <n v="71061"/>
    <n v="15"/>
    <n v="568488"/>
    <n v="85273.2"/>
    <n v="483214.8"/>
    <n v="32523.330446780499"/>
    <n v="6.7306155454635297"/>
  </r>
  <r>
    <s v="INV103437"/>
    <x v="334"/>
    <x v="0"/>
    <s v="Electronics"/>
    <x v="1"/>
    <n v="4"/>
    <n v="37626"/>
    <n v="5"/>
    <n v="150504"/>
    <n v="7525.2"/>
    <n v="142978.79999999999"/>
    <n v="29247.438447805878"/>
    <n v="20.455786765454658"/>
  </r>
  <r>
    <s v="INV103438"/>
    <x v="662"/>
    <x v="1"/>
    <s v="Electronics"/>
    <x v="0"/>
    <n v="7"/>
    <n v="58626"/>
    <n v="0"/>
    <n v="410382"/>
    <n v="0"/>
    <n v="410382"/>
    <n v="39634.257199491469"/>
    <n v="9.657893669676417"/>
  </r>
  <r>
    <s v="INV103439"/>
    <x v="704"/>
    <x v="0"/>
    <s v="Electronics"/>
    <x v="0"/>
    <n v="7"/>
    <n v="45758"/>
    <n v="20"/>
    <n v="320306"/>
    <n v="64061.2"/>
    <n v="256244.8"/>
    <n v="50554.641842272067"/>
    <n v="19.729041074110409"/>
  </r>
  <r>
    <s v="INV103440"/>
    <x v="526"/>
    <x v="0"/>
    <s v="Electronics"/>
    <x v="1"/>
    <n v="2"/>
    <n v="35027"/>
    <n v="10"/>
    <n v="70054"/>
    <n v="7005.4"/>
    <n v="63048.6"/>
    <n v="10275.644258080631"/>
    <n v="16.297973718814738"/>
  </r>
  <r>
    <s v="INV103441"/>
    <x v="100"/>
    <x v="0"/>
    <s v="Accessories"/>
    <x v="2"/>
    <n v="8"/>
    <n v="24398"/>
    <n v="20"/>
    <n v="195184"/>
    <n v="39036.800000000003"/>
    <n v="156147.20000000001"/>
    <n v="13882.39209536729"/>
    <n v="8.8905802315810263"/>
  </r>
  <r>
    <s v="INV103442"/>
    <x v="161"/>
    <x v="0"/>
    <s v="Accessories"/>
    <x v="4"/>
    <n v="9"/>
    <n v="57412"/>
    <n v="5"/>
    <n v="516708"/>
    <n v="25835.4"/>
    <n v="490872.6"/>
    <n v="32044.725590636161"/>
    <n v="6.5281145434958399"/>
  </r>
  <r>
    <s v="INV103443"/>
    <x v="101"/>
    <x v="4"/>
    <s v="Accessories"/>
    <x v="3"/>
    <n v="6"/>
    <n v="46935"/>
    <n v="15"/>
    <n v="281610"/>
    <n v="42241.5"/>
    <n v="239368.5"/>
    <n v="40369.450388680692"/>
    <n v="16.86498030805252"/>
  </r>
  <r>
    <s v="INV103444"/>
    <x v="155"/>
    <x v="6"/>
    <s v="Electronics"/>
    <x v="0"/>
    <n v="5"/>
    <n v="4294"/>
    <n v="15"/>
    <n v="21470"/>
    <n v="3220.5"/>
    <n v="18249.5"/>
    <n v="1004.495666490691"/>
    <n v="5.5042366447885742"/>
  </r>
  <r>
    <s v="INV103445"/>
    <x v="309"/>
    <x v="1"/>
    <s v="Accessories"/>
    <x v="3"/>
    <n v="1"/>
    <n v="69626"/>
    <n v="15"/>
    <n v="69626"/>
    <n v="10443.9"/>
    <n v="59182.1"/>
    <n v="3733.9701379352819"/>
    <n v="6.3092896972822556"/>
  </r>
  <r>
    <s v="INV103446"/>
    <x v="193"/>
    <x v="0"/>
    <s v="Electronics"/>
    <x v="1"/>
    <n v="1"/>
    <n v="15198"/>
    <n v="20"/>
    <n v="15198"/>
    <n v="3039.6"/>
    <n v="12158.4"/>
    <n v="2315.4920972367859"/>
    <n v="19.044381639334006"/>
  </r>
  <r>
    <s v="INV103447"/>
    <x v="541"/>
    <x v="1"/>
    <s v="Electronics"/>
    <x v="3"/>
    <n v="9"/>
    <n v="12832"/>
    <n v="10"/>
    <n v="115488"/>
    <n v="11548.8"/>
    <n v="103939.2"/>
    <n v="16398.983195235669"/>
    <n v="15.777476828026066"/>
  </r>
  <r>
    <s v="INV103448"/>
    <x v="681"/>
    <x v="6"/>
    <s v="Electronics"/>
    <x v="3"/>
    <n v="4"/>
    <n v="10093"/>
    <n v="10"/>
    <n v="40372"/>
    <n v="4037.2"/>
    <n v="36334.800000000003"/>
    <n v="4187.9146436997316"/>
    <n v="11.52590531308754"/>
  </r>
  <r>
    <s v="INV103449"/>
    <x v="478"/>
    <x v="5"/>
    <s v="Accessories"/>
    <x v="4"/>
    <n v="1"/>
    <n v="58632"/>
    <n v="0"/>
    <n v="58632"/>
    <n v="0"/>
    <n v="58632"/>
    <n v="9254.8025469070035"/>
    <n v="15.784558853368475"/>
  </r>
  <r>
    <s v="INV103450"/>
    <x v="100"/>
    <x v="0"/>
    <s v="Electronics"/>
    <x v="1"/>
    <n v="3"/>
    <n v="11536"/>
    <n v="10"/>
    <n v="34608"/>
    <n v="3460.8"/>
    <n v="31147.200000000001"/>
    <n v="5243.0039868568347"/>
    <n v="16.83298655049839"/>
  </r>
  <r>
    <s v="INV103451"/>
    <x v="327"/>
    <x v="1"/>
    <s v="Electronics"/>
    <x v="3"/>
    <n v="6"/>
    <n v="53664"/>
    <n v="10"/>
    <n v="321984"/>
    <n v="32198.400000000001"/>
    <n v="289785.59999999998"/>
    <n v="47251.620784234488"/>
    <n v="16.305717324889329"/>
  </r>
  <r>
    <s v="INV103452"/>
    <x v="60"/>
    <x v="3"/>
    <s v="Accessories"/>
    <x v="0"/>
    <n v="8"/>
    <n v="19851"/>
    <n v="0"/>
    <n v="158808"/>
    <n v="0"/>
    <n v="158808"/>
    <n v="28348.943492150411"/>
    <n v="17.851080230309815"/>
  </r>
  <r>
    <s v="INV103453"/>
    <x v="373"/>
    <x v="1"/>
    <s v="Electronics"/>
    <x v="1"/>
    <n v="2"/>
    <n v="58913"/>
    <n v="20"/>
    <n v="117826"/>
    <n v="23565.200000000001"/>
    <n v="94260.800000000003"/>
    <n v="22439.501710884841"/>
    <n v="23.805762003807352"/>
  </r>
  <r>
    <s v="INV103454"/>
    <x v="119"/>
    <x v="0"/>
    <s v="Accessories"/>
    <x v="0"/>
    <n v="8"/>
    <n v="18559"/>
    <n v="20"/>
    <n v="148472"/>
    <n v="29694.400000000001"/>
    <n v="118777.60000000001"/>
    <n v="15174.492153906471"/>
    <n v="12.77555040168051"/>
  </r>
  <r>
    <s v="INV103455"/>
    <x v="233"/>
    <x v="2"/>
    <s v="Electronics"/>
    <x v="2"/>
    <n v="1"/>
    <n v="27688"/>
    <n v="5"/>
    <n v="27688"/>
    <n v="1384.4"/>
    <n v="26303.599999999999"/>
    <n v="2899.4532638045398"/>
    <n v="11.023028269151522"/>
  </r>
  <r>
    <s v="INV103456"/>
    <x v="492"/>
    <x v="4"/>
    <s v="Accessories"/>
    <x v="3"/>
    <n v="2"/>
    <n v="68352"/>
    <n v="20"/>
    <n v="136704"/>
    <n v="27340.799999999999"/>
    <n v="109363.2"/>
    <n v="6308.8329723949309"/>
    <n v="5.7686982206033948"/>
  </r>
  <r>
    <s v="INV103457"/>
    <x v="16"/>
    <x v="3"/>
    <s v="Electronics"/>
    <x v="1"/>
    <n v="8"/>
    <n v="12329"/>
    <n v="15"/>
    <n v="98632"/>
    <n v="14794.8"/>
    <n v="83837.2"/>
    <n v="6657.8986564624274"/>
    <n v="7.9414611371353372"/>
  </r>
  <r>
    <s v="INV103458"/>
    <x v="403"/>
    <x v="3"/>
    <s v="Electronics"/>
    <x v="0"/>
    <n v="7"/>
    <n v="74173"/>
    <n v="15"/>
    <n v="519211"/>
    <n v="77881.649999999994"/>
    <n v="441329.35"/>
    <n v="31444.69993608888"/>
    <n v="7.1249963176228546"/>
  </r>
  <r>
    <s v="INV103459"/>
    <x v="480"/>
    <x v="2"/>
    <s v="Accessories"/>
    <x v="3"/>
    <n v="5"/>
    <n v="25002"/>
    <n v="5"/>
    <n v="125010"/>
    <n v="6250.5"/>
    <n v="118759.5"/>
    <n v="13905.411782176039"/>
    <n v="11.708883737449248"/>
  </r>
  <r>
    <s v="INV103460"/>
    <x v="253"/>
    <x v="0"/>
    <s v="Electronics"/>
    <x v="4"/>
    <n v="2"/>
    <n v="27704"/>
    <n v="10"/>
    <n v="55408"/>
    <n v="5540.8"/>
    <n v="49867.199999999997"/>
    <n v="8577.0659343932257"/>
    <n v="17.199814576301108"/>
  </r>
  <r>
    <s v="INV103461"/>
    <x v="401"/>
    <x v="4"/>
    <s v="Accessories"/>
    <x v="0"/>
    <n v="9"/>
    <n v="1765"/>
    <n v="5"/>
    <n v="15885"/>
    <n v="794.25"/>
    <n v="15090.75"/>
    <n v="894.38013352784299"/>
    <n v="5.9266778226916683"/>
  </r>
  <r>
    <s v="INV103462"/>
    <x v="308"/>
    <x v="3"/>
    <s v="Electronics"/>
    <x v="0"/>
    <n v="5"/>
    <n v="36251"/>
    <n v="0"/>
    <n v="181255"/>
    <n v="0"/>
    <n v="181255"/>
    <n v="35441.33407648679"/>
    <n v="19.553300089093703"/>
  </r>
  <r>
    <s v="INV103463"/>
    <x v="123"/>
    <x v="4"/>
    <s v="Accessories"/>
    <x v="2"/>
    <n v="8"/>
    <n v="24815"/>
    <n v="5"/>
    <n v="198520"/>
    <n v="9926"/>
    <n v="188594"/>
    <n v="24420.393953620351"/>
    <n v="12.948658999554786"/>
  </r>
  <r>
    <s v="INV103464"/>
    <x v="689"/>
    <x v="3"/>
    <s v="Electronics"/>
    <x v="4"/>
    <n v="4"/>
    <n v="47957"/>
    <n v="5"/>
    <n v="191828"/>
    <n v="9591.4"/>
    <n v="182236.6"/>
    <n v="44228.987408386864"/>
    <n v="24.270090315769092"/>
  </r>
  <r>
    <s v="INV103465"/>
    <x v="223"/>
    <x v="0"/>
    <s v="Electronics"/>
    <x v="2"/>
    <n v="9"/>
    <n v="47375"/>
    <n v="15"/>
    <n v="426375"/>
    <n v="63956.25"/>
    <n v="362418.75"/>
    <n v="59319.611945568693"/>
    <n v="16.367699503838775"/>
  </r>
  <r>
    <s v="INV103466"/>
    <x v="657"/>
    <x v="5"/>
    <s v="Electronics"/>
    <x v="4"/>
    <n v="7"/>
    <n v="60859"/>
    <n v="0"/>
    <n v="426013"/>
    <n v="0"/>
    <n v="426013"/>
    <n v="87022.72455751145"/>
    <n v="20.427246247769776"/>
  </r>
  <r>
    <s v="INV103467"/>
    <x v="412"/>
    <x v="3"/>
    <s v="Accessories"/>
    <x v="0"/>
    <n v="2"/>
    <n v="43920"/>
    <n v="0"/>
    <n v="87840"/>
    <n v="0"/>
    <n v="87840"/>
    <n v="19521.23188899428"/>
    <n v="22.223624645940664"/>
  </r>
  <r>
    <s v="INV103468"/>
    <x v="312"/>
    <x v="5"/>
    <s v="Accessories"/>
    <x v="2"/>
    <n v="3"/>
    <n v="33879"/>
    <n v="5"/>
    <n v="101637"/>
    <n v="5081.8500000000004"/>
    <n v="96555.15"/>
    <n v="21992.295090286301"/>
    <n v="22.776926026510552"/>
  </r>
  <r>
    <s v="INV103469"/>
    <x v="634"/>
    <x v="3"/>
    <s v="Accessories"/>
    <x v="3"/>
    <n v="2"/>
    <n v="64602"/>
    <n v="0"/>
    <n v="129204"/>
    <n v="0"/>
    <n v="129204"/>
    <n v="19857.66638112596"/>
    <n v="15.369234993596143"/>
  </r>
  <r>
    <s v="INV103470"/>
    <x v="284"/>
    <x v="6"/>
    <s v="Accessories"/>
    <x v="4"/>
    <n v="5"/>
    <n v="55164"/>
    <n v="0"/>
    <n v="275820"/>
    <n v="0"/>
    <n v="275820"/>
    <n v="35676.906493292161"/>
    <n v="12.934851168621622"/>
  </r>
  <r>
    <s v="INV103471"/>
    <x v="529"/>
    <x v="0"/>
    <s v="Accessories"/>
    <x v="0"/>
    <n v="2"/>
    <n v="71460"/>
    <n v="20"/>
    <n v="142920"/>
    <n v="28584"/>
    <n v="114336"/>
    <n v="18534.20837220348"/>
    <n v="16.210299793768787"/>
  </r>
  <r>
    <s v="INV103472"/>
    <x v="528"/>
    <x v="2"/>
    <s v="Electronics"/>
    <x v="1"/>
    <n v="5"/>
    <n v="75975"/>
    <n v="0"/>
    <n v="379875"/>
    <n v="0"/>
    <n v="379875"/>
    <n v="49541.048762884093"/>
    <n v="13.041408032348562"/>
  </r>
  <r>
    <s v="INV103473"/>
    <x v="279"/>
    <x v="5"/>
    <s v="Electronics"/>
    <x v="4"/>
    <n v="9"/>
    <n v="59969"/>
    <n v="10"/>
    <n v="539721"/>
    <n v="53972.1"/>
    <n v="485748.9"/>
    <n v="47672.851308573678"/>
    <n v="9.81429938566483"/>
  </r>
  <r>
    <s v="INV103474"/>
    <x v="565"/>
    <x v="2"/>
    <s v="Electronics"/>
    <x v="4"/>
    <n v="2"/>
    <n v="34896"/>
    <n v="0"/>
    <n v="69792"/>
    <n v="0"/>
    <n v="69792"/>
    <n v="8011.0025155232124"/>
    <n v="11.478396543333352"/>
  </r>
  <r>
    <s v="INV103475"/>
    <x v="637"/>
    <x v="0"/>
    <s v="Electronics"/>
    <x v="3"/>
    <n v="9"/>
    <n v="13676"/>
    <n v="15"/>
    <n v="123084"/>
    <n v="18462.599999999999"/>
    <n v="104621.4"/>
    <n v="10101.611647496189"/>
    <n v="9.6553971247719783"/>
  </r>
  <r>
    <s v="INV103476"/>
    <x v="719"/>
    <x v="1"/>
    <s v="Electronics"/>
    <x v="4"/>
    <n v="7"/>
    <n v="65536"/>
    <n v="20"/>
    <n v="458752"/>
    <n v="91750.399999999994"/>
    <n v="367001.59999999998"/>
    <n v="38126.888305704633"/>
    <n v="10.388752611897232"/>
  </r>
  <r>
    <s v="INV103477"/>
    <x v="36"/>
    <x v="2"/>
    <s v="Accessories"/>
    <x v="4"/>
    <n v="7"/>
    <n v="8407"/>
    <n v="15"/>
    <n v="58849"/>
    <n v="8827.35"/>
    <n v="50021.65"/>
    <n v="3437.5651938594351"/>
    <n v="6.8721547447144093"/>
  </r>
  <r>
    <s v="INV103478"/>
    <x v="401"/>
    <x v="0"/>
    <s v="Electronics"/>
    <x v="3"/>
    <n v="5"/>
    <n v="3872"/>
    <n v="15"/>
    <n v="19360"/>
    <n v="2904"/>
    <n v="16456"/>
    <n v="2226.3741064465148"/>
    <n v="13.529254414478093"/>
  </r>
  <r>
    <s v="INV103479"/>
    <x v="189"/>
    <x v="2"/>
    <s v="Accessories"/>
    <x v="3"/>
    <n v="8"/>
    <n v="28072"/>
    <n v="10"/>
    <n v="224576"/>
    <n v="22457.599999999999"/>
    <n v="202118.39999999999"/>
    <n v="19616.961349678601"/>
    <n v="9.7056781320644738"/>
  </r>
  <r>
    <s v="INV103480"/>
    <x v="285"/>
    <x v="5"/>
    <s v="Electronics"/>
    <x v="2"/>
    <n v="7"/>
    <n v="25092"/>
    <n v="20"/>
    <n v="175644"/>
    <n v="35128.800000000003"/>
    <n v="140515.20000000001"/>
    <n v="19626.223156604061"/>
    <n v="13.967331047889523"/>
  </r>
  <r>
    <s v="INV103481"/>
    <x v="439"/>
    <x v="6"/>
    <s v="Accessories"/>
    <x v="0"/>
    <n v="6"/>
    <n v="13602"/>
    <n v="5"/>
    <n v="81612"/>
    <n v="4080.6"/>
    <n v="77531.399999999994"/>
    <n v="16160.617634643169"/>
    <n v="20.843964683525861"/>
  </r>
  <r>
    <s v="INV103482"/>
    <x v="489"/>
    <x v="2"/>
    <s v="Accessories"/>
    <x v="0"/>
    <n v="2"/>
    <n v="26142"/>
    <n v="0"/>
    <n v="52284"/>
    <n v="0"/>
    <n v="52284"/>
    <n v="7302.1126153932564"/>
    <n v="13.966247064863547"/>
  </r>
  <r>
    <s v="INV103483"/>
    <x v="516"/>
    <x v="5"/>
    <s v="Accessories"/>
    <x v="2"/>
    <n v="6"/>
    <n v="3639"/>
    <n v="10"/>
    <n v="21834"/>
    <n v="2183.4"/>
    <n v="19650.599999999999"/>
    <n v="4734.269205313667"/>
    <n v="24.092237414194312"/>
  </r>
  <r>
    <s v="INV103484"/>
    <x v="569"/>
    <x v="3"/>
    <s v="Electronics"/>
    <x v="0"/>
    <n v="2"/>
    <n v="77679"/>
    <n v="10"/>
    <n v="155358"/>
    <n v="15535.8"/>
    <n v="139822.20000000001"/>
    <n v="11125.28596681517"/>
    <n v="7.9567378905604187"/>
  </r>
  <r>
    <s v="INV103485"/>
    <x v="204"/>
    <x v="0"/>
    <s v="Electronics"/>
    <x v="4"/>
    <n v="1"/>
    <n v="19143"/>
    <n v="5"/>
    <n v="19143"/>
    <n v="957.15"/>
    <n v="18185.849999999999"/>
    <n v="4001.8508167257928"/>
    <n v="22.005299816757496"/>
  </r>
  <r>
    <s v="INV103486"/>
    <x v="500"/>
    <x v="4"/>
    <s v="Electronics"/>
    <x v="2"/>
    <n v="9"/>
    <n v="60617"/>
    <n v="10"/>
    <n v="545553"/>
    <n v="54555.3"/>
    <n v="490997.7"/>
    <n v="48928.717603234902"/>
    <n v="9.9651622814597509"/>
  </r>
  <r>
    <s v="INV103487"/>
    <x v="217"/>
    <x v="1"/>
    <s v="Electronics"/>
    <x v="2"/>
    <n v="5"/>
    <n v="29280"/>
    <n v="5"/>
    <n v="146400"/>
    <n v="7320"/>
    <n v="139080"/>
    <n v="32932.292868981967"/>
    <n v="23.678669017099487"/>
  </r>
  <r>
    <s v="INV103488"/>
    <x v="149"/>
    <x v="4"/>
    <s v="Accessories"/>
    <x v="0"/>
    <n v="4"/>
    <n v="60832"/>
    <n v="5"/>
    <n v="243328"/>
    <n v="12166.4"/>
    <n v="231161.60000000001"/>
    <n v="22059.655622910661"/>
    <n v="9.5429585289730898"/>
  </r>
  <r>
    <s v="INV103489"/>
    <x v="516"/>
    <x v="0"/>
    <s v="Accessories"/>
    <x v="1"/>
    <n v="8"/>
    <n v="31132"/>
    <n v="5"/>
    <n v="249056"/>
    <n v="12452.8"/>
    <n v="236603.2"/>
    <n v="47176.86976739762"/>
    <n v="19.939235719296111"/>
  </r>
  <r>
    <s v="INV103490"/>
    <x v="371"/>
    <x v="6"/>
    <s v="Accessories"/>
    <x v="0"/>
    <n v="5"/>
    <n v="38993"/>
    <n v="10"/>
    <n v="194965"/>
    <n v="19496.5"/>
    <n v="175468.5"/>
    <n v="10953.371977409541"/>
    <n v="6.2423580171994066"/>
  </r>
  <r>
    <s v="INV103491"/>
    <x v="510"/>
    <x v="2"/>
    <s v="Accessories"/>
    <x v="1"/>
    <n v="7"/>
    <n v="48852"/>
    <n v="5"/>
    <n v="341964"/>
    <n v="17098.2"/>
    <n v="324865.8"/>
    <n v="57164.259222758163"/>
    <n v="17.596268743203552"/>
  </r>
  <r>
    <s v="INV103492"/>
    <x v="614"/>
    <x v="6"/>
    <s v="Electronics"/>
    <x v="2"/>
    <n v="3"/>
    <n v="29908"/>
    <n v="10"/>
    <n v="89724"/>
    <n v="8972.4"/>
    <n v="80751.600000000006"/>
    <n v="7569.238595092178"/>
    <n v="9.3734843583188159"/>
  </r>
  <r>
    <s v="INV103493"/>
    <x v="230"/>
    <x v="4"/>
    <s v="Accessories"/>
    <x v="1"/>
    <n v="8"/>
    <n v="79255"/>
    <n v="20"/>
    <n v="634040"/>
    <n v="126808"/>
    <n v="507232"/>
    <n v="93348.191729063634"/>
    <n v="18.403450832964722"/>
  </r>
  <r>
    <s v="INV103494"/>
    <x v="349"/>
    <x v="1"/>
    <s v="Electronics"/>
    <x v="4"/>
    <n v="8"/>
    <n v="26439"/>
    <n v="5"/>
    <n v="211512"/>
    <n v="10575.6"/>
    <n v="200936.4"/>
    <n v="35599.071623344258"/>
    <n v="17.716586752496937"/>
  </r>
  <r>
    <s v="INV103495"/>
    <x v="499"/>
    <x v="5"/>
    <s v="Accessories"/>
    <x v="3"/>
    <n v="3"/>
    <n v="47380"/>
    <n v="10"/>
    <n v="142140"/>
    <n v="14214"/>
    <n v="127926"/>
    <n v="30029.24382028119"/>
    <n v="23.47391759320325"/>
  </r>
  <r>
    <s v="INV103496"/>
    <x v="116"/>
    <x v="1"/>
    <s v="Accessories"/>
    <x v="1"/>
    <n v="9"/>
    <n v="37343"/>
    <n v="10"/>
    <n v="336087"/>
    <n v="33608.699999999997"/>
    <n v="302478.3"/>
    <n v="53035.119276828227"/>
    <n v="17.533528612408965"/>
  </r>
  <r>
    <s v="INV103497"/>
    <x v="631"/>
    <x v="0"/>
    <s v="Accessories"/>
    <x v="3"/>
    <n v="8"/>
    <n v="78814"/>
    <n v="10"/>
    <n v="630512"/>
    <n v="63051.199999999997"/>
    <n v="567460.80000000005"/>
    <n v="74706.079451581201"/>
    <n v="13.164976232998155"/>
  </r>
  <r>
    <s v="INV103498"/>
    <x v="525"/>
    <x v="0"/>
    <s v="Electronics"/>
    <x v="4"/>
    <n v="1"/>
    <n v="39430"/>
    <n v="0"/>
    <n v="39430"/>
    <n v="0"/>
    <n v="39430"/>
    <n v="3497.9757090408161"/>
    <n v="8.8713560969840639"/>
  </r>
  <r>
    <s v="INV103499"/>
    <x v="322"/>
    <x v="6"/>
    <s v="Electronics"/>
    <x v="3"/>
    <n v="8"/>
    <n v="30370"/>
    <n v="0"/>
    <n v="242960"/>
    <n v="0"/>
    <n v="242960"/>
    <n v="44094.859407176838"/>
    <n v="18.149020170882796"/>
  </r>
  <r>
    <s v="INV103500"/>
    <x v="101"/>
    <x v="5"/>
    <s v="Accessories"/>
    <x v="4"/>
    <n v="4"/>
    <n v="58644"/>
    <n v="5"/>
    <n v="234576"/>
    <n v="11728.8"/>
    <n v="222847.2"/>
    <n v="16328.754371542451"/>
    <n v="7.3273320784566511"/>
  </r>
  <r>
    <s v="INV103501"/>
    <x v="694"/>
    <x v="6"/>
    <s v="Accessories"/>
    <x v="3"/>
    <n v="6"/>
    <n v="58603"/>
    <n v="20"/>
    <n v="351618"/>
    <n v="70323.600000000006"/>
    <n v="281294.40000000002"/>
    <n v="60676.148743772523"/>
    <n v="21.57033653843536"/>
  </r>
  <r>
    <s v="INV103502"/>
    <x v="132"/>
    <x v="2"/>
    <s v="Accessories"/>
    <x v="3"/>
    <n v="9"/>
    <n v="41270"/>
    <n v="5"/>
    <n v="371430"/>
    <n v="18571.5"/>
    <n v="352858.5"/>
    <n v="35097.744446205412"/>
    <n v="9.9466909387772748"/>
  </r>
  <r>
    <s v="INV103503"/>
    <x v="604"/>
    <x v="3"/>
    <s v="Electronics"/>
    <x v="0"/>
    <n v="5"/>
    <n v="30658"/>
    <n v="15"/>
    <n v="153290"/>
    <n v="22993.5"/>
    <n v="130296.5"/>
    <n v="20174.038977133121"/>
    <n v="15.483177964974592"/>
  </r>
  <r>
    <s v="INV103504"/>
    <x v="590"/>
    <x v="5"/>
    <s v="Electronics"/>
    <x v="1"/>
    <n v="7"/>
    <n v="47901"/>
    <n v="15"/>
    <n v="335307"/>
    <n v="50296.05"/>
    <n v="285010.95"/>
    <n v="48220.848971372026"/>
    <n v="16.918946086587912"/>
  </r>
  <r>
    <s v="INV103505"/>
    <x v="309"/>
    <x v="3"/>
    <s v="Electronics"/>
    <x v="3"/>
    <n v="1"/>
    <n v="13492"/>
    <n v="20"/>
    <n v="13492"/>
    <n v="2698.4"/>
    <n v="10793.6"/>
    <n v="1322.1943920708629"/>
    <n v="12.249799807949739"/>
  </r>
  <r>
    <s v="INV103506"/>
    <x v="39"/>
    <x v="1"/>
    <s v="Accessories"/>
    <x v="2"/>
    <n v="9"/>
    <n v="25890"/>
    <n v="20"/>
    <n v="233010"/>
    <n v="46602"/>
    <n v="186408"/>
    <n v="34070.676625937464"/>
    <n v="18.27747555144493"/>
  </r>
  <r>
    <s v="INV103507"/>
    <x v="249"/>
    <x v="2"/>
    <s v="Electronics"/>
    <x v="0"/>
    <n v="6"/>
    <n v="46358"/>
    <n v="20"/>
    <n v="278148"/>
    <n v="55629.599999999999"/>
    <n v="222518.39999999999"/>
    <n v="22261.495469108511"/>
    <n v="10.004339177842601"/>
  </r>
  <r>
    <s v="INV103508"/>
    <x v="238"/>
    <x v="3"/>
    <s v="Accessories"/>
    <x v="1"/>
    <n v="4"/>
    <n v="17256"/>
    <n v="0"/>
    <n v="69024"/>
    <n v="0"/>
    <n v="69024"/>
    <n v="3929.1853160711448"/>
    <n v="5.6924914755319094"/>
  </r>
  <r>
    <s v="INV103509"/>
    <x v="114"/>
    <x v="4"/>
    <s v="Electronics"/>
    <x v="0"/>
    <n v="6"/>
    <n v="22471"/>
    <n v="0"/>
    <n v="134826"/>
    <n v="0"/>
    <n v="134826"/>
    <n v="32608.14635842578"/>
    <n v="24.185354722698722"/>
  </r>
  <r>
    <s v="INV103510"/>
    <x v="34"/>
    <x v="1"/>
    <s v="Accessories"/>
    <x v="1"/>
    <n v="5"/>
    <n v="7571"/>
    <n v="15"/>
    <n v="37855"/>
    <n v="5678.25"/>
    <n v="32176.75"/>
    <n v="3668.4444407341398"/>
    <n v="11.400916626862999"/>
  </r>
  <r>
    <s v="INV103511"/>
    <x v="535"/>
    <x v="3"/>
    <s v="Accessories"/>
    <x v="4"/>
    <n v="3"/>
    <n v="47017"/>
    <n v="20"/>
    <n v="141051"/>
    <n v="28210.2"/>
    <n v="112840.8"/>
    <n v="21743.56986577496"/>
    <n v="19.269244693209338"/>
  </r>
  <r>
    <s v="INV103512"/>
    <x v="266"/>
    <x v="2"/>
    <s v="Electronics"/>
    <x v="3"/>
    <n v="7"/>
    <n v="7086"/>
    <n v="10"/>
    <n v="49602"/>
    <n v="4960.2"/>
    <n v="44641.8"/>
    <n v="6763.5327546836515"/>
    <n v="15.150672138407618"/>
  </r>
  <r>
    <s v="INV103513"/>
    <x v="495"/>
    <x v="3"/>
    <s v="Accessories"/>
    <x v="2"/>
    <n v="3"/>
    <n v="20203"/>
    <n v="15"/>
    <n v="60609"/>
    <n v="9091.35"/>
    <n v="51517.65"/>
    <n v="9468.9304395941544"/>
    <n v="18.379973542260089"/>
  </r>
  <r>
    <s v="INV103514"/>
    <x v="204"/>
    <x v="0"/>
    <s v="Accessories"/>
    <x v="0"/>
    <n v="2"/>
    <n v="76677"/>
    <n v="20"/>
    <n v="153354"/>
    <n v="30670.799999999999"/>
    <n v="122683.2"/>
    <n v="8856.1695158190796"/>
    <n v="7.2187304503135552"/>
  </r>
  <r>
    <s v="INV103515"/>
    <x v="133"/>
    <x v="6"/>
    <s v="Accessories"/>
    <x v="0"/>
    <n v="4"/>
    <n v="37235"/>
    <n v="10"/>
    <n v="148940"/>
    <n v="14894"/>
    <n v="134046"/>
    <n v="20612.196453562519"/>
    <n v="15.376957502321979"/>
  </r>
  <r>
    <s v="INV103516"/>
    <x v="269"/>
    <x v="4"/>
    <s v="Electronics"/>
    <x v="0"/>
    <n v="7"/>
    <n v="66858"/>
    <n v="20"/>
    <n v="468006"/>
    <n v="93601.2"/>
    <n v="374404.8"/>
    <n v="48090.016697766441"/>
    <n v="12.844391070244409"/>
  </r>
  <r>
    <s v="INV103517"/>
    <x v="514"/>
    <x v="0"/>
    <s v="Accessories"/>
    <x v="0"/>
    <n v="5"/>
    <n v="40148"/>
    <n v="5"/>
    <n v="200740"/>
    <n v="10037"/>
    <n v="190703"/>
    <n v="26768.963588777711"/>
    <n v="14.036991336674154"/>
  </r>
  <r>
    <s v="INV103518"/>
    <x v="533"/>
    <x v="0"/>
    <s v="Electronics"/>
    <x v="3"/>
    <n v="9"/>
    <n v="12629"/>
    <n v="10"/>
    <n v="113661"/>
    <n v="11366.1"/>
    <n v="102294.9"/>
    <n v="24882.381959539471"/>
    <n v="24.324166658884728"/>
  </r>
  <r>
    <s v="INV103519"/>
    <x v="600"/>
    <x v="2"/>
    <s v="Electronics"/>
    <x v="1"/>
    <n v="7"/>
    <n v="37156"/>
    <n v="5"/>
    <n v="260092"/>
    <n v="13004.6"/>
    <n v="247087.4"/>
    <n v="19089.424228999029"/>
    <n v="7.7257780967378471"/>
  </r>
  <r>
    <s v="INV103520"/>
    <x v="5"/>
    <x v="6"/>
    <s v="Accessories"/>
    <x v="3"/>
    <n v="9"/>
    <n v="30165"/>
    <n v="0"/>
    <n v="271485"/>
    <n v="0"/>
    <n v="271485"/>
    <n v="54552.205478609692"/>
    <n v="20.094003528227965"/>
  </r>
  <r>
    <s v="INV103521"/>
    <x v="603"/>
    <x v="6"/>
    <s v="Electronics"/>
    <x v="4"/>
    <n v="9"/>
    <n v="13999"/>
    <n v="15"/>
    <n v="125991"/>
    <n v="18898.650000000001"/>
    <n v="107092.35"/>
    <n v="12430.0547267166"/>
    <n v="11.606855883465625"/>
  </r>
  <r>
    <s v="INV103522"/>
    <x v="84"/>
    <x v="5"/>
    <s v="Accessories"/>
    <x v="3"/>
    <n v="2"/>
    <n v="76388"/>
    <n v="20"/>
    <n v="152776"/>
    <n v="30555.200000000001"/>
    <n v="122220.8"/>
    <n v="13208.59710675327"/>
    <n v="10.807159752475251"/>
  </r>
  <r>
    <s v="INV103523"/>
    <x v="580"/>
    <x v="1"/>
    <s v="Electronics"/>
    <x v="3"/>
    <n v="1"/>
    <n v="20154"/>
    <n v="15"/>
    <n v="20154"/>
    <n v="3023.1"/>
    <n v="17130.900000000001"/>
    <n v="1784.2770982821451"/>
    <n v="10.415547917985307"/>
  </r>
  <r>
    <s v="INV103524"/>
    <x v="713"/>
    <x v="4"/>
    <s v="Accessories"/>
    <x v="4"/>
    <n v="4"/>
    <n v="76153"/>
    <n v="20"/>
    <n v="304612"/>
    <n v="60922.400000000001"/>
    <n v="243689.60000000001"/>
    <n v="29183.36743845301"/>
    <n v="11.975631064457822"/>
  </r>
  <r>
    <s v="INV103525"/>
    <x v="29"/>
    <x v="1"/>
    <s v="Electronics"/>
    <x v="3"/>
    <n v="4"/>
    <n v="70029"/>
    <n v="5"/>
    <n v="280116"/>
    <n v="14005.8"/>
    <n v="266110.2"/>
    <n v="32312.008430373291"/>
    <n v="12.142341191872124"/>
  </r>
  <r>
    <s v="INV103526"/>
    <x v="202"/>
    <x v="2"/>
    <s v="Accessories"/>
    <x v="1"/>
    <n v="2"/>
    <n v="19482"/>
    <n v="10"/>
    <n v="38964"/>
    <n v="3896.4"/>
    <n v="35067.599999999999"/>
    <n v="3652.2695357838602"/>
    <n v="10.414940103639429"/>
  </r>
  <r>
    <s v="INV103527"/>
    <x v="121"/>
    <x v="4"/>
    <s v="Accessories"/>
    <x v="2"/>
    <n v="3"/>
    <n v="30673"/>
    <n v="10"/>
    <n v="92019"/>
    <n v="9201.9"/>
    <n v="82817.100000000006"/>
    <n v="15196.82435369415"/>
    <n v="18.349862955469519"/>
  </r>
  <r>
    <s v="INV103528"/>
    <x v="559"/>
    <x v="5"/>
    <s v="Accessories"/>
    <x v="4"/>
    <n v="3"/>
    <n v="38025"/>
    <n v="20"/>
    <n v="114075"/>
    <n v="22815"/>
    <n v="91260"/>
    <n v="5434.0216464969526"/>
    <n v="5.9544396740049885"/>
  </r>
  <r>
    <s v="INV103529"/>
    <x v="67"/>
    <x v="3"/>
    <s v="Accessories"/>
    <x v="0"/>
    <n v="5"/>
    <n v="27828"/>
    <n v="5"/>
    <n v="139140"/>
    <n v="6957"/>
    <n v="132183"/>
    <n v="15393.86842656784"/>
    <n v="11.645876116117686"/>
  </r>
  <r>
    <s v="INV103530"/>
    <x v="513"/>
    <x v="0"/>
    <s v="Electronics"/>
    <x v="1"/>
    <n v="1"/>
    <n v="11860"/>
    <n v="20"/>
    <n v="11860"/>
    <n v="2372"/>
    <n v="9488"/>
    <n v="1006.118159532125"/>
    <n v="10.604112136721385"/>
  </r>
  <r>
    <s v="INV103531"/>
    <x v="415"/>
    <x v="4"/>
    <s v="Electronics"/>
    <x v="2"/>
    <n v="9"/>
    <n v="23125"/>
    <n v="20"/>
    <n v="208125"/>
    <n v="41625"/>
    <n v="166500"/>
    <n v="33347.220084310677"/>
    <n v="20.028360410997404"/>
  </r>
  <r>
    <s v="INV103532"/>
    <x v="25"/>
    <x v="1"/>
    <s v="Accessories"/>
    <x v="1"/>
    <n v="8"/>
    <n v="45394"/>
    <n v="20"/>
    <n v="363152"/>
    <n v="72630.399999999994"/>
    <n v="290521.59999999998"/>
    <n v="23038.278281246188"/>
    <n v="7.9299708803910587"/>
  </r>
  <r>
    <s v="INV103533"/>
    <x v="332"/>
    <x v="0"/>
    <s v="Electronics"/>
    <x v="1"/>
    <n v="8"/>
    <n v="16971"/>
    <n v="10"/>
    <n v="135768"/>
    <n v="13576.8"/>
    <n v="122191.2"/>
    <n v="29098.298143486281"/>
    <n v="23.813742841944659"/>
  </r>
  <r>
    <s v="INV103534"/>
    <x v="400"/>
    <x v="2"/>
    <s v="Accessories"/>
    <x v="0"/>
    <n v="3"/>
    <n v="40383"/>
    <n v="20"/>
    <n v="121149"/>
    <n v="24229.8"/>
    <n v="96919.2"/>
    <n v="8151.265492905357"/>
    <n v="8.410372240903099"/>
  </r>
  <r>
    <s v="INV103535"/>
    <x v="239"/>
    <x v="1"/>
    <s v="Accessories"/>
    <x v="2"/>
    <n v="2"/>
    <n v="3203"/>
    <n v="10"/>
    <n v="6406"/>
    <n v="640.6"/>
    <n v="5765.4"/>
    <n v="714.94115295439951"/>
    <n v="12.400547281271022"/>
  </r>
  <r>
    <s v="INV103536"/>
    <x v="16"/>
    <x v="3"/>
    <s v="Electronics"/>
    <x v="1"/>
    <n v="1"/>
    <n v="77187"/>
    <n v="0"/>
    <n v="77187"/>
    <n v="0"/>
    <n v="77187"/>
    <n v="6942.2017661971113"/>
    <n v="8.9940038687824515"/>
  </r>
  <r>
    <s v="INV103537"/>
    <x v="122"/>
    <x v="2"/>
    <s v="Electronics"/>
    <x v="0"/>
    <n v="6"/>
    <n v="52070"/>
    <n v="5"/>
    <n v="312420"/>
    <n v="15621"/>
    <n v="296799"/>
    <n v="31858.282584914599"/>
    <n v="10.73395886944181"/>
  </r>
  <r>
    <s v="INV103538"/>
    <x v="482"/>
    <x v="3"/>
    <s v="Accessories"/>
    <x v="4"/>
    <n v="1"/>
    <n v="70183"/>
    <n v="0"/>
    <n v="70183"/>
    <n v="0"/>
    <n v="70183"/>
    <n v="14191.349313398199"/>
    <n v="20.220494013362494"/>
  </r>
  <r>
    <s v="INV103539"/>
    <x v="576"/>
    <x v="3"/>
    <s v="Electronics"/>
    <x v="0"/>
    <n v="5"/>
    <n v="66024"/>
    <n v="20"/>
    <n v="330120"/>
    <n v="66024"/>
    <n v="264096"/>
    <n v="38368.116119985178"/>
    <n v="14.528094374767198"/>
  </r>
  <r>
    <s v="INV103540"/>
    <x v="703"/>
    <x v="0"/>
    <s v="Accessories"/>
    <x v="3"/>
    <n v="9"/>
    <n v="35015"/>
    <n v="10"/>
    <n v="315135"/>
    <n v="31513.5"/>
    <n v="283621.5"/>
    <n v="23403.068761421811"/>
    <n v="8.2515143462049991"/>
  </r>
  <r>
    <s v="INV103541"/>
    <x v="468"/>
    <x v="2"/>
    <s v="Electronics"/>
    <x v="0"/>
    <n v="9"/>
    <n v="74268"/>
    <n v="5"/>
    <n v="668412"/>
    <n v="33420.6"/>
    <n v="634991.4"/>
    <n v="37672.119375869603"/>
    <n v="5.9326975728914757"/>
  </r>
  <r>
    <s v="INV103542"/>
    <x v="238"/>
    <x v="2"/>
    <s v="Electronics"/>
    <x v="0"/>
    <n v="4"/>
    <n v="15651"/>
    <n v="15"/>
    <n v="62604"/>
    <n v="9390.6"/>
    <n v="53213.4"/>
    <n v="5107.5947580817829"/>
    <n v="9.5983244034055009"/>
  </r>
  <r>
    <s v="INV103543"/>
    <x v="376"/>
    <x v="4"/>
    <s v="Electronics"/>
    <x v="0"/>
    <n v="7"/>
    <n v="76366"/>
    <n v="5"/>
    <n v="534562"/>
    <n v="26728.1"/>
    <n v="507833.9"/>
    <n v="121433.52437394109"/>
    <n v="23.912055570520419"/>
  </r>
  <r>
    <s v="INV103544"/>
    <x v="306"/>
    <x v="1"/>
    <s v="Electronics"/>
    <x v="1"/>
    <n v="7"/>
    <n v="49690"/>
    <n v="5"/>
    <n v="347830"/>
    <n v="17391.5"/>
    <n v="330438.5"/>
    <n v="72386.964659226302"/>
    <n v="21.906334963760671"/>
  </r>
  <r>
    <s v="INV103545"/>
    <x v="300"/>
    <x v="2"/>
    <s v="Electronics"/>
    <x v="2"/>
    <n v="4"/>
    <n v="77312"/>
    <n v="20"/>
    <n v="309248"/>
    <n v="61849.599999999999"/>
    <n v="247398.39999999999"/>
    <n v="34149.574608330848"/>
    <n v="13.803474318480172"/>
  </r>
  <r>
    <s v="INV103546"/>
    <x v="173"/>
    <x v="4"/>
    <s v="Accessories"/>
    <x v="0"/>
    <n v="5"/>
    <n v="56695"/>
    <n v="0"/>
    <n v="283475"/>
    <n v="0"/>
    <n v="283475"/>
    <n v="41500.469108227502"/>
    <n v="14.639904438919659"/>
  </r>
  <r>
    <s v="INV103547"/>
    <x v="318"/>
    <x v="6"/>
    <s v="Electronics"/>
    <x v="0"/>
    <n v="9"/>
    <n v="64608"/>
    <n v="0"/>
    <n v="581472"/>
    <n v="0"/>
    <n v="581472"/>
    <n v="133664.84555939661"/>
    <n v="22.987322787579902"/>
  </r>
  <r>
    <s v="INV103548"/>
    <x v="407"/>
    <x v="6"/>
    <s v="Electronics"/>
    <x v="3"/>
    <n v="7"/>
    <n v="19035"/>
    <n v="15"/>
    <n v="133245"/>
    <n v="19986.75"/>
    <n v="113258.25"/>
    <n v="19057.861130691319"/>
    <n v="16.826907647514702"/>
  </r>
  <r>
    <s v="INV103549"/>
    <x v="474"/>
    <x v="6"/>
    <s v="Accessories"/>
    <x v="3"/>
    <n v="7"/>
    <n v="43550"/>
    <n v="20"/>
    <n v="304850"/>
    <n v="60970"/>
    <n v="243880"/>
    <n v="55154.294369696079"/>
    <n v="22.615341302975267"/>
  </r>
  <r>
    <s v="INV103550"/>
    <x v="45"/>
    <x v="5"/>
    <s v="Accessories"/>
    <x v="4"/>
    <n v="7"/>
    <n v="33476"/>
    <n v="5"/>
    <n v="234332"/>
    <n v="11716.6"/>
    <n v="222615.4"/>
    <n v="33028.961790207613"/>
    <n v="14.836782087046815"/>
  </r>
  <r>
    <s v="INV103551"/>
    <x v="542"/>
    <x v="2"/>
    <s v="Accessories"/>
    <x v="4"/>
    <n v="9"/>
    <n v="1099"/>
    <n v="0"/>
    <n v="9891"/>
    <n v="0"/>
    <n v="9891"/>
    <n v="890.38311014086162"/>
    <n v="9.0019523823765191"/>
  </r>
  <r>
    <s v="INV103552"/>
    <x v="94"/>
    <x v="5"/>
    <s v="Electronics"/>
    <x v="3"/>
    <n v="5"/>
    <n v="58448"/>
    <n v="0"/>
    <n v="292240"/>
    <n v="0"/>
    <n v="292240"/>
    <n v="57040.980123663758"/>
    <n v="19.518539598844704"/>
  </r>
  <r>
    <s v="INV103553"/>
    <x v="554"/>
    <x v="1"/>
    <s v="Electronics"/>
    <x v="2"/>
    <n v="6"/>
    <n v="60367"/>
    <n v="10"/>
    <n v="362202"/>
    <n v="36220.199999999997"/>
    <n v="325981.8"/>
    <n v="50618.018364868352"/>
    <n v="15.527866391580252"/>
  </r>
  <r>
    <s v="INV103554"/>
    <x v="383"/>
    <x v="2"/>
    <s v="Accessories"/>
    <x v="4"/>
    <n v="3"/>
    <n v="4209"/>
    <n v="5"/>
    <n v="12627"/>
    <n v="631.35"/>
    <n v="11995.65"/>
    <n v="2203.455949489753"/>
    <n v="18.368791599369381"/>
  </r>
  <r>
    <s v="INV103555"/>
    <x v="665"/>
    <x v="4"/>
    <s v="Accessories"/>
    <x v="2"/>
    <n v="1"/>
    <n v="24610"/>
    <n v="20"/>
    <n v="24610"/>
    <n v="4922"/>
    <n v="19688"/>
    <n v="1603.5124575959301"/>
    <n v="8.144618333989893"/>
  </r>
  <r>
    <s v="INV103556"/>
    <x v="419"/>
    <x v="5"/>
    <s v="Accessories"/>
    <x v="3"/>
    <n v="2"/>
    <n v="49865"/>
    <n v="0"/>
    <n v="99730"/>
    <n v="0"/>
    <n v="99730"/>
    <n v="17903.565541075292"/>
    <n v="17.952036038378914"/>
  </r>
  <r>
    <s v="INV103557"/>
    <x v="665"/>
    <x v="5"/>
    <s v="Accessories"/>
    <x v="4"/>
    <n v="8"/>
    <n v="6223"/>
    <n v="20"/>
    <n v="49784"/>
    <n v="9956.7999999999993"/>
    <n v="39827.199999999997"/>
    <n v="5036.206372226643"/>
    <n v="12.645142948102411"/>
  </r>
  <r>
    <s v="INV103558"/>
    <x v="557"/>
    <x v="1"/>
    <s v="Electronics"/>
    <x v="0"/>
    <n v="1"/>
    <n v="56204"/>
    <n v="5"/>
    <n v="56204"/>
    <n v="2810.2"/>
    <n v="53393.8"/>
    <n v="6215.0143228100869"/>
    <n v="11.639955056223918"/>
  </r>
  <r>
    <s v="INV103559"/>
    <x v="97"/>
    <x v="5"/>
    <s v="Electronics"/>
    <x v="3"/>
    <n v="7"/>
    <n v="27894"/>
    <n v="5"/>
    <n v="195258"/>
    <n v="9762.9"/>
    <n v="185495.1"/>
    <n v="34185.839527763303"/>
    <n v="18.429510821452048"/>
  </r>
  <r>
    <s v="INV103560"/>
    <x v="88"/>
    <x v="3"/>
    <s v="Electronics"/>
    <x v="4"/>
    <n v="5"/>
    <n v="64620"/>
    <n v="0"/>
    <n v="323100"/>
    <n v="0"/>
    <n v="323100"/>
    <n v="54425.491498923016"/>
    <n v="16.844782265219134"/>
  </r>
  <r>
    <s v="INV103561"/>
    <x v="270"/>
    <x v="4"/>
    <s v="Electronics"/>
    <x v="2"/>
    <n v="6"/>
    <n v="10816"/>
    <n v="15"/>
    <n v="64896"/>
    <n v="9734.4"/>
    <n v="55161.599999999999"/>
    <n v="9919.240870406984"/>
    <n v="17.98214857873409"/>
  </r>
  <r>
    <s v="INV103562"/>
    <x v="112"/>
    <x v="6"/>
    <s v="Electronics"/>
    <x v="2"/>
    <n v="8"/>
    <n v="23122"/>
    <n v="20"/>
    <n v="184976"/>
    <n v="36995.199999999997"/>
    <n v="147980.79999999999"/>
    <n v="35969.191822285487"/>
    <n v="24.306661284629826"/>
  </r>
  <r>
    <s v="INV103563"/>
    <x v="313"/>
    <x v="4"/>
    <s v="Accessories"/>
    <x v="4"/>
    <n v="4"/>
    <n v="25344"/>
    <n v="20"/>
    <n v="101376"/>
    <n v="20275.2"/>
    <n v="81100.800000000003"/>
    <n v="15428.558927851091"/>
    <n v="19.023929391388357"/>
  </r>
  <r>
    <s v="INV103564"/>
    <x v="497"/>
    <x v="3"/>
    <s v="Electronics"/>
    <x v="2"/>
    <n v="6"/>
    <n v="52060"/>
    <n v="10"/>
    <n v="312360"/>
    <n v="31236"/>
    <n v="281124"/>
    <n v="50090.615974000822"/>
    <n v="17.817979245457813"/>
  </r>
  <r>
    <s v="INV103565"/>
    <x v="365"/>
    <x v="1"/>
    <s v="Accessories"/>
    <x v="4"/>
    <n v="3"/>
    <n v="60421"/>
    <n v="5"/>
    <n v="181263"/>
    <n v="9063.15"/>
    <n v="172199.85"/>
    <n v="29740.74085442672"/>
    <n v="17.271060836828092"/>
  </r>
  <r>
    <s v="INV103566"/>
    <x v="122"/>
    <x v="1"/>
    <s v="Accessories"/>
    <x v="4"/>
    <n v="7"/>
    <n v="21662"/>
    <n v="5"/>
    <n v="151634"/>
    <n v="7581.7"/>
    <n v="144052.29999999999"/>
    <n v="18689.755932435932"/>
    <n v="12.974284987074785"/>
  </r>
  <r>
    <s v="INV103567"/>
    <x v="400"/>
    <x v="2"/>
    <s v="Accessories"/>
    <x v="2"/>
    <n v="2"/>
    <n v="29333"/>
    <n v="0"/>
    <n v="58666"/>
    <n v="0"/>
    <n v="58666"/>
    <n v="12779.703950509451"/>
    <n v="21.783833822843643"/>
  </r>
  <r>
    <s v="INV103568"/>
    <x v="70"/>
    <x v="4"/>
    <s v="Electronics"/>
    <x v="1"/>
    <n v="8"/>
    <n v="17706"/>
    <n v="0"/>
    <n v="141648"/>
    <n v="0"/>
    <n v="141648"/>
    <n v="17874.238233545781"/>
    <n v="12.618772050114213"/>
  </r>
  <r>
    <s v="INV103569"/>
    <x v="233"/>
    <x v="1"/>
    <s v="Accessories"/>
    <x v="0"/>
    <n v="7"/>
    <n v="52247"/>
    <n v="0"/>
    <n v="365729"/>
    <n v="0"/>
    <n v="365729"/>
    <n v="69506.330827650687"/>
    <n v="19.004872686511238"/>
  </r>
  <r>
    <s v="INV103570"/>
    <x v="644"/>
    <x v="5"/>
    <s v="Electronics"/>
    <x v="3"/>
    <n v="8"/>
    <n v="76327"/>
    <n v="10"/>
    <n v="610616"/>
    <n v="61061.599999999999"/>
    <n v="549554.4"/>
    <n v="59697.395956996421"/>
    <n v="10.862872894293343"/>
  </r>
  <r>
    <s v="INV103571"/>
    <x v="380"/>
    <x v="1"/>
    <s v="Accessories"/>
    <x v="0"/>
    <n v="2"/>
    <n v="77695"/>
    <n v="15"/>
    <n v="155390"/>
    <n v="23308.5"/>
    <n v="132081.5"/>
    <n v="10507.253492630771"/>
    <n v="7.9551288353257421"/>
  </r>
  <r>
    <s v="INV103572"/>
    <x v="382"/>
    <x v="1"/>
    <s v="Electronics"/>
    <x v="3"/>
    <n v="3"/>
    <n v="55887"/>
    <n v="0"/>
    <n v="167661"/>
    <n v="0"/>
    <n v="167661"/>
    <n v="12734.29917297787"/>
    <n v="7.5952661459599256"/>
  </r>
  <r>
    <s v="INV103573"/>
    <x v="692"/>
    <x v="1"/>
    <s v="Accessories"/>
    <x v="3"/>
    <n v="4"/>
    <n v="25726"/>
    <n v="0"/>
    <n v="102904"/>
    <n v="0"/>
    <n v="102904"/>
    <n v="18204.928917781988"/>
    <n v="17.691177133815973"/>
  </r>
  <r>
    <s v="INV103574"/>
    <x v="22"/>
    <x v="1"/>
    <s v="Electronics"/>
    <x v="0"/>
    <n v="9"/>
    <n v="7000"/>
    <n v="0"/>
    <n v="63000"/>
    <n v="0"/>
    <n v="63000"/>
    <n v="7282.2321240428373"/>
    <n v="11.559098609591805"/>
  </r>
  <r>
    <s v="INV103575"/>
    <x v="431"/>
    <x v="6"/>
    <s v="Accessories"/>
    <x v="4"/>
    <n v="5"/>
    <n v="2134"/>
    <n v="10"/>
    <n v="10670"/>
    <n v="1067"/>
    <n v="9603"/>
    <n v="1008.409663670551"/>
    <n v="10.500985771847871"/>
  </r>
  <r>
    <s v="INV103576"/>
    <x v="361"/>
    <x v="6"/>
    <s v="Accessories"/>
    <x v="2"/>
    <n v="6"/>
    <n v="14559"/>
    <n v="20"/>
    <n v="87354"/>
    <n v="17470.8"/>
    <n v="69883.199999999997"/>
    <n v="11769.160105056781"/>
    <n v="16.841186587129357"/>
  </r>
  <r>
    <s v="INV103577"/>
    <x v="720"/>
    <x v="2"/>
    <s v="Accessories"/>
    <x v="1"/>
    <n v="1"/>
    <n v="70850"/>
    <n v="15"/>
    <n v="70850"/>
    <n v="10627.5"/>
    <n v="60222.5"/>
    <n v="3320.3043576597379"/>
    <n v="5.5133950893100385"/>
  </r>
  <r>
    <s v="INV103578"/>
    <x v="632"/>
    <x v="1"/>
    <s v="Accessories"/>
    <x v="1"/>
    <n v="4"/>
    <n v="4576"/>
    <n v="20"/>
    <n v="18304"/>
    <n v="3660.8"/>
    <n v="14643.2"/>
    <n v="1453.2662934283969"/>
    <n v="9.9245130396934869"/>
  </r>
  <r>
    <s v="INV103579"/>
    <x v="88"/>
    <x v="4"/>
    <s v="Electronics"/>
    <x v="1"/>
    <n v="4"/>
    <n v="38710"/>
    <n v="5"/>
    <n v="154840"/>
    <n v="7742"/>
    <n v="147098"/>
    <n v="17373.66491511459"/>
    <n v="11.810945706341752"/>
  </r>
  <r>
    <s v="INV103580"/>
    <x v="284"/>
    <x v="3"/>
    <s v="Electronics"/>
    <x v="0"/>
    <n v="8"/>
    <n v="26431"/>
    <n v="5"/>
    <n v="211448"/>
    <n v="10572.4"/>
    <n v="200875.6"/>
    <n v="38502.774007475047"/>
    <n v="19.167471812143958"/>
  </r>
  <r>
    <s v="INV103581"/>
    <x v="717"/>
    <x v="2"/>
    <s v="Electronics"/>
    <x v="0"/>
    <n v="8"/>
    <n v="32507"/>
    <n v="0"/>
    <n v="260056"/>
    <n v="0"/>
    <n v="260056"/>
    <n v="41348.968866483257"/>
    <n v="15.90002494327501"/>
  </r>
  <r>
    <s v="INV103582"/>
    <x v="721"/>
    <x v="4"/>
    <s v="Accessories"/>
    <x v="4"/>
    <n v="6"/>
    <n v="23244"/>
    <n v="20"/>
    <n v="139464"/>
    <n v="27892.799999999999"/>
    <n v="111571.2"/>
    <n v="24679.295439827711"/>
    <n v="22.119772342528996"/>
  </r>
  <r>
    <s v="INV103583"/>
    <x v="494"/>
    <x v="1"/>
    <s v="Accessories"/>
    <x v="1"/>
    <n v="8"/>
    <n v="30896"/>
    <n v="10"/>
    <n v="247168"/>
    <n v="24716.799999999999"/>
    <n v="222451.20000000001"/>
    <n v="26004.828371330699"/>
    <n v="11.690127259970142"/>
  </r>
  <r>
    <s v="INV103584"/>
    <x v="455"/>
    <x v="0"/>
    <s v="Accessories"/>
    <x v="4"/>
    <n v="9"/>
    <n v="50454"/>
    <n v="15"/>
    <n v="454086"/>
    <n v="68112.899999999994"/>
    <n v="385973.1"/>
    <n v="42182.304751123651"/>
    <n v="10.928819845508315"/>
  </r>
  <r>
    <s v="INV103585"/>
    <x v="190"/>
    <x v="1"/>
    <s v="Accessories"/>
    <x v="1"/>
    <n v="5"/>
    <n v="66538"/>
    <n v="20"/>
    <n v="332690"/>
    <n v="66538"/>
    <n v="266152"/>
    <n v="15074.71133687894"/>
    <n v="5.6639481713002118"/>
  </r>
  <r>
    <s v="INV103586"/>
    <x v="431"/>
    <x v="6"/>
    <s v="Accessories"/>
    <x v="0"/>
    <n v="1"/>
    <n v="13256"/>
    <n v="20"/>
    <n v="13256"/>
    <n v="2651.2"/>
    <n v="10604.8"/>
    <n v="2548.794325961921"/>
    <n v="24.03434601276706"/>
  </r>
  <r>
    <s v="INV103587"/>
    <x v="722"/>
    <x v="3"/>
    <s v="Accessories"/>
    <x v="2"/>
    <n v="1"/>
    <n v="11105"/>
    <n v="15"/>
    <n v="11105"/>
    <n v="1665.75"/>
    <n v="9439.25"/>
    <n v="1418.70444857193"/>
    <n v="15.029842927901369"/>
  </r>
  <r>
    <s v="INV103588"/>
    <x v="669"/>
    <x v="5"/>
    <s v="Electronics"/>
    <x v="2"/>
    <n v="2"/>
    <n v="22916"/>
    <n v="20"/>
    <n v="45832"/>
    <n v="9166.4"/>
    <n v="36665.599999999999"/>
    <n v="5518.348169319509"/>
    <n v="15.050478293876301"/>
  </r>
  <r>
    <s v="INV103589"/>
    <x v="308"/>
    <x v="3"/>
    <s v="Electronics"/>
    <x v="2"/>
    <n v="2"/>
    <n v="57058"/>
    <n v="20"/>
    <n v="114116"/>
    <n v="22823.200000000001"/>
    <n v="91292.800000000003"/>
    <n v="21425.254265961328"/>
    <n v="23.468722906911964"/>
  </r>
  <r>
    <s v="INV103590"/>
    <x v="245"/>
    <x v="5"/>
    <s v="Electronics"/>
    <x v="2"/>
    <n v="5"/>
    <n v="37987"/>
    <n v="15"/>
    <n v="189935"/>
    <n v="28490.25"/>
    <n v="161444.75"/>
    <n v="17433.392923986121"/>
    <n v="10.798364718571598"/>
  </r>
  <r>
    <s v="INV103591"/>
    <x v="74"/>
    <x v="3"/>
    <s v="Electronics"/>
    <x v="3"/>
    <n v="7"/>
    <n v="3370"/>
    <n v="10"/>
    <n v="23590"/>
    <n v="2359"/>
    <n v="21231"/>
    <n v="2471.7390494002461"/>
    <n v="11.642122600914917"/>
  </r>
  <r>
    <s v="INV103592"/>
    <x v="89"/>
    <x v="6"/>
    <s v="Electronics"/>
    <x v="1"/>
    <n v="7"/>
    <n v="5258"/>
    <n v="15"/>
    <n v="36806"/>
    <n v="5520.9"/>
    <n v="31285.1"/>
    <n v="5671.0356507842989"/>
    <n v="18.126953887902864"/>
  </r>
  <r>
    <s v="INV103593"/>
    <x v="304"/>
    <x v="5"/>
    <s v="Electronics"/>
    <x v="2"/>
    <n v="4"/>
    <n v="39236"/>
    <n v="0"/>
    <n v="156944"/>
    <n v="0"/>
    <n v="156944"/>
    <n v="32492.93101314611"/>
    <n v="20.703519097987886"/>
  </r>
  <r>
    <s v="INV103594"/>
    <x v="431"/>
    <x v="4"/>
    <s v="Electronics"/>
    <x v="3"/>
    <n v="4"/>
    <n v="77695"/>
    <n v="0"/>
    <n v="310780"/>
    <n v="0"/>
    <n v="310780"/>
    <n v="59005.357449981922"/>
    <n v="18.986214508649823"/>
  </r>
  <r>
    <s v="INV103595"/>
    <x v="88"/>
    <x v="5"/>
    <s v="Electronics"/>
    <x v="3"/>
    <n v="3"/>
    <n v="65638"/>
    <n v="0"/>
    <n v="196914"/>
    <n v="0"/>
    <n v="196914"/>
    <n v="40907.63437691838"/>
    <n v="20.774365650445564"/>
  </r>
  <r>
    <s v="INV103596"/>
    <x v="521"/>
    <x v="2"/>
    <s v="Accessories"/>
    <x v="3"/>
    <n v="2"/>
    <n v="50750"/>
    <n v="0"/>
    <n v="101500"/>
    <n v="0"/>
    <n v="101500"/>
    <n v="16749.693197599121"/>
    <n v="16.502160785811942"/>
  </r>
  <r>
    <s v="INV103597"/>
    <x v="442"/>
    <x v="4"/>
    <s v="Accessories"/>
    <x v="4"/>
    <n v="3"/>
    <n v="41058"/>
    <n v="5"/>
    <n v="123174"/>
    <n v="6158.7"/>
    <n v="117015.3"/>
    <n v="26043.474735308631"/>
    <n v="22.256469654232081"/>
  </r>
  <r>
    <s v="INV103598"/>
    <x v="311"/>
    <x v="2"/>
    <s v="Accessories"/>
    <x v="4"/>
    <n v="8"/>
    <n v="53592"/>
    <n v="10"/>
    <n v="428736"/>
    <n v="42873.599999999999"/>
    <n v="385862.40000000002"/>
    <n v="61746.220624127949"/>
    <n v="16.002134601383279"/>
  </r>
  <r>
    <s v="INV103599"/>
    <x v="533"/>
    <x v="1"/>
    <s v="Accessories"/>
    <x v="3"/>
    <n v="1"/>
    <n v="75621"/>
    <n v="5"/>
    <n v="75621"/>
    <n v="3781.05"/>
    <n v="71839.95"/>
    <n v="6887.1613389390996"/>
    <n v="9.5868125450241806"/>
  </r>
  <r>
    <s v="INV103600"/>
    <x v="189"/>
    <x v="3"/>
    <s v="Accessories"/>
    <x v="2"/>
    <n v="4"/>
    <n v="56104"/>
    <n v="20"/>
    <n v="224416"/>
    <n v="44883.199999999997"/>
    <n v="179532.79999999999"/>
    <n v="28427.263282559019"/>
    <n v="15.834022129972361"/>
  </r>
  <r>
    <s v="INV103601"/>
    <x v="478"/>
    <x v="4"/>
    <s v="Accessories"/>
    <x v="1"/>
    <n v="7"/>
    <n v="37539"/>
    <n v="20"/>
    <n v="262773"/>
    <n v="52554.6"/>
    <n v="210218.4"/>
    <n v="40485.738200439759"/>
    <n v="19.258893703139098"/>
  </r>
  <r>
    <s v="INV103602"/>
    <x v="420"/>
    <x v="3"/>
    <s v="Accessories"/>
    <x v="0"/>
    <n v="5"/>
    <n v="70359"/>
    <n v="15"/>
    <n v="351795"/>
    <n v="52769.25"/>
    <n v="299025.75"/>
    <n v="54038.458710009698"/>
    <n v="18.07150678829823"/>
  </r>
  <r>
    <s v="INV103603"/>
    <x v="717"/>
    <x v="1"/>
    <s v="Electronics"/>
    <x v="4"/>
    <n v="2"/>
    <n v="49245"/>
    <n v="0"/>
    <n v="98490"/>
    <n v="0"/>
    <n v="98490"/>
    <n v="9711.4441969975542"/>
    <n v="9.8603352594147164"/>
  </r>
  <r>
    <s v="INV103604"/>
    <x v="539"/>
    <x v="0"/>
    <s v="Electronics"/>
    <x v="2"/>
    <n v="1"/>
    <n v="5961"/>
    <n v="15"/>
    <n v="5961"/>
    <n v="894.15"/>
    <n v="5066.8500000000004"/>
    <n v="294.96994391253361"/>
    <n v="5.8215645600823702"/>
  </r>
  <r>
    <s v="INV103605"/>
    <x v="416"/>
    <x v="3"/>
    <s v="Accessories"/>
    <x v="2"/>
    <n v="6"/>
    <n v="41331"/>
    <n v="20"/>
    <n v="247986"/>
    <n v="49597.2"/>
    <n v="198388.8"/>
    <n v="19937.31101539572"/>
    <n v="10.049615207811994"/>
  </r>
  <r>
    <s v="INV103606"/>
    <x v="10"/>
    <x v="1"/>
    <s v="Electronics"/>
    <x v="0"/>
    <n v="5"/>
    <n v="51637"/>
    <n v="0"/>
    <n v="258185"/>
    <n v="0"/>
    <n v="258185"/>
    <n v="63722.230433328317"/>
    <n v="24.680841425074391"/>
  </r>
  <r>
    <s v="INV103607"/>
    <x v="595"/>
    <x v="3"/>
    <s v="Electronics"/>
    <x v="0"/>
    <n v="3"/>
    <n v="34530"/>
    <n v="10"/>
    <n v="103590"/>
    <n v="10359"/>
    <n v="93231"/>
    <n v="8101.1444115683944"/>
    <n v="8.6893248078089851"/>
  </r>
  <r>
    <s v="INV103608"/>
    <x v="41"/>
    <x v="1"/>
    <s v="Electronics"/>
    <x v="2"/>
    <n v="9"/>
    <n v="6231"/>
    <n v="20"/>
    <n v="56079"/>
    <n v="11215.8"/>
    <n v="44863.199999999997"/>
    <n v="6409.8006151057298"/>
    <n v="14.287435169817869"/>
  </r>
  <r>
    <s v="INV103609"/>
    <x v="251"/>
    <x v="2"/>
    <s v="Electronics"/>
    <x v="0"/>
    <n v="3"/>
    <n v="22000"/>
    <n v="15"/>
    <n v="66000"/>
    <n v="9900"/>
    <n v="56100"/>
    <n v="9967.239868791823"/>
    <n v="17.766915987151201"/>
  </r>
  <r>
    <s v="INV103610"/>
    <x v="572"/>
    <x v="1"/>
    <s v="Electronics"/>
    <x v="2"/>
    <n v="2"/>
    <n v="75939"/>
    <n v="15"/>
    <n v="151878"/>
    <n v="22781.7"/>
    <n v="129096.3"/>
    <n v="29162.161827822249"/>
    <n v="22.589463700990848"/>
  </r>
  <r>
    <s v="INV103611"/>
    <x v="109"/>
    <x v="5"/>
    <s v="Accessories"/>
    <x v="0"/>
    <n v="5"/>
    <n v="33617"/>
    <n v="20"/>
    <n v="168085"/>
    <n v="33617"/>
    <n v="134468"/>
    <n v="27169.491694282391"/>
    <n v="20.205172750604152"/>
  </r>
  <r>
    <s v="INV103612"/>
    <x v="54"/>
    <x v="0"/>
    <s v="Electronics"/>
    <x v="0"/>
    <n v="9"/>
    <n v="31674"/>
    <n v="5"/>
    <n v="285066"/>
    <n v="14253.3"/>
    <n v="270812.7"/>
    <n v="62771.843938050391"/>
    <n v="23.179062111212062"/>
  </r>
  <r>
    <s v="INV103613"/>
    <x v="286"/>
    <x v="3"/>
    <s v="Accessories"/>
    <x v="2"/>
    <n v="8"/>
    <n v="33708"/>
    <n v="10"/>
    <n v="269664"/>
    <n v="26966.400000000001"/>
    <n v="242697.60000000001"/>
    <n v="41471.374382126749"/>
    <n v="17.087673871569699"/>
  </r>
  <r>
    <s v="INV103614"/>
    <x v="171"/>
    <x v="1"/>
    <s v="Accessories"/>
    <x v="3"/>
    <n v="6"/>
    <n v="79935"/>
    <n v="20"/>
    <n v="479610"/>
    <n v="95922"/>
    <n v="383688"/>
    <n v="85586.88857058862"/>
    <n v="22.306376162556198"/>
  </r>
  <r>
    <s v="INV103615"/>
    <x v="246"/>
    <x v="1"/>
    <s v="Accessories"/>
    <x v="2"/>
    <n v="3"/>
    <n v="69188"/>
    <n v="20"/>
    <n v="207564"/>
    <n v="41512.800000000003"/>
    <n v="166051.20000000001"/>
    <n v="17064.84925731246"/>
    <n v="10.276859942784188"/>
  </r>
  <r>
    <s v="INV103616"/>
    <x v="453"/>
    <x v="3"/>
    <s v="Electronics"/>
    <x v="1"/>
    <n v="6"/>
    <n v="26460"/>
    <n v="15"/>
    <n v="158760"/>
    <n v="23814"/>
    <n v="134946"/>
    <n v="18367.90063829091"/>
    <n v="13.611296843397291"/>
  </r>
  <r>
    <s v="INV103617"/>
    <x v="704"/>
    <x v="0"/>
    <s v="Accessories"/>
    <x v="0"/>
    <n v="5"/>
    <n v="10747"/>
    <n v="0"/>
    <n v="53735"/>
    <n v="0"/>
    <n v="53735"/>
    <n v="11754.772781831651"/>
    <n v="21.875449486985485"/>
  </r>
  <r>
    <s v="INV103618"/>
    <x v="182"/>
    <x v="0"/>
    <s v="Accessories"/>
    <x v="4"/>
    <n v="1"/>
    <n v="26538"/>
    <n v="0"/>
    <n v="26538"/>
    <n v="0"/>
    <n v="26538"/>
    <n v="3054.8617230977411"/>
    <n v="11.511273355557092"/>
  </r>
  <r>
    <s v="INV103619"/>
    <x v="86"/>
    <x v="1"/>
    <s v="Accessories"/>
    <x v="0"/>
    <n v="5"/>
    <n v="28270"/>
    <n v="0"/>
    <n v="141350"/>
    <n v="0"/>
    <n v="141350"/>
    <n v="31696.95001761942"/>
    <n v="22.424442884767895"/>
  </r>
  <r>
    <s v="INV103620"/>
    <x v="567"/>
    <x v="4"/>
    <s v="Accessories"/>
    <x v="1"/>
    <n v="7"/>
    <n v="72985"/>
    <n v="15"/>
    <n v="510895"/>
    <n v="76634.25"/>
    <n v="434260.75"/>
    <n v="53250.361843498133"/>
    <n v="12.262301357766765"/>
  </r>
  <r>
    <s v="INV103621"/>
    <x v="483"/>
    <x v="2"/>
    <s v="Electronics"/>
    <x v="4"/>
    <n v="9"/>
    <n v="65154"/>
    <n v="0"/>
    <n v="586386"/>
    <n v="0"/>
    <n v="586386"/>
    <n v="71937.213347503173"/>
    <n v="12.267894074466849"/>
  </r>
  <r>
    <s v="INV103622"/>
    <x v="121"/>
    <x v="0"/>
    <s v="Accessories"/>
    <x v="4"/>
    <n v="1"/>
    <n v="68241"/>
    <n v="20"/>
    <n v="68241"/>
    <n v="13648.2"/>
    <n v="54592.800000000003"/>
    <n v="6103.8344221219986"/>
    <n v="11.180658295822889"/>
  </r>
  <r>
    <s v="INV103623"/>
    <x v="643"/>
    <x v="0"/>
    <s v="Accessories"/>
    <x v="2"/>
    <n v="3"/>
    <n v="58273"/>
    <n v="5"/>
    <n v="174819"/>
    <n v="8740.9500000000007"/>
    <n v="166078.04999999999"/>
    <n v="26470.95065830286"/>
    <n v="15.938861672751372"/>
  </r>
  <r>
    <s v="INV103624"/>
    <x v="495"/>
    <x v="6"/>
    <s v="Accessories"/>
    <x v="3"/>
    <n v="8"/>
    <n v="53133"/>
    <n v="5"/>
    <n v="425064"/>
    <n v="21253.200000000001"/>
    <n v="403810.8"/>
    <n v="30614.410141936649"/>
    <n v="7.5813747779744007"/>
  </r>
  <r>
    <s v="INV103625"/>
    <x v="479"/>
    <x v="5"/>
    <s v="Accessories"/>
    <x v="2"/>
    <n v="6"/>
    <n v="20064"/>
    <n v="5"/>
    <n v="120384"/>
    <n v="6019.2"/>
    <n v="114364.8"/>
    <n v="6555.4509916136712"/>
    <n v="5.7320530369603855"/>
  </r>
  <r>
    <s v="INV103626"/>
    <x v="337"/>
    <x v="0"/>
    <s v="Electronics"/>
    <x v="4"/>
    <n v="5"/>
    <n v="79169"/>
    <n v="0"/>
    <n v="395845"/>
    <n v="0"/>
    <n v="395845"/>
    <n v="90839.53821132335"/>
    <n v="22.94825959941981"/>
  </r>
  <r>
    <s v="INV103627"/>
    <x v="659"/>
    <x v="2"/>
    <s v="Accessories"/>
    <x v="4"/>
    <n v="2"/>
    <n v="18614"/>
    <n v="5"/>
    <n v="37228"/>
    <n v="1861.4"/>
    <n v="35366.6"/>
    <n v="8339.0075348418941"/>
    <n v="23.578765091475841"/>
  </r>
  <r>
    <s v="INV103628"/>
    <x v="459"/>
    <x v="5"/>
    <s v="Accessories"/>
    <x v="3"/>
    <n v="3"/>
    <n v="33303"/>
    <n v="0"/>
    <n v="99909"/>
    <n v="0"/>
    <n v="99909"/>
    <n v="6517.4769317920664"/>
    <n v="6.5234132378384988"/>
  </r>
  <r>
    <s v="INV103629"/>
    <x v="395"/>
    <x v="5"/>
    <s v="Accessories"/>
    <x v="0"/>
    <n v="2"/>
    <n v="59841"/>
    <n v="20"/>
    <n v="119682"/>
    <n v="23936.400000000001"/>
    <n v="95745.600000000006"/>
    <n v="15313.50444366422"/>
    <n v="15.993951099229854"/>
  </r>
  <r>
    <s v="INV103630"/>
    <x v="443"/>
    <x v="3"/>
    <s v="Accessories"/>
    <x v="3"/>
    <n v="1"/>
    <n v="24045"/>
    <n v="20"/>
    <n v="24045"/>
    <n v="4809"/>
    <n v="19236"/>
    <n v="3038.065205010133"/>
    <n v="15.793643195103623"/>
  </r>
  <r>
    <s v="INV103631"/>
    <x v="385"/>
    <x v="3"/>
    <s v="Accessories"/>
    <x v="2"/>
    <n v="7"/>
    <n v="63259"/>
    <n v="15"/>
    <n v="442813"/>
    <n v="66421.95"/>
    <n v="376391.05"/>
    <n v="46855.467470920303"/>
    <n v="12.448613608352352"/>
  </r>
  <r>
    <s v="INV103632"/>
    <x v="77"/>
    <x v="3"/>
    <s v="Accessories"/>
    <x v="0"/>
    <n v="3"/>
    <n v="76988"/>
    <n v="15"/>
    <n v="230964"/>
    <n v="34644.6"/>
    <n v="196319.4"/>
    <n v="32153.380603714551"/>
    <n v="16.378096410092201"/>
  </r>
  <r>
    <s v="INV103633"/>
    <x v="67"/>
    <x v="3"/>
    <s v="Electronics"/>
    <x v="2"/>
    <n v="7"/>
    <n v="68571"/>
    <n v="10"/>
    <n v="479997"/>
    <n v="47999.7"/>
    <n v="431997.3"/>
    <n v="61181.12908645811"/>
    <n v="14.162386914561298"/>
  </r>
  <r>
    <s v="INV103634"/>
    <x v="135"/>
    <x v="6"/>
    <s v="Accessories"/>
    <x v="3"/>
    <n v="7"/>
    <n v="54366"/>
    <n v="20"/>
    <n v="380562"/>
    <n v="76112.399999999994"/>
    <n v="304449.59999999998"/>
    <n v="45036.31684411419"/>
    <n v="14.792700284091092"/>
  </r>
  <r>
    <s v="INV103635"/>
    <x v="203"/>
    <x v="0"/>
    <s v="Electronics"/>
    <x v="0"/>
    <n v="8"/>
    <n v="70999"/>
    <n v="0"/>
    <n v="567992"/>
    <n v="0"/>
    <n v="567992"/>
    <n v="114204.65456379281"/>
    <n v="20.106736461744674"/>
  </r>
  <r>
    <s v="INV103636"/>
    <x v="142"/>
    <x v="3"/>
    <s v="Electronics"/>
    <x v="3"/>
    <n v="1"/>
    <n v="78743"/>
    <n v="10"/>
    <n v="78743"/>
    <n v="7874.3"/>
    <n v="70868.7"/>
    <n v="10998.25907952427"/>
    <n v="15.519205346682345"/>
  </r>
  <r>
    <s v="INV103637"/>
    <x v="51"/>
    <x v="1"/>
    <s v="Accessories"/>
    <x v="1"/>
    <n v="5"/>
    <n v="63653"/>
    <n v="20"/>
    <n v="318265"/>
    <n v="63653"/>
    <n v="254612"/>
    <n v="29212.046865069919"/>
    <n v="11.473161856106515"/>
  </r>
  <r>
    <s v="INV103638"/>
    <x v="434"/>
    <x v="4"/>
    <s v="Electronics"/>
    <x v="4"/>
    <n v="9"/>
    <n v="13360"/>
    <n v="0"/>
    <n v="120240"/>
    <n v="0"/>
    <n v="120240"/>
    <n v="19994.856583515211"/>
    <n v="16.629122241779118"/>
  </r>
  <r>
    <s v="INV103639"/>
    <x v="647"/>
    <x v="3"/>
    <s v="Accessories"/>
    <x v="0"/>
    <n v="7"/>
    <n v="18170"/>
    <n v="20"/>
    <n v="127190"/>
    <n v="25438"/>
    <n v="101752"/>
    <n v="18127.20014209798"/>
    <n v="17.815079941522505"/>
  </r>
  <r>
    <s v="INV103640"/>
    <x v="86"/>
    <x v="0"/>
    <s v="Electronics"/>
    <x v="4"/>
    <n v="1"/>
    <n v="41780"/>
    <n v="20"/>
    <n v="41780"/>
    <n v="8356"/>
    <n v="33424"/>
    <n v="6098.6188723669547"/>
    <n v="18.246226879987297"/>
  </r>
  <r>
    <s v="INV103641"/>
    <x v="283"/>
    <x v="3"/>
    <s v="Accessories"/>
    <x v="1"/>
    <n v="8"/>
    <n v="61939"/>
    <n v="0"/>
    <n v="495512"/>
    <n v="0"/>
    <n v="495512"/>
    <n v="86051.273047780312"/>
    <n v="17.366133019539447"/>
  </r>
  <r>
    <s v="INV103642"/>
    <x v="29"/>
    <x v="6"/>
    <s v="Electronics"/>
    <x v="0"/>
    <n v="3"/>
    <n v="79923"/>
    <n v="20"/>
    <n v="239769"/>
    <n v="47953.8"/>
    <n v="191815.2"/>
    <n v="35086.942447938622"/>
    <n v="18.292055294855995"/>
  </r>
  <r>
    <s v="INV103643"/>
    <x v="701"/>
    <x v="2"/>
    <s v="Electronics"/>
    <x v="4"/>
    <n v="4"/>
    <n v="35561"/>
    <n v="20"/>
    <n v="142244"/>
    <n v="28448.799999999999"/>
    <n v="113795.2"/>
    <n v="12747.174067194481"/>
    <n v="11.201855673345168"/>
  </r>
  <r>
    <s v="INV103644"/>
    <x v="70"/>
    <x v="2"/>
    <s v="Accessories"/>
    <x v="4"/>
    <n v="4"/>
    <n v="51264"/>
    <n v="20"/>
    <n v="205056"/>
    <n v="41011.199999999997"/>
    <n v="164044.79999999999"/>
    <n v="22839.429708862139"/>
    <n v="13.922678261585943"/>
  </r>
  <r>
    <s v="INV103645"/>
    <x v="692"/>
    <x v="0"/>
    <s v="Electronics"/>
    <x v="0"/>
    <n v="8"/>
    <n v="24310"/>
    <n v="15"/>
    <n v="194480"/>
    <n v="29172"/>
    <n v="165308"/>
    <n v="30373.895885419541"/>
    <n v="18.374123385086953"/>
  </r>
  <r>
    <s v="INV103646"/>
    <x v="477"/>
    <x v="1"/>
    <s v="Electronics"/>
    <x v="4"/>
    <n v="1"/>
    <n v="46088"/>
    <n v="5"/>
    <n v="46088"/>
    <n v="2304.4"/>
    <n v="43783.6"/>
    <n v="8794.9740956402329"/>
    <n v="20.087370832092915"/>
  </r>
  <r>
    <s v="INV103647"/>
    <x v="33"/>
    <x v="2"/>
    <s v="Electronics"/>
    <x v="4"/>
    <n v="8"/>
    <n v="16433"/>
    <n v="20"/>
    <n v="131464"/>
    <n v="26292.799999999999"/>
    <n v="105171.2"/>
    <n v="14390.493865268059"/>
    <n v="13.682922573164575"/>
  </r>
  <r>
    <s v="INV103648"/>
    <x v="289"/>
    <x v="2"/>
    <s v="Electronics"/>
    <x v="0"/>
    <n v="9"/>
    <n v="30534"/>
    <n v="0"/>
    <n v="274806"/>
    <n v="0"/>
    <n v="274806"/>
    <n v="33819.431479103521"/>
    <n v="12.306656870338902"/>
  </r>
  <r>
    <s v="INV103649"/>
    <x v="487"/>
    <x v="4"/>
    <s v="Electronics"/>
    <x v="4"/>
    <n v="9"/>
    <n v="2447"/>
    <n v="20"/>
    <n v="22023"/>
    <n v="4404.6000000000004"/>
    <n v="17618.400000000001"/>
    <n v="3403.4613943794989"/>
    <n v="19.317653103457172"/>
  </r>
  <r>
    <s v="INV103650"/>
    <x v="353"/>
    <x v="0"/>
    <s v="Accessories"/>
    <x v="4"/>
    <n v="5"/>
    <n v="20215"/>
    <n v="15"/>
    <n v="101075"/>
    <n v="15161.25"/>
    <n v="85913.75"/>
    <n v="8113.2337058156836"/>
    <n v="9.4434635967067937"/>
  </r>
  <r>
    <s v="INV103651"/>
    <x v="506"/>
    <x v="1"/>
    <s v="Electronics"/>
    <x v="2"/>
    <n v="4"/>
    <n v="31456"/>
    <n v="15"/>
    <n v="125824"/>
    <n v="18873.599999999999"/>
    <n v="106950.39999999999"/>
    <n v="5550.5588218906514"/>
    <n v="5.1898439107199712"/>
  </r>
  <r>
    <s v="INV103652"/>
    <x v="717"/>
    <x v="0"/>
    <s v="Electronics"/>
    <x v="2"/>
    <n v="4"/>
    <n v="16803"/>
    <n v="20"/>
    <n v="67212"/>
    <n v="13442.4"/>
    <n v="53769.599999999999"/>
    <n v="7755.3614970718672"/>
    <n v="14.423320049008858"/>
  </r>
  <r>
    <s v="INV103653"/>
    <x v="291"/>
    <x v="2"/>
    <s v="Accessories"/>
    <x v="1"/>
    <n v="9"/>
    <n v="24531"/>
    <n v="10"/>
    <n v="220779"/>
    <n v="22077.9"/>
    <n v="198701.1"/>
    <n v="16824.942314892851"/>
    <n v="8.4674630965268189"/>
  </r>
  <r>
    <s v="INV103654"/>
    <x v="277"/>
    <x v="2"/>
    <s v="Accessories"/>
    <x v="2"/>
    <n v="8"/>
    <n v="18477"/>
    <n v="5"/>
    <n v="147816"/>
    <n v="7390.8"/>
    <n v="140425.20000000001"/>
    <n v="17645.346418846031"/>
    <n v="12.565655180726843"/>
  </r>
  <r>
    <s v="INV103655"/>
    <x v="361"/>
    <x v="2"/>
    <s v="Accessories"/>
    <x v="2"/>
    <n v="7"/>
    <n v="43207"/>
    <n v="0"/>
    <n v="302449"/>
    <n v="0"/>
    <n v="302449"/>
    <n v="32739.145502597941"/>
    <n v="10.824683005266323"/>
  </r>
  <r>
    <s v="INV103656"/>
    <x v="648"/>
    <x v="5"/>
    <s v="Electronics"/>
    <x v="1"/>
    <n v="3"/>
    <n v="14965"/>
    <n v="0"/>
    <n v="44895"/>
    <n v="0"/>
    <n v="44895"/>
    <n v="9223.7844969683047"/>
    <n v="20.545237770282448"/>
  </r>
  <r>
    <s v="INV103657"/>
    <x v="31"/>
    <x v="6"/>
    <s v="Electronics"/>
    <x v="4"/>
    <n v="4"/>
    <n v="76261"/>
    <n v="0"/>
    <n v="305044"/>
    <n v="0"/>
    <n v="305044"/>
    <n v="35471.034858184357"/>
    <n v="11.628169987996603"/>
  </r>
  <r>
    <s v="INV103658"/>
    <x v="654"/>
    <x v="3"/>
    <s v="Electronics"/>
    <x v="4"/>
    <n v="9"/>
    <n v="17140"/>
    <n v="0"/>
    <n v="154260"/>
    <n v="0"/>
    <n v="154260"/>
    <n v="27479.12951594339"/>
    <n v="17.813515827786457"/>
  </r>
  <r>
    <s v="INV103659"/>
    <x v="428"/>
    <x v="6"/>
    <s v="Electronics"/>
    <x v="2"/>
    <n v="8"/>
    <n v="32035"/>
    <n v="15"/>
    <n v="256280"/>
    <n v="38442"/>
    <n v="217838"/>
    <n v="40252.654443600593"/>
    <n v="18.478251931986428"/>
  </r>
  <r>
    <s v="INV103660"/>
    <x v="134"/>
    <x v="0"/>
    <s v="Accessories"/>
    <x v="1"/>
    <n v="1"/>
    <n v="39780"/>
    <n v="5"/>
    <n v="39780"/>
    <n v="1989"/>
    <n v="37791"/>
    <n v="5339.5227810618126"/>
    <n v="14.129085711047107"/>
  </r>
  <r>
    <s v="INV103661"/>
    <x v="326"/>
    <x v="4"/>
    <s v="Accessories"/>
    <x v="4"/>
    <n v="3"/>
    <n v="3491"/>
    <n v="20"/>
    <n v="10473"/>
    <n v="2094.6"/>
    <n v="8378.4"/>
    <n v="554.78067500708664"/>
    <n v="6.621558710578233"/>
  </r>
  <r>
    <s v="INV103662"/>
    <x v="136"/>
    <x v="3"/>
    <s v="Electronics"/>
    <x v="3"/>
    <n v="2"/>
    <n v="18301"/>
    <n v="20"/>
    <n v="36602"/>
    <n v="7320.4"/>
    <n v="29281.599999999999"/>
    <n v="5565.6420608851213"/>
    <n v="19.007301721508117"/>
  </r>
  <r>
    <s v="INV103663"/>
    <x v="121"/>
    <x v="4"/>
    <s v="Electronics"/>
    <x v="0"/>
    <n v="2"/>
    <n v="8465"/>
    <n v="10"/>
    <n v="16930"/>
    <n v="1693"/>
    <n v="15237"/>
    <n v="990.91670318171555"/>
    <n v="6.5033582935073539"/>
  </r>
  <r>
    <s v="INV103664"/>
    <x v="192"/>
    <x v="1"/>
    <s v="Electronics"/>
    <x v="0"/>
    <n v="8"/>
    <n v="14230"/>
    <n v="20"/>
    <n v="113840"/>
    <n v="22768"/>
    <n v="91072"/>
    <n v="6360.7045331724667"/>
    <n v="6.9842591940140402"/>
  </r>
  <r>
    <s v="INV103665"/>
    <x v="597"/>
    <x v="5"/>
    <s v="Electronics"/>
    <x v="0"/>
    <n v="6"/>
    <n v="30053"/>
    <n v="5"/>
    <n v="180318"/>
    <n v="9015.9"/>
    <n v="171302.1"/>
    <n v="15280.057173122579"/>
    <n v="8.9199473754977774"/>
  </r>
  <r>
    <s v="INV103666"/>
    <x v="675"/>
    <x v="0"/>
    <s v="Accessories"/>
    <x v="2"/>
    <n v="6"/>
    <n v="8801"/>
    <n v="20"/>
    <n v="52806"/>
    <n v="10561.2"/>
    <n v="42244.800000000003"/>
    <n v="4481.1239004802346"/>
    <n v="10.607515955763157"/>
  </r>
  <r>
    <s v="INV103667"/>
    <x v="13"/>
    <x v="5"/>
    <s v="Accessories"/>
    <x v="0"/>
    <n v="4"/>
    <n v="19436"/>
    <n v="15"/>
    <n v="77744"/>
    <n v="11661.6"/>
    <n v="66082.399999999994"/>
    <n v="14491.23196825913"/>
    <n v="21.92903400642097"/>
  </r>
  <r>
    <s v="INV103668"/>
    <x v="66"/>
    <x v="0"/>
    <s v="Electronics"/>
    <x v="0"/>
    <n v="1"/>
    <n v="14655"/>
    <n v="20"/>
    <n v="14655"/>
    <n v="2931"/>
    <n v="11724"/>
    <n v="2168.7565829546252"/>
    <n v="18.498435542089943"/>
  </r>
  <r>
    <s v="INV103669"/>
    <x v="341"/>
    <x v="4"/>
    <s v="Accessories"/>
    <x v="3"/>
    <n v="7"/>
    <n v="49348"/>
    <n v="0"/>
    <n v="345436"/>
    <n v="0"/>
    <n v="345436"/>
    <n v="44023.247355906402"/>
    <n v="12.744255768335206"/>
  </r>
  <r>
    <s v="INV103670"/>
    <x v="92"/>
    <x v="4"/>
    <s v="Electronics"/>
    <x v="4"/>
    <n v="8"/>
    <n v="2542"/>
    <n v="0"/>
    <n v="20336"/>
    <n v="0"/>
    <n v="20336"/>
    <n v="4997.0735693610159"/>
    <n v="24.572549023215064"/>
  </r>
  <r>
    <s v="INV103671"/>
    <x v="432"/>
    <x v="4"/>
    <s v="Electronics"/>
    <x v="3"/>
    <n v="2"/>
    <n v="19065"/>
    <n v="0"/>
    <n v="38130"/>
    <n v="0"/>
    <n v="38130"/>
    <n v="3764.2129874512698"/>
    <n v="9.8720508456629155"/>
  </r>
  <r>
    <s v="INV103672"/>
    <x v="696"/>
    <x v="0"/>
    <s v="Accessories"/>
    <x v="2"/>
    <n v="2"/>
    <n v="48102"/>
    <n v="0"/>
    <n v="96204"/>
    <n v="0"/>
    <n v="96204"/>
    <n v="16543.516664782961"/>
    <n v="17.196287747685087"/>
  </r>
  <r>
    <s v="INV103673"/>
    <x v="158"/>
    <x v="2"/>
    <s v="Electronics"/>
    <x v="0"/>
    <n v="1"/>
    <n v="37760"/>
    <n v="15"/>
    <n v="37760"/>
    <n v="5664"/>
    <n v="32096"/>
    <n v="7043.2368081916284"/>
    <n v="21.944282179061652"/>
  </r>
  <r>
    <s v="INV103674"/>
    <x v="348"/>
    <x v="4"/>
    <s v="Accessories"/>
    <x v="4"/>
    <n v="4"/>
    <n v="36826"/>
    <n v="15"/>
    <n v="147304"/>
    <n v="22095.599999999999"/>
    <n v="125208.4"/>
    <n v="26344.412749968869"/>
    <n v="21.040451559135708"/>
  </r>
  <r>
    <s v="INV103675"/>
    <x v="676"/>
    <x v="5"/>
    <s v="Electronics"/>
    <x v="0"/>
    <n v="6"/>
    <n v="43081"/>
    <n v="15"/>
    <n v="258486"/>
    <n v="38772.9"/>
    <n v="219713.1"/>
    <n v="14954.01407827488"/>
    <n v="6.8061549713125347"/>
  </r>
  <r>
    <s v="INV103676"/>
    <x v="223"/>
    <x v="1"/>
    <s v="Accessories"/>
    <x v="0"/>
    <n v="5"/>
    <n v="4158"/>
    <n v="20"/>
    <n v="20790"/>
    <n v="4158"/>
    <n v="16632"/>
    <n v="3151.012977631"/>
    <n v="18.945484473490861"/>
  </r>
  <r>
    <s v="INV103677"/>
    <x v="517"/>
    <x v="3"/>
    <s v="Electronics"/>
    <x v="2"/>
    <n v="4"/>
    <n v="38048"/>
    <n v="0"/>
    <n v="152192"/>
    <n v="0"/>
    <n v="152192"/>
    <n v="15458.56013701506"/>
    <n v="10.15727511105384"/>
  </r>
  <r>
    <s v="INV103678"/>
    <x v="464"/>
    <x v="0"/>
    <s v="Accessories"/>
    <x v="0"/>
    <n v="4"/>
    <n v="20168"/>
    <n v="10"/>
    <n v="80672"/>
    <n v="8067.2"/>
    <n v="72604.800000000003"/>
    <n v="8795.8316056495205"/>
    <n v="12.114669561309336"/>
  </r>
  <r>
    <s v="INV103679"/>
    <x v="59"/>
    <x v="5"/>
    <s v="Electronics"/>
    <x v="1"/>
    <n v="7"/>
    <n v="40785"/>
    <n v="10"/>
    <n v="285495"/>
    <n v="28549.5"/>
    <n v="256945.5"/>
    <n v="37976.132878186712"/>
    <n v="14.779839646223309"/>
  </r>
  <r>
    <s v="INV103680"/>
    <x v="588"/>
    <x v="6"/>
    <s v="Electronics"/>
    <x v="4"/>
    <n v="7"/>
    <n v="23046"/>
    <n v="0"/>
    <n v="161322"/>
    <n v="0"/>
    <n v="161322"/>
    <n v="33579.179658000277"/>
    <n v="20.815003321307866"/>
  </r>
  <r>
    <s v="INV103681"/>
    <x v="335"/>
    <x v="1"/>
    <s v="Accessories"/>
    <x v="4"/>
    <n v="2"/>
    <n v="38374"/>
    <n v="5"/>
    <n v="76748"/>
    <n v="3837.4"/>
    <n v="72910.600000000006"/>
    <n v="6069.0993811731678"/>
    <n v="8.3240288533809448"/>
  </r>
  <r>
    <s v="INV103682"/>
    <x v="557"/>
    <x v="6"/>
    <s v="Electronics"/>
    <x v="1"/>
    <n v="7"/>
    <n v="51818"/>
    <n v="20"/>
    <n v="362726"/>
    <n v="72545.2"/>
    <n v="290180.8"/>
    <n v="20809.168989596801"/>
    <n v="7.1711047007923341"/>
  </r>
  <r>
    <s v="INV103683"/>
    <x v="455"/>
    <x v="3"/>
    <s v="Accessories"/>
    <x v="2"/>
    <n v="2"/>
    <n v="37665"/>
    <n v="10"/>
    <n v="75330"/>
    <n v="7533"/>
    <n v="67797"/>
    <n v="5470.4212180447958"/>
    <n v="8.0688249008728938"/>
  </r>
  <r>
    <s v="INV103684"/>
    <x v="377"/>
    <x v="2"/>
    <s v="Accessories"/>
    <x v="0"/>
    <n v="4"/>
    <n v="63470"/>
    <n v="15"/>
    <n v="253880"/>
    <n v="38082"/>
    <n v="215798"/>
    <n v="20208.34050673576"/>
    <n v="9.3644707118396653"/>
  </r>
  <r>
    <s v="INV103685"/>
    <x v="195"/>
    <x v="4"/>
    <s v="Electronics"/>
    <x v="0"/>
    <n v="1"/>
    <n v="57320"/>
    <n v="5"/>
    <n v="57320"/>
    <n v="2866"/>
    <n v="54454"/>
    <n v="3370.7227894851562"/>
    <n v="6.190037076220583"/>
  </r>
  <r>
    <s v="INV103686"/>
    <x v="215"/>
    <x v="0"/>
    <s v="Electronics"/>
    <x v="4"/>
    <n v="5"/>
    <n v="45911"/>
    <n v="15"/>
    <n v="229555"/>
    <n v="34433.25"/>
    <n v="195121.75"/>
    <n v="45906.546593267063"/>
    <n v="23.527129391401555"/>
  </r>
  <r>
    <s v="INV103687"/>
    <x v="639"/>
    <x v="5"/>
    <s v="Electronics"/>
    <x v="2"/>
    <n v="1"/>
    <n v="76498"/>
    <n v="5"/>
    <n v="76498"/>
    <n v="3824.9"/>
    <n v="72673.100000000006"/>
    <n v="8271.4110703402657"/>
    <n v="11.381668141774968"/>
  </r>
  <r>
    <s v="INV103688"/>
    <x v="132"/>
    <x v="4"/>
    <s v="Electronics"/>
    <x v="2"/>
    <n v="4"/>
    <n v="36979"/>
    <n v="5"/>
    <n v="147916"/>
    <n v="7395.8"/>
    <n v="140520.20000000001"/>
    <n v="11999.740180791079"/>
    <n v="8.5395125973284109"/>
  </r>
  <r>
    <s v="INV103689"/>
    <x v="700"/>
    <x v="5"/>
    <s v="Accessories"/>
    <x v="2"/>
    <n v="9"/>
    <n v="40406"/>
    <n v="20"/>
    <n v="363654"/>
    <n v="72730.8"/>
    <n v="290923.2"/>
    <n v="51658.313520927943"/>
    <n v="17.756684073641406"/>
  </r>
  <r>
    <s v="INV103690"/>
    <x v="191"/>
    <x v="0"/>
    <s v="Electronics"/>
    <x v="0"/>
    <n v="8"/>
    <n v="73698"/>
    <n v="15"/>
    <n v="589584"/>
    <n v="88437.6"/>
    <n v="501146.4"/>
    <n v="103937.37434677369"/>
    <n v="20.739922375332576"/>
  </r>
  <r>
    <s v="INV103691"/>
    <x v="294"/>
    <x v="6"/>
    <s v="Electronics"/>
    <x v="2"/>
    <n v="6"/>
    <n v="73440"/>
    <n v="15"/>
    <n v="440640"/>
    <n v="66096"/>
    <n v="374544"/>
    <n v="75151.067464203414"/>
    <n v="20.064683312028336"/>
  </r>
  <r>
    <s v="INV103692"/>
    <x v="289"/>
    <x v="4"/>
    <s v="Electronics"/>
    <x v="1"/>
    <n v="8"/>
    <n v="43105"/>
    <n v="10"/>
    <n v="344840"/>
    <n v="34484"/>
    <n v="310356"/>
    <n v="60128.817904926167"/>
    <n v="19.374143855741845"/>
  </r>
  <r>
    <s v="INV103693"/>
    <x v="126"/>
    <x v="3"/>
    <s v="Accessories"/>
    <x v="3"/>
    <n v="5"/>
    <n v="10042"/>
    <n v="0"/>
    <n v="50210"/>
    <n v="0"/>
    <n v="50210"/>
    <n v="3017.9220133480658"/>
    <n v="6.0105995087593422"/>
  </r>
  <r>
    <s v="INV103694"/>
    <x v="364"/>
    <x v="2"/>
    <s v="Electronics"/>
    <x v="2"/>
    <n v="7"/>
    <n v="28274"/>
    <n v="0"/>
    <n v="197918"/>
    <n v="0"/>
    <n v="197918"/>
    <n v="40856.58954501446"/>
    <n v="20.643190384408928"/>
  </r>
  <r>
    <s v="INV103695"/>
    <x v="595"/>
    <x v="3"/>
    <s v="Accessories"/>
    <x v="3"/>
    <n v="8"/>
    <n v="9056"/>
    <n v="10"/>
    <n v="72448"/>
    <n v="7244.8"/>
    <n v="65203.199999999997"/>
    <n v="9804.9786842546309"/>
    <n v="15.037572825037163"/>
  </r>
  <r>
    <s v="INV103696"/>
    <x v="579"/>
    <x v="2"/>
    <s v="Electronics"/>
    <x v="0"/>
    <n v="7"/>
    <n v="46623"/>
    <n v="5"/>
    <n v="326361"/>
    <n v="16318.05"/>
    <n v="310042.95"/>
    <n v="55751.056390866113"/>
    <n v="17.981720400630337"/>
  </r>
  <r>
    <s v="INV103697"/>
    <x v="337"/>
    <x v="1"/>
    <s v="Accessories"/>
    <x v="2"/>
    <n v="4"/>
    <n v="78842"/>
    <n v="10"/>
    <n v="315368"/>
    <n v="31536.799999999999"/>
    <n v="283831.2"/>
    <n v="68484.189778503627"/>
    <n v="24.128492490784531"/>
  </r>
  <r>
    <s v="INV103698"/>
    <x v="83"/>
    <x v="5"/>
    <s v="Electronics"/>
    <x v="4"/>
    <n v="5"/>
    <n v="43086"/>
    <n v="10"/>
    <n v="215430"/>
    <n v="21543"/>
    <n v="193887"/>
    <n v="41130.123293423858"/>
    <n v="21.213450769481117"/>
  </r>
  <r>
    <s v="INV103699"/>
    <x v="392"/>
    <x v="4"/>
    <s v="Electronics"/>
    <x v="0"/>
    <n v="6"/>
    <n v="15364"/>
    <n v="15"/>
    <n v="92184"/>
    <n v="13827.6"/>
    <n v="78356.399999999994"/>
    <n v="16852.45586074331"/>
    <n v="21.507440184520103"/>
  </r>
  <r>
    <s v="INV103700"/>
    <x v="533"/>
    <x v="4"/>
    <s v="Accessories"/>
    <x v="1"/>
    <n v="6"/>
    <n v="59489"/>
    <n v="10"/>
    <n v="356934"/>
    <n v="35693.4"/>
    <n v="321240.59999999998"/>
    <n v="27720.957654551039"/>
    <n v="8.6293443775634344"/>
  </r>
  <r>
    <s v="INV103701"/>
    <x v="688"/>
    <x v="1"/>
    <s v="Electronics"/>
    <x v="1"/>
    <n v="9"/>
    <n v="56593"/>
    <n v="5"/>
    <n v="509337"/>
    <n v="25466.85"/>
    <n v="483870.15"/>
    <n v="70298.312775302038"/>
    <n v="14.528342526461291"/>
  </r>
  <r>
    <s v="INV103702"/>
    <x v="656"/>
    <x v="2"/>
    <s v="Electronics"/>
    <x v="3"/>
    <n v="2"/>
    <n v="34249"/>
    <n v="0"/>
    <n v="68498"/>
    <n v="0"/>
    <n v="68498"/>
    <n v="16430.279414447868"/>
    <n v="23.986509700207112"/>
  </r>
  <r>
    <s v="INV103703"/>
    <x v="592"/>
    <x v="6"/>
    <s v="Electronics"/>
    <x v="3"/>
    <n v="6"/>
    <n v="60239"/>
    <n v="20"/>
    <n v="361434"/>
    <n v="72286.8"/>
    <n v="289147.2"/>
    <n v="48153.721823507731"/>
    <n v="16.653705041414106"/>
  </r>
  <r>
    <s v="INV103704"/>
    <x v="588"/>
    <x v="0"/>
    <s v="Accessories"/>
    <x v="4"/>
    <n v="3"/>
    <n v="43496"/>
    <n v="10"/>
    <n v="130488"/>
    <n v="13048.8"/>
    <n v="117439.2"/>
    <n v="8281.4922392032677"/>
    <n v="7.0517273952847663"/>
  </r>
  <r>
    <s v="INV103705"/>
    <x v="566"/>
    <x v="3"/>
    <s v="Electronics"/>
    <x v="4"/>
    <n v="2"/>
    <n v="17805"/>
    <n v="10"/>
    <n v="35610"/>
    <n v="3561"/>
    <n v="32049"/>
    <n v="6293.2687135494207"/>
    <n v="19.636396497704826"/>
  </r>
  <r>
    <s v="INV103706"/>
    <x v="524"/>
    <x v="1"/>
    <s v="Accessories"/>
    <x v="1"/>
    <n v="6"/>
    <n v="77974"/>
    <n v="15"/>
    <n v="467844"/>
    <n v="70176.600000000006"/>
    <n v="397667.4"/>
    <n v="23297.491535692541"/>
    <n v="5.8585369421009972"/>
  </r>
  <r>
    <s v="INV103707"/>
    <x v="611"/>
    <x v="5"/>
    <s v="Accessories"/>
    <x v="2"/>
    <n v="4"/>
    <n v="16818"/>
    <n v="15"/>
    <n v="67272"/>
    <n v="10090.799999999999"/>
    <n v="57181.2"/>
    <n v="11348.149696798841"/>
    <n v="19.845945340074781"/>
  </r>
  <r>
    <s v="INV103708"/>
    <x v="704"/>
    <x v="1"/>
    <s v="Accessories"/>
    <x v="1"/>
    <n v="5"/>
    <n v="53310"/>
    <n v="10"/>
    <n v="266550"/>
    <n v="26655"/>
    <n v="239895"/>
    <n v="54205.360876717503"/>
    <n v="22.59545254245295"/>
  </r>
  <r>
    <s v="INV103709"/>
    <x v="573"/>
    <x v="3"/>
    <s v="Electronics"/>
    <x v="1"/>
    <n v="5"/>
    <n v="38320"/>
    <n v="10"/>
    <n v="191600"/>
    <n v="19160"/>
    <n v="172440"/>
    <n v="23288.026849472699"/>
    <n v="13.505002812266701"/>
  </r>
  <r>
    <s v="INV103710"/>
    <x v="219"/>
    <x v="3"/>
    <s v="Accessories"/>
    <x v="4"/>
    <n v="3"/>
    <n v="62300"/>
    <n v="5"/>
    <n v="186900"/>
    <n v="9345"/>
    <n v="177555"/>
    <n v="23565.556377463439"/>
    <n v="13.272257259701748"/>
  </r>
  <r>
    <s v="INV103711"/>
    <x v="629"/>
    <x v="5"/>
    <s v="Accessories"/>
    <x v="3"/>
    <n v="4"/>
    <n v="71442"/>
    <n v="0"/>
    <n v="285768"/>
    <n v="0"/>
    <n v="285768"/>
    <n v="31675.175371065739"/>
    <n v="11.084227545094532"/>
  </r>
  <r>
    <s v="INV103712"/>
    <x v="688"/>
    <x v="5"/>
    <s v="Electronics"/>
    <x v="4"/>
    <n v="3"/>
    <n v="21161"/>
    <n v="0"/>
    <n v="63483"/>
    <n v="0"/>
    <n v="63483"/>
    <n v="14308.28463064805"/>
    <n v="22.538765702074652"/>
  </r>
  <r>
    <s v="INV103713"/>
    <x v="436"/>
    <x v="4"/>
    <s v="Accessories"/>
    <x v="4"/>
    <n v="7"/>
    <n v="31316"/>
    <n v="20"/>
    <n v="219212"/>
    <n v="43842.400000000001"/>
    <n v="175369.60000000001"/>
    <n v="27981.433379624799"/>
    <n v="15.955692080967737"/>
  </r>
  <r>
    <s v="INV103714"/>
    <x v="217"/>
    <x v="3"/>
    <s v="Accessories"/>
    <x v="4"/>
    <n v="1"/>
    <n v="13350"/>
    <n v="0"/>
    <n v="13350"/>
    <n v="0"/>
    <n v="13350"/>
    <n v="2214.1240414944318"/>
    <n v="16.585198812692372"/>
  </r>
  <r>
    <s v="INV103715"/>
    <x v="435"/>
    <x v="0"/>
    <s v="Electronics"/>
    <x v="1"/>
    <n v="6"/>
    <n v="78637"/>
    <n v="20"/>
    <n v="471822"/>
    <n v="94364.4"/>
    <n v="377457.6"/>
    <n v="68826.176730497158"/>
    <n v="18.234147816999091"/>
  </r>
  <r>
    <s v="INV103716"/>
    <x v="660"/>
    <x v="0"/>
    <s v="Electronics"/>
    <x v="2"/>
    <n v="4"/>
    <n v="65557"/>
    <n v="15"/>
    <n v="262228"/>
    <n v="39334.199999999997"/>
    <n v="222893.8"/>
    <n v="24528.613355978079"/>
    <n v="11.004618951257541"/>
  </r>
  <r>
    <s v="INV103717"/>
    <x v="720"/>
    <x v="2"/>
    <s v="Accessories"/>
    <x v="1"/>
    <n v="1"/>
    <n v="40366"/>
    <n v="20"/>
    <n v="40366"/>
    <n v="8073.2"/>
    <n v="32292.799999999999"/>
    <n v="4409.8163590353151"/>
    <n v="13.655726227008236"/>
  </r>
  <r>
    <s v="INV103718"/>
    <x v="468"/>
    <x v="1"/>
    <s v="Electronics"/>
    <x v="0"/>
    <n v="1"/>
    <n v="27144"/>
    <n v="20"/>
    <n v="27144"/>
    <n v="5428.8"/>
    <n v="21715.200000000001"/>
    <n v="4306.5834894924437"/>
    <n v="19.832115244125976"/>
  </r>
  <r>
    <s v="INV103719"/>
    <x v="405"/>
    <x v="5"/>
    <s v="Electronics"/>
    <x v="4"/>
    <n v="5"/>
    <n v="53419"/>
    <n v="0"/>
    <n v="267095"/>
    <n v="0"/>
    <n v="267095"/>
    <n v="65998.478372384066"/>
    <n v="24.709739370779708"/>
  </r>
  <r>
    <s v="INV103720"/>
    <x v="393"/>
    <x v="4"/>
    <s v="Electronics"/>
    <x v="4"/>
    <n v="5"/>
    <n v="27928"/>
    <n v="10"/>
    <n v="139640"/>
    <n v="13964"/>
    <n v="125676"/>
    <n v="7146.0766106299807"/>
    <n v="5.6861108012906048"/>
  </r>
  <r>
    <s v="INV103721"/>
    <x v="234"/>
    <x v="0"/>
    <s v="Accessories"/>
    <x v="0"/>
    <n v="7"/>
    <n v="58991"/>
    <n v="15"/>
    <n v="412937"/>
    <n v="61940.55"/>
    <n v="350996.45"/>
    <n v="20543.716775415491"/>
    <n v="5.8529699589313484"/>
  </r>
  <r>
    <s v="INV103722"/>
    <x v="466"/>
    <x v="6"/>
    <s v="Accessories"/>
    <x v="4"/>
    <n v="4"/>
    <n v="33880"/>
    <n v="5"/>
    <n v="135520"/>
    <n v="6776"/>
    <n v="128744"/>
    <n v="17459.810212082019"/>
    <n v="13.561649639658564"/>
  </r>
  <r>
    <s v="INV103723"/>
    <x v="58"/>
    <x v="4"/>
    <s v="Electronics"/>
    <x v="4"/>
    <n v="9"/>
    <n v="73322"/>
    <n v="20"/>
    <n v="659898"/>
    <n v="131979.6"/>
    <n v="527918.4"/>
    <n v="96041.220727551074"/>
    <n v="18.192436696192267"/>
  </r>
  <r>
    <s v="INV103724"/>
    <x v="533"/>
    <x v="4"/>
    <s v="Accessories"/>
    <x v="4"/>
    <n v="4"/>
    <n v="76104"/>
    <n v="20"/>
    <n v="304416"/>
    <n v="60883.199999999997"/>
    <n v="243532.79999999999"/>
    <n v="30995.131781418851"/>
    <n v="12.727292496706339"/>
  </r>
  <r>
    <s v="INV103725"/>
    <x v="558"/>
    <x v="0"/>
    <s v="Electronics"/>
    <x v="0"/>
    <n v="7"/>
    <n v="75841"/>
    <n v="20"/>
    <n v="530887"/>
    <n v="106177.4"/>
    <n v="424709.6"/>
    <n v="106146.7065740179"/>
    <n v="24.992773079303575"/>
  </r>
  <r>
    <s v="INV103726"/>
    <x v="352"/>
    <x v="6"/>
    <s v="Electronics"/>
    <x v="1"/>
    <n v="5"/>
    <n v="3517"/>
    <n v="10"/>
    <n v="17585"/>
    <n v="1758.5"/>
    <n v="15826.5"/>
    <n v="1409.6956596200459"/>
    <n v="8.9071851617227171"/>
  </r>
  <r>
    <s v="INV103727"/>
    <x v="15"/>
    <x v="2"/>
    <s v="Electronics"/>
    <x v="4"/>
    <n v="5"/>
    <n v="10426"/>
    <n v="5"/>
    <n v="52130"/>
    <n v="2606.5"/>
    <n v="49523.5"/>
    <n v="2554.6742839261669"/>
    <n v="5.1585091601485491"/>
  </r>
  <r>
    <s v="INV103728"/>
    <x v="643"/>
    <x v="0"/>
    <s v="Electronics"/>
    <x v="2"/>
    <n v="6"/>
    <n v="45008"/>
    <n v="0"/>
    <n v="270048"/>
    <n v="0"/>
    <n v="270048"/>
    <n v="23771.21080676774"/>
    <n v="8.8025872462553849"/>
  </r>
  <r>
    <s v="INV103729"/>
    <x v="722"/>
    <x v="6"/>
    <s v="Electronics"/>
    <x v="0"/>
    <n v="8"/>
    <n v="23986"/>
    <n v="15"/>
    <n v="191888"/>
    <n v="28783.200000000001"/>
    <n v="163104.79999999999"/>
    <n v="37084.88964448453"/>
    <n v="22.73684750202602"/>
  </r>
  <r>
    <s v="INV103730"/>
    <x v="164"/>
    <x v="4"/>
    <s v="Accessories"/>
    <x v="3"/>
    <n v="5"/>
    <n v="30011"/>
    <n v="10"/>
    <n v="150055"/>
    <n v="15005.5"/>
    <n v="135049.5"/>
    <n v="10672.93478247794"/>
    <n v="7.9029798573692895"/>
  </r>
  <r>
    <s v="INV103731"/>
    <x v="535"/>
    <x v="6"/>
    <s v="Accessories"/>
    <x v="0"/>
    <n v="3"/>
    <n v="10502"/>
    <n v="5"/>
    <n v="31506"/>
    <n v="1575.3"/>
    <n v="29930.7"/>
    <n v="4363.7450913847943"/>
    <n v="14.579495606132815"/>
  </r>
  <r>
    <s v="INV103732"/>
    <x v="473"/>
    <x v="4"/>
    <s v="Accessories"/>
    <x v="1"/>
    <n v="6"/>
    <n v="49086"/>
    <n v="15"/>
    <n v="294516"/>
    <n v="44177.4"/>
    <n v="250338.6"/>
    <n v="33509.132419030873"/>
    <n v="13.385523614428966"/>
  </r>
  <r>
    <s v="INV103733"/>
    <x v="12"/>
    <x v="1"/>
    <s v="Accessories"/>
    <x v="0"/>
    <n v="2"/>
    <n v="69237"/>
    <n v="0"/>
    <n v="138474"/>
    <n v="0"/>
    <n v="138474"/>
    <n v="25360.829628093561"/>
    <n v="18.314506425822579"/>
  </r>
  <r>
    <s v="INV103734"/>
    <x v="15"/>
    <x v="0"/>
    <s v="Electronics"/>
    <x v="3"/>
    <n v="8"/>
    <n v="65168"/>
    <n v="15"/>
    <n v="521344"/>
    <n v="78201.600000000006"/>
    <n v="443142.40000000002"/>
    <n v="26995.843839064761"/>
    <n v="6.0919117283890589"/>
  </r>
  <r>
    <s v="INV103735"/>
    <x v="684"/>
    <x v="5"/>
    <s v="Electronics"/>
    <x v="2"/>
    <n v="8"/>
    <n v="27548"/>
    <n v="20"/>
    <n v="220384"/>
    <n v="44076.800000000003"/>
    <n v="176307.20000000001"/>
    <n v="32043.839632041469"/>
    <n v="18.175003421324519"/>
  </r>
  <r>
    <s v="INV103736"/>
    <x v="417"/>
    <x v="0"/>
    <s v="Accessories"/>
    <x v="3"/>
    <n v="3"/>
    <n v="40824"/>
    <n v="20"/>
    <n v="122472"/>
    <n v="24494.400000000001"/>
    <n v="97977.600000000006"/>
    <n v="11850.42293468873"/>
    <n v="12.095032879646704"/>
  </r>
  <r>
    <s v="INV103737"/>
    <x v="74"/>
    <x v="1"/>
    <s v="Accessories"/>
    <x v="0"/>
    <n v="8"/>
    <n v="67377"/>
    <n v="10"/>
    <n v="539016"/>
    <n v="53901.599999999999"/>
    <n v="485114.4"/>
    <n v="114102.7450161142"/>
    <n v="23.520791181649976"/>
  </r>
  <r>
    <s v="INV103738"/>
    <x v="118"/>
    <x v="3"/>
    <s v="Electronics"/>
    <x v="3"/>
    <n v="9"/>
    <n v="74732"/>
    <n v="15"/>
    <n v="672588"/>
    <n v="100888.2"/>
    <n v="571699.80000000005"/>
    <n v="125646.7333093593"/>
    <n v="21.977746591718116"/>
  </r>
  <r>
    <s v="INV103739"/>
    <x v="214"/>
    <x v="3"/>
    <s v="Electronics"/>
    <x v="0"/>
    <n v="5"/>
    <n v="15025"/>
    <n v="20"/>
    <n v="75125"/>
    <n v="15025"/>
    <n v="60100"/>
    <n v="7807.0651067005847"/>
    <n v="12.990124969551722"/>
  </r>
  <r>
    <s v="INV103740"/>
    <x v="47"/>
    <x v="3"/>
    <s v="Electronics"/>
    <x v="2"/>
    <n v="5"/>
    <n v="53134"/>
    <n v="10"/>
    <n v="265670"/>
    <n v="26567"/>
    <n v="239103"/>
    <n v="59435.833692129832"/>
    <n v="24.857836870357055"/>
  </r>
  <r>
    <s v="INV103741"/>
    <x v="503"/>
    <x v="0"/>
    <s v="Accessories"/>
    <x v="2"/>
    <n v="6"/>
    <n v="61991"/>
    <n v="10"/>
    <n v="371946"/>
    <n v="37194.6"/>
    <n v="334751.40000000002"/>
    <n v="20215.21878458649"/>
    <n v="6.0388750531249427"/>
  </r>
  <r>
    <s v="INV103742"/>
    <x v="110"/>
    <x v="2"/>
    <s v="Electronics"/>
    <x v="1"/>
    <n v="7"/>
    <n v="6065"/>
    <n v="10"/>
    <n v="42455"/>
    <n v="4245.5"/>
    <n v="38209.5"/>
    <n v="7937.123562508541"/>
    <n v="20.77264440128382"/>
  </r>
  <r>
    <s v="INV103743"/>
    <x v="200"/>
    <x v="0"/>
    <s v="Electronics"/>
    <x v="2"/>
    <n v="3"/>
    <n v="72553"/>
    <n v="0"/>
    <n v="217659"/>
    <n v="0"/>
    <n v="217659"/>
    <n v="29768.63479665434"/>
    <n v="13.676730480547249"/>
  </r>
  <r>
    <s v="INV103744"/>
    <x v="423"/>
    <x v="1"/>
    <s v="Accessories"/>
    <x v="4"/>
    <n v="5"/>
    <n v="14787"/>
    <n v="20"/>
    <n v="73935"/>
    <n v="14787"/>
    <n v="59148"/>
    <n v="8083.2265384133007"/>
    <n v="13.666102891751708"/>
  </r>
  <r>
    <s v="INV103745"/>
    <x v="435"/>
    <x v="1"/>
    <s v="Accessories"/>
    <x v="3"/>
    <n v="1"/>
    <n v="77865"/>
    <n v="20"/>
    <n v="77865"/>
    <n v="15573"/>
    <n v="62292"/>
    <n v="5234.1949108139379"/>
    <n v="8.4026759629068533"/>
  </r>
  <r>
    <s v="INV103746"/>
    <x v="318"/>
    <x v="5"/>
    <s v="Accessories"/>
    <x v="3"/>
    <n v="5"/>
    <n v="2922"/>
    <n v="5"/>
    <n v="14610"/>
    <n v="730.5"/>
    <n v="13879.5"/>
    <n v="2123.2301698509991"/>
    <n v="15.297598399445219"/>
  </r>
  <r>
    <s v="INV103747"/>
    <x v="250"/>
    <x v="6"/>
    <s v="Electronics"/>
    <x v="0"/>
    <n v="4"/>
    <n v="29560"/>
    <n v="0"/>
    <n v="118240"/>
    <n v="0"/>
    <n v="118240"/>
    <n v="7915.4230142202568"/>
    <n v="6.6943699376017056"/>
  </r>
  <r>
    <s v="INV103748"/>
    <x v="94"/>
    <x v="0"/>
    <s v="Electronics"/>
    <x v="2"/>
    <n v="1"/>
    <n v="42133"/>
    <n v="20"/>
    <n v="42133"/>
    <n v="8426.6"/>
    <n v="33706.400000000001"/>
    <n v="5841.8394052516642"/>
    <n v="17.331543580007548"/>
  </r>
  <r>
    <s v="INV103749"/>
    <x v="560"/>
    <x v="0"/>
    <s v="Accessories"/>
    <x v="1"/>
    <n v="7"/>
    <n v="72021"/>
    <n v="20"/>
    <n v="504147"/>
    <n v="100829.4"/>
    <n v="403317.6"/>
    <n v="39653.415357626363"/>
    <n v="9.8318088170777482"/>
  </r>
  <r>
    <s v="INV103750"/>
    <x v="704"/>
    <x v="4"/>
    <s v="Electronics"/>
    <x v="1"/>
    <n v="1"/>
    <n v="14290"/>
    <n v="5"/>
    <n v="14290"/>
    <n v="714.5"/>
    <n v="13575.5"/>
    <n v="2646.837080068417"/>
    <n v="19.497160915387404"/>
  </r>
  <r>
    <s v="INV103751"/>
    <x v="80"/>
    <x v="1"/>
    <s v="Electronics"/>
    <x v="1"/>
    <n v="8"/>
    <n v="25668"/>
    <n v="15"/>
    <n v="205344"/>
    <n v="30801.599999999999"/>
    <n v="174542.4"/>
    <n v="29929.1874128292"/>
    <n v="17.147230365131453"/>
  </r>
  <r>
    <s v="INV103752"/>
    <x v="392"/>
    <x v="4"/>
    <s v="Electronics"/>
    <x v="4"/>
    <n v="2"/>
    <n v="24519"/>
    <n v="15"/>
    <n v="49038"/>
    <n v="7355.7"/>
    <n v="41682.300000000003"/>
    <n v="8306.4904992560787"/>
    <n v="19.928100175028916"/>
  </r>
  <r>
    <s v="INV103753"/>
    <x v="234"/>
    <x v="4"/>
    <s v="Accessories"/>
    <x v="2"/>
    <n v="5"/>
    <n v="44239"/>
    <n v="0"/>
    <n v="221195"/>
    <n v="0"/>
    <n v="221195"/>
    <n v="44227.589445091267"/>
    <n v="19.994841404684223"/>
  </r>
  <r>
    <s v="INV103754"/>
    <x v="141"/>
    <x v="0"/>
    <s v="Accessories"/>
    <x v="1"/>
    <n v="6"/>
    <n v="4168"/>
    <n v="10"/>
    <n v="25008"/>
    <n v="2500.8000000000002"/>
    <n v="22507.200000000001"/>
    <n v="2010.8339645171029"/>
    <n v="8.9341809044088247"/>
  </r>
  <r>
    <s v="INV103755"/>
    <x v="567"/>
    <x v="2"/>
    <s v="Electronics"/>
    <x v="4"/>
    <n v="9"/>
    <n v="76780"/>
    <n v="5"/>
    <n v="691020"/>
    <n v="34551"/>
    <n v="656469"/>
    <n v="32912.037798267251"/>
    <n v="5.0134945897319216"/>
  </r>
  <r>
    <s v="INV103756"/>
    <x v="256"/>
    <x v="6"/>
    <s v="Electronics"/>
    <x v="3"/>
    <n v="7"/>
    <n v="29254"/>
    <n v="5"/>
    <n v="204778"/>
    <n v="10238.9"/>
    <n v="194539.1"/>
    <n v="23957.928243425951"/>
    <n v="12.315225187854756"/>
  </r>
  <r>
    <s v="INV103757"/>
    <x v="316"/>
    <x v="6"/>
    <s v="Electronics"/>
    <x v="0"/>
    <n v="6"/>
    <n v="56114"/>
    <n v="20"/>
    <n v="336684"/>
    <n v="67336.800000000003"/>
    <n v="269347.20000000001"/>
    <n v="62977.103976197097"/>
    <n v="23.38138431593018"/>
  </r>
  <r>
    <s v="INV103758"/>
    <x v="227"/>
    <x v="1"/>
    <s v="Electronics"/>
    <x v="2"/>
    <n v="5"/>
    <n v="5009"/>
    <n v="20"/>
    <n v="25045"/>
    <n v="5009"/>
    <n v="20036"/>
    <n v="3317.5584141127151"/>
    <n v="16.557987692716686"/>
  </r>
  <r>
    <s v="INV103759"/>
    <x v="532"/>
    <x v="5"/>
    <s v="Accessories"/>
    <x v="2"/>
    <n v="6"/>
    <n v="3000"/>
    <n v="5"/>
    <n v="18000"/>
    <n v="900"/>
    <n v="17100"/>
    <n v="3343.056859237558"/>
    <n v="19.550040112500337"/>
  </r>
  <r>
    <s v="INV103760"/>
    <x v="54"/>
    <x v="1"/>
    <s v="Accessories"/>
    <x v="3"/>
    <n v="4"/>
    <n v="75940"/>
    <n v="10"/>
    <n v="303760"/>
    <n v="30376"/>
    <n v="273384"/>
    <n v="61761.291430707803"/>
    <n v="22.591406750471059"/>
  </r>
  <r>
    <s v="INV103761"/>
    <x v="616"/>
    <x v="2"/>
    <s v="Electronics"/>
    <x v="2"/>
    <n v="1"/>
    <n v="27421"/>
    <n v="15"/>
    <n v="27421"/>
    <n v="4113.1499999999996"/>
    <n v="23307.85"/>
    <n v="5389.0464458460156"/>
    <n v="23.121164954493938"/>
  </r>
  <r>
    <s v="INV103762"/>
    <x v="86"/>
    <x v="2"/>
    <s v="Electronics"/>
    <x v="2"/>
    <n v="9"/>
    <n v="55051"/>
    <n v="0"/>
    <n v="495459"/>
    <n v="0"/>
    <n v="495459"/>
    <n v="77195.005083074313"/>
    <n v="15.580503146188546"/>
  </r>
  <r>
    <s v="INV103763"/>
    <x v="646"/>
    <x v="6"/>
    <s v="Accessories"/>
    <x v="2"/>
    <n v="5"/>
    <n v="17183"/>
    <n v="15"/>
    <n v="85915"/>
    <n v="12887.25"/>
    <n v="73027.75"/>
    <n v="11552.14416828727"/>
    <n v="15.818841698241107"/>
  </r>
  <r>
    <s v="INV103764"/>
    <x v="439"/>
    <x v="3"/>
    <s v="Electronics"/>
    <x v="2"/>
    <n v="8"/>
    <n v="78452"/>
    <n v="0"/>
    <n v="627616"/>
    <n v="0"/>
    <n v="627616"/>
    <n v="138193.36635587271"/>
    <n v="22.018776824662329"/>
  </r>
  <r>
    <s v="INV103765"/>
    <x v="141"/>
    <x v="4"/>
    <s v="Accessories"/>
    <x v="4"/>
    <n v="7"/>
    <n v="15333"/>
    <n v="10"/>
    <n v="107331"/>
    <n v="10733.1"/>
    <n v="96597.9"/>
    <n v="20430.174465920241"/>
    <n v="21.149708705800276"/>
  </r>
  <r>
    <s v="INV103766"/>
    <x v="166"/>
    <x v="4"/>
    <s v="Electronics"/>
    <x v="4"/>
    <n v="8"/>
    <n v="18790"/>
    <n v="5"/>
    <n v="150320"/>
    <n v="7516"/>
    <n v="142804"/>
    <n v="27100.160700179451"/>
    <n v="18.977171998108915"/>
  </r>
  <r>
    <s v="INV103767"/>
    <x v="614"/>
    <x v="6"/>
    <s v="Accessories"/>
    <x v="0"/>
    <n v="1"/>
    <n v="14503"/>
    <n v="10"/>
    <n v="14503"/>
    <n v="1450.3"/>
    <n v="13052.7"/>
    <n v="2230.6132183623831"/>
    <n v="17.089285882326134"/>
  </r>
  <r>
    <s v="INV103768"/>
    <x v="127"/>
    <x v="1"/>
    <s v="Electronics"/>
    <x v="2"/>
    <n v="9"/>
    <n v="72156"/>
    <n v="5"/>
    <n v="649404"/>
    <n v="32470.2"/>
    <n v="616933.80000000005"/>
    <n v="107002.8617302362"/>
    <n v="17.344302051571205"/>
  </r>
  <r>
    <s v="INV103769"/>
    <x v="475"/>
    <x v="2"/>
    <s v="Electronics"/>
    <x v="3"/>
    <n v="1"/>
    <n v="41753"/>
    <n v="20"/>
    <n v="41753"/>
    <n v="8350.6"/>
    <n v="33402.400000000001"/>
    <n v="4094.541979529632"/>
    <n v="12.258226892467702"/>
  </r>
  <r>
    <s v="INV103770"/>
    <x v="104"/>
    <x v="1"/>
    <s v="Accessories"/>
    <x v="1"/>
    <n v="3"/>
    <n v="51525"/>
    <n v="0"/>
    <n v="154575"/>
    <n v="0"/>
    <n v="154575"/>
    <n v="33725.722160923287"/>
    <n v="21.818354948033829"/>
  </r>
  <r>
    <s v="INV103771"/>
    <x v="178"/>
    <x v="5"/>
    <s v="Accessories"/>
    <x v="0"/>
    <n v="8"/>
    <n v="72208"/>
    <n v="20"/>
    <n v="577664"/>
    <n v="115532.8"/>
    <n v="462131.20000000001"/>
    <n v="80205.615289524401"/>
    <n v="17.355594101745218"/>
  </r>
  <r>
    <s v="INV103772"/>
    <x v="478"/>
    <x v="3"/>
    <s v="Electronics"/>
    <x v="1"/>
    <n v="1"/>
    <n v="23206"/>
    <n v="5"/>
    <n v="23206"/>
    <n v="1160.3"/>
    <n v="22045.7"/>
    <n v="2087.851520351624"/>
    <n v="9.4705612448306198"/>
  </r>
  <r>
    <s v="INV103773"/>
    <x v="673"/>
    <x v="6"/>
    <s v="Electronics"/>
    <x v="1"/>
    <n v="1"/>
    <n v="43232"/>
    <n v="0"/>
    <n v="43232"/>
    <n v="0"/>
    <n v="43232"/>
    <n v="4235.3809233048723"/>
    <n v="9.7968655701907679"/>
  </r>
  <r>
    <s v="INV103774"/>
    <x v="258"/>
    <x v="4"/>
    <s v="Accessories"/>
    <x v="2"/>
    <n v="6"/>
    <n v="77091"/>
    <n v="0"/>
    <n v="462546"/>
    <n v="0"/>
    <n v="462546"/>
    <n v="102833.5055217505"/>
    <n v="22.232060275464601"/>
  </r>
  <r>
    <s v="INV103775"/>
    <x v="411"/>
    <x v="0"/>
    <s v="Accessories"/>
    <x v="3"/>
    <n v="5"/>
    <n v="33216"/>
    <n v="20"/>
    <n v="166080"/>
    <n v="33216"/>
    <n v="132864"/>
    <n v="23270.001468691949"/>
    <n v="17.514150912731775"/>
  </r>
  <r>
    <s v="INV103776"/>
    <x v="656"/>
    <x v="1"/>
    <s v="Electronics"/>
    <x v="1"/>
    <n v="6"/>
    <n v="7380"/>
    <n v="0"/>
    <n v="44280"/>
    <n v="0"/>
    <n v="44280"/>
    <n v="5744.9237613577643"/>
    <n v="12.974082568558638"/>
  </r>
  <r>
    <s v="INV103777"/>
    <x v="139"/>
    <x v="2"/>
    <s v="Electronics"/>
    <x v="1"/>
    <n v="3"/>
    <n v="29449"/>
    <n v="5"/>
    <n v="88347"/>
    <n v="4417.3500000000004"/>
    <n v="83929.65"/>
    <n v="7337.1427474703896"/>
    <n v="8.7420151847057515"/>
  </r>
  <r>
    <s v="INV103778"/>
    <x v="138"/>
    <x v="0"/>
    <s v="Accessories"/>
    <x v="0"/>
    <n v="6"/>
    <n v="66564"/>
    <n v="5"/>
    <n v="399384"/>
    <n v="19969.2"/>
    <n v="379414.8"/>
    <n v="65275.734289126704"/>
    <n v="17.204319464904032"/>
  </r>
  <r>
    <s v="INV103779"/>
    <x v="421"/>
    <x v="5"/>
    <s v="Accessories"/>
    <x v="3"/>
    <n v="2"/>
    <n v="43593"/>
    <n v="20"/>
    <n v="87186"/>
    <n v="17437.2"/>
    <n v="69748.800000000003"/>
    <n v="6058.5255667808906"/>
    <n v="8.6862076003900999"/>
  </r>
  <r>
    <s v="INV103780"/>
    <x v="561"/>
    <x v="6"/>
    <s v="Accessories"/>
    <x v="3"/>
    <n v="8"/>
    <n v="23344"/>
    <n v="10"/>
    <n v="186752"/>
    <n v="18675.2"/>
    <n v="168076.79999999999"/>
    <n v="24208.67401453443"/>
    <n v="14.403340624366024"/>
  </r>
  <r>
    <s v="INV103781"/>
    <x v="88"/>
    <x v="1"/>
    <s v="Accessories"/>
    <x v="1"/>
    <n v="6"/>
    <n v="22860"/>
    <n v="5"/>
    <n v="137160"/>
    <n v="6858"/>
    <n v="130302"/>
    <n v="24171.295526540311"/>
    <n v="18.550210684824723"/>
  </r>
  <r>
    <s v="INV103782"/>
    <x v="248"/>
    <x v="4"/>
    <s v="Accessories"/>
    <x v="3"/>
    <n v="4"/>
    <n v="43822"/>
    <n v="5"/>
    <n v="175288"/>
    <n v="8764.4"/>
    <n v="166523.6"/>
    <n v="27157.182723743321"/>
    <n v="16.308308686422418"/>
  </r>
  <r>
    <s v="INV103783"/>
    <x v="445"/>
    <x v="1"/>
    <s v="Electronics"/>
    <x v="0"/>
    <n v="4"/>
    <n v="21204"/>
    <n v="0"/>
    <n v="84816"/>
    <n v="0"/>
    <n v="84816"/>
    <n v="19882.56502582191"/>
    <n v="23.441998002525359"/>
  </r>
  <r>
    <s v="INV103784"/>
    <x v="570"/>
    <x v="3"/>
    <s v="Electronics"/>
    <x v="0"/>
    <n v="7"/>
    <n v="53146"/>
    <n v="0"/>
    <n v="372022"/>
    <n v="0"/>
    <n v="372022"/>
    <n v="21556.532191059759"/>
    <n v="5.7944240370353794"/>
  </r>
  <r>
    <s v="INV103785"/>
    <x v="39"/>
    <x v="0"/>
    <s v="Accessories"/>
    <x v="0"/>
    <n v="3"/>
    <n v="48681"/>
    <n v="5"/>
    <n v="146043"/>
    <n v="7302.15"/>
    <n v="138740.85"/>
    <n v="14700.83828025362"/>
    <n v="10.595897517028055"/>
  </r>
  <r>
    <s v="INV103786"/>
    <x v="694"/>
    <x v="3"/>
    <s v="Electronics"/>
    <x v="2"/>
    <n v="3"/>
    <n v="31089"/>
    <n v="20"/>
    <n v="93267"/>
    <n v="18653.400000000001"/>
    <n v="74613.600000000006"/>
    <n v="4582.5599046660454"/>
    <n v="6.1417220247596216"/>
  </r>
  <r>
    <s v="INV103787"/>
    <x v="233"/>
    <x v="5"/>
    <s v="Electronics"/>
    <x v="1"/>
    <n v="6"/>
    <n v="9712"/>
    <n v="10"/>
    <n v="58272"/>
    <n v="5827.2"/>
    <n v="52444.800000000003"/>
    <n v="4663.4359845263079"/>
    <n v="8.8920846004299907"/>
  </r>
  <r>
    <s v="INV103788"/>
    <x v="309"/>
    <x v="4"/>
    <s v="Accessories"/>
    <x v="3"/>
    <n v="9"/>
    <n v="14350"/>
    <n v="0"/>
    <n v="129150"/>
    <n v="0"/>
    <n v="129150"/>
    <n v="9659.9895648900583"/>
    <n v="7.4796667169106144"/>
  </r>
  <r>
    <s v="INV103789"/>
    <x v="294"/>
    <x v="0"/>
    <s v="Electronics"/>
    <x v="0"/>
    <n v="1"/>
    <n v="40267"/>
    <n v="0"/>
    <n v="40267"/>
    <n v="0"/>
    <n v="40267"/>
    <n v="7913.7671470447322"/>
    <n v="19.65323254040463"/>
  </r>
  <r>
    <s v="INV103790"/>
    <x v="436"/>
    <x v="5"/>
    <s v="Electronics"/>
    <x v="1"/>
    <n v="5"/>
    <n v="7822"/>
    <n v="10"/>
    <n v="39110"/>
    <n v="3911"/>
    <n v="35199"/>
    <n v="4360.2827515243034"/>
    <n v="12.387518825887961"/>
  </r>
  <r>
    <s v="INV103791"/>
    <x v="388"/>
    <x v="3"/>
    <s v="Electronics"/>
    <x v="1"/>
    <n v="1"/>
    <n v="36411"/>
    <n v="0"/>
    <n v="36411"/>
    <n v="0"/>
    <n v="36411"/>
    <n v="8556.9073917546375"/>
    <n v="23.500885424060414"/>
  </r>
  <r>
    <s v="INV103792"/>
    <x v="35"/>
    <x v="3"/>
    <s v="Accessories"/>
    <x v="2"/>
    <n v="1"/>
    <n v="47080"/>
    <n v="20"/>
    <n v="47080"/>
    <n v="9416"/>
    <n v="37664"/>
    <n v="2059.2997019620288"/>
    <n v="5.4675544338414106"/>
  </r>
  <r>
    <s v="INV103793"/>
    <x v="143"/>
    <x v="0"/>
    <s v="Accessories"/>
    <x v="3"/>
    <n v="3"/>
    <n v="51122"/>
    <n v="0"/>
    <n v="153366"/>
    <n v="0"/>
    <n v="153366"/>
    <n v="27695.574109629761"/>
    <n v="18.05848369888356"/>
  </r>
  <r>
    <s v="INV103794"/>
    <x v="579"/>
    <x v="4"/>
    <s v="Electronics"/>
    <x v="3"/>
    <n v="3"/>
    <n v="6178"/>
    <n v="0"/>
    <n v="18534"/>
    <n v="0"/>
    <n v="18534"/>
    <n v="4524.3154656241122"/>
    <n v="24.410896005309766"/>
  </r>
  <r>
    <s v="INV103795"/>
    <x v="464"/>
    <x v="3"/>
    <s v="Electronics"/>
    <x v="0"/>
    <n v="4"/>
    <n v="65765"/>
    <n v="5"/>
    <n v="263060"/>
    <n v="13153"/>
    <n v="249907"/>
    <n v="21284.01539031247"/>
    <n v="8.5167743962003737"/>
  </r>
  <r>
    <s v="INV103796"/>
    <x v="700"/>
    <x v="6"/>
    <s v="Electronics"/>
    <x v="0"/>
    <n v="3"/>
    <n v="67418"/>
    <n v="20"/>
    <n v="202254"/>
    <n v="40450.800000000003"/>
    <n v="161803.20000000001"/>
    <n v="22407.55012866882"/>
    <n v="13.848644605711641"/>
  </r>
  <r>
    <s v="INV103797"/>
    <x v="422"/>
    <x v="5"/>
    <s v="Electronics"/>
    <x v="1"/>
    <n v="6"/>
    <n v="22280"/>
    <n v="20"/>
    <n v="133680"/>
    <n v="26736"/>
    <n v="106944"/>
    <n v="20359.782504262759"/>
    <n v="19.037797823405484"/>
  </r>
  <r>
    <s v="INV103798"/>
    <x v="543"/>
    <x v="0"/>
    <s v="Electronics"/>
    <x v="3"/>
    <n v="4"/>
    <n v="28006"/>
    <n v="5"/>
    <n v="112024"/>
    <n v="5601.2"/>
    <n v="106422.8"/>
    <n v="18797.203734873921"/>
    <n v="17.662759986463353"/>
  </r>
  <r>
    <s v="INV103799"/>
    <x v="360"/>
    <x v="2"/>
    <s v="Electronics"/>
    <x v="3"/>
    <n v="8"/>
    <n v="42796"/>
    <n v="15"/>
    <n v="342368"/>
    <n v="51355.199999999997"/>
    <n v="291012.8"/>
    <n v="47494.868028376288"/>
    <n v="16.320542611313414"/>
  </r>
  <r>
    <s v="INV103800"/>
    <x v="293"/>
    <x v="2"/>
    <s v="Accessories"/>
    <x v="0"/>
    <n v="1"/>
    <n v="40382"/>
    <n v="10"/>
    <n v="40382"/>
    <n v="4038.2"/>
    <n v="36343.800000000003"/>
    <n v="4192.3018660879789"/>
    <n v="11.535122541088104"/>
  </r>
  <r>
    <s v="INV103801"/>
    <x v="113"/>
    <x v="4"/>
    <s v="Electronics"/>
    <x v="4"/>
    <n v="8"/>
    <n v="61010"/>
    <n v="20"/>
    <n v="488080"/>
    <n v="97616"/>
    <n v="390464"/>
    <n v="76390.373331254159"/>
    <n v="19.563999070658028"/>
  </r>
  <r>
    <s v="INV103802"/>
    <x v="584"/>
    <x v="6"/>
    <s v="Electronics"/>
    <x v="1"/>
    <n v="1"/>
    <n v="42702"/>
    <n v="15"/>
    <n v="42702"/>
    <n v="6405.3"/>
    <n v="36296.699999999997"/>
    <n v="6557.0371630332565"/>
    <n v="18.065105541366727"/>
  </r>
  <r>
    <s v="INV103803"/>
    <x v="396"/>
    <x v="3"/>
    <s v="Accessories"/>
    <x v="3"/>
    <n v="1"/>
    <n v="2205"/>
    <n v="10"/>
    <n v="2205"/>
    <n v="220.5"/>
    <n v="1984.5"/>
    <n v="163.84043329262499"/>
    <n v="8.2560057088750298"/>
  </r>
  <r>
    <s v="INV103804"/>
    <x v="183"/>
    <x v="2"/>
    <s v="Electronics"/>
    <x v="2"/>
    <n v="7"/>
    <n v="72033"/>
    <n v="20"/>
    <n v="504231"/>
    <n v="100846.2"/>
    <n v="403384.8"/>
    <n v="97949.149365920399"/>
    <n v="24.281814626113924"/>
  </r>
  <r>
    <s v="INV103805"/>
    <x v="353"/>
    <x v="4"/>
    <s v="Electronics"/>
    <x v="2"/>
    <n v="1"/>
    <n v="41230"/>
    <n v="0"/>
    <n v="41230"/>
    <n v="0"/>
    <n v="41230"/>
    <n v="6643.5788071202251"/>
    <n v="16.113458178802389"/>
  </r>
  <r>
    <s v="INV103806"/>
    <x v="722"/>
    <x v="5"/>
    <s v="Electronics"/>
    <x v="4"/>
    <n v="9"/>
    <n v="31551"/>
    <n v="20"/>
    <n v="283959"/>
    <n v="56791.8"/>
    <n v="227167.2"/>
    <n v="35231.888122968579"/>
    <n v="15.509232020718034"/>
  </r>
  <r>
    <s v="INV103807"/>
    <x v="84"/>
    <x v="6"/>
    <s v="Electronics"/>
    <x v="0"/>
    <n v="8"/>
    <n v="78165"/>
    <n v="10"/>
    <n v="625320"/>
    <n v="62532"/>
    <n v="562788"/>
    <n v="123614.8846612194"/>
    <n v="21.964733551749401"/>
  </r>
  <r>
    <s v="INV103808"/>
    <x v="714"/>
    <x v="6"/>
    <s v="Accessories"/>
    <x v="0"/>
    <n v="1"/>
    <n v="50967"/>
    <n v="15"/>
    <n v="50967"/>
    <n v="7645.05"/>
    <n v="43321.95"/>
    <n v="7714.8899173585996"/>
    <n v="17.808270212579536"/>
  </r>
  <r>
    <s v="INV103809"/>
    <x v="14"/>
    <x v="1"/>
    <s v="Electronics"/>
    <x v="0"/>
    <n v="2"/>
    <n v="31285"/>
    <n v="0"/>
    <n v="62570"/>
    <n v="0"/>
    <n v="62570"/>
    <n v="4060.5337925921808"/>
    <n v="6.4895857321275061"/>
  </r>
  <r>
    <s v="INV103810"/>
    <x v="385"/>
    <x v="4"/>
    <s v="Accessories"/>
    <x v="2"/>
    <n v="2"/>
    <n v="29902"/>
    <n v="10"/>
    <n v="59804"/>
    <n v="5980.4"/>
    <n v="53823.6"/>
    <n v="8144.4727638274862"/>
    <n v="15.131787475805197"/>
  </r>
  <r>
    <s v="INV103811"/>
    <x v="45"/>
    <x v="4"/>
    <s v="Electronics"/>
    <x v="0"/>
    <n v="2"/>
    <n v="3204"/>
    <n v="10"/>
    <n v="6408"/>
    <n v="640.79999999999995"/>
    <n v="5767.2"/>
    <n v="1188.731218763671"/>
    <n v="20.61192985788027"/>
  </r>
  <r>
    <s v="INV103812"/>
    <x v="510"/>
    <x v="1"/>
    <s v="Electronics"/>
    <x v="2"/>
    <n v="6"/>
    <n v="27527"/>
    <n v="20"/>
    <n v="165162"/>
    <n v="33032.400000000001"/>
    <n v="132129.60000000001"/>
    <n v="25104.098657384911"/>
    <n v="18.999602403537821"/>
  </r>
  <r>
    <s v="INV103813"/>
    <x v="504"/>
    <x v="3"/>
    <s v="Accessories"/>
    <x v="4"/>
    <n v="4"/>
    <n v="59592"/>
    <n v="5"/>
    <n v="238368"/>
    <n v="11918.4"/>
    <n v="226449.6"/>
    <n v="55288.517854927079"/>
    <n v="24.415374482854936"/>
  </r>
  <r>
    <s v="INV103814"/>
    <x v="664"/>
    <x v="4"/>
    <s v="Electronics"/>
    <x v="1"/>
    <n v="8"/>
    <n v="6225"/>
    <n v="5"/>
    <n v="49800"/>
    <n v="2490"/>
    <n v="47310"/>
    <n v="2601.2578383882792"/>
    <n v="5.4983255937186195"/>
  </r>
  <r>
    <s v="INV103815"/>
    <x v="367"/>
    <x v="1"/>
    <s v="Accessories"/>
    <x v="3"/>
    <n v="1"/>
    <n v="64605"/>
    <n v="0"/>
    <n v="64605"/>
    <n v="0"/>
    <n v="64605"/>
    <n v="6605.4601387506318"/>
    <n v="10.224379132808037"/>
  </r>
  <r>
    <s v="INV103816"/>
    <x v="142"/>
    <x v="3"/>
    <s v="Accessories"/>
    <x v="4"/>
    <n v="4"/>
    <n v="25723"/>
    <n v="10"/>
    <n v="102892"/>
    <n v="10289.200000000001"/>
    <n v="92602.8"/>
    <n v="14800.825097966041"/>
    <n v="15.983129125648512"/>
  </r>
  <r>
    <s v="INV103817"/>
    <x v="11"/>
    <x v="3"/>
    <s v="Accessories"/>
    <x v="2"/>
    <n v="5"/>
    <n v="27884"/>
    <n v="15"/>
    <n v="139420"/>
    <n v="20913"/>
    <n v="118507"/>
    <n v="20608.125522510389"/>
    <n v="17.389795980414988"/>
  </r>
  <r>
    <s v="INV103818"/>
    <x v="154"/>
    <x v="0"/>
    <s v="Electronics"/>
    <x v="4"/>
    <n v="9"/>
    <n v="63493"/>
    <n v="0"/>
    <n v="571437"/>
    <n v="0"/>
    <n v="571437"/>
    <n v="59927.282303832719"/>
    <n v="10.487119718154883"/>
  </r>
  <r>
    <s v="INV103819"/>
    <x v="364"/>
    <x v="6"/>
    <s v="Electronics"/>
    <x v="3"/>
    <n v="5"/>
    <n v="30527"/>
    <n v="0"/>
    <n v="152635"/>
    <n v="0"/>
    <n v="152635"/>
    <n v="32871.52446945601"/>
    <n v="21.536033327517288"/>
  </r>
  <r>
    <s v="INV103820"/>
    <x v="241"/>
    <x v="5"/>
    <s v="Electronics"/>
    <x v="1"/>
    <n v="3"/>
    <n v="13267"/>
    <n v="20"/>
    <n v="39801"/>
    <n v="7960.2"/>
    <n v="31840.799999999999"/>
    <n v="2638.6330409360371"/>
    <n v="8.28695585832026"/>
  </r>
  <r>
    <s v="INV103821"/>
    <x v="77"/>
    <x v="6"/>
    <s v="Electronics"/>
    <x v="3"/>
    <n v="4"/>
    <n v="18854"/>
    <n v="15"/>
    <n v="75416"/>
    <n v="11312.4"/>
    <n v="64103.6"/>
    <n v="3216.0661967093538"/>
    <n v="5.0169821924343623"/>
  </r>
  <r>
    <s v="INV103822"/>
    <x v="721"/>
    <x v="6"/>
    <s v="Accessories"/>
    <x v="2"/>
    <n v="7"/>
    <n v="49277"/>
    <n v="10"/>
    <n v="344939"/>
    <n v="34493.9"/>
    <n v="310445.09999999998"/>
    <n v="74655.303581603483"/>
    <n v="24.047827967522593"/>
  </r>
  <r>
    <s v="INV103823"/>
    <x v="492"/>
    <x v="0"/>
    <s v="Electronics"/>
    <x v="3"/>
    <n v="1"/>
    <n v="22401"/>
    <n v="10"/>
    <n v="22401"/>
    <n v="2240.1"/>
    <n v="20160.900000000001"/>
    <n v="2586.87247536516"/>
    <n v="12.831135888601997"/>
  </r>
  <r>
    <s v="INV103824"/>
    <x v="33"/>
    <x v="3"/>
    <s v="Electronics"/>
    <x v="4"/>
    <n v="6"/>
    <n v="50466"/>
    <n v="10"/>
    <n v="302796"/>
    <n v="30279.599999999999"/>
    <n v="272516.40000000002"/>
    <n v="65812.154718654245"/>
    <n v="24.149796019121872"/>
  </r>
  <r>
    <s v="INV103825"/>
    <x v="583"/>
    <x v="3"/>
    <s v="Accessories"/>
    <x v="0"/>
    <n v="8"/>
    <n v="69137"/>
    <n v="0"/>
    <n v="553096"/>
    <n v="0"/>
    <n v="553096"/>
    <n v="58399.371284908397"/>
    <n v="10.55863200690448"/>
  </r>
  <r>
    <s v="INV103826"/>
    <x v="540"/>
    <x v="4"/>
    <s v="Accessories"/>
    <x v="4"/>
    <n v="1"/>
    <n v="17015"/>
    <n v="20"/>
    <n v="17015"/>
    <n v="3403"/>
    <n v="13612"/>
    <n v="853.33256428124946"/>
    <n v="6.2689727026245183"/>
  </r>
  <r>
    <s v="INV103827"/>
    <x v="242"/>
    <x v="0"/>
    <s v="Electronics"/>
    <x v="2"/>
    <n v="8"/>
    <n v="25306"/>
    <n v="0"/>
    <n v="202448"/>
    <n v="0"/>
    <n v="202448"/>
    <n v="41401.40978051009"/>
    <n v="20.450392091060465"/>
  </r>
  <r>
    <s v="INV103828"/>
    <x v="207"/>
    <x v="4"/>
    <s v="Accessories"/>
    <x v="1"/>
    <n v="7"/>
    <n v="4073"/>
    <n v="5"/>
    <n v="28511"/>
    <n v="1425.55"/>
    <n v="27085.45"/>
    <n v="5881.9821276576722"/>
    <n v="21.716390636513967"/>
  </r>
  <r>
    <s v="INV103829"/>
    <x v="92"/>
    <x v="0"/>
    <s v="Accessories"/>
    <x v="3"/>
    <n v="1"/>
    <n v="42441"/>
    <n v="5"/>
    <n v="42441"/>
    <n v="2122.0500000000002"/>
    <n v="40318.949999999997"/>
    <n v="5984.0329140585773"/>
    <n v="14.841737976952718"/>
  </r>
  <r>
    <s v="INV103830"/>
    <x v="194"/>
    <x v="4"/>
    <s v="Accessories"/>
    <x v="1"/>
    <n v="9"/>
    <n v="44415"/>
    <n v="10"/>
    <n v="399735"/>
    <n v="39973.5"/>
    <n v="359761.5"/>
    <n v="23301.776831579769"/>
    <n v="6.4770068035572921"/>
  </r>
  <r>
    <s v="INV103831"/>
    <x v="252"/>
    <x v="2"/>
    <s v="Accessories"/>
    <x v="2"/>
    <n v="3"/>
    <n v="54280"/>
    <n v="20"/>
    <n v="162840"/>
    <n v="32568"/>
    <n v="130272"/>
    <n v="23556.670842985339"/>
    <n v="18.082681499466759"/>
  </r>
  <r>
    <s v="INV103832"/>
    <x v="647"/>
    <x v="1"/>
    <s v="Accessories"/>
    <x v="3"/>
    <n v="2"/>
    <n v="5560"/>
    <n v="10"/>
    <n v="11120"/>
    <n v="1112"/>
    <n v="10008"/>
    <n v="864.97937930947489"/>
    <n v="8.6428794895031462"/>
  </r>
  <r>
    <s v="INV103833"/>
    <x v="477"/>
    <x v="6"/>
    <s v="Electronics"/>
    <x v="4"/>
    <n v="7"/>
    <n v="49594"/>
    <n v="10"/>
    <n v="347158"/>
    <n v="34715.800000000003"/>
    <n v="312442.2"/>
    <n v="68698.637909071083"/>
    <n v="21.987630963125685"/>
  </r>
  <r>
    <s v="INV103834"/>
    <x v="649"/>
    <x v="6"/>
    <s v="Electronics"/>
    <x v="4"/>
    <n v="3"/>
    <n v="57399"/>
    <n v="0"/>
    <n v="172197"/>
    <n v="0"/>
    <n v="172197"/>
    <n v="18047.04182316134"/>
    <n v="10.480462390843824"/>
  </r>
  <r>
    <s v="INV103835"/>
    <x v="198"/>
    <x v="5"/>
    <s v="Electronics"/>
    <x v="2"/>
    <n v="1"/>
    <n v="55921"/>
    <n v="10"/>
    <n v="55921"/>
    <n v="5592.1"/>
    <n v="50328.9"/>
    <n v="11049.27102949413"/>
    <n v="21.95412780627856"/>
  </r>
  <r>
    <s v="INV103836"/>
    <x v="289"/>
    <x v="1"/>
    <s v="Electronics"/>
    <x v="3"/>
    <n v="3"/>
    <n v="46110"/>
    <n v="10"/>
    <n v="138330"/>
    <n v="13833"/>
    <n v="124497"/>
    <n v="16855.014938423501"/>
    <n v="13.538490837870389"/>
  </r>
  <r>
    <s v="INV103837"/>
    <x v="126"/>
    <x v="3"/>
    <s v="Electronics"/>
    <x v="4"/>
    <n v="6"/>
    <n v="11433"/>
    <n v="20"/>
    <n v="68598"/>
    <n v="13719.6"/>
    <n v="54878.400000000001"/>
    <n v="9290.779647479143"/>
    <n v="16.929756784963015"/>
  </r>
  <r>
    <s v="INV103838"/>
    <x v="255"/>
    <x v="5"/>
    <s v="Electronics"/>
    <x v="2"/>
    <n v="3"/>
    <n v="72668"/>
    <n v="20"/>
    <n v="218004"/>
    <n v="43600.800000000003"/>
    <n v="174403.20000000001"/>
    <n v="36260.605906726072"/>
    <n v="20.791250336419324"/>
  </r>
  <r>
    <s v="INV103839"/>
    <x v="356"/>
    <x v="2"/>
    <s v="Electronics"/>
    <x v="2"/>
    <n v="5"/>
    <n v="44398"/>
    <n v="20"/>
    <n v="221990"/>
    <n v="44398"/>
    <n v="177592"/>
    <n v="10315.937207964949"/>
    <n v="5.8087848596586271"/>
  </r>
  <r>
    <s v="INV103840"/>
    <x v="233"/>
    <x v="5"/>
    <s v="Accessories"/>
    <x v="1"/>
    <n v="9"/>
    <n v="6089"/>
    <n v="10"/>
    <n v="54801"/>
    <n v="5480.1"/>
    <n v="49320.9"/>
    <n v="10566.174294937149"/>
    <n v="21.423320123795691"/>
  </r>
  <r>
    <s v="INV103841"/>
    <x v="128"/>
    <x v="6"/>
    <s v="Electronics"/>
    <x v="4"/>
    <n v="7"/>
    <n v="12112"/>
    <n v="20"/>
    <n v="84784"/>
    <n v="16956.8"/>
    <n v="67827.199999999997"/>
    <n v="5272.1816916873522"/>
    <n v="7.7729608353099531"/>
  </r>
  <r>
    <s v="INV103842"/>
    <x v="506"/>
    <x v="3"/>
    <s v="Electronics"/>
    <x v="3"/>
    <n v="2"/>
    <n v="48111"/>
    <n v="20"/>
    <n v="96222"/>
    <n v="19244.400000000001"/>
    <n v="76977.600000000006"/>
    <n v="9366.9169558946833"/>
    <n v="12.16836710405973"/>
  </r>
  <r>
    <s v="INV103843"/>
    <x v="452"/>
    <x v="2"/>
    <s v="Electronics"/>
    <x v="4"/>
    <n v="1"/>
    <n v="19388"/>
    <n v="15"/>
    <n v="19388"/>
    <n v="2908.2"/>
    <n v="16479.8"/>
    <n v="2382.2573640048599"/>
    <n v="14.455620602221265"/>
  </r>
  <r>
    <s v="INV103844"/>
    <x v="170"/>
    <x v="6"/>
    <s v="Accessories"/>
    <x v="4"/>
    <n v="7"/>
    <n v="19917"/>
    <n v="15"/>
    <n v="139419"/>
    <n v="20912.849999999999"/>
    <n v="118506.15"/>
    <n v="27148.018907644411"/>
    <n v="22.908531673372572"/>
  </r>
  <r>
    <s v="INV103845"/>
    <x v="709"/>
    <x v="1"/>
    <s v="Electronics"/>
    <x v="4"/>
    <n v="4"/>
    <n v="61823"/>
    <n v="5"/>
    <n v="247292"/>
    <n v="12364.6"/>
    <n v="234927.4"/>
    <n v="12800.753673175739"/>
    <n v="5.4488125579118227"/>
  </r>
  <r>
    <s v="INV103846"/>
    <x v="11"/>
    <x v="4"/>
    <s v="Electronics"/>
    <x v="2"/>
    <n v="7"/>
    <n v="78051"/>
    <n v="0"/>
    <n v="546357"/>
    <n v="0"/>
    <n v="546357"/>
    <n v="88422.701892241355"/>
    <n v="16.184052165935707"/>
  </r>
  <r>
    <s v="INV103847"/>
    <x v="290"/>
    <x v="0"/>
    <s v="Accessories"/>
    <x v="0"/>
    <n v="6"/>
    <n v="45940"/>
    <n v="0"/>
    <n v="275640"/>
    <n v="0"/>
    <n v="275640"/>
    <n v="49202.980383439688"/>
    <n v="17.850450001247893"/>
  </r>
  <r>
    <s v="INV103848"/>
    <x v="435"/>
    <x v="2"/>
    <s v="Electronics"/>
    <x v="0"/>
    <n v="7"/>
    <n v="36244"/>
    <n v="20"/>
    <n v="253708"/>
    <n v="50741.599999999999"/>
    <n v="202966.39999999999"/>
    <n v="22999.43431630524"/>
    <n v="11.331646181981471"/>
  </r>
  <r>
    <s v="INV103849"/>
    <x v="599"/>
    <x v="3"/>
    <s v="Electronics"/>
    <x v="1"/>
    <n v="4"/>
    <n v="12391"/>
    <n v="5"/>
    <n v="49564"/>
    <n v="2478.1999999999998"/>
    <n v="47085.8"/>
    <n v="5089.8504033045929"/>
    <n v="10.809735426189196"/>
  </r>
  <r>
    <s v="INV103850"/>
    <x v="171"/>
    <x v="5"/>
    <s v="Accessories"/>
    <x v="4"/>
    <n v="3"/>
    <n v="72631"/>
    <n v="5"/>
    <n v="217893"/>
    <n v="10894.65"/>
    <n v="206998.35"/>
    <n v="30655.178807511049"/>
    <n v="14.809383170209351"/>
  </r>
  <r>
    <s v="INV103851"/>
    <x v="569"/>
    <x v="1"/>
    <s v="Electronics"/>
    <x v="0"/>
    <n v="5"/>
    <n v="62593"/>
    <n v="15"/>
    <n v="312965"/>
    <n v="46944.75"/>
    <n v="266020.25"/>
    <n v="23255.512487092928"/>
    <n v="8.7420083572934502"/>
  </r>
  <r>
    <s v="INV103852"/>
    <x v="619"/>
    <x v="5"/>
    <s v="Accessories"/>
    <x v="1"/>
    <n v="3"/>
    <n v="50794"/>
    <n v="5"/>
    <n v="152382"/>
    <n v="7619.1"/>
    <n v="144762.9"/>
    <n v="20791.395758901948"/>
    <n v="14.362378592099184"/>
  </r>
  <r>
    <s v="INV103853"/>
    <x v="354"/>
    <x v="2"/>
    <s v="Electronics"/>
    <x v="2"/>
    <n v="3"/>
    <n v="29057"/>
    <n v="10"/>
    <n v="87171"/>
    <n v="8717.1"/>
    <n v="78453.899999999994"/>
    <n v="15926.539045312729"/>
    <n v="20.300506469802944"/>
  </r>
  <r>
    <s v="INV103854"/>
    <x v="21"/>
    <x v="1"/>
    <s v="Electronics"/>
    <x v="4"/>
    <n v="4"/>
    <n v="61666"/>
    <n v="20"/>
    <n v="246664"/>
    <n v="49332.800000000003"/>
    <n v="197331.20000000001"/>
    <n v="43231.141862119883"/>
    <n v="21.9079100832103"/>
  </r>
  <r>
    <s v="INV103855"/>
    <x v="655"/>
    <x v="3"/>
    <s v="Electronics"/>
    <x v="3"/>
    <n v="8"/>
    <n v="2692"/>
    <n v="10"/>
    <n v="21536"/>
    <n v="2153.6"/>
    <n v="19382.400000000001"/>
    <n v="2462.1904053328908"/>
    <n v="12.703227697978015"/>
  </r>
  <r>
    <s v="INV103856"/>
    <x v="679"/>
    <x v="2"/>
    <s v="Accessories"/>
    <x v="2"/>
    <n v="2"/>
    <n v="45532"/>
    <n v="0"/>
    <n v="91064"/>
    <n v="0"/>
    <n v="91064"/>
    <n v="15795.992641143321"/>
    <n v="17.346034262873715"/>
  </r>
  <r>
    <s v="INV103857"/>
    <x v="428"/>
    <x v="3"/>
    <s v="Accessories"/>
    <x v="1"/>
    <n v="4"/>
    <n v="50351"/>
    <n v="15"/>
    <n v="201404"/>
    <n v="30210.6"/>
    <n v="171193.4"/>
    <n v="8560.3725078973348"/>
    <n v="5.0004103592178994"/>
  </r>
  <r>
    <s v="INV103858"/>
    <x v="496"/>
    <x v="5"/>
    <s v="Accessories"/>
    <x v="2"/>
    <n v="3"/>
    <n v="43361"/>
    <n v="10"/>
    <n v="130083"/>
    <n v="13008.3"/>
    <n v="117074.7"/>
    <n v="18740.205384018031"/>
    <n v="16.007049673429041"/>
  </r>
  <r>
    <s v="INV103859"/>
    <x v="383"/>
    <x v="6"/>
    <s v="Electronics"/>
    <x v="3"/>
    <n v="7"/>
    <n v="35446"/>
    <n v="20"/>
    <n v="248122"/>
    <n v="49624.4"/>
    <n v="198497.6"/>
    <n v="48641.293210655269"/>
    <n v="24.504726107849802"/>
  </r>
  <r>
    <s v="INV103860"/>
    <x v="366"/>
    <x v="1"/>
    <s v="Electronics"/>
    <x v="2"/>
    <n v="2"/>
    <n v="50384"/>
    <n v="10"/>
    <n v="100768"/>
    <n v="10076.799999999999"/>
    <n v="90691.199999999997"/>
    <n v="10198.49800625657"/>
    <n v="11.245300543224229"/>
  </r>
  <r>
    <s v="INV103861"/>
    <x v="609"/>
    <x v="4"/>
    <s v="Accessories"/>
    <x v="1"/>
    <n v="1"/>
    <n v="46860"/>
    <n v="10"/>
    <n v="46860"/>
    <n v="4686"/>
    <n v="42174"/>
    <n v="7125.5176524801491"/>
    <n v="16.895522484184923"/>
  </r>
  <r>
    <s v="INV103862"/>
    <x v="408"/>
    <x v="6"/>
    <s v="Accessories"/>
    <x v="3"/>
    <n v="1"/>
    <n v="63752"/>
    <n v="5"/>
    <n v="63752"/>
    <n v="3187.6"/>
    <n v="60564.4"/>
    <n v="12261.670471022389"/>
    <n v="20.245673152912254"/>
  </r>
  <r>
    <s v="INV103863"/>
    <x v="404"/>
    <x v="4"/>
    <s v="Electronics"/>
    <x v="3"/>
    <n v="6"/>
    <n v="41972"/>
    <n v="15"/>
    <n v="251832"/>
    <n v="37774.800000000003"/>
    <n v="214057.2"/>
    <n v="36772.159492116829"/>
    <n v="17.178660419792852"/>
  </r>
  <r>
    <s v="INV103864"/>
    <x v="634"/>
    <x v="5"/>
    <s v="Electronics"/>
    <x v="2"/>
    <n v="3"/>
    <n v="35955"/>
    <n v="0"/>
    <n v="107865"/>
    <n v="0"/>
    <n v="107865"/>
    <n v="14421.549862881129"/>
    <n v="13.369999409336792"/>
  </r>
  <r>
    <s v="INV103865"/>
    <x v="131"/>
    <x v="1"/>
    <s v="Electronics"/>
    <x v="3"/>
    <n v="7"/>
    <n v="29172"/>
    <n v="20"/>
    <n v="204204"/>
    <n v="40840.800000000003"/>
    <n v="163363.20000000001"/>
    <n v="13153.206779535931"/>
    <n v="8.0515114661906289"/>
  </r>
  <r>
    <s v="INV103866"/>
    <x v="388"/>
    <x v="6"/>
    <s v="Electronics"/>
    <x v="2"/>
    <n v="8"/>
    <n v="4256"/>
    <n v="20"/>
    <n v="34048"/>
    <n v="6809.6"/>
    <n v="27238.400000000001"/>
    <n v="3888.0168289052549"/>
    <n v="14.274027949164617"/>
  </r>
  <r>
    <s v="INV103867"/>
    <x v="77"/>
    <x v="6"/>
    <s v="Accessories"/>
    <x v="4"/>
    <n v="5"/>
    <n v="70530"/>
    <n v="0"/>
    <n v="352650"/>
    <n v="0"/>
    <n v="352650"/>
    <n v="38423.63027336607"/>
    <n v="10.895684183571834"/>
  </r>
  <r>
    <s v="INV103868"/>
    <x v="481"/>
    <x v="2"/>
    <s v="Electronics"/>
    <x v="3"/>
    <n v="5"/>
    <n v="58651"/>
    <n v="20"/>
    <n v="293255"/>
    <n v="58651"/>
    <n v="234604"/>
    <n v="44383.33668491109"/>
    <n v="18.918405775225953"/>
  </r>
  <r>
    <s v="INV103869"/>
    <x v="706"/>
    <x v="0"/>
    <s v="Electronics"/>
    <x v="2"/>
    <n v="2"/>
    <n v="34547"/>
    <n v="5"/>
    <n v="69094"/>
    <n v="3454.7"/>
    <n v="65639.3"/>
    <n v="9083.3339467681708"/>
    <n v="13.838255354289533"/>
  </r>
  <r>
    <s v="INV103870"/>
    <x v="647"/>
    <x v="5"/>
    <s v="Electronics"/>
    <x v="4"/>
    <n v="8"/>
    <n v="72574"/>
    <n v="10"/>
    <n v="580592"/>
    <n v="58059.199999999997"/>
    <n v="522532.8"/>
    <n v="114944.6506127209"/>
    <n v="21.997595292146428"/>
  </r>
  <r>
    <s v="INV103871"/>
    <x v="587"/>
    <x v="3"/>
    <s v="Electronics"/>
    <x v="3"/>
    <n v="1"/>
    <n v="62891"/>
    <n v="5"/>
    <n v="62891"/>
    <n v="3144.55"/>
    <n v="59746.45"/>
    <n v="5297.3883619432636"/>
    <n v="8.8664487378635268"/>
  </r>
  <r>
    <s v="INV103872"/>
    <x v="256"/>
    <x v="5"/>
    <s v="Electronics"/>
    <x v="4"/>
    <n v="9"/>
    <n v="2721"/>
    <n v="5"/>
    <n v="24489"/>
    <n v="1224.45"/>
    <n v="23264.55"/>
    <n v="3106.8416331042931"/>
    <n v="13.354402441071473"/>
  </r>
  <r>
    <s v="INV103873"/>
    <x v="39"/>
    <x v="3"/>
    <s v="Electronics"/>
    <x v="3"/>
    <n v="1"/>
    <n v="5664"/>
    <n v="5"/>
    <n v="5664"/>
    <n v="283.2"/>
    <n v="5380.8"/>
    <n v="869.00455539703694"/>
    <n v="16.150099527896167"/>
  </r>
  <r>
    <s v="INV103874"/>
    <x v="135"/>
    <x v="1"/>
    <s v="Electronics"/>
    <x v="1"/>
    <n v="1"/>
    <n v="34122"/>
    <n v="0"/>
    <n v="34122"/>
    <n v="0"/>
    <n v="34122"/>
    <n v="2566.0745550874981"/>
    <n v="7.5202935205659047"/>
  </r>
  <r>
    <s v="INV103875"/>
    <x v="614"/>
    <x v="3"/>
    <s v="Accessories"/>
    <x v="1"/>
    <n v="1"/>
    <n v="36480"/>
    <n v="15"/>
    <n v="36480"/>
    <n v="5472"/>
    <n v="31008"/>
    <n v="5196.3831386983666"/>
    <n v="16.758201556689777"/>
  </r>
  <r>
    <s v="INV103876"/>
    <x v="499"/>
    <x v="4"/>
    <s v="Accessories"/>
    <x v="2"/>
    <n v="7"/>
    <n v="52238"/>
    <n v="0"/>
    <n v="365666"/>
    <n v="0"/>
    <n v="365666"/>
    <n v="39559.313320102687"/>
    <n v="10.81842810655152"/>
  </r>
  <r>
    <s v="INV103877"/>
    <x v="250"/>
    <x v="3"/>
    <s v="Accessories"/>
    <x v="0"/>
    <n v="4"/>
    <n v="24112"/>
    <n v="0"/>
    <n v="96448"/>
    <n v="0"/>
    <n v="96448"/>
    <n v="9250.0803901955824"/>
    <n v="9.5907436029731894"/>
  </r>
  <r>
    <s v="INV103878"/>
    <x v="37"/>
    <x v="3"/>
    <s v="Electronics"/>
    <x v="1"/>
    <n v="7"/>
    <n v="78566"/>
    <n v="5"/>
    <n v="549962"/>
    <n v="27498.1"/>
    <n v="522463.9"/>
    <n v="40951.842706175681"/>
    <n v="7.8382147945868947"/>
  </r>
  <r>
    <s v="INV103879"/>
    <x v="386"/>
    <x v="2"/>
    <s v="Accessories"/>
    <x v="0"/>
    <n v="5"/>
    <n v="69376"/>
    <n v="15"/>
    <n v="346880"/>
    <n v="52032"/>
    <n v="294848"/>
    <n v="35374.797201837901"/>
    <n v="11.997638512670223"/>
  </r>
  <r>
    <s v="INV103880"/>
    <x v="529"/>
    <x v="6"/>
    <s v="Electronics"/>
    <x v="4"/>
    <n v="7"/>
    <n v="61072"/>
    <n v="0"/>
    <n v="427504"/>
    <n v="0"/>
    <n v="427504"/>
    <n v="100803.93968503681"/>
    <n v="23.579648303884131"/>
  </r>
  <r>
    <s v="INV103881"/>
    <x v="551"/>
    <x v="5"/>
    <s v="Electronics"/>
    <x v="4"/>
    <n v="7"/>
    <n v="33543"/>
    <n v="15"/>
    <n v="234801"/>
    <n v="35220.15"/>
    <n v="199580.85"/>
    <n v="11216.677652054619"/>
    <n v="5.6201171866211705"/>
  </r>
  <r>
    <s v="INV103882"/>
    <x v="207"/>
    <x v="5"/>
    <s v="Electronics"/>
    <x v="0"/>
    <n v="4"/>
    <n v="78331"/>
    <n v="5"/>
    <n v="313324"/>
    <n v="15666.2"/>
    <n v="297657.8"/>
    <n v="65613.078444256578"/>
    <n v="22.043124166158783"/>
  </r>
  <r>
    <s v="INV103883"/>
    <x v="273"/>
    <x v="1"/>
    <s v="Electronics"/>
    <x v="2"/>
    <n v="2"/>
    <n v="66750"/>
    <n v="0"/>
    <n v="133500"/>
    <n v="0"/>
    <n v="133500"/>
    <n v="17284.53597086326"/>
    <n v="12.947217955702817"/>
  </r>
  <r>
    <s v="INV103884"/>
    <x v="52"/>
    <x v="1"/>
    <s v="Accessories"/>
    <x v="3"/>
    <n v="8"/>
    <n v="39322"/>
    <n v="15"/>
    <n v="314576"/>
    <n v="47186.400000000001"/>
    <n v="267389.59999999998"/>
    <n v="43402.767507678502"/>
    <n v="16.232032774527696"/>
  </r>
  <r>
    <s v="INV103885"/>
    <x v="125"/>
    <x v="3"/>
    <s v="Electronics"/>
    <x v="0"/>
    <n v="2"/>
    <n v="59924"/>
    <n v="20"/>
    <n v="119848"/>
    <n v="23969.599999999999"/>
    <n v="95878.399999999994"/>
    <n v="14627.444505905911"/>
    <n v="15.256245938507435"/>
  </r>
  <r>
    <s v="INV103886"/>
    <x v="375"/>
    <x v="0"/>
    <s v="Electronics"/>
    <x v="0"/>
    <n v="9"/>
    <n v="66845"/>
    <n v="0"/>
    <n v="601605"/>
    <n v="0"/>
    <n v="601605"/>
    <n v="141466.24401684399"/>
    <n v="23.514805232144678"/>
  </r>
  <r>
    <s v="INV103887"/>
    <x v="418"/>
    <x v="5"/>
    <s v="Accessories"/>
    <x v="0"/>
    <n v="5"/>
    <n v="53378"/>
    <n v="0"/>
    <n v="266890"/>
    <n v="0"/>
    <n v="266890"/>
    <n v="54452.460131662578"/>
    <n v="20.402585384114271"/>
  </r>
  <r>
    <s v="INV103888"/>
    <x v="12"/>
    <x v="1"/>
    <s v="Accessories"/>
    <x v="0"/>
    <n v="9"/>
    <n v="65463"/>
    <n v="0"/>
    <n v="589167"/>
    <n v="0"/>
    <n v="589167"/>
    <n v="145503.4555677124"/>
    <n v="24.696470706558991"/>
  </r>
  <r>
    <s v="INV103889"/>
    <x v="687"/>
    <x v="3"/>
    <s v="Accessories"/>
    <x v="0"/>
    <n v="9"/>
    <n v="536"/>
    <n v="15"/>
    <n v="4824"/>
    <n v="723.6"/>
    <n v="4100.3999999999996"/>
    <n v="856.51611472592151"/>
    <n v="20.888599032433948"/>
  </r>
  <r>
    <s v="INV103890"/>
    <x v="67"/>
    <x v="1"/>
    <s v="Electronics"/>
    <x v="2"/>
    <n v="8"/>
    <n v="32902"/>
    <n v="10"/>
    <n v="263216"/>
    <n v="26321.599999999999"/>
    <n v="236894.4"/>
    <n v="25863.585460399328"/>
    <n v="10.917769884133746"/>
  </r>
  <r>
    <s v="INV103891"/>
    <x v="229"/>
    <x v="4"/>
    <s v="Accessories"/>
    <x v="1"/>
    <n v="8"/>
    <n v="10773"/>
    <n v="0"/>
    <n v="86184"/>
    <n v="0"/>
    <n v="86184"/>
    <n v="20906.23340438063"/>
    <n v="24.257673587186286"/>
  </r>
  <r>
    <s v="INV103892"/>
    <x v="232"/>
    <x v="4"/>
    <s v="Electronics"/>
    <x v="3"/>
    <n v="4"/>
    <n v="25530"/>
    <n v="20"/>
    <n v="102120"/>
    <n v="20424"/>
    <n v="81696"/>
    <n v="20155.478169168819"/>
    <n v="24.671315816158465"/>
  </r>
  <r>
    <s v="INV103893"/>
    <x v="93"/>
    <x v="1"/>
    <s v="Electronics"/>
    <x v="1"/>
    <n v="4"/>
    <n v="52960"/>
    <n v="20"/>
    <n v="211840"/>
    <n v="42368"/>
    <n v="169472"/>
    <n v="12645.78722786586"/>
    <n v="7.4618740723339902"/>
  </r>
  <r>
    <s v="INV103894"/>
    <x v="494"/>
    <x v="4"/>
    <s v="Accessories"/>
    <x v="0"/>
    <n v="2"/>
    <n v="77439"/>
    <n v="5"/>
    <n v="154878"/>
    <n v="7743.9"/>
    <n v="147134.1"/>
    <n v="33871.570008228591"/>
    <n v="23.020883675659544"/>
  </r>
  <r>
    <s v="INV103895"/>
    <x v="8"/>
    <x v="1"/>
    <s v="Accessories"/>
    <x v="1"/>
    <n v="4"/>
    <n v="19539"/>
    <n v="10"/>
    <n v="78156"/>
    <n v="7815.6"/>
    <n v="70340.399999999994"/>
    <n v="12861.069445115631"/>
    <n v="18.284043657863236"/>
  </r>
  <r>
    <s v="INV103896"/>
    <x v="25"/>
    <x v="3"/>
    <s v="Accessories"/>
    <x v="2"/>
    <n v="4"/>
    <n v="14517"/>
    <n v="10"/>
    <n v="58068"/>
    <n v="5806.8"/>
    <n v="52261.2"/>
    <n v="12249.960162890909"/>
    <n v="23.43987540066227"/>
  </r>
  <r>
    <s v="INV103897"/>
    <x v="439"/>
    <x v="2"/>
    <s v="Electronics"/>
    <x v="4"/>
    <n v="6"/>
    <n v="39715"/>
    <n v="15"/>
    <n v="238290"/>
    <n v="35743.5"/>
    <n v="202546.5"/>
    <n v="47223.271691757007"/>
    <n v="23.314780404379739"/>
  </r>
  <r>
    <s v="INV103898"/>
    <x v="220"/>
    <x v="0"/>
    <s v="Electronics"/>
    <x v="1"/>
    <n v="3"/>
    <n v="13083"/>
    <n v="5"/>
    <n v="39249"/>
    <n v="1962.45"/>
    <n v="37286.550000000003"/>
    <n v="8511.5725192027458"/>
    <n v="22.82746062374434"/>
  </r>
  <r>
    <s v="INV103899"/>
    <x v="66"/>
    <x v="3"/>
    <s v="Electronics"/>
    <x v="3"/>
    <n v="2"/>
    <n v="33419"/>
    <n v="15"/>
    <n v="66838"/>
    <n v="10025.700000000001"/>
    <n v="56812.3"/>
    <n v="12899.523522192279"/>
    <n v="22.70551187364757"/>
  </r>
  <r>
    <s v="INV103900"/>
    <x v="192"/>
    <x v="2"/>
    <s v="Electronics"/>
    <x v="2"/>
    <n v="8"/>
    <n v="47525"/>
    <n v="5"/>
    <n v="380200"/>
    <n v="19010"/>
    <n v="361190"/>
    <n v="26558.02901239213"/>
    <n v="7.3529247798643729"/>
  </r>
  <r>
    <s v="INV103901"/>
    <x v="117"/>
    <x v="2"/>
    <s v="Electronics"/>
    <x v="4"/>
    <n v="2"/>
    <n v="44754"/>
    <n v="10"/>
    <n v="89508"/>
    <n v="8950.7999999999993"/>
    <n v="80557.2"/>
    <n v="6340.1047229827209"/>
    <n v="7.8703141655652402"/>
  </r>
  <r>
    <s v="INV103902"/>
    <x v="549"/>
    <x v="5"/>
    <s v="Electronics"/>
    <x v="2"/>
    <n v="8"/>
    <n v="46775"/>
    <n v="15"/>
    <n v="374200"/>
    <n v="56130"/>
    <n v="318070"/>
    <n v="23395.91998424636"/>
    <n v="7.355588387539334"/>
  </r>
  <r>
    <s v="INV103903"/>
    <x v="459"/>
    <x v="3"/>
    <s v="Accessories"/>
    <x v="0"/>
    <n v="7"/>
    <n v="58443"/>
    <n v="5"/>
    <n v="409101"/>
    <n v="20455.05"/>
    <n v="388645.95"/>
    <n v="26507.914838884251"/>
    <n v="6.8205817760057057"/>
  </r>
  <r>
    <s v="INV103904"/>
    <x v="558"/>
    <x v="3"/>
    <s v="Electronics"/>
    <x v="4"/>
    <n v="3"/>
    <n v="10014"/>
    <n v="10"/>
    <n v="30042"/>
    <n v="3004.2"/>
    <n v="27037.8"/>
    <n v="3262.3013761546958"/>
    <n v="12.065705701479764"/>
  </r>
  <r>
    <s v="INV103905"/>
    <x v="578"/>
    <x v="1"/>
    <s v="Accessories"/>
    <x v="3"/>
    <n v="6"/>
    <n v="38916"/>
    <n v="10"/>
    <n v="233496"/>
    <n v="23349.599999999999"/>
    <n v="210146.4"/>
    <n v="39253.599704006403"/>
    <n v="18.679168286492846"/>
  </r>
  <r>
    <s v="INV103906"/>
    <x v="413"/>
    <x v="2"/>
    <s v="Accessories"/>
    <x v="4"/>
    <n v="6"/>
    <n v="2011"/>
    <n v="0"/>
    <n v="12066"/>
    <n v="0"/>
    <n v="12066"/>
    <n v="1459.244213866762"/>
    <n v="12.093852261451699"/>
  </r>
  <r>
    <s v="INV103907"/>
    <x v="263"/>
    <x v="2"/>
    <s v="Accessories"/>
    <x v="3"/>
    <n v="5"/>
    <n v="19142"/>
    <n v="15"/>
    <n v="95710"/>
    <n v="14356.5"/>
    <n v="81353.5"/>
    <n v="15787.465632619091"/>
    <n v="19.406006665501906"/>
  </r>
  <r>
    <s v="INV103908"/>
    <x v="340"/>
    <x v="2"/>
    <s v="Accessories"/>
    <x v="0"/>
    <n v="8"/>
    <n v="52394"/>
    <n v="0"/>
    <n v="419152"/>
    <n v="0"/>
    <n v="419152"/>
    <n v="89722.262483693601"/>
    <n v="21.405662500404055"/>
  </r>
  <r>
    <s v="INV103909"/>
    <x v="503"/>
    <x v="1"/>
    <s v="Accessories"/>
    <x v="3"/>
    <n v="5"/>
    <n v="24725"/>
    <n v="10"/>
    <n v="123625"/>
    <n v="12362.5"/>
    <n v="111262.5"/>
    <n v="20388.068505108149"/>
    <n v="18.324294802928346"/>
  </r>
  <r>
    <s v="INV103910"/>
    <x v="262"/>
    <x v="5"/>
    <s v="Electronics"/>
    <x v="2"/>
    <n v="7"/>
    <n v="21346"/>
    <n v="15"/>
    <n v="149422"/>
    <n v="22413.3"/>
    <n v="127008.7"/>
    <n v="18164.904329811139"/>
    <n v="14.302094525659376"/>
  </r>
  <r>
    <s v="INV103911"/>
    <x v="485"/>
    <x v="3"/>
    <s v="Electronics"/>
    <x v="1"/>
    <n v="6"/>
    <n v="29652"/>
    <n v="15"/>
    <n v="177912"/>
    <n v="26686.799999999999"/>
    <n v="151225.20000000001"/>
    <n v="16499.19678112608"/>
    <n v="10.910348791819141"/>
  </r>
  <r>
    <s v="INV103912"/>
    <x v="480"/>
    <x v="2"/>
    <s v="Electronics"/>
    <x v="2"/>
    <n v="7"/>
    <n v="66607"/>
    <n v="20"/>
    <n v="466249"/>
    <n v="93249.8"/>
    <n v="372999.2"/>
    <n v="27930.43093462224"/>
    <n v="7.4880672491046196"/>
  </r>
  <r>
    <s v="INV103913"/>
    <x v="59"/>
    <x v="4"/>
    <s v="Electronics"/>
    <x v="2"/>
    <n v="9"/>
    <n v="50854"/>
    <n v="5"/>
    <n v="457686"/>
    <n v="22884.3"/>
    <n v="434801.7"/>
    <n v="64668.215796795434"/>
    <n v="14.873036558227678"/>
  </r>
  <r>
    <s v="INV103914"/>
    <x v="90"/>
    <x v="3"/>
    <s v="Accessories"/>
    <x v="4"/>
    <n v="3"/>
    <n v="26688"/>
    <n v="20"/>
    <n v="80064"/>
    <n v="16012.8"/>
    <n v="64051.199999999997"/>
    <n v="12420.7952964172"/>
    <n v="19.391979067397958"/>
  </r>
  <r>
    <s v="INV103915"/>
    <x v="392"/>
    <x v="1"/>
    <s v="Accessories"/>
    <x v="0"/>
    <n v="7"/>
    <n v="61410"/>
    <n v="20"/>
    <n v="429870"/>
    <n v="85974"/>
    <n v="343896"/>
    <n v="54902.529492679241"/>
    <n v="15.964864230080966"/>
  </r>
  <r>
    <s v="INV103916"/>
    <x v="149"/>
    <x v="5"/>
    <s v="Accessories"/>
    <x v="1"/>
    <n v="3"/>
    <n v="43030"/>
    <n v="10"/>
    <n v="129090"/>
    <n v="12909"/>
    <n v="116181"/>
    <n v="22573.54817301705"/>
    <n v="19.429638385809255"/>
  </r>
  <r>
    <s v="INV103917"/>
    <x v="26"/>
    <x v="4"/>
    <s v="Electronics"/>
    <x v="3"/>
    <n v="2"/>
    <n v="79253"/>
    <n v="5"/>
    <n v="158506"/>
    <n v="7925.3"/>
    <n v="150580.70000000001"/>
    <n v="17624.557583050999"/>
    <n v="11.704393446870014"/>
  </r>
  <r>
    <s v="INV103918"/>
    <x v="596"/>
    <x v="1"/>
    <s v="Electronics"/>
    <x v="4"/>
    <n v="7"/>
    <n v="42499"/>
    <n v="20"/>
    <n v="297493"/>
    <n v="59498.6"/>
    <n v="237994.4"/>
    <n v="15079.13778984394"/>
    <n v="6.33592126110696"/>
  </r>
  <r>
    <s v="INV103919"/>
    <x v="11"/>
    <x v="6"/>
    <s v="Electronics"/>
    <x v="0"/>
    <n v="4"/>
    <n v="7109"/>
    <n v="20"/>
    <n v="28436"/>
    <n v="5687.2"/>
    <n v="22748.799999999999"/>
    <n v="4645.7504999459761"/>
    <n v="20.421958520651533"/>
  </r>
  <r>
    <s v="INV103920"/>
    <x v="715"/>
    <x v="3"/>
    <s v="Electronics"/>
    <x v="1"/>
    <n v="1"/>
    <n v="59269"/>
    <n v="15"/>
    <n v="59269"/>
    <n v="8890.35"/>
    <n v="50378.65"/>
    <n v="4732.8133252844127"/>
    <n v="9.39448223659112"/>
  </r>
  <r>
    <s v="INV103921"/>
    <x v="680"/>
    <x v="6"/>
    <s v="Accessories"/>
    <x v="2"/>
    <n v="6"/>
    <n v="47897"/>
    <n v="10"/>
    <n v="287382"/>
    <n v="28738.2"/>
    <n v="258643.8"/>
    <n v="44811.851972534823"/>
    <n v="17.325701204720477"/>
  </r>
  <r>
    <s v="INV103922"/>
    <x v="592"/>
    <x v="1"/>
    <s v="Accessories"/>
    <x v="0"/>
    <n v="6"/>
    <n v="49822"/>
    <n v="20"/>
    <n v="298932"/>
    <n v="59786.400000000001"/>
    <n v="239145.60000000001"/>
    <n v="50425.894194437678"/>
    <n v="21.085854891094662"/>
  </r>
  <r>
    <s v="INV103923"/>
    <x v="432"/>
    <x v="1"/>
    <s v="Electronics"/>
    <x v="0"/>
    <n v="6"/>
    <n v="5651"/>
    <n v="5"/>
    <n v="33906"/>
    <n v="1695.3"/>
    <n v="32210.7"/>
    <n v="2506.7011072836658"/>
    <n v="7.782200036893534"/>
  </r>
  <r>
    <s v="INV103924"/>
    <x v="21"/>
    <x v="1"/>
    <s v="Electronics"/>
    <x v="0"/>
    <n v="2"/>
    <n v="6906"/>
    <n v="0"/>
    <n v="13812"/>
    <n v="0"/>
    <n v="13812"/>
    <n v="2343.881786940673"/>
    <n v="16.969894200265514"/>
  </r>
  <r>
    <s v="INV103925"/>
    <x v="516"/>
    <x v="2"/>
    <s v="Accessories"/>
    <x v="2"/>
    <n v="1"/>
    <n v="63178"/>
    <n v="0"/>
    <n v="63178"/>
    <n v="0"/>
    <n v="63178"/>
    <n v="11869.558686466689"/>
    <n v="18.787487236801876"/>
  </r>
  <r>
    <s v="INV103926"/>
    <x v="239"/>
    <x v="5"/>
    <s v="Accessories"/>
    <x v="3"/>
    <n v="3"/>
    <n v="47562"/>
    <n v="10"/>
    <n v="142686"/>
    <n v="14268.6"/>
    <n v="128417.4"/>
    <n v="25594.380587326508"/>
    <n v="19.930617336378489"/>
  </r>
  <r>
    <s v="INV103927"/>
    <x v="320"/>
    <x v="2"/>
    <s v="Accessories"/>
    <x v="4"/>
    <n v="2"/>
    <n v="33456"/>
    <n v="0"/>
    <n v="66912"/>
    <n v="0"/>
    <n v="66912"/>
    <n v="5321.733656939844"/>
    <n v="7.9533322228297525"/>
  </r>
  <r>
    <s v="INV103928"/>
    <x v="240"/>
    <x v="5"/>
    <s v="Accessories"/>
    <x v="3"/>
    <n v="6"/>
    <n v="54330"/>
    <n v="15"/>
    <n v="325980"/>
    <n v="48897"/>
    <n v="277083"/>
    <n v="59579.282301946027"/>
    <n v="21.502323239587426"/>
  </r>
  <r>
    <s v="INV103929"/>
    <x v="80"/>
    <x v="0"/>
    <s v="Electronics"/>
    <x v="1"/>
    <n v="6"/>
    <n v="73181"/>
    <n v="15"/>
    <n v="439086"/>
    <n v="65862.899999999994"/>
    <n v="373223.1"/>
    <n v="25688.838943846691"/>
    <n v="6.8829713230093983"/>
  </r>
  <r>
    <s v="INV103930"/>
    <x v="317"/>
    <x v="2"/>
    <s v="Accessories"/>
    <x v="4"/>
    <n v="5"/>
    <n v="13633"/>
    <n v="5"/>
    <n v="68165"/>
    <n v="3408.25"/>
    <n v="64756.75"/>
    <n v="9967.1448503126667"/>
    <n v="15.391669363136145"/>
  </r>
  <r>
    <s v="INV103931"/>
    <x v="482"/>
    <x v="6"/>
    <s v="Accessories"/>
    <x v="1"/>
    <n v="5"/>
    <n v="12709"/>
    <n v="10"/>
    <n v="63545"/>
    <n v="6354.5"/>
    <n v="57190.5"/>
    <n v="7931.3237603809712"/>
    <n v="13.868253923957599"/>
  </r>
  <r>
    <s v="INV103932"/>
    <x v="143"/>
    <x v="5"/>
    <s v="Accessories"/>
    <x v="2"/>
    <n v="9"/>
    <n v="75181"/>
    <n v="10"/>
    <n v="676629"/>
    <n v="67662.899999999994"/>
    <n v="608966.1"/>
    <n v="57457.909267907067"/>
    <n v="9.4353214847110642"/>
  </r>
  <r>
    <s v="INV103933"/>
    <x v="354"/>
    <x v="2"/>
    <s v="Accessories"/>
    <x v="3"/>
    <n v="5"/>
    <n v="54845"/>
    <n v="0"/>
    <n v="274225"/>
    <n v="0"/>
    <n v="274225"/>
    <n v="30270.64151467384"/>
    <n v="11.038614828944786"/>
  </r>
  <r>
    <s v="INV103934"/>
    <x v="459"/>
    <x v="3"/>
    <s v="Electronics"/>
    <x v="0"/>
    <n v="6"/>
    <n v="43085"/>
    <n v="20"/>
    <n v="258510"/>
    <n v="51702"/>
    <n v="206808"/>
    <n v="17141.727094082249"/>
    <n v="8.2887156657780405"/>
  </r>
  <r>
    <s v="INV103935"/>
    <x v="635"/>
    <x v="1"/>
    <s v="Electronics"/>
    <x v="4"/>
    <n v="4"/>
    <n v="35138"/>
    <n v="20"/>
    <n v="140552"/>
    <n v="28110.400000000001"/>
    <n v="112441.60000000001"/>
    <n v="15195.94690152269"/>
    <n v="13.514523896425068"/>
  </r>
  <r>
    <s v="INV103936"/>
    <x v="100"/>
    <x v="5"/>
    <s v="Electronics"/>
    <x v="0"/>
    <n v="1"/>
    <n v="21145"/>
    <n v="20"/>
    <n v="21145"/>
    <n v="4229"/>
    <n v="16916"/>
    <n v="965.94057015671922"/>
    <n v="5.710218551411204"/>
  </r>
  <r>
    <s v="INV103937"/>
    <x v="336"/>
    <x v="5"/>
    <s v="Electronics"/>
    <x v="1"/>
    <n v="4"/>
    <n v="18908"/>
    <n v="5"/>
    <n v="75632"/>
    <n v="3781.6"/>
    <n v="71850.399999999994"/>
    <n v="16366.30361922778"/>
    <n v="22.778305505923115"/>
  </r>
  <r>
    <s v="INV103938"/>
    <x v="49"/>
    <x v="2"/>
    <s v="Electronics"/>
    <x v="0"/>
    <n v="2"/>
    <n v="13021"/>
    <n v="10"/>
    <n v="26042"/>
    <n v="2604.1999999999998"/>
    <n v="23437.8"/>
    <n v="1938.2466922241431"/>
    <n v="8.2697467007319094"/>
  </r>
  <r>
    <s v="INV103939"/>
    <x v="47"/>
    <x v="0"/>
    <s v="Electronics"/>
    <x v="0"/>
    <n v="3"/>
    <n v="38721"/>
    <n v="0"/>
    <n v="116163"/>
    <n v="0"/>
    <n v="116163"/>
    <n v="26392.646128638469"/>
    <n v="22.720355129118971"/>
  </r>
  <r>
    <s v="INV103940"/>
    <x v="376"/>
    <x v="2"/>
    <s v="Accessories"/>
    <x v="2"/>
    <n v="7"/>
    <n v="21586"/>
    <n v="5"/>
    <n v="151102"/>
    <n v="7555.1"/>
    <n v="143546.9"/>
    <n v="31970.116739859161"/>
    <n v="22.271548002680071"/>
  </r>
  <r>
    <s v="INV103941"/>
    <x v="624"/>
    <x v="6"/>
    <s v="Accessories"/>
    <x v="2"/>
    <n v="7"/>
    <n v="17423"/>
    <n v="15"/>
    <n v="121961"/>
    <n v="18294.150000000001"/>
    <n v="103666.85"/>
    <n v="14548.13315656697"/>
    <n v="14.033544143153737"/>
  </r>
  <r>
    <s v="INV103942"/>
    <x v="326"/>
    <x v="6"/>
    <s v="Accessories"/>
    <x v="3"/>
    <n v="1"/>
    <n v="7702"/>
    <n v="15"/>
    <n v="7702"/>
    <n v="1155.3"/>
    <n v="6546.7"/>
    <n v="979.027184031709"/>
    <n v="14.954514244301848"/>
  </r>
  <r>
    <s v="INV103943"/>
    <x v="66"/>
    <x v="5"/>
    <s v="Accessories"/>
    <x v="1"/>
    <n v="8"/>
    <n v="37706"/>
    <n v="15"/>
    <n v="301648"/>
    <n v="45247.199999999997"/>
    <n v="256400.8"/>
    <n v="28302.214664774689"/>
    <n v="11.038270810689628"/>
  </r>
  <r>
    <s v="INV103944"/>
    <x v="692"/>
    <x v="5"/>
    <s v="Electronics"/>
    <x v="2"/>
    <n v="7"/>
    <n v="20385"/>
    <n v="10"/>
    <n v="142695"/>
    <n v="14269.5"/>
    <n v="128425.5"/>
    <n v="32026.098787831492"/>
    <n v="24.937491999510605"/>
  </r>
  <r>
    <s v="INV103945"/>
    <x v="149"/>
    <x v="2"/>
    <s v="Accessories"/>
    <x v="2"/>
    <n v="1"/>
    <n v="11718"/>
    <n v="15"/>
    <n v="11718"/>
    <n v="1757.7"/>
    <n v="9960.2999999999993"/>
    <n v="1834.2334499871611"/>
    <n v="18.415443811804476"/>
  </r>
  <r>
    <s v="INV103946"/>
    <x v="619"/>
    <x v="6"/>
    <s v="Electronics"/>
    <x v="3"/>
    <n v="8"/>
    <n v="46192"/>
    <n v="20"/>
    <n v="369536"/>
    <n v="73907.199999999997"/>
    <n v="295628.79999999999"/>
    <n v="71057.828280236834"/>
    <n v="24.036165718711043"/>
  </r>
  <r>
    <s v="INV103947"/>
    <x v="295"/>
    <x v="6"/>
    <s v="Accessories"/>
    <x v="4"/>
    <n v="2"/>
    <n v="53189"/>
    <n v="15"/>
    <n v="106378"/>
    <n v="15956.7"/>
    <n v="90421.3"/>
    <n v="12022.358981095351"/>
    <n v="13.29593688776356"/>
  </r>
  <r>
    <s v="INV103948"/>
    <x v="291"/>
    <x v="0"/>
    <s v="Accessories"/>
    <x v="3"/>
    <n v="8"/>
    <n v="7216"/>
    <n v="5"/>
    <n v="57728"/>
    <n v="2886.4"/>
    <n v="54841.599999999999"/>
    <n v="12427.28840852422"/>
    <n v="22.66033158865573"/>
  </r>
  <r>
    <s v="INV103949"/>
    <x v="373"/>
    <x v="3"/>
    <s v="Accessories"/>
    <x v="0"/>
    <n v="3"/>
    <n v="16588"/>
    <n v="15"/>
    <n v="49764"/>
    <n v="7464.6"/>
    <n v="42299.4"/>
    <n v="5906.9812088604012"/>
    <n v="13.96469266434134"/>
  </r>
  <r>
    <s v="INV103950"/>
    <x v="676"/>
    <x v="0"/>
    <s v="Electronics"/>
    <x v="0"/>
    <n v="7"/>
    <n v="31501"/>
    <n v="20"/>
    <n v="220507"/>
    <n v="44101.4"/>
    <n v="176405.6"/>
    <n v="39402.973456071057"/>
    <n v="22.336577442026247"/>
  </r>
  <r>
    <s v="INV103951"/>
    <x v="625"/>
    <x v="4"/>
    <s v="Accessories"/>
    <x v="2"/>
    <n v="6"/>
    <n v="23084"/>
    <n v="15"/>
    <n v="138504"/>
    <n v="20775.599999999999"/>
    <n v="117728.4"/>
    <n v="8969.1748733669265"/>
    <n v="7.618531189897193"/>
  </r>
  <r>
    <s v="INV103952"/>
    <x v="442"/>
    <x v="1"/>
    <s v="Electronics"/>
    <x v="2"/>
    <n v="5"/>
    <n v="4786"/>
    <n v="0"/>
    <n v="23930"/>
    <n v="0"/>
    <n v="23930"/>
    <n v="4244.4852865140847"/>
    <n v="17.737088535370184"/>
  </r>
  <r>
    <s v="INV103953"/>
    <x v="186"/>
    <x v="0"/>
    <s v="Electronics"/>
    <x v="3"/>
    <n v="2"/>
    <n v="5239"/>
    <n v="20"/>
    <n v="10478"/>
    <n v="2095.6"/>
    <n v="8382.4"/>
    <n v="1556.9528685575331"/>
    <n v="18.574070296782942"/>
  </r>
  <r>
    <s v="INV103954"/>
    <x v="480"/>
    <x v="2"/>
    <s v="Accessories"/>
    <x v="3"/>
    <n v="2"/>
    <n v="30658"/>
    <n v="10"/>
    <n v="61316"/>
    <n v="6131.6"/>
    <n v="55184.4"/>
    <n v="10001.297245466631"/>
    <n v="18.123413945728558"/>
  </r>
  <r>
    <s v="INV103955"/>
    <x v="557"/>
    <x v="3"/>
    <s v="Electronics"/>
    <x v="1"/>
    <n v="1"/>
    <n v="6105"/>
    <n v="15"/>
    <n v="6105"/>
    <n v="915.75"/>
    <n v="5189.25"/>
    <n v="723.41011338213286"/>
    <n v="13.940552360786873"/>
  </r>
  <r>
    <s v="INV103956"/>
    <x v="679"/>
    <x v="2"/>
    <s v="Electronics"/>
    <x v="0"/>
    <n v="9"/>
    <n v="56992"/>
    <n v="5"/>
    <n v="512928"/>
    <n v="25646.400000000001"/>
    <n v="487281.6"/>
    <n v="91016.027272316467"/>
    <n v="18.67832220061592"/>
  </r>
  <r>
    <s v="INV103957"/>
    <x v="433"/>
    <x v="1"/>
    <s v="Accessories"/>
    <x v="3"/>
    <n v="8"/>
    <n v="3821"/>
    <n v="15"/>
    <n v="30568"/>
    <n v="4585.2"/>
    <n v="25982.799999999999"/>
    <n v="2543.5243711794751"/>
    <n v="9.7892620163318629"/>
  </r>
  <r>
    <s v="INV103958"/>
    <x v="547"/>
    <x v="4"/>
    <s v="Accessories"/>
    <x v="4"/>
    <n v="8"/>
    <n v="45041"/>
    <n v="5"/>
    <n v="360328"/>
    <n v="18016.400000000001"/>
    <n v="342311.6"/>
    <n v="57908.757148009747"/>
    <n v="16.916971889941724"/>
  </r>
  <r>
    <s v="INV103959"/>
    <x v="666"/>
    <x v="3"/>
    <s v="Accessories"/>
    <x v="1"/>
    <n v="1"/>
    <n v="52201"/>
    <n v="0"/>
    <n v="52201"/>
    <n v="0"/>
    <n v="52201"/>
    <n v="8396.3734582358866"/>
    <n v="16.084698488986586"/>
  </r>
  <r>
    <s v="INV103960"/>
    <x v="658"/>
    <x v="5"/>
    <s v="Accessories"/>
    <x v="3"/>
    <n v="5"/>
    <n v="12670"/>
    <n v="10"/>
    <n v="63350"/>
    <n v="6335"/>
    <n v="57015"/>
    <n v="6480.7755708532586"/>
    <n v="11.366790442608538"/>
  </r>
  <r>
    <s v="INV103961"/>
    <x v="524"/>
    <x v="6"/>
    <s v="Accessories"/>
    <x v="2"/>
    <n v="6"/>
    <n v="56545"/>
    <n v="20"/>
    <n v="339270"/>
    <n v="67854"/>
    <n v="271416"/>
    <n v="55850.019915689867"/>
    <n v="20.577276179624587"/>
  </r>
  <r>
    <s v="INV103962"/>
    <x v="347"/>
    <x v="0"/>
    <s v="Accessories"/>
    <x v="3"/>
    <n v="2"/>
    <n v="9433"/>
    <n v="20"/>
    <n v="18866"/>
    <n v="3773.2"/>
    <n v="15092.8"/>
    <n v="998.75718191095609"/>
    <n v="6.6174413091736204"/>
  </r>
  <r>
    <s v="INV103963"/>
    <x v="281"/>
    <x v="2"/>
    <s v="Electronics"/>
    <x v="2"/>
    <n v="5"/>
    <n v="10406"/>
    <n v="10"/>
    <n v="52030"/>
    <n v="5203"/>
    <n v="46827"/>
    <n v="3946.9510038647518"/>
    <n v="8.4287932258413978"/>
  </r>
  <r>
    <s v="INV103964"/>
    <x v="102"/>
    <x v="4"/>
    <s v="Accessories"/>
    <x v="2"/>
    <n v="6"/>
    <n v="24314"/>
    <n v="0"/>
    <n v="145884"/>
    <n v="0"/>
    <n v="145884"/>
    <n v="21040.850475968411"/>
    <n v="14.423000792388754"/>
  </r>
  <r>
    <s v="INV103965"/>
    <x v="199"/>
    <x v="6"/>
    <s v="Accessories"/>
    <x v="0"/>
    <n v="9"/>
    <n v="1318"/>
    <n v="0"/>
    <n v="11862"/>
    <n v="0"/>
    <n v="11862"/>
    <n v="2708.656142157497"/>
    <n v="22.834733958501914"/>
  </r>
  <r>
    <s v="INV103966"/>
    <x v="375"/>
    <x v="0"/>
    <s v="Electronics"/>
    <x v="0"/>
    <n v="1"/>
    <n v="8934"/>
    <n v="15"/>
    <n v="8934"/>
    <n v="1340.1"/>
    <n v="7593.9"/>
    <n v="1253.2358282259561"/>
    <n v="16.50319109055895"/>
  </r>
  <r>
    <s v="INV103967"/>
    <x v="723"/>
    <x v="6"/>
    <s v="Accessories"/>
    <x v="3"/>
    <n v="3"/>
    <n v="56653"/>
    <n v="0"/>
    <n v="169959"/>
    <n v="0"/>
    <n v="169959"/>
    <n v="37121.317983754867"/>
    <n v="21.841337018783864"/>
  </r>
  <r>
    <s v="INV103968"/>
    <x v="485"/>
    <x v="0"/>
    <s v="Electronics"/>
    <x v="3"/>
    <n v="9"/>
    <n v="31071"/>
    <n v="15"/>
    <n v="279639"/>
    <n v="41945.85"/>
    <n v="237693.15"/>
    <n v="36489.212877761347"/>
    <n v="15.351394382951863"/>
  </r>
  <r>
    <s v="INV103969"/>
    <x v="145"/>
    <x v="5"/>
    <s v="Accessories"/>
    <x v="4"/>
    <n v="1"/>
    <n v="41194"/>
    <n v="5"/>
    <n v="41194"/>
    <n v="2059.6999999999998"/>
    <n v="39134.300000000003"/>
    <n v="8104.3689024822697"/>
    <n v="20.709119372218922"/>
  </r>
  <r>
    <s v="INV103970"/>
    <x v="616"/>
    <x v="3"/>
    <s v="Accessories"/>
    <x v="1"/>
    <n v="1"/>
    <n v="45985"/>
    <n v="10"/>
    <n v="45985"/>
    <n v="4598.5"/>
    <n v="41386.5"/>
    <n v="4766.0477755279626"/>
    <n v="11.515947894912502"/>
  </r>
  <r>
    <s v="INV103971"/>
    <x v="517"/>
    <x v="6"/>
    <s v="Electronics"/>
    <x v="1"/>
    <n v="1"/>
    <n v="12569"/>
    <n v="5"/>
    <n v="12569"/>
    <n v="628.45000000000005"/>
    <n v="11940.55"/>
    <n v="2543.677019098971"/>
    <n v="21.302846343752769"/>
  </r>
  <r>
    <s v="INV103972"/>
    <x v="700"/>
    <x v="6"/>
    <s v="Accessories"/>
    <x v="3"/>
    <n v="7"/>
    <n v="57698"/>
    <n v="5"/>
    <n v="403886"/>
    <n v="20194.3"/>
    <n v="383691.7"/>
    <n v="50009.307256339947"/>
    <n v="13.033721411315371"/>
  </r>
  <r>
    <s v="INV103973"/>
    <x v="395"/>
    <x v="6"/>
    <s v="Electronics"/>
    <x v="0"/>
    <n v="5"/>
    <n v="39162"/>
    <n v="5"/>
    <n v="195810"/>
    <n v="9790.5"/>
    <n v="186019.5"/>
    <n v="30091.673646050549"/>
    <n v="16.176623228237119"/>
  </r>
  <r>
    <s v="INV103974"/>
    <x v="369"/>
    <x v="3"/>
    <s v="Accessories"/>
    <x v="4"/>
    <n v="6"/>
    <n v="52669"/>
    <n v="5"/>
    <n v="316014"/>
    <n v="15800.7"/>
    <n v="300213.3"/>
    <n v="25571.05759623833"/>
    <n v="8.5176298306032177"/>
  </r>
  <r>
    <s v="INV103975"/>
    <x v="123"/>
    <x v="4"/>
    <s v="Accessories"/>
    <x v="1"/>
    <n v="8"/>
    <n v="73428"/>
    <n v="20"/>
    <n v="587424"/>
    <n v="117484.8"/>
    <n v="469939.20000000001"/>
    <n v="110006.4718003492"/>
    <n v="23.408660482111131"/>
  </r>
  <r>
    <s v="INV103976"/>
    <x v="257"/>
    <x v="0"/>
    <s v="Electronics"/>
    <x v="3"/>
    <n v="2"/>
    <n v="16602"/>
    <n v="0"/>
    <n v="33204"/>
    <n v="0"/>
    <n v="33204"/>
    <n v="6318.4497203590563"/>
    <n v="19.029182388745504"/>
  </r>
  <r>
    <s v="INV103977"/>
    <x v="570"/>
    <x v="5"/>
    <s v="Accessories"/>
    <x v="0"/>
    <n v="2"/>
    <n v="33957"/>
    <n v="10"/>
    <n v="67914"/>
    <n v="6791.4"/>
    <n v="61122.6"/>
    <n v="13555.217913787959"/>
    <n v="22.177096382987568"/>
  </r>
  <r>
    <s v="INV103978"/>
    <x v="712"/>
    <x v="6"/>
    <s v="Accessories"/>
    <x v="0"/>
    <n v="3"/>
    <n v="52790"/>
    <n v="10"/>
    <n v="158370"/>
    <n v="15837"/>
    <n v="142533"/>
    <n v="13052.11474911705"/>
    <n v="9.1572581431086491"/>
  </r>
  <r>
    <s v="INV103979"/>
    <x v="138"/>
    <x v="1"/>
    <s v="Electronics"/>
    <x v="0"/>
    <n v="3"/>
    <n v="12432"/>
    <n v="5"/>
    <n v="37296"/>
    <n v="1864.8"/>
    <n v="35431.199999999997"/>
    <n v="2251.1875856830738"/>
    <n v="6.3536871053847284"/>
  </r>
  <r>
    <s v="INV103980"/>
    <x v="118"/>
    <x v="3"/>
    <s v="Accessories"/>
    <x v="2"/>
    <n v="3"/>
    <n v="12266"/>
    <n v="10"/>
    <n v="36798"/>
    <n v="3679.8"/>
    <n v="33118.199999999997"/>
    <n v="3889.4627648373698"/>
    <n v="11.744185266220295"/>
  </r>
  <r>
    <s v="INV103981"/>
    <x v="399"/>
    <x v="4"/>
    <s v="Electronics"/>
    <x v="0"/>
    <n v="4"/>
    <n v="13792"/>
    <n v="15"/>
    <n v="55168"/>
    <n v="8275.2000000000007"/>
    <n v="46892.800000000003"/>
    <n v="7190.4049401942857"/>
    <n v="15.333707819098635"/>
  </r>
  <r>
    <s v="INV103982"/>
    <x v="521"/>
    <x v="0"/>
    <s v="Accessories"/>
    <x v="3"/>
    <n v="3"/>
    <n v="48131"/>
    <n v="10"/>
    <n v="144393"/>
    <n v="14439.3"/>
    <n v="129953.7"/>
    <n v="27351.872011818719"/>
    <n v="21.047397659180707"/>
  </r>
  <r>
    <s v="INV103983"/>
    <x v="41"/>
    <x v="3"/>
    <s v="Electronics"/>
    <x v="4"/>
    <n v="2"/>
    <n v="73444"/>
    <n v="5"/>
    <n v="146888"/>
    <n v="7344.4"/>
    <n v="139543.6"/>
    <n v="18077.21516696308"/>
    <n v="12.954528310121768"/>
  </r>
  <r>
    <s v="INV103984"/>
    <x v="77"/>
    <x v="5"/>
    <s v="Accessories"/>
    <x v="3"/>
    <n v="9"/>
    <n v="76730"/>
    <n v="10"/>
    <n v="690570"/>
    <n v="69057"/>
    <n v="621513"/>
    <n v="64632.171676846279"/>
    <n v="10.399166498021165"/>
  </r>
  <r>
    <s v="INV103985"/>
    <x v="711"/>
    <x v="5"/>
    <s v="Electronics"/>
    <x v="0"/>
    <n v="6"/>
    <n v="35033"/>
    <n v="0"/>
    <n v="210198"/>
    <n v="0"/>
    <n v="210198"/>
    <n v="26171.547507897631"/>
    <n v="12.45090224830761"/>
  </r>
  <r>
    <s v="INV103986"/>
    <x v="123"/>
    <x v="0"/>
    <s v="Electronics"/>
    <x v="4"/>
    <n v="3"/>
    <n v="6278"/>
    <n v="5"/>
    <n v="18834"/>
    <n v="941.7"/>
    <n v="17892.3"/>
    <n v="3412.445974038827"/>
    <n v="19.072148209223112"/>
  </r>
  <r>
    <s v="INV103987"/>
    <x v="278"/>
    <x v="6"/>
    <s v="Accessories"/>
    <x v="1"/>
    <n v="9"/>
    <n v="35559"/>
    <n v="20"/>
    <n v="320031"/>
    <n v="64006.2"/>
    <n v="256024.8"/>
    <n v="30017.27420565295"/>
    <n v="11.724361939020342"/>
  </r>
  <r>
    <s v="INV103988"/>
    <x v="202"/>
    <x v="5"/>
    <s v="Accessories"/>
    <x v="1"/>
    <n v="4"/>
    <n v="5366"/>
    <n v="0"/>
    <n v="21464"/>
    <n v="0"/>
    <n v="21464"/>
    <n v="5276.5622008173523"/>
    <n v="24.583312527102834"/>
  </r>
  <r>
    <s v="INV103989"/>
    <x v="416"/>
    <x v="4"/>
    <s v="Electronics"/>
    <x v="3"/>
    <n v="4"/>
    <n v="74465"/>
    <n v="10"/>
    <n v="297860"/>
    <n v="29786"/>
    <n v="268074"/>
    <n v="22785.16884594471"/>
    <n v="8.4995817744147928"/>
  </r>
  <r>
    <s v="INV103990"/>
    <x v="398"/>
    <x v="3"/>
    <s v="Accessories"/>
    <x v="4"/>
    <n v="8"/>
    <n v="61161"/>
    <n v="20"/>
    <n v="489288"/>
    <n v="97857.600000000006"/>
    <n v="391430.40000000002"/>
    <n v="78528.46346078752"/>
    <n v="20.061922492680058"/>
  </r>
  <r>
    <s v="INV103991"/>
    <x v="417"/>
    <x v="4"/>
    <s v="Electronics"/>
    <x v="3"/>
    <n v="7"/>
    <n v="43852"/>
    <n v="0"/>
    <n v="306964"/>
    <n v="0"/>
    <n v="306964"/>
    <n v="51518.603822271631"/>
    <n v="16.783272247648465"/>
  </r>
  <r>
    <s v="INV103992"/>
    <x v="443"/>
    <x v="6"/>
    <s v="Accessories"/>
    <x v="4"/>
    <n v="7"/>
    <n v="51236"/>
    <n v="15"/>
    <n v="358652"/>
    <n v="53797.8"/>
    <n v="304854.2"/>
    <n v="29454.744541848479"/>
    <n v="9.6619120031308334"/>
  </r>
  <r>
    <s v="INV103993"/>
    <x v="380"/>
    <x v="4"/>
    <s v="Accessories"/>
    <x v="4"/>
    <n v="7"/>
    <n v="34575"/>
    <n v="0"/>
    <n v="242025"/>
    <n v="0"/>
    <n v="242025"/>
    <n v="48579.918105794553"/>
    <n v="20.072272742813574"/>
  </r>
  <r>
    <s v="INV103994"/>
    <x v="250"/>
    <x v="4"/>
    <s v="Electronics"/>
    <x v="3"/>
    <n v="5"/>
    <n v="24604"/>
    <n v="20"/>
    <n v="123020"/>
    <n v="24604"/>
    <n v="98416"/>
    <n v="13729.823472452301"/>
    <n v="13.950804211157028"/>
  </r>
  <r>
    <s v="INV103995"/>
    <x v="186"/>
    <x v="2"/>
    <s v="Electronics"/>
    <x v="4"/>
    <n v="7"/>
    <n v="66327"/>
    <n v="15"/>
    <n v="464289"/>
    <n v="69643.350000000006"/>
    <n v="394645.65"/>
    <n v="73593.384702110867"/>
    <n v="18.647965510860402"/>
  </r>
  <r>
    <s v="INV103996"/>
    <x v="484"/>
    <x v="4"/>
    <s v="Accessories"/>
    <x v="0"/>
    <n v="4"/>
    <n v="69722"/>
    <n v="10"/>
    <n v="278888"/>
    <n v="27888.799999999999"/>
    <n v="250999.2"/>
    <n v="45795.167746105813"/>
    <n v="18.245144903292843"/>
  </r>
  <r>
    <s v="INV103997"/>
    <x v="476"/>
    <x v="0"/>
    <s v="Accessories"/>
    <x v="4"/>
    <n v="8"/>
    <n v="2142"/>
    <n v="5"/>
    <n v="17136"/>
    <n v="856.8"/>
    <n v="16279.2"/>
    <n v="1174.197315706384"/>
    <n v="7.2128686649613254"/>
  </r>
  <r>
    <s v="INV103998"/>
    <x v="101"/>
    <x v="3"/>
    <s v="Accessories"/>
    <x v="4"/>
    <n v="9"/>
    <n v="63345"/>
    <n v="10"/>
    <n v="570105"/>
    <n v="57010.5"/>
    <n v="513094.5"/>
    <n v="111852.85902998519"/>
    <n v="21.799660497234953"/>
  </r>
  <r>
    <s v="INV103999"/>
    <x v="96"/>
    <x v="2"/>
    <s v="Accessories"/>
    <x v="3"/>
    <n v="3"/>
    <n v="9269"/>
    <n v="5"/>
    <n v="27807"/>
    <n v="1390.35"/>
    <n v="26416.65"/>
    <n v="4921.2893171157639"/>
    <n v="18.629498127566375"/>
  </r>
  <r>
    <s v="INV104000"/>
    <x v="169"/>
    <x v="3"/>
    <s v="Accessories"/>
    <x v="1"/>
    <n v="7"/>
    <n v="69945"/>
    <n v="5"/>
    <n v="489615"/>
    <n v="24480.75"/>
    <n v="465134.25"/>
    <n v="95872.235528444115"/>
    <n v="20.611734252733292"/>
  </r>
  <r>
    <s v="INV104001"/>
    <x v="49"/>
    <x v="3"/>
    <s v="Electronics"/>
    <x v="2"/>
    <n v="9"/>
    <n v="50875"/>
    <n v="20"/>
    <n v="457875"/>
    <n v="91575"/>
    <n v="366300"/>
    <n v="51118.325069467683"/>
    <n v="13.955316699281376"/>
  </r>
  <r>
    <s v="INV104002"/>
    <x v="355"/>
    <x v="6"/>
    <s v="Accessories"/>
    <x v="4"/>
    <n v="1"/>
    <n v="32578"/>
    <n v="15"/>
    <n v="32578"/>
    <n v="4886.7"/>
    <n v="27691.3"/>
    <n v="2464.867530837731"/>
    <n v="8.9012344340559348"/>
  </r>
  <r>
    <s v="INV104003"/>
    <x v="407"/>
    <x v="6"/>
    <s v="Accessories"/>
    <x v="2"/>
    <n v="2"/>
    <n v="12768"/>
    <n v="15"/>
    <n v="25536"/>
    <n v="3830.4"/>
    <n v="21705.599999999999"/>
    <n v="2501.4120522100161"/>
    <n v="11.524270474946633"/>
  </r>
  <r>
    <s v="INV104004"/>
    <x v="225"/>
    <x v="2"/>
    <s v="Electronics"/>
    <x v="4"/>
    <n v="7"/>
    <n v="11344"/>
    <n v="0"/>
    <n v="79408"/>
    <n v="0"/>
    <n v="79408"/>
    <n v="18287.173697666221"/>
    <n v="23.029384567885128"/>
  </r>
  <r>
    <s v="INV104005"/>
    <x v="602"/>
    <x v="5"/>
    <s v="Electronics"/>
    <x v="3"/>
    <n v="2"/>
    <n v="74674"/>
    <n v="10"/>
    <n v="149348"/>
    <n v="14934.8"/>
    <n v="134413.20000000001"/>
    <n v="31937.076386875291"/>
    <n v="23.760372037028571"/>
  </r>
  <r>
    <s v="INV104006"/>
    <x v="524"/>
    <x v="1"/>
    <s v="Electronics"/>
    <x v="3"/>
    <n v="7"/>
    <n v="61263"/>
    <n v="20"/>
    <n v="428841"/>
    <n v="85768.2"/>
    <n v="343072.8"/>
    <n v="50216.690913734492"/>
    <n v="14.637327970545755"/>
  </r>
  <r>
    <s v="INV104007"/>
    <x v="104"/>
    <x v="6"/>
    <s v="Accessories"/>
    <x v="4"/>
    <n v="1"/>
    <n v="11733"/>
    <n v="10"/>
    <n v="11733"/>
    <n v="1173.3"/>
    <n v="10559.7"/>
    <n v="1159.0233269810119"/>
    <n v="10.975911502987886"/>
  </r>
  <r>
    <s v="INV104008"/>
    <x v="213"/>
    <x v="1"/>
    <s v="Electronics"/>
    <x v="3"/>
    <n v="3"/>
    <n v="30996"/>
    <n v="0"/>
    <n v="92988"/>
    <n v="0"/>
    <n v="92988"/>
    <n v="18231.434161720201"/>
    <n v="19.606222482169958"/>
  </r>
  <r>
    <s v="INV104009"/>
    <x v="179"/>
    <x v="6"/>
    <s v="Electronics"/>
    <x v="3"/>
    <n v="5"/>
    <n v="18306"/>
    <n v="0"/>
    <n v="91530"/>
    <n v="0"/>
    <n v="91530"/>
    <n v="18598.76804593443"/>
    <n v="20.319860205325497"/>
  </r>
  <r>
    <s v="INV104010"/>
    <x v="161"/>
    <x v="6"/>
    <s v="Electronics"/>
    <x v="4"/>
    <n v="6"/>
    <n v="40826"/>
    <n v="20"/>
    <n v="244956"/>
    <n v="48991.199999999997"/>
    <n v="195964.79999999999"/>
    <n v="41758.777975617297"/>
    <n v="21.309325948138287"/>
  </r>
  <r>
    <s v="INV104011"/>
    <x v="711"/>
    <x v="3"/>
    <s v="Electronics"/>
    <x v="1"/>
    <n v="9"/>
    <n v="79307"/>
    <n v="0"/>
    <n v="713763"/>
    <n v="0"/>
    <n v="713763"/>
    <n v="40125.44479854418"/>
    <n v="5.6216762144499191"/>
  </r>
  <r>
    <s v="INV104012"/>
    <x v="381"/>
    <x v="2"/>
    <s v="Accessories"/>
    <x v="4"/>
    <n v="9"/>
    <n v="40013"/>
    <n v="20"/>
    <n v="360117"/>
    <n v="72023.399999999994"/>
    <n v="288093.59999999998"/>
    <n v="14965.533268137329"/>
    <n v="5.1946774479326612"/>
  </r>
  <r>
    <s v="INV104013"/>
    <x v="258"/>
    <x v="3"/>
    <s v="Accessories"/>
    <x v="1"/>
    <n v="3"/>
    <n v="52261"/>
    <n v="0"/>
    <n v="156783"/>
    <n v="0"/>
    <n v="156783"/>
    <n v="19038.33617378274"/>
    <n v="12.143112565637052"/>
  </r>
  <r>
    <s v="INV104014"/>
    <x v="47"/>
    <x v="0"/>
    <s v="Accessories"/>
    <x v="3"/>
    <n v="8"/>
    <n v="19965"/>
    <n v="15"/>
    <n v="159720"/>
    <n v="23958"/>
    <n v="135762"/>
    <n v="10928.749164514909"/>
    <n v="8.0499323555301991"/>
  </r>
  <r>
    <s v="INV104015"/>
    <x v="284"/>
    <x v="3"/>
    <s v="Electronics"/>
    <x v="1"/>
    <n v="4"/>
    <n v="40002"/>
    <n v="20"/>
    <n v="160008"/>
    <n v="32001.599999999999"/>
    <n v="128006.39999999999"/>
    <n v="27008.885954740221"/>
    <n v="21.099637170282286"/>
  </r>
  <r>
    <s v="INV104016"/>
    <x v="266"/>
    <x v="1"/>
    <s v="Electronics"/>
    <x v="3"/>
    <n v="7"/>
    <n v="79896"/>
    <n v="15"/>
    <n v="559272"/>
    <n v="83890.8"/>
    <n v="475381.2"/>
    <n v="74429.850105367848"/>
    <n v="15.656877071572845"/>
  </r>
  <r>
    <s v="INV104017"/>
    <x v="388"/>
    <x v="1"/>
    <s v="Electronics"/>
    <x v="1"/>
    <n v="6"/>
    <n v="8750"/>
    <n v="15"/>
    <n v="52500"/>
    <n v="7875"/>
    <n v="44625"/>
    <n v="9597.4820277790459"/>
    <n v="21.506962527235956"/>
  </r>
  <r>
    <s v="INV104018"/>
    <x v="412"/>
    <x v="0"/>
    <s v="Electronics"/>
    <x v="1"/>
    <n v="8"/>
    <n v="61003"/>
    <n v="20"/>
    <n v="488024"/>
    <n v="97604.800000000003"/>
    <n v="390419.20000000001"/>
    <n v="33335.012378396772"/>
    <n v="8.5382615348827038"/>
  </r>
  <r>
    <s v="INV104019"/>
    <x v="590"/>
    <x v="4"/>
    <s v="Electronics"/>
    <x v="4"/>
    <n v="6"/>
    <n v="21810"/>
    <n v="10"/>
    <n v="130860"/>
    <n v="13086"/>
    <n v="117774"/>
    <n v="20662.80546269858"/>
    <n v="17.544454177236553"/>
  </r>
  <r>
    <s v="INV104020"/>
    <x v="552"/>
    <x v="4"/>
    <s v="Electronics"/>
    <x v="1"/>
    <n v="4"/>
    <n v="32706"/>
    <n v="5"/>
    <n v="130824"/>
    <n v="6541.2"/>
    <n v="124282.8"/>
    <n v="20635.22238617242"/>
    <n v="16.603441816705462"/>
  </r>
  <r>
    <s v="INV104021"/>
    <x v="580"/>
    <x v="0"/>
    <s v="Accessories"/>
    <x v="3"/>
    <n v="2"/>
    <n v="10264"/>
    <n v="0"/>
    <n v="20528"/>
    <n v="0"/>
    <n v="20528"/>
    <n v="2423.8571519257011"/>
    <n v="11.807566016785371"/>
  </r>
  <r>
    <s v="INV104022"/>
    <x v="310"/>
    <x v="0"/>
    <s v="Accessories"/>
    <x v="4"/>
    <n v="7"/>
    <n v="56096"/>
    <n v="0"/>
    <n v="392672"/>
    <n v="0"/>
    <n v="392672"/>
    <n v="60242.269690523462"/>
    <n v="15.341626011155229"/>
  </r>
  <r>
    <s v="INV104023"/>
    <x v="326"/>
    <x v="3"/>
    <s v="Electronics"/>
    <x v="1"/>
    <n v="4"/>
    <n v="13342"/>
    <n v="10"/>
    <n v="53368"/>
    <n v="5336.8"/>
    <n v="48031.199999999997"/>
    <n v="8059.8998882289561"/>
    <n v="16.78055074249437"/>
  </r>
  <r>
    <s v="INV104024"/>
    <x v="225"/>
    <x v="0"/>
    <s v="Accessories"/>
    <x v="4"/>
    <n v="9"/>
    <n v="3476"/>
    <n v="5"/>
    <n v="31284"/>
    <n v="1564.2"/>
    <n v="29719.8"/>
    <n v="6773.0699306487413"/>
    <n v="22.78975609071643"/>
  </r>
  <r>
    <s v="INV104025"/>
    <x v="159"/>
    <x v="2"/>
    <s v="Electronics"/>
    <x v="2"/>
    <n v="9"/>
    <n v="7926"/>
    <n v="10"/>
    <n v="71334"/>
    <n v="7133.4"/>
    <n v="64200.6"/>
    <n v="3924.4335368755728"/>
    <n v="6.1127676951236793"/>
  </r>
  <r>
    <s v="INV104026"/>
    <x v="627"/>
    <x v="4"/>
    <s v="Electronics"/>
    <x v="4"/>
    <n v="7"/>
    <n v="23387"/>
    <n v="5"/>
    <n v="163709"/>
    <n v="8185.45"/>
    <n v="155523.54999999999"/>
    <n v="33386.982849162792"/>
    <n v="21.467477336495207"/>
  </r>
  <r>
    <s v="INV104027"/>
    <x v="515"/>
    <x v="4"/>
    <s v="Accessories"/>
    <x v="2"/>
    <n v="5"/>
    <n v="27210"/>
    <n v="20"/>
    <n v="136050"/>
    <n v="27210"/>
    <n v="108840"/>
    <n v="26778.04428186766"/>
    <n v="24.603127785618945"/>
  </r>
  <r>
    <s v="INV104028"/>
    <x v="525"/>
    <x v="5"/>
    <s v="Electronics"/>
    <x v="2"/>
    <n v="3"/>
    <n v="41887"/>
    <n v="20"/>
    <n v="125661"/>
    <n v="25132.2"/>
    <n v="100528.8"/>
    <n v="19739.333692318221"/>
    <n v="19.635501162172652"/>
  </r>
  <r>
    <s v="INV104029"/>
    <x v="91"/>
    <x v="0"/>
    <s v="Accessories"/>
    <x v="4"/>
    <n v="3"/>
    <n v="47970"/>
    <n v="15"/>
    <n v="143910"/>
    <n v="21586.5"/>
    <n v="122323.5"/>
    <n v="24155.147716915559"/>
    <n v="19.746939645215807"/>
  </r>
  <r>
    <s v="INV104030"/>
    <x v="450"/>
    <x v="6"/>
    <s v="Electronics"/>
    <x v="3"/>
    <n v="9"/>
    <n v="6986"/>
    <n v="15"/>
    <n v="62874"/>
    <n v="9431.1"/>
    <n v="53442.9"/>
    <n v="5001.9807161322624"/>
    <n v="9.3594859488019218"/>
  </r>
  <r>
    <s v="INV104031"/>
    <x v="672"/>
    <x v="6"/>
    <s v="Electronics"/>
    <x v="3"/>
    <n v="9"/>
    <n v="39758"/>
    <n v="20"/>
    <n v="357822"/>
    <n v="71564.399999999994"/>
    <n v="286257.59999999998"/>
    <n v="44259.620405725153"/>
    <n v="15.461465618982748"/>
  </r>
  <r>
    <s v="INV104032"/>
    <x v="191"/>
    <x v="0"/>
    <s v="Accessories"/>
    <x v="3"/>
    <n v="4"/>
    <n v="23123"/>
    <n v="15"/>
    <n v="92492"/>
    <n v="13873.8"/>
    <n v="78618.2"/>
    <n v="15030.861456046399"/>
    <n v="19.11880640366531"/>
  </r>
  <r>
    <s v="INV104033"/>
    <x v="599"/>
    <x v="2"/>
    <s v="Electronics"/>
    <x v="0"/>
    <n v="1"/>
    <n v="24306"/>
    <n v="20"/>
    <n v="24306"/>
    <n v="4861.2"/>
    <n v="19444.8"/>
    <n v="3314.486734688332"/>
    <n v="17.045620087058403"/>
  </r>
  <r>
    <s v="INV104034"/>
    <x v="291"/>
    <x v="6"/>
    <s v="Electronics"/>
    <x v="2"/>
    <n v="5"/>
    <n v="6473"/>
    <n v="10"/>
    <n v="32365"/>
    <n v="3236.5"/>
    <n v="29128.5"/>
    <n v="3700.0862035802311"/>
    <n v="12.70263214233562"/>
  </r>
  <r>
    <s v="INV104035"/>
    <x v="240"/>
    <x v="5"/>
    <s v="Electronics"/>
    <x v="4"/>
    <n v="8"/>
    <n v="46715"/>
    <n v="0"/>
    <n v="373720"/>
    <n v="0"/>
    <n v="373720"/>
    <n v="88954.210441207339"/>
    <n v="23.802368201115094"/>
  </r>
  <r>
    <s v="INV104036"/>
    <x v="441"/>
    <x v="1"/>
    <s v="Accessories"/>
    <x v="3"/>
    <n v="4"/>
    <n v="46439"/>
    <n v="20"/>
    <n v="185756"/>
    <n v="37151.199999999997"/>
    <n v="148604.79999999999"/>
    <n v="22706.419381319331"/>
    <n v="15.279734827757469"/>
  </r>
  <r>
    <s v="INV104037"/>
    <x v="268"/>
    <x v="0"/>
    <s v="Electronics"/>
    <x v="3"/>
    <n v="4"/>
    <n v="29657"/>
    <n v="20"/>
    <n v="118628"/>
    <n v="23725.599999999999"/>
    <n v="94902.399999999994"/>
    <n v="23153.82946638174"/>
    <n v="24.397517308710569"/>
  </r>
  <r>
    <s v="INV104038"/>
    <x v="696"/>
    <x v="2"/>
    <s v="Electronics"/>
    <x v="4"/>
    <n v="9"/>
    <n v="6021"/>
    <n v="20"/>
    <n v="54189"/>
    <n v="10837.8"/>
    <n v="43351.199999999997"/>
    <n v="7056.4974887895687"/>
    <n v="16.277513630048464"/>
  </r>
  <r>
    <s v="INV104039"/>
    <x v="565"/>
    <x v="2"/>
    <s v="Electronics"/>
    <x v="2"/>
    <n v="9"/>
    <n v="13391"/>
    <n v="15"/>
    <n v="120519"/>
    <n v="18077.849999999999"/>
    <n v="102441.15"/>
    <n v="21377.080033832561"/>
    <n v="20.867668933658557"/>
  </r>
  <r>
    <s v="INV104040"/>
    <x v="119"/>
    <x v="3"/>
    <s v="Accessories"/>
    <x v="4"/>
    <n v="7"/>
    <n v="22974"/>
    <n v="15"/>
    <n v="160818"/>
    <n v="24122.7"/>
    <n v="136695.29999999999"/>
    <n v="27120.979138508479"/>
    <n v="19.840462063076405"/>
  </r>
  <r>
    <s v="INV104041"/>
    <x v="394"/>
    <x v="2"/>
    <s v="Accessories"/>
    <x v="0"/>
    <n v="8"/>
    <n v="27007"/>
    <n v="15"/>
    <n v="216056"/>
    <n v="32408.400000000001"/>
    <n v="183647.6"/>
    <n v="33454.120067424097"/>
    <n v="18.216475503858529"/>
  </r>
  <r>
    <s v="INV104042"/>
    <x v="449"/>
    <x v="6"/>
    <s v="Accessories"/>
    <x v="0"/>
    <n v="4"/>
    <n v="11187"/>
    <n v="15"/>
    <n v="44748"/>
    <n v="6712.2"/>
    <n v="38035.800000000003"/>
    <n v="2011.7959673845601"/>
    <n v="5.2892169150762181"/>
  </r>
  <r>
    <s v="INV104043"/>
    <x v="182"/>
    <x v="1"/>
    <s v="Accessories"/>
    <x v="4"/>
    <n v="8"/>
    <n v="11509"/>
    <n v="10"/>
    <n v="92072"/>
    <n v="9207.2000000000007"/>
    <n v="82864.800000000003"/>
    <n v="5426.4702140755344"/>
    <n v="6.5485830100060998"/>
  </r>
  <r>
    <s v="INV104044"/>
    <x v="387"/>
    <x v="6"/>
    <s v="Accessories"/>
    <x v="2"/>
    <n v="6"/>
    <n v="44791"/>
    <n v="20"/>
    <n v="268746"/>
    <n v="53749.2"/>
    <n v="214996.8"/>
    <n v="35753.292242855139"/>
    <n v="16.629685764092834"/>
  </r>
  <r>
    <s v="INV104045"/>
    <x v="37"/>
    <x v="0"/>
    <s v="Electronics"/>
    <x v="3"/>
    <n v="3"/>
    <n v="48796"/>
    <n v="10"/>
    <n v="146388"/>
    <n v="14638.8"/>
    <n v="131749.20000000001"/>
    <n v="30612.75457769724"/>
    <n v="23.235628434705667"/>
  </r>
  <r>
    <s v="INV104046"/>
    <x v="655"/>
    <x v="1"/>
    <s v="Accessories"/>
    <x v="0"/>
    <n v="7"/>
    <n v="40725"/>
    <n v="15"/>
    <n v="285075"/>
    <n v="42761.25"/>
    <n v="242313.75"/>
    <n v="41248.665815757333"/>
    <n v="17.022833337256895"/>
  </r>
  <r>
    <s v="INV104047"/>
    <x v="468"/>
    <x v="0"/>
    <s v="Accessories"/>
    <x v="0"/>
    <n v="3"/>
    <n v="35328"/>
    <n v="10"/>
    <n v="105984"/>
    <n v="10598.4"/>
    <n v="95385.600000000006"/>
    <n v="9271.4039321178279"/>
    <n v="9.7199199167566466"/>
  </r>
  <r>
    <s v="INV104048"/>
    <x v="407"/>
    <x v="2"/>
    <s v="Electronics"/>
    <x v="2"/>
    <n v="7"/>
    <n v="36602"/>
    <n v="20"/>
    <n v="256214"/>
    <n v="51242.8"/>
    <n v="204971.2"/>
    <n v="23375.67000824412"/>
    <n v="11.404368032310938"/>
  </r>
  <r>
    <s v="INV104049"/>
    <x v="326"/>
    <x v="5"/>
    <s v="Accessories"/>
    <x v="0"/>
    <n v="5"/>
    <n v="56842"/>
    <n v="20"/>
    <n v="284210"/>
    <n v="56842"/>
    <n v="227368"/>
    <n v="39705.72284997665"/>
    <n v="17.463197481605437"/>
  </r>
  <r>
    <s v="INV104050"/>
    <x v="598"/>
    <x v="4"/>
    <s v="Electronics"/>
    <x v="0"/>
    <n v="4"/>
    <n v="34212"/>
    <n v="15"/>
    <n v="136848"/>
    <n v="20527.2"/>
    <n v="116320.8"/>
    <n v="19706.01061678226"/>
    <n v="16.941089312300345"/>
  </r>
  <r>
    <s v="INV104051"/>
    <x v="452"/>
    <x v="1"/>
    <s v="Accessories"/>
    <x v="2"/>
    <n v="3"/>
    <n v="27323"/>
    <n v="20"/>
    <n v="81969"/>
    <n v="16393.8"/>
    <n v="65575.199999999997"/>
    <n v="15812.841895587509"/>
    <n v="24.114058204302101"/>
  </r>
  <r>
    <s v="INV104052"/>
    <x v="451"/>
    <x v="3"/>
    <s v="Electronics"/>
    <x v="4"/>
    <n v="8"/>
    <n v="5861"/>
    <n v="10"/>
    <n v="46888"/>
    <n v="4688.8"/>
    <n v="42199.199999999997"/>
    <n v="6575.3490666934722"/>
    <n v="15.581691280150981"/>
  </r>
  <r>
    <s v="INV104053"/>
    <x v="78"/>
    <x v="4"/>
    <s v="Electronics"/>
    <x v="3"/>
    <n v="4"/>
    <n v="38552"/>
    <n v="5"/>
    <n v="154208"/>
    <n v="7710.4"/>
    <n v="146497.60000000001"/>
    <n v="17726.645634672572"/>
    <n v="12.100297639464792"/>
  </r>
  <r>
    <s v="INV104054"/>
    <x v="409"/>
    <x v="2"/>
    <s v="Accessories"/>
    <x v="3"/>
    <n v="8"/>
    <n v="23765"/>
    <n v="20"/>
    <n v="190120"/>
    <n v="38024"/>
    <n v="152096"/>
    <n v="23574.659665868548"/>
    <n v="15.499855134828364"/>
  </r>
  <r>
    <s v="INV104055"/>
    <x v="571"/>
    <x v="2"/>
    <s v="Accessories"/>
    <x v="0"/>
    <n v="3"/>
    <n v="42512"/>
    <n v="10"/>
    <n v="127536"/>
    <n v="12753.6"/>
    <n v="114782.39999999999"/>
    <n v="23788.284712276491"/>
    <n v="20.724679665416033"/>
  </r>
  <r>
    <s v="INV104056"/>
    <x v="631"/>
    <x v="4"/>
    <s v="Electronics"/>
    <x v="3"/>
    <n v="9"/>
    <n v="11416"/>
    <n v="10"/>
    <n v="102744"/>
    <n v="10274.4"/>
    <n v="92469.6"/>
    <n v="14616.924995062551"/>
    <n v="15.80727611567753"/>
  </r>
  <r>
    <s v="INV104057"/>
    <x v="159"/>
    <x v="3"/>
    <s v="Electronics"/>
    <x v="4"/>
    <n v="6"/>
    <n v="75545"/>
    <n v="10"/>
    <n v="453270"/>
    <n v="45327"/>
    <n v="407943"/>
    <n v="46999.321104404167"/>
    <n v="11.521051005754277"/>
  </r>
  <r>
    <s v="INV104058"/>
    <x v="387"/>
    <x v="1"/>
    <s v="Electronics"/>
    <x v="0"/>
    <n v="5"/>
    <n v="46032"/>
    <n v="20"/>
    <n v="230160"/>
    <n v="46032"/>
    <n v="184128"/>
    <n v="21676.32337957518"/>
    <n v="11.77242102210157"/>
  </r>
  <r>
    <s v="INV104059"/>
    <x v="674"/>
    <x v="1"/>
    <s v="Electronics"/>
    <x v="3"/>
    <n v="5"/>
    <n v="48159"/>
    <n v="5"/>
    <n v="240795"/>
    <n v="12039.75"/>
    <n v="228755.25"/>
    <n v="46062.697882747743"/>
    <n v="20.136236384847013"/>
  </r>
  <r>
    <s v="INV104060"/>
    <x v="660"/>
    <x v="4"/>
    <s v="Electronics"/>
    <x v="1"/>
    <n v="3"/>
    <n v="14503"/>
    <n v="15"/>
    <n v="43509"/>
    <n v="6526.35"/>
    <n v="36982.65"/>
    <n v="2340.6191732527768"/>
    <n v="6.3289655372256366"/>
  </r>
  <r>
    <s v="INV104061"/>
    <x v="698"/>
    <x v="0"/>
    <s v="Electronics"/>
    <x v="1"/>
    <n v="2"/>
    <n v="43134"/>
    <n v="15"/>
    <n v="86268"/>
    <n v="12940.2"/>
    <n v="73327.8"/>
    <n v="7695.8299880538816"/>
    <n v="10.495105523490247"/>
  </r>
  <r>
    <s v="INV104062"/>
    <x v="204"/>
    <x v="6"/>
    <s v="Electronics"/>
    <x v="1"/>
    <n v="6"/>
    <n v="75492"/>
    <n v="20"/>
    <n v="452952"/>
    <n v="90590.399999999994"/>
    <n v="362361.59999999998"/>
    <n v="29209.06922411676"/>
    <n v="8.0607518081708331"/>
  </r>
  <r>
    <s v="INV104063"/>
    <x v="235"/>
    <x v="5"/>
    <s v="Accessories"/>
    <x v="1"/>
    <n v="1"/>
    <n v="11869"/>
    <n v="20"/>
    <n v="11869"/>
    <n v="2373.8000000000002"/>
    <n v="9495.2000000000007"/>
    <n v="2268.7368144668699"/>
    <n v="23.893512663944623"/>
  </r>
  <r>
    <s v="INV104064"/>
    <x v="7"/>
    <x v="0"/>
    <s v="Electronics"/>
    <x v="1"/>
    <n v="7"/>
    <n v="19829"/>
    <n v="0"/>
    <n v="138803"/>
    <n v="0"/>
    <n v="138803"/>
    <n v="9441.2208021065362"/>
    <n v="6.8018852633635705"/>
  </r>
  <r>
    <s v="INV104065"/>
    <x v="439"/>
    <x v="1"/>
    <s v="Accessories"/>
    <x v="0"/>
    <n v="5"/>
    <n v="79254"/>
    <n v="5"/>
    <n v="396270"/>
    <n v="19813.5"/>
    <n v="376456.5"/>
    <n v="75907.454605194653"/>
    <n v="20.163672191925137"/>
  </r>
  <r>
    <s v="INV104066"/>
    <x v="600"/>
    <x v="6"/>
    <s v="Accessories"/>
    <x v="2"/>
    <n v="4"/>
    <n v="12910"/>
    <n v="10"/>
    <n v="51640"/>
    <n v="5164"/>
    <n v="46476"/>
    <n v="8183.7317533298328"/>
    <n v="17.608511389383409"/>
  </r>
  <r>
    <s v="INV104067"/>
    <x v="43"/>
    <x v="5"/>
    <s v="Electronics"/>
    <x v="2"/>
    <n v="9"/>
    <n v="30230"/>
    <n v="10"/>
    <n v="272070"/>
    <n v="27207"/>
    <n v="244863"/>
    <n v="43233.226792299203"/>
    <n v="17.656088013419424"/>
  </r>
  <r>
    <s v="INV104068"/>
    <x v="32"/>
    <x v="5"/>
    <s v="Electronics"/>
    <x v="0"/>
    <n v="1"/>
    <n v="3165"/>
    <n v="15"/>
    <n v="3165"/>
    <n v="474.75"/>
    <n v="2690.25"/>
    <n v="545.27764025691954"/>
    <n v="20.268660542957701"/>
  </r>
  <r>
    <s v="INV104069"/>
    <x v="2"/>
    <x v="5"/>
    <s v="Accessories"/>
    <x v="0"/>
    <n v="4"/>
    <n v="40399"/>
    <n v="20"/>
    <n v="161596"/>
    <n v="32319.200000000001"/>
    <n v="129276.8"/>
    <n v="16818.60069363788"/>
    <n v="13.009759441475872"/>
  </r>
  <r>
    <s v="INV104070"/>
    <x v="700"/>
    <x v="2"/>
    <s v="Electronics"/>
    <x v="4"/>
    <n v="3"/>
    <n v="38203"/>
    <n v="5"/>
    <n v="114609"/>
    <n v="5730.45"/>
    <n v="108878.55"/>
    <n v="14170.398800604789"/>
    <n v="13.014867299945479"/>
  </r>
  <r>
    <s v="INV104071"/>
    <x v="593"/>
    <x v="5"/>
    <s v="Electronics"/>
    <x v="2"/>
    <n v="6"/>
    <n v="66451"/>
    <n v="15"/>
    <n v="398706"/>
    <n v="59805.9"/>
    <n v="338900.1"/>
    <n v="36513.488694170388"/>
    <n v="10.774115644749113"/>
  </r>
  <r>
    <s v="INV104072"/>
    <x v="57"/>
    <x v="3"/>
    <s v="Accessories"/>
    <x v="1"/>
    <n v="5"/>
    <n v="24672"/>
    <n v="5"/>
    <n v="123360"/>
    <n v="6168"/>
    <n v="117192"/>
    <n v="19869.904464540869"/>
    <n v="16.955000737713213"/>
  </r>
  <r>
    <s v="INV104073"/>
    <x v="193"/>
    <x v="4"/>
    <s v="Accessories"/>
    <x v="0"/>
    <n v="7"/>
    <n v="3184"/>
    <n v="20"/>
    <n v="22288"/>
    <n v="4457.6000000000004"/>
    <n v="17830.400000000001"/>
    <n v="4207.2799134453508"/>
    <n v="23.596105042205167"/>
  </r>
  <r>
    <s v="INV104074"/>
    <x v="157"/>
    <x v="1"/>
    <s v="Accessories"/>
    <x v="1"/>
    <n v="1"/>
    <n v="73530"/>
    <n v="10"/>
    <n v="73530"/>
    <n v="7353"/>
    <n v="66177"/>
    <n v="15538.137237218731"/>
    <n v="23.479663987818626"/>
  </r>
  <r>
    <s v="INV104075"/>
    <x v="519"/>
    <x v="3"/>
    <s v="Electronics"/>
    <x v="2"/>
    <n v="5"/>
    <n v="20250"/>
    <n v="0"/>
    <n v="101250"/>
    <n v="0"/>
    <n v="101250"/>
    <n v="19297.453611673049"/>
    <n v="19.059213443627701"/>
  </r>
  <r>
    <s v="INV104076"/>
    <x v="321"/>
    <x v="4"/>
    <s v="Electronics"/>
    <x v="3"/>
    <n v="2"/>
    <n v="20387"/>
    <n v="5"/>
    <n v="40774"/>
    <n v="2038.7"/>
    <n v="38735.300000000003"/>
    <n v="8957.040539339303"/>
    <n v="23.123715420661007"/>
  </r>
  <r>
    <s v="INV104077"/>
    <x v="689"/>
    <x v="0"/>
    <s v="Accessories"/>
    <x v="3"/>
    <n v="2"/>
    <n v="21326"/>
    <n v="10"/>
    <n v="42652"/>
    <n v="4265.2"/>
    <n v="38386.800000000003"/>
    <n v="9316.6209120654439"/>
    <n v="24.27037656711537"/>
  </r>
  <r>
    <s v="INV104078"/>
    <x v="656"/>
    <x v="0"/>
    <s v="Electronics"/>
    <x v="0"/>
    <n v="2"/>
    <n v="6680"/>
    <n v="5"/>
    <n v="13360"/>
    <n v="668"/>
    <n v="12692"/>
    <n v="2652.8943873182861"/>
    <n v="20.902098860055833"/>
  </r>
  <r>
    <s v="INV104079"/>
    <x v="656"/>
    <x v="4"/>
    <s v="Accessories"/>
    <x v="4"/>
    <n v="9"/>
    <n v="47279"/>
    <n v="5"/>
    <n v="425511"/>
    <n v="21275.55"/>
    <n v="404235.45"/>
    <n v="53183.910350082333"/>
    <n v="13.156666578866927"/>
  </r>
  <r>
    <s v="INV104080"/>
    <x v="523"/>
    <x v="3"/>
    <s v="Electronics"/>
    <x v="1"/>
    <n v="3"/>
    <n v="68595"/>
    <n v="5"/>
    <n v="205785"/>
    <n v="10289.25"/>
    <n v="195495.75"/>
    <n v="28668.47294234829"/>
    <n v="14.664499326634104"/>
  </r>
  <r>
    <s v="INV104081"/>
    <x v="717"/>
    <x v="4"/>
    <s v="Accessories"/>
    <x v="0"/>
    <n v="4"/>
    <n v="62788"/>
    <n v="20"/>
    <n v="251152"/>
    <n v="50230.400000000001"/>
    <n v="200921.60000000001"/>
    <n v="47468.006079335973"/>
    <n v="23.625138401911975"/>
  </r>
  <r>
    <s v="INV104082"/>
    <x v="724"/>
    <x v="5"/>
    <s v="Electronics"/>
    <x v="4"/>
    <n v="5"/>
    <n v="41405"/>
    <n v="15"/>
    <n v="207025"/>
    <n v="31053.75"/>
    <n v="175971.25"/>
    <n v="32378.994203236969"/>
    <n v="18.400161505494204"/>
  </r>
  <r>
    <s v="INV104083"/>
    <x v="289"/>
    <x v="2"/>
    <s v="Accessories"/>
    <x v="1"/>
    <n v="4"/>
    <n v="70007"/>
    <n v="5"/>
    <n v="280028"/>
    <n v="14001.4"/>
    <n v="266026.59999999998"/>
    <n v="56966.614826978039"/>
    <n v="21.413879223723509"/>
  </r>
  <r>
    <s v="INV104084"/>
    <x v="264"/>
    <x v="1"/>
    <s v="Electronics"/>
    <x v="2"/>
    <n v="4"/>
    <n v="56568"/>
    <n v="20"/>
    <n v="226272"/>
    <n v="45254.400000000001"/>
    <n v="181017.60000000001"/>
    <n v="13254.616815389951"/>
    <n v="7.3222807149083566"/>
  </r>
  <r>
    <s v="INV104085"/>
    <x v="687"/>
    <x v="0"/>
    <s v="Electronics"/>
    <x v="3"/>
    <n v="5"/>
    <n v="18613"/>
    <n v="0"/>
    <n v="93065"/>
    <n v="0"/>
    <n v="93065"/>
    <n v="8262.3370390821619"/>
    <n v="8.8780283018128863"/>
  </r>
  <r>
    <s v="INV104086"/>
    <x v="159"/>
    <x v="1"/>
    <s v="Accessories"/>
    <x v="4"/>
    <n v="9"/>
    <n v="43361"/>
    <n v="15"/>
    <n v="390249"/>
    <n v="58537.35"/>
    <n v="331711.65000000002"/>
    <n v="39414.539994934617"/>
    <n v="11.882169346459378"/>
  </r>
  <r>
    <s v="INV104087"/>
    <x v="372"/>
    <x v="2"/>
    <s v="Electronics"/>
    <x v="1"/>
    <n v="9"/>
    <n v="78987"/>
    <n v="20"/>
    <n v="710883"/>
    <n v="142176.6"/>
    <n v="568706.4"/>
    <n v="49846.053111382622"/>
    <n v="8.7648131111910494"/>
  </r>
  <r>
    <s v="INV104088"/>
    <x v="324"/>
    <x v="5"/>
    <s v="Electronics"/>
    <x v="0"/>
    <n v="6"/>
    <n v="26117"/>
    <n v="0"/>
    <n v="156702"/>
    <n v="0"/>
    <n v="156702"/>
    <n v="36244.077712205137"/>
    <n v="23.129301293030807"/>
  </r>
  <r>
    <s v="INV104089"/>
    <x v="218"/>
    <x v="5"/>
    <s v="Accessories"/>
    <x v="1"/>
    <n v="3"/>
    <n v="3083"/>
    <n v="15"/>
    <n v="9249"/>
    <n v="1387.35"/>
    <n v="7861.65"/>
    <n v="734.10601376053467"/>
    <n v="9.3378109399494349"/>
  </r>
  <r>
    <s v="INV104090"/>
    <x v="264"/>
    <x v="0"/>
    <s v="Electronics"/>
    <x v="0"/>
    <n v="6"/>
    <n v="26750"/>
    <n v="20"/>
    <n v="160500"/>
    <n v="32100"/>
    <n v="128400"/>
    <n v="20728.47778400714"/>
    <n v="16.143674286609922"/>
  </r>
  <r>
    <s v="INV104091"/>
    <x v="239"/>
    <x v="0"/>
    <s v="Electronics"/>
    <x v="3"/>
    <n v="4"/>
    <n v="3555"/>
    <n v="0"/>
    <n v="14220"/>
    <n v="0"/>
    <n v="14220"/>
    <n v="954.0308067051127"/>
    <n v="6.709077402989541"/>
  </r>
  <r>
    <s v="INV104092"/>
    <x v="60"/>
    <x v="5"/>
    <s v="Electronics"/>
    <x v="3"/>
    <n v="3"/>
    <n v="72837"/>
    <n v="20"/>
    <n v="218511"/>
    <n v="43702.2"/>
    <n v="174808.8"/>
    <n v="14158.178887324329"/>
    <n v="8.0992369304773728"/>
  </r>
  <r>
    <s v="INV104093"/>
    <x v="37"/>
    <x v="6"/>
    <s v="Accessories"/>
    <x v="1"/>
    <n v="6"/>
    <n v="34926"/>
    <n v="0"/>
    <n v="209556"/>
    <n v="0"/>
    <n v="209556"/>
    <n v="20847.265204805171"/>
    <n v="9.9483026994241026"/>
  </r>
  <r>
    <s v="INV104094"/>
    <x v="67"/>
    <x v="1"/>
    <s v="Accessories"/>
    <x v="1"/>
    <n v="6"/>
    <n v="61032"/>
    <n v="5"/>
    <n v="366192"/>
    <n v="18309.599999999999"/>
    <n v="347882.4"/>
    <n v="85780.383090510368"/>
    <n v="24.657868029687723"/>
  </r>
  <r>
    <s v="INV104095"/>
    <x v="200"/>
    <x v="2"/>
    <s v="Accessories"/>
    <x v="0"/>
    <n v="2"/>
    <n v="10433"/>
    <n v="5"/>
    <n v="20866"/>
    <n v="1043.3"/>
    <n v="19822.7"/>
    <n v="4151.1261471922899"/>
    <n v="20.94127514007824"/>
  </r>
  <r>
    <s v="INV104096"/>
    <x v="336"/>
    <x v="1"/>
    <s v="Accessories"/>
    <x v="0"/>
    <n v="9"/>
    <n v="32479"/>
    <n v="15"/>
    <n v="292311"/>
    <n v="43846.65"/>
    <n v="248464.35"/>
    <n v="45894.101473278562"/>
    <n v="18.471101175391382"/>
  </r>
  <r>
    <s v="INV104097"/>
    <x v="532"/>
    <x v="2"/>
    <s v="Accessories"/>
    <x v="4"/>
    <n v="8"/>
    <n v="45547"/>
    <n v="0"/>
    <n v="364376"/>
    <n v="0"/>
    <n v="364376"/>
    <n v="84991.575325451093"/>
    <n v="23.325239676996041"/>
  </r>
  <r>
    <s v="INV104098"/>
    <x v="707"/>
    <x v="6"/>
    <s v="Electronics"/>
    <x v="4"/>
    <n v="6"/>
    <n v="4637"/>
    <n v="5"/>
    <n v="27822"/>
    <n v="1391.1"/>
    <n v="26430.9"/>
    <n v="6376.2360909758991"/>
    <n v="24.124173187352298"/>
  </r>
  <r>
    <s v="INV104099"/>
    <x v="543"/>
    <x v="3"/>
    <s v="Electronics"/>
    <x v="4"/>
    <n v="1"/>
    <n v="11923"/>
    <n v="15"/>
    <n v="11923"/>
    <n v="1788.45"/>
    <n v="10134.549999999999"/>
    <n v="1426.0789756807389"/>
    <n v="14.071458285574979"/>
  </r>
  <r>
    <s v="INV104100"/>
    <x v="7"/>
    <x v="2"/>
    <s v="Accessories"/>
    <x v="1"/>
    <n v="2"/>
    <n v="34982"/>
    <n v="10"/>
    <n v="69964"/>
    <n v="6996.4"/>
    <n v="62967.6"/>
    <n v="7275.1436353447243"/>
    <n v="11.55378898885256"/>
  </r>
  <r>
    <s v="INV104101"/>
    <x v="456"/>
    <x v="1"/>
    <s v="Electronics"/>
    <x v="4"/>
    <n v="4"/>
    <n v="44656"/>
    <n v="5"/>
    <n v="178624"/>
    <n v="8931.2000000000007"/>
    <n v="169692.79999999999"/>
    <n v="19185.988139363399"/>
    <n v="11.306306537085486"/>
  </r>
  <r>
    <s v="INV104102"/>
    <x v="661"/>
    <x v="4"/>
    <s v="Electronics"/>
    <x v="1"/>
    <n v="7"/>
    <n v="52983"/>
    <n v="5"/>
    <n v="370881"/>
    <n v="18544.05"/>
    <n v="352336.95"/>
    <n v="20134.584070723249"/>
    <n v="5.7145820416289714"/>
  </r>
  <r>
    <s v="INV104103"/>
    <x v="508"/>
    <x v="5"/>
    <s v="Electronics"/>
    <x v="3"/>
    <n v="9"/>
    <n v="35254"/>
    <n v="20"/>
    <n v="317286"/>
    <n v="63457.2"/>
    <n v="253828.8"/>
    <n v="26887.480352968771"/>
    <n v="10.592761874526758"/>
  </r>
  <r>
    <s v="INV104104"/>
    <x v="663"/>
    <x v="5"/>
    <s v="Electronics"/>
    <x v="2"/>
    <n v="5"/>
    <n v="36812"/>
    <n v="10"/>
    <n v="184060"/>
    <n v="18406"/>
    <n v="165654"/>
    <n v="20045.656929902489"/>
    <n v="12.100919343874878"/>
  </r>
  <r>
    <s v="INV104105"/>
    <x v="382"/>
    <x v="6"/>
    <s v="Accessories"/>
    <x v="3"/>
    <n v="2"/>
    <n v="23863"/>
    <n v="0"/>
    <n v="47726"/>
    <n v="0"/>
    <n v="47726"/>
    <n v="2738.5068023060521"/>
    <n v="5.7379767889746729"/>
  </r>
  <r>
    <s v="INV104106"/>
    <x v="132"/>
    <x v="2"/>
    <s v="Accessories"/>
    <x v="1"/>
    <n v="1"/>
    <n v="17585"/>
    <n v="15"/>
    <n v="17585"/>
    <n v="2637.75"/>
    <n v="14947.25"/>
    <n v="3385.8654660519078"/>
    <n v="22.652096312377914"/>
  </r>
  <r>
    <s v="INV104107"/>
    <x v="297"/>
    <x v="3"/>
    <s v="Electronics"/>
    <x v="1"/>
    <n v="1"/>
    <n v="57389"/>
    <n v="10"/>
    <n v="57389"/>
    <n v="5738.9"/>
    <n v="51650.1"/>
    <n v="11340.88203794607"/>
    <n v="21.957134715994879"/>
  </r>
  <r>
    <s v="INV104108"/>
    <x v="247"/>
    <x v="2"/>
    <s v="Electronics"/>
    <x v="2"/>
    <n v="5"/>
    <n v="56914"/>
    <n v="0"/>
    <n v="284570"/>
    <n v="0"/>
    <n v="284570"/>
    <n v="28542.423357146599"/>
    <n v="10.030018398688055"/>
  </r>
  <r>
    <s v="INV104109"/>
    <x v="34"/>
    <x v="5"/>
    <s v="Accessories"/>
    <x v="0"/>
    <n v="7"/>
    <n v="47552"/>
    <n v="5"/>
    <n v="332864"/>
    <n v="16643.2"/>
    <n v="316220.79999999999"/>
    <n v="66568.203500603486"/>
    <n v="21.051178006191716"/>
  </r>
  <r>
    <s v="INV104110"/>
    <x v="231"/>
    <x v="0"/>
    <s v="Electronics"/>
    <x v="0"/>
    <n v="9"/>
    <n v="33191"/>
    <n v="15"/>
    <n v="298719"/>
    <n v="44807.85"/>
    <n v="253911.15"/>
    <n v="53128.972272259802"/>
    <n v="20.924237581634287"/>
  </r>
  <r>
    <s v="INV104111"/>
    <x v="699"/>
    <x v="4"/>
    <s v="Electronics"/>
    <x v="0"/>
    <n v="9"/>
    <n v="72695"/>
    <n v="15"/>
    <n v="654255"/>
    <n v="98138.25"/>
    <n v="556116.75"/>
    <n v="65067.07893047743"/>
    <n v="11.700255194701011"/>
  </r>
  <r>
    <s v="INV104112"/>
    <x v="675"/>
    <x v="6"/>
    <s v="Electronics"/>
    <x v="4"/>
    <n v="8"/>
    <n v="55197"/>
    <n v="10"/>
    <n v="441576"/>
    <n v="44157.599999999999"/>
    <n v="397418.4"/>
    <n v="75276.452920781536"/>
    <n v="18.941360772621884"/>
  </r>
  <r>
    <s v="INV104113"/>
    <x v="465"/>
    <x v="0"/>
    <s v="Accessories"/>
    <x v="0"/>
    <n v="1"/>
    <n v="3544"/>
    <n v="20"/>
    <n v="3544"/>
    <n v="708.8"/>
    <n v="2835.2"/>
    <n v="306.12098847660741"/>
    <n v="10.797156760602689"/>
  </r>
  <r>
    <s v="INV104114"/>
    <x v="474"/>
    <x v="1"/>
    <s v="Accessories"/>
    <x v="4"/>
    <n v="5"/>
    <n v="4383"/>
    <n v="0"/>
    <n v="21915"/>
    <n v="0"/>
    <n v="21915"/>
    <n v="1403.7707418957889"/>
    <n v="6.4055247177539991"/>
  </r>
  <r>
    <s v="INV104115"/>
    <x v="81"/>
    <x v="3"/>
    <s v="Electronics"/>
    <x v="4"/>
    <n v="6"/>
    <n v="32212"/>
    <n v="10"/>
    <n v="193272"/>
    <n v="19327.2"/>
    <n v="173944.8"/>
    <n v="26258.631652641881"/>
    <n v="15.095956678579576"/>
  </r>
  <r>
    <s v="INV104116"/>
    <x v="507"/>
    <x v="0"/>
    <s v="Electronics"/>
    <x v="0"/>
    <n v="6"/>
    <n v="22045"/>
    <n v="20"/>
    <n v="132270"/>
    <n v="26454"/>
    <n v="105816"/>
    <n v="14567.202831531709"/>
    <n v="13.766540817581188"/>
  </r>
  <r>
    <s v="INV104117"/>
    <x v="235"/>
    <x v="1"/>
    <s v="Electronics"/>
    <x v="0"/>
    <n v="4"/>
    <n v="18704"/>
    <n v="20"/>
    <n v="74816"/>
    <n v="14963.2"/>
    <n v="59852.800000000003"/>
    <n v="4646.4077524290979"/>
    <n v="7.7630582903875798"/>
  </r>
  <r>
    <s v="INV104118"/>
    <x v="163"/>
    <x v="0"/>
    <s v="Electronics"/>
    <x v="2"/>
    <n v="1"/>
    <n v="23768"/>
    <n v="20"/>
    <n v="23768"/>
    <n v="4753.6000000000004"/>
    <n v="19014.400000000001"/>
    <n v="2816.2354741728518"/>
    <n v="14.811066739801685"/>
  </r>
  <r>
    <s v="INV104119"/>
    <x v="62"/>
    <x v="3"/>
    <s v="Electronics"/>
    <x v="2"/>
    <n v="3"/>
    <n v="36639"/>
    <n v="15"/>
    <n v="109917"/>
    <n v="16487.55"/>
    <n v="93429.45"/>
    <n v="22411.403253881701"/>
    <n v="23.987514915138323"/>
  </r>
  <r>
    <s v="INV104120"/>
    <x v="671"/>
    <x v="0"/>
    <s v="Electronics"/>
    <x v="4"/>
    <n v="4"/>
    <n v="76152"/>
    <n v="0"/>
    <n v="304608"/>
    <n v="0"/>
    <n v="304608"/>
    <n v="59788.040755797323"/>
    <n v="19.627862943782606"/>
  </r>
  <r>
    <s v="INV104121"/>
    <x v="652"/>
    <x v="6"/>
    <s v="Accessories"/>
    <x v="2"/>
    <n v="4"/>
    <n v="28936"/>
    <n v="0"/>
    <n v="115744"/>
    <n v="0"/>
    <n v="115744"/>
    <n v="22891.2073284732"/>
    <n v="19.777446198915882"/>
  </r>
  <r>
    <s v="INV104122"/>
    <x v="405"/>
    <x v="5"/>
    <s v="Accessories"/>
    <x v="4"/>
    <n v="4"/>
    <n v="68824"/>
    <n v="10"/>
    <n v="275296"/>
    <n v="27529.599999999999"/>
    <n v="247766.39999999999"/>
    <n v="49927.446662935363"/>
    <n v="20.15101590164581"/>
  </r>
  <r>
    <s v="INV104123"/>
    <x v="107"/>
    <x v="2"/>
    <s v="Electronics"/>
    <x v="1"/>
    <n v="5"/>
    <n v="4625"/>
    <n v="5"/>
    <n v="23125"/>
    <n v="1156.25"/>
    <n v="21968.75"/>
    <n v="4370.1722906861723"/>
    <n v="19.892676145370913"/>
  </r>
  <r>
    <s v="INV104124"/>
    <x v="303"/>
    <x v="0"/>
    <s v="Accessories"/>
    <x v="4"/>
    <n v="9"/>
    <n v="69642"/>
    <n v="10"/>
    <n v="626778"/>
    <n v="62677.8"/>
    <n v="564100.19999999995"/>
    <n v="30450.29073795387"/>
    <n v="5.3980287080121352"/>
  </r>
  <r>
    <s v="INV104125"/>
    <x v="208"/>
    <x v="6"/>
    <s v="Electronics"/>
    <x v="4"/>
    <n v="4"/>
    <n v="42034"/>
    <n v="0"/>
    <n v="168136"/>
    <n v="0"/>
    <n v="168136"/>
    <n v="39501.56703276698"/>
    <n v="23.493818713878632"/>
  </r>
  <r>
    <s v="INV104126"/>
    <x v="722"/>
    <x v="2"/>
    <s v="Electronics"/>
    <x v="2"/>
    <n v="9"/>
    <n v="43473"/>
    <n v="15"/>
    <n v="391257"/>
    <n v="58688.55"/>
    <n v="332568.45"/>
    <n v="71843.948421173598"/>
    <n v="21.602755288775466"/>
  </r>
  <r>
    <s v="INV104127"/>
    <x v="241"/>
    <x v="1"/>
    <s v="Accessories"/>
    <x v="1"/>
    <n v="9"/>
    <n v="76869"/>
    <n v="10"/>
    <n v="691821"/>
    <n v="69182.100000000006"/>
    <n v="622638.9"/>
    <n v="65324.709041347327"/>
    <n v="10.491588148660053"/>
  </r>
  <r>
    <s v="INV104128"/>
    <x v="29"/>
    <x v="2"/>
    <s v="Accessories"/>
    <x v="3"/>
    <n v="1"/>
    <n v="34021"/>
    <n v="5"/>
    <n v="34021"/>
    <n v="1701.05"/>
    <n v="32319.95"/>
    <n v="5188.9259878289286"/>
    <n v="16.0548700967326"/>
  </r>
  <r>
    <s v="INV104129"/>
    <x v="425"/>
    <x v="1"/>
    <s v="Electronics"/>
    <x v="3"/>
    <n v="5"/>
    <n v="7988"/>
    <n v="10"/>
    <n v="39940"/>
    <n v="3994"/>
    <n v="35946"/>
    <n v="6218.7006316193092"/>
    <n v="17.300118599063342"/>
  </r>
  <r>
    <s v="INV104130"/>
    <x v="607"/>
    <x v="0"/>
    <s v="Electronics"/>
    <x v="3"/>
    <n v="9"/>
    <n v="40474"/>
    <n v="20"/>
    <n v="364266"/>
    <n v="72853.2"/>
    <n v="291412.8"/>
    <n v="22260.734076169301"/>
    <n v="7.6389005823249017"/>
  </r>
  <r>
    <s v="INV104131"/>
    <x v="565"/>
    <x v="6"/>
    <s v="Accessories"/>
    <x v="1"/>
    <n v="4"/>
    <n v="42948"/>
    <n v="5"/>
    <n v="171792"/>
    <n v="8589.6"/>
    <n v="163202.4"/>
    <n v="16449.606523037532"/>
    <n v="10.079267537142551"/>
  </r>
  <r>
    <s v="INV104132"/>
    <x v="320"/>
    <x v="5"/>
    <s v="Accessories"/>
    <x v="0"/>
    <n v="5"/>
    <n v="8438"/>
    <n v="20"/>
    <n v="42190"/>
    <n v="8438"/>
    <n v="33752"/>
    <n v="1844.54973834214"/>
    <n v="5.465008705683041"/>
  </r>
  <r>
    <s v="INV104133"/>
    <x v="619"/>
    <x v="0"/>
    <s v="Electronics"/>
    <x v="1"/>
    <n v="4"/>
    <n v="51613"/>
    <n v="15"/>
    <n v="206452"/>
    <n v="30967.8"/>
    <n v="175484.2"/>
    <n v="39096.185286469343"/>
    <n v="22.279034401085308"/>
  </r>
  <r>
    <s v="INV104134"/>
    <x v="75"/>
    <x v="1"/>
    <s v="Electronics"/>
    <x v="2"/>
    <n v="2"/>
    <n v="16270"/>
    <n v="0"/>
    <n v="32540"/>
    <n v="0"/>
    <n v="32540"/>
    <n v="1789.082193908273"/>
    <n v="5.498101394924011"/>
  </r>
  <r>
    <s v="INV104135"/>
    <x v="574"/>
    <x v="3"/>
    <s v="Electronics"/>
    <x v="4"/>
    <n v="2"/>
    <n v="53135"/>
    <n v="10"/>
    <n v="106270"/>
    <n v="10627"/>
    <n v="95643"/>
    <n v="10878.355204105381"/>
    <n v="11.373916757217341"/>
  </r>
  <r>
    <s v="INV104136"/>
    <x v="514"/>
    <x v="2"/>
    <s v="Accessories"/>
    <x v="4"/>
    <n v="2"/>
    <n v="72671"/>
    <n v="10"/>
    <n v="145342"/>
    <n v="14534.2"/>
    <n v="130807.8"/>
    <n v="8587.4403200021934"/>
    <n v="6.5649298589244616"/>
  </r>
  <r>
    <s v="INV104137"/>
    <x v="74"/>
    <x v="0"/>
    <s v="Electronics"/>
    <x v="2"/>
    <n v="1"/>
    <n v="74665"/>
    <n v="20"/>
    <n v="74665"/>
    <n v="14933"/>
    <n v="59732"/>
    <n v="12321.587756409859"/>
    <n v="20.628118523421048"/>
  </r>
  <r>
    <s v="INV104138"/>
    <x v="218"/>
    <x v="1"/>
    <s v="Accessories"/>
    <x v="2"/>
    <n v="3"/>
    <n v="58322"/>
    <n v="20"/>
    <n v="174966"/>
    <n v="34993.199999999997"/>
    <n v="139972.79999999999"/>
    <n v="32893.12573970775"/>
    <n v="23.499655461423757"/>
  </r>
  <r>
    <s v="INV104139"/>
    <x v="95"/>
    <x v="2"/>
    <s v="Electronics"/>
    <x v="4"/>
    <n v="1"/>
    <n v="50434"/>
    <n v="0"/>
    <n v="50434"/>
    <n v="0"/>
    <n v="50434"/>
    <n v="8198.7085939781082"/>
    <n v="16.256312396355849"/>
  </r>
  <r>
    <s v="INV104140"/>
    <x v="696"/>
    <x v="1"/>
    <s v="Accessories"/>
    <x v="0"/>
    <n v="4"/>
    <n v="66026"/>
    <n v="10"/>
    <n v="264104"/>
    <n v="26410.400000000001"/>
    <n v="237693.6"/>
    <n v="18519.50784931146"/>
    <n v="7.7913363461664344"/>
  </r>
  <r>
    <s v="INV104141"/>
    <x v="713"/>
    <x v="6"/>
    <s v="Accessories"/>
    <x v="0"/>
    <n v="1"/>
    <n v="21987"/>
    <n v="0"/>
    <n v="21987"/>
    <n v="0"/>
    <n v="21987"/>
    <n v="3553.806558227303"/>
    <n v="16.163217165722031"/>
  </r>
  <r>
    <s v="INV104142"/>
    <x v="443"/>
    <x v="4"/>
    <s v="Accessories"/>
    <x v="0"/>
    <n v="4"/>
    <n v="53819"/>
    <n v="20"/>
    <n v="215276"/>
    <n v="43055.199999999997"/>
    <n v="172220.79999999999"/>
    <n v="35144.796906306372"/>
    <n v="20.406824789053569"/>
  </r>
  <r>
    <s v="INV104143"/>
    <x v="121"/>
    <x v="0"/>
    <s v="Accessories"/>
    <x v="2"/>
    <n v="3"/>
    <n v="13369"/>
    <n v="20"/>
    <n v="40107"/>
    <n v="8021.4"/>
    <n v="32085.599999999999"/>
    <n v="6214.4429988817983"/>
    <n v="19.368324104526014"/>
  </r>
  <r>
    <s v="INV104144"/>
    <x v="43"/>
    <x v="5"/>
    <s v="Electronics"/>
    <x v="4"/>
    <n v="9"/>
    <n v="75255"/>
    <n v="5"/>
    <n v="677295"/>
    <n v="33864.75"/>
    <n v="643430.25"/>
    <n v="127620.4015748938"/>
    <n v="19.834380117331101"/>
  </r>
  <r>
    <s v="INV104145"/>
    <x v="317"/>
    <x v="0"/>
    <s v="Accessories"/>
    <x v="4"/>
    <n v="1"/>
    <n v="41297"/>
    <n v="20"/>
    <n v="41297"/>
    <n v="8259.4"/>
    <n v="33037.599999999999"/>
    <n v="3496.526748148955"/>
    <n v="10.583476851069555"/>
  </r>
  <r>
    <s v="INV104146"/>
    <x v="1"/>
    <x v="2"/>
    <s v="Accessories"/>
    <x v="4"/>
    <n v="8"/>
    <n v="56798"/>
    <n v="20"/>
    <n v="454384"/>
    <n v="90876.800000000003"/>
    <n v="363507.20000000001"/>
    <n v="23536.184073906941"/>
    <n v="6.4747504516848462"/>
  </r>
  <r>
    <s v="INV104147"/>
    <x v="478"/>
    <x v="6"/>
    <s v="Accessories"/>
    <x v="1"/>
    <n v="9"/>
    <n v="45433"/>
    <n v="0"/>
    <n v="408897"/>
    <n v="0"/>
    <n v="408897"/>
    <n v="32627.006982309129"/>
    <n v="7.9792727709690041"/>
  </r>
  <r>
    <s v="INV104148"/>
    <x v="236"/>
    <x v="1"/>
    <s v="Electronics"/>
    <x v="1"/>
    <n v="7"/>
    <n v="77079"/>
    <n v="5"/>
    <n v="539553"/>
    <n v="26977.65"/>
    <n v="512575.35"/>
    <n v="123582.5817033216"/>
    <n v="24.110129701578824"/>
  </r>
  <r>
    <s v="INV104149"/>
    <x v="550"/>
    <x v="3"/>
    <s v="Electronics"/>
    <x v="3"/>
    <n v="1"/>
    <n v="10070"/>
    <n v="5"/>
    <n v="10070"/>
    <n v="503.5"/>
    <n v="9566.5"/>
    <n v="1652.1613115107409"/>
    <n v="17.270279741919627"/>
  </r>
  <r>
    <s v="INV104150"/>
    <x v="614"/>
    <x v="5"/>
    <s v="Electronics"/>
    <x v="1"/>
    <n v="4"/>
    <n v="7386"/>
    <n v="10"/>
    <n v="29544"/>
    <n v="2954.4"/>
    <n v="26589.599999999999"/>
    <n v="5200.3918720158863"/>
    <n v="19.557992117278509"/>
  </r>
  <r>
    <s v="INV104151"/>
    <x v="267"/>
    <x v="6"/>
    <s v="Electronics"/>
    <x v="0"/>
    <n v="1"/>
    <n v="67994"/>
    <n v="15"/>
    <n v="67994"/>
    <n v="10199.1"/>
    <n v="57794.9"/>
    <n v="13282.014635100189"/>
    <n v="22.981291835612119"/>
  </r>
  <r>
    <s v="INV104152"/>
    <x v="364"/>
    <x v="0"/>
    <s v="Electronics"/>
    <x v="0"/>
    <n v="4"/>
    <n v="43587"/>
    <n v="10"/>
    <n v="174348"/>
    <n v="17434.8"/>
    <n v="156913.20000000001"/>
    <n v="34607.349570435239"/>
    <n v="22.055091331025839"/>
  </r>
  <r>
    <s v="INV104153"/>
    <x v="40"/>
    <x v="3"/>
    <s v="Electronics"/>
    <x v="0"/>
    <n v="3"/>
    <n v="68219"/>
    <n v="10"/>
    <n v="204657"/>
    <n v="20465.7"/>
    <n v="184191.3"/>
    <n v="17255.109124433831"/>
    <n v="9.3680369943823791"/>
  </r>
  <r>
    <s v="INV104154"/>
    <x v="63"/>
    <x v="6"/>
    <s v="Accessories"/>
    <x v="0"/>
    <n v="2"/>
    <n v="4274"/>
    <n v="10"/>
    <n v="8548"/>
    <n v="854.8"/>
    <n v="7693.2"/>
    <n v="473.99350703681279"/>
    <n v="6.1612008921750743"/>
  </r>
  <r>
    <s v="INV104155"/>
    <x v="207"/>
    <x v="4"/>
    <s v="Accessories"/>
    <x v="3"/>
    <n v="1"/>
    <n v="29518"/>
    <n v="5"/>
    <n v="29518"/>
    <n v="1475.9"/>
    <n v="28042.1"/>
    <n v="6590.6125042866388"/>
    <n v="23.502564017269172"/>
  </r>
  <r>
    <s v="INV104156"/>
    <x v="13"/>
    <x v="5"/>
    <s v="Accessories"/>
    <x v="0"/>
    <n v="6"/>
    <n v="14772"/>
    <n v="0"/>
    <n v="88632"/>
    <n v="0"/>
    <n v="88632"/>
    <n v="21833.044822613931"/>
    <n v="24.633365852755134"/>
  </r>
  <r>
    <s v="INV104157"/>
    <x v="400"/>
    <x v="2"/>
    <s v="Electronics"/>
    <x v="2"/>
    <n v="7"/>
    <n v="23086"/>
    <n v="20"/>
    <n v="161602"/>
    <n v="32320.400000000001"/>
    <n v="129281.60000000001"/>
    <n v="21133.51301763927"/>
    <n v="16.346883870279505"/>
  </r>
  <r>
    <s v="INV104158"/>
    <x v="233"/>
    <x v="6"/>
    <s v="Accessories"/>
    <x v="2"/>
    <n v="6"/>
    <n v="34045"/>
    <n v="5"/>
    <n v="204270"/>
    <n v="10213.5"/>
    <n v="194056.5"/>
    <n v="44182.85823734352"/>
    <n v="22.768038296755595"/>
  </r>
  <r>
    <s v="INV104159"/>
    <x v="136"/>
    <x v="6"/>
    <s v="Accessories"/>
    <x v="2"/>
    <n v="9"/>
    <n v="3066"/>
    <n v="20"/>
    <n v="27594"/>
    <n v="5518.8"/>
    <n v="22075.200000000001"/>
    <n v="2127.237132132625"/>
    <n v="9.6363209942950689"/>
  </r>
  <r>
    <s v="INV104160"/>
    <x v="693"/>
    <x v="4"/>
    <s v="Electronics"/>
    <x v="1"/>
    <n v="9"/>
    <n v="76989"/>
    <n v="20"/>
    <n v="692901"/>
    <n v="138580.20000000001"/>
    <n v="554320.80000000005"/>
    <n v="40026.252711842018"/>
    <n v="7.2207740917970273"/>
  </r>
  <r>
    <s v="INV104161"/>
    <x v="195"/>
    <x v="0"/>
    <s v="Accessories"/>
    <x v="4"/>
    <n v="2"/>
    <n v="65855"/>
    <n v="15"/>
    <n v="131710"/>
    <n v="19756.5"/>
    <n v="111953.5"/>
    <n v="16788.926100430581"/>
    <n v="14.996338748168284"/>
  </r>
  <r>
    <s v="INV104162"/>
    <x v="419"/>
    <x v="1"/>
    <s v="Electronics"/>
    <x v="3"/>
    <n v="2"/>
    <n v="32196"/>
    <n v="10"/>
    <n v="64392"/>
    <n v="6439.2"/>
    <n v="57952.800000000003"/>
    <n v="12299.710094531991"/>
    <n v="21.223668389675719"/>
  </r>
  <r>
    <s v="INV104163"/>
    <x v="116"/>
    <x v="1"/>
    <s v="Accessories"/>
    <x v="2"/>
    <n v="9"/>
    <n v="73440"/>
    <n v="15"/>
    <n v="660960"/>
    <n v="99144"/>
    <n v="561816"/>
    <n v="101649.7759988781"/>
    <n v="18.093072464806646"/>
  </r>
  <r>
    <s v="INV104164"/>
    <x v="561"/>
    <x v="5"/>
    <s v="Electronics"/>
    <x v="2"/>
    <n v="1"/>
    <n v="67617"/>
    <n v="10"/>
    <n v="67617"/>
    <n v="6761.7"/>
    <n v="60855.3"/>
    <n v="10799.62700568786"/>
    <n v="17.746403362875313"/>
  </r>
  <r>
    <s v="INV104165"/>
    <x v="46"/>
    <x v="5"/>
    <s v="Electronics"/>
    <x v="0"/>
    <n v="5"/>
    <n v="41235"/>
    <n v="5"/>
    <n v="206175"/>
    <n v="10308.75"/>
    <n v="195866.25"/>
    <n v="10477.234676631489"/>
    <n v="5.3491781645033232"/>
  </r>
  <r>
    <s v="INV104166"/>
    <x v="60"/>
    <x v="2"/>
    <s v="Electronics"/>
    <x v="2"/>
    <n v="1"/>
    <n v="73875"/>
    <n v="20"/>
    <n v="73875"/>
    <n v="14775"/>
    <n v="59100"/>
    <n v="6707.7659877553788"/>
    <n v="11.349857847301825"/>
  </r>
  <r>
    <s v="INV104167"/>
    <x v="183"/>
    <x v="6"/>
    <s v="Accessories"/>
    <x v="0"/>
    <n v="7"/>
    <n v="51137"/>
    <n v="15"/>
    <n v="357959"/>
    <n v="53693.85"/>
    <n v="304265.15000000002"/>
    <n v="72384.422782126159"/>
    <n v="23.789915730449625"/>
  </r>
  <r>
    <s v="INV104168"/>
    <x v="567"/>
    <x v="3"/>
    <s v="Accessories"/>
    <x v="0"/>
    <n v="9"/>
    <n v="22629"/>
    <n v="5"/>
    <n v="203661"/>
    <n v="10183.049999999999"/>
    <n v="193477.95"/>
    <n v="14869.69133299567"/>
    <n v="7.6854707903384698"/>
  </r>
  <r>
    <s v="INV104169"/>
    <x v="102"/>
    <x v="6"/>
    <s v="Electronics"/>
    <x v="4"/>
    <n v="6"/>
    <n v="31345"/>
    <n v="5"/>
    <n v="188070"/>
    <n v="9403.5"/>
    <n v="178666.5"/>
    <n v="34888.777229156141"/>
    <n v="19.527318903743087"/>
  </r>
  <r>
    <s v="INV104170"/>
    <x v="357"/>
    <x v="1"/>
    <s v="Electronics"/>
    <x v="1"/>
    <n v="2"/>
    <n v="79949"/>
    <n v="10"/>
    <n v="159898"/>
    <n v="15989.8"/>
    <n v="143908.20000000001"/>
    <n v="29049.630276887769"/>
    <n v="20.186223076160889"/>
  </r>
  <r>
    <s v="INV104171"/>
    <x v="239"/>
    <x v="2"/>
    <s v="Accessories"/>
    <x v="0"/>
    <n v="6"/>
    <n v="67000"/>
    <n v="20"/>
    <n v="402000"/>
    <n v="80400"/>
    <n v="321600"/>
    <n v="63215.834202128011"/>
    <n v="19.656664863845773"/>
  </r>
  <r>
    <s v="INV104172"/>
    <x v="69"/>
    <x v="6"/>
    <s v="Accessories"/>
    <x v="0"/>
    <n v="9"/>
    <n v="11239"/>
    <n v="10"/>
    <n v="101151"/>
    <n v="10115.1"/>
    <n v="91035.9"/>
    <n v="22563.883138162852"/>
    <n v="24.785697882003532"/>
  </r>
  <r>
    <s v="INV104173"/>
    <x v="490"/>
    <x v="4"/>
    <s v="Electronics"/>
    <x v="4"/>
    <n v="3"/>
    <n v="58672"/>
    <n v="10"/>
    <n v="176016"/>
    <n v="17601.599999999999"/>
    <n v="158414.39999999999"/>
    <n v="20885.61465527767"/>
    <n v="13.184164227038494"/>
  </r>
  <r>
    <s v="INV104174"/>
    <x v="557"/>
    <x v="1"/>
    <s v="Accessories"/>
    <x v="0"/>
    <n v="9"/>
    <n v="3173"/>
    <n v="5"/>
    <n v="28557"/>
    <n v="1427.85"/>
    <n v="27129.15"/>
    <n v="5057.9228732494648"/>
    <n v="18.643867844180392"/>
  </r>
  <r>
    <s v="INV104175"/>
    <x v="516"/>
    <x v="6"/>
    <s v="Accessories"/>
    <x v="3"/>
    <n v="8"/>
    <n v="31671"/>
    <n v="10"/>
    <n v="253368"/>
    <n v="25336.799999999999"/>
    <n v="228031.2"/>
    <n v="20233.441578208909"/>
    <n v="8.8731022676760496"/>
  </r>
  <r>
    <s v="INV104176"/>
    <x v="640"/>
    <x v="6"/>
    <s v="Accessories"/>
    <x v="1"/>
    <n v="7"/>
    <n v="11124"/>
    <n v="0"/>
    <n v="77868"/>
    <n v="0"/>
    <n v="77868"/>
    <n v="10118.32234580998"/>
    <n v="12.994198317421764"/>
  </r>
  <r>
    <s v="INV104177"/>
    <x v="55"/>
    <x v="1"/>
    <s v="Electronics"/>
    <x v="3"/>
    <n v="8"/>
    <n v="67264"/>
    <n v="20"/>
    <n v="538112"/>
    <n v="107622.39999999999"/>
    <n v="430489.59999999998"/>
    <n v="63846.825423439121"/>
    <n v="14.831212048662529"/>
  </r>
  <r>
    <s v="INV104178"/>
    <x v="471"/>
    <x v="3"/>
    <s v="Electronics"/>
    <x v="2"/>
    <n v="6"/>
    <n v="53430"/>
    <n v="10"/>
    <n v="320580"/>
    <n v="32058"/>
    <n v="288522"/>
    <n v="26822.594362652311"/>
    <n v="9.2965508220005102"/>
  </r>
  <r>
    <s v="INV104179"/>
    <x v="625"/>
    <x v="1"/>
    <s v="Accessories"/>
    <x v="1"/>
    <n v="3"/>
    <n v="35108"/>
    <n v="10"/>
    <n v="105324"/>
    <n v="10532.4"/>
    <n v="94791.6"/>
    <n v="21931.18823307682"/>
    <n v="23.136214847177197"/>
  </r>
  <r>
    <s v="INV104180"/>
    <x v="663"/>
    <x v="4"/>
    <s v="Electronics"/>
    <x v="2"/>
    <n v="7"/>
    <n v="50149"/>
    <n v="15"/>
    <n v="351043"/>
    <n v="52656.45"/>
    <n v="298386.55"/>
    <n v="57660.087450128231"/>
    <n v="19.323956609347249"/>
  </r>
  <r>
    <s v="INV104181"/>
    <x v="495"/>
    <x v="4"/>
    <s v="Accessories"/>
    <x v="0"/>
    <n v="4"/>
    <n v="20189"/>
    <n v="20"/>
    <n v="80756"/>
    <n v="16151.2"/>
    <n v="64604.800000000003"/>
    <n v="6896.6627712124018"/>
    <n v="10.675155361849896"/>
  </r>
  <r>
    <s v="INV104182"/>
    <x v="133"/>
    <x v="6"/>
    <s v="Accessories"/>
    <x v="4"/>
    <n v="5"/>
    <n v="64003"/>
    <n v="20"/>
    <n v="320015"/>
    <n v="64003"/>
    <n v="256012"/>
    <n v="19710.69358749114"/>
    <n v="7.6991287859518849"/>
  </r>
  <r>
    <s v="INV104183"/>
    <x v="31"/>
    <x v="5"/>
    <s v="Electronics"/>
    <x v="3"/>
    <n v="8"/>
    <n v="73160"/>
    <n v="10"/>
    <n v="585280"/>
    <n v="58528"/>
    <n v="526752"/>
    <n v="56664.53819624256"/>
    <n v="10.757346568450155"/>
  </r>
  <r>
    <s v="INV104184"/>
    <x v="325"/>
    <x v="3"/>
    <s v="Electronics"/>
    <x v="2"/>
    <n v="7"/>
    <n v="42624"/>
    <n v="0"/>
    <n v="298368"/>
    <n v="0"/>
    <n v="298368"/>
    <n v="52094.180505820921"/>
    <n v="17.459707644861687"/>
  </r>
  <r>
    <s v="INV104185"/>
    <x v="579"/>
    <x v="6"/>
    <s v="Electronics"/>
    <x v="0"/>
    <n v="7"/>
    <n v="8087"/>
    <n v="15"/>
    <n v="56609"/>
    <n v="8491.35"/>
    <n v="48117.65"/>
    <n v="10358.850823038179"/>
    <n v="21.528172766205707"/>
  </r>
  <r>
    <s v="INV104186"/>
    <x v="387"/>
    <x v="1"/>
    <s v="Accessories"/>
    <x v="3"/>
    <n v="8"/>
    <n v="4027"/>
    <n v="0"/>
    <n v="32216"/>
    <n v="0"/>
    <n v="32216"/>
    <n v="4852.8137138578086"/>
    <n v="15.063365141103205"/>
  </r>
  <r>
    <s v="INV104187"/>
    <x v="479"/>
    <x v="6"/>
    <s v="Accessories"/>
    <x v="3"/>
    <n v="3"/>
    <n v="33567"/>
    <n v="10"/>
    <n v="100701"/>
    <n v="10070.1"/>
    <n v="90630.9"/>
    <n v="6389.3819009840518"/>
    <n v="7.0498934700902804"/>
  </r>
  <r>
    <s v="INV104188"/>
    <x v="24"/>
    <x v="2"/>
    <s v="Electronics"/>
    <x v="2"/>
    <n v="3"/>
    <n v="52038"/>
    <n v="20"/>
    <n v="156114"/>
    <n v="31222.799999999999"/>
    <n v="124891.2"/>
    <n v="12472.006568784151"/>
    <n v="9.9862973282218057"/>
  </r>
  <r>
    <s v="INV104189"/>
    <x v="94"/>
    <x v="2"/>
    <s v="Electronics"/>
    <x v="0"/>
    <n v="2"/>
    <n v="69999"/>
    <n v="20"/>
    <n v="139998"/>
    <n v="27999.599999999999"/>
    <n v="111998.39999999999"/>
    <n v="13331.033348271771"/>
    <n v="11.902878387791048"/>
  </r>
  <r>
    <s v="INV104190"/>
    <x v="311"/>
    <x v="5"/>
    <s v="Electronics"/>
    <x v="4"/>
    <n v="1"/>
    <n v="37955"/>
    <n v="0"/>
    <n v="37955"/>
    <n v="0"/>
    <n v="37955"/>
    <n v="6726.660301920404"/>
    <n v="17.722725074220534"/>
  </r>
  <r>
    <s v="INV104191"/>
    <x v="15"/>
    <x v="3"/>
    <s v="Accessories"/>
    <x v="2"/>
    <n v="6"/>
    <n v="20743"/>
    <n v="5"/>
    <n v="124458"/>
    <n v="6222.9"/>
    <n v="118235.1"/>
    <n v="11744.135830045039"/>
    <n v="9.9328675072335013"/>
  </r>
  <r>
    <s v="INV104192"/>
    <x v="659"/>
    <x v="0"/>
    <s v="Accessories"/>
    <x v="3"/>
    <n v="6"/>
    <n v="33193"/>
    <n v="10"/>
    <n v="199158"/>
    <n v="19915.8"/>
    <n v="179242.2"/>
    <n v="17348.077948349481"/>
    <n v="9.6785678530778352"/>
  </r>
  <r>
    <s v="INV104193"/>
    <x v="270"/>
    <x v="2"/>
    <s v="Accessories"/>
    <x v="3"/>
    <n v="8"/>
    <n v="69731"/>
    <n v="20"/>
    <n v="557848"/>
    <n v="111569.60000000001"/>
    <n v="446278.40000000002"/>
    <n v="47859.062401055358"/>
    <n v="10.724037372423885"/>
  </r>
  <r>
    <s v="INV104194"/>
    <x v="588"/>
    <x v="0"/>
    <s v="Electronics"/>
    <x v="1"/>
    <n v="6"/>
    <n v="75148"/>
    <n v="5"/>
    <n v="450888"/>
    <n v="22544.400000000001"/>
    <n v="428343.6"/>
    <n v="72178.384801158638"/>
    <n v="16.850580889070979"/>
  </r>
  <r>
    <s v="INV104195"/>
    <x v="370"/>
    <x v="4"/>
    <s v="Electronics"/>
    <x v="0"/>
    <n v="6"/>
    <n v="32559"/>
    <n v="20"/>
    <n v="195354"/>
    <n v="39070.800000000003"/>
    <n v="156283.20000000001"/>
    <n v="23212.127438278101"/>
    <n v="14.852605678843341"/>
  </r>
  <r>
    <s v="INV104196"/>
    <x v="351"/>
    <x v="2"/>
    <s v="Accessories"/>
    <x v="1"/>
    <n v="1"/>
    <n v="59367"/>
    <n v="20"/>
    <n v="59367"/>
    <n v="11873.4"/>
    <n v="47493.599999999999"/>
    <n v="10369.14426235296"/>
    <n v="21.832719066048817"/>
  </r>
  <r>
    <s v="INV104197"/>
    <x v="105"/>
    <x v="2"/>
    <s v="Electronics"/>
    <x v="4"/>
    <n v="7"/>
    <n v="73278"/>
    <n v="5"/>
    <n v="512946"/>
    <n v="25647.3"/>
    <n v="487298.7"/>
    <n v="92385.236900319724"/>
    <n v="18.958646288266255"/>
  </r>
  <r>
    <s v="INV104198"/>
    <x v="318"/>
    <x v="3"/>
    <s v="Electronics"/>
    <x v="2"/>
    <n v="7"/>
    <n v="75977"/>
    <n v="0"/>
    <n v="531839"/>
    <n v="0"/>
    <n v="531839"/>
    <n v="97520.325511876581"/>
    <n v="18.336437439126613"/>
  </r>
  <r>
    <s v="INV104199"/>
    <x v="457"/>
    <x v="5"/>
    <s v="Electronics"/>
    <x v="3"/>
    <n v="9"/>
    <n v="55783"/>
    <n v="10"/>
    <n v="502047"/>
    <n v="50204.7"/>
    <n v="451842.3"/>
    <n v="36567.602942261452"/>
    <n v="8.0930012400922742"/>
  </r>
  <r>
    <s v="INV104200"/>
    <x v="76"/>
    <x v="0"/>
    <s v="Electronics"/>
    <x v="0"/>
    <n v="7"/>
    <n v="64353"/>
    <n v="5"/>
    <n v="450471"/>
    <n v="22523.55"/>
    <n v="427947.45"/>
    <n v="26124.291617039689"/>
    <n v="6.1045559722437162"/>
  </r>
  <r>
    <s v="INV104201"/>
    <x v="464"/>
    <x v="1"/>
    <s v="Accessories"/>
    <x v="3"/>
    <n v="8"/>
    <n v="20501"/>
    <n v="5"/>
    <n v="164008"/>
    <n v="8200.4"/>
    <n v="155807.6"/>
    <n v="23682.71981794103"/>
    <n v="15.19997729118543"/>
  </r>
  <r>
    <s v="INV104202"/>
    <x v="5"/>
    <x v="2"/>
    <s v="Electronics"/>
    <x v="1"/>
    <n v="4"/>
    <n v="3200"/>
    <n v="20"/>
    <n v="12800"/>
    <n v="2560"/>
    <n v="10240"/>
    <n v="658.72213068090616"/>
    <n v="6.432833307430724"/>
  </r>
  <r>
    <s v="INV104203"/>
    <x v="118"/>
    <x v="2"/>
    <s v="Accessories"/>
    <x v="1"/>
    <n v="9"/>
    <n v="50657"/>
    <n v="5"/>
    <n v="455913"/>
    <n v="22795.65"/>
    <n v="433117.35"/>
    <n v="53188.362519707523"/>
    <n v="12.280358318526728"/>
  </r>
  <r>
    <s v="INV104204"/>
    <x v="515"/>
    <x v="3"/>
    <s v="Accessories"/>
    <x v="2"/>
    <n v="1"/>
    <n v="18585"/>
    <n v="10"/>
    <n v="18585"/>
    <n v="1858.5"/>
    <n v="16726.5"/>
    <n v="923.67863897402242"/>
    <n v="5.5222469672317729"/>
  </r>
  <r>
    <s v="INV104205"/>
    <x v="350"/>
    <x v="3"/>
    <s v="Electronics"/>
    <x v="0"/>
    <n v="8"/>
    <n v="64383"/>
    <n v="0"/>
    <n v="515064"/>
    <n v="0"/>
    <n v="515064"/>
    <n v="43966.787747775539"/>
    <n v="8.5361795325970249"/>
  </r>
  <r>
    <s v="INV104206"/>
    <x v="404"/>
    <x v="5"/>
    <s v="Accessories"/>
    <x v="0"/>
    <n v="3"/>
    <n v="58647"/>
    <n v="0"/>
    <n v="175941"/>
    <n v="0"/>
    <n v="175941"/>
    <n v="12680.696637010269"/>
    <n v="7.2073573737845464"/>
  </r>
  <r>
    <s v="INV104207"/>
    <x v="672"/>
    <x v="0"/>
    <s v="Accessories"/>
    <x v="2"/>
    <n v="1"/>
    <n v="13839"/>
    <n v="0"/>
    <n v="13839"/>
    <n v="0"/>
    <n v="13839"/>
    <n v="2908.9162940044262"/>
    <n v="21.019700079517495"/>
  </r>
  <r>
    <s v="INV104208"/>
    <x v="220"/>
    <x v="4"/>
    <s v="Electronics"/>
    <x v="1"/>
    <n v="2"/>
    <n v="16334"/>
    <n v="10"/>
    <n v="32668"/>
    <n v="3266.8"/>
    <n v="29401.200000000001"/>
    <n v="3505.364847365599"/>
    <n v="11.92252305132307"/>
  </r>
  <r>
    <s v="INV104209"/>
    <x v="157"/>
    <x v="1"/>
    <s v="Accessories"/>
    <x v="1"/>
    <n v="6"/>
    <n v="77120"/>
    <n v="20"/>
    <n v="462720"/>
    <n v="92544"/>
    <n v="370176"/>
    <n v="24346.217749570929"/>
    <n v="6.5769303654399343"/>
  </r>
  <r>
    <s v="INV104210"/>
    <x v="343"/>
    <x v="5"/>
    <s v="Accessories"/>
    <x v="1"/>
    <n v="5"/>
    <n v="30043"/>
    <n v="10"/>
    <n v="150215"/>
    <n v="15021.5"/>
    <n v="135193.5"/>
    <n v="13937.914606487029"/>
    <n v="10.309604090793588"/>
  </r>
  <r>
    <s v="INV104211"/>
    <x v="66"/>
    <x v="4"/>
    <s v="Accessories"/>
    <x v="3"/>
    <n v="3"/>
    <n v="36430"/>
    <n v="5"/>
    <n v="109290"/>
    <n v="5464.5"/>
    <n v="103825.5"/>
    <n v="19369.853188050271"/>
    <n v="18.656161721398181"/>
  </r>
  <r>
    <s v="INV104212"/>
    <x v="141"/>
    <x v="6"/>
    <s v="Accessories"/>
    <x v="4"/>
    <n v="9"/>
    <n v="41574"/>
    <n v="15"/>
    <n v="374166"/>
    <n v="56124.9"/>
    <n v="318041.09999999998"/>
    <n v="63330.587432099062"/>
    <n v="19.912705443447109"/>
  </r>
  <r>
    <s v="INV104213"/>
    <x v="716"/>
    <x v="2"/>
    <s v="Accessories"/>
    <x v="1"/>
    <n v="8"/>
    <n v="61173"/>
    <n v="15"/>
    <n v="489384"/>
    <n v="73407.600000000006"/>
    <n v="415976.4"/>
    <n v="30771.03304006729"/>
    <n v="7.3973025969904276"/>
  </r>
  <r>
    <s v="INV104214"/>
    <x v="681"/>
    <x v="0"/>
    <s v="Accessories"/>
    <x v="4"/>
    <n v="3"/>
    <n v="29544"/>
    <n v="15"/>
    <n v="88632"/>
    <n v="13294.8"/>
    <n v="75337.2"/>
    <n v="15497.863119718149"/>
    <n v="20.571328798678675"/>
  </r>
  <r>
    <s v="INV104215"/>
    <x v="223"/>
    <x v="5"/>
    <s v="Accessories"/>
    <x v="4"/>
    <n v="2"/>
    <n v="79173"/>
    <n v="0"/>
    <n v="158346"/>
    <n v="0"/>
    <n v="158346"/>
    <n v="19652.61209340829"/>
    <n v="12.411183164341562"/>
  </r>
  <r>
    <s v="INV104216"/>
    <x v="648"/>
    <x v="2"/>
    <s v="Accessories"/>
    <x v="0"/>
    <n v="8"/>
    <n v="35405"/>
    <n v="10"/>
    <n v="283240"/>
    <n v="28324"/>
    <n v="254916"/>
    <n v="47382.902486847073"/>
    <n v="18.587653378700072"/>
  </r>
  <r>
    <s v="INV104217"/>
    <x v="617"/>
    <x v="0"/>
    <s v="Electronics"/>
    <x v="2"/>
    <n v="5"/>
    <n v="54504"/>
    <n v="10"/>
    <n v="272520"/>
    <n v="27252"/>
    <n v="245268"/>
    <n v="45203.274493056582"/>
    <n v="18.430155785938883"/>
  </r>
  <r>
    <s v="INV104218"/>
    <x v="714"/>
    <x v="0"/>
    <s v="Electronics"/>
    <x v="3"/>
    <n v="9"/>
    <n v="63261"/>
    <n v="0"/>
    <n v="569349"/>
    <n v="0"/>
    <n v="569349"/>
    <n v="118833.6944305666"/>
    <n v="20.87185442155279"/>
  </r>
  <r>
    <s v="INV104219"/>
    <x v="454"/>
    <x v="0"/>
    <s v="Electronics"/>
    <x v="4"/>
    <n v="1"/>
    <n v="71984"/>
    <n v="5"/>
    <n v="71984"/>
    <n v="3599.2"/>
    <n v="68384.800000000003"/>
    <n v="12954.580998975611"/>
    <n v="18.943655606180918"/>
  </r>
  <r>
    <s v="INV104220"/>
    <x v="538"/>
    <x v="2"/>
    <s v="Accessories"/>
    <x v="3"/>
    <n v="3"/>
    <n v="69605"/>
    <n v="15"/>
    <n v="208815"/>
    <n v="31322.25"/>
    <n v="177492.75"/>
    <n v="10254.407802756579"/>
    <n v="5.7773671334500021"/>
  </r>
  <r>
    <s v="INV104221"/>
    <x v="203"/>
    <x v="5"/>
    <s v="Accessories"/>
    <x v="0"/>
    <n v="5"/>
    <n v="26512"/>
    <n v="15"/>
    <n v="132560"/>
    <n v="19884"/>
    <n v="112676"/>
    <n v="17340.41073011815"/>
    <n v="15.389622217790969"/>
  </r>
  <r>
    <s v="INV104222"/>
    <x v="462"/>
    <x v="1"/>
    <s v="Accessories"/>
    <x v="1"/>
    <n v="2"/>
    <n v="64196"/>
    <n v="0"/>
    <n v="128392"/>
    <n v="0"/>
    <n v="128392"/>
    <n v="10686.866644857"/>
    <n v="8.3236234694194344"/>
  </r>
  <r>
    <s v="INV104223"/>
    <x v="588"/>
    <x v="3"/>
    <s v="Electronics"/>
    <x v="4"/>
    <n v="3"/>
    <n v="79013"/>
    <n v="15"/>
    <n v="237039"/>
    <n v="35555.85"/>
    <n v="201483.15"/>
    <n v="49160.459580464063"/>
    <n v="24.399290749853801"/>
  </r>
  <r>
    <s v="INV104224"/>
    <x v="59"/>
    <x v="2"/>
    <s v="Electronics"/>
    <x v="2"/>
    <n v="4"/>
    <n v="22194"/>
    <n v="20"/>
    <n v="88776"/>
    <n v="17755.2"/>
    <n v="71020.800000000003"/>
    <n v="7184.954718537796"/>
    <n v="10.116690770221958"/>
  </r>
  <r>
    <s v="INV104225"/>
    <x v="210"/>
    <x v="0"/>
    <s v="Electronics"/>
    <x v="0"/>
    <n v="4"/>
    <n v="44888"/>
    <n v="10"/>
    <n v="179552"/>
    <n v="17955.2"/>
    <n v="161596.79999999999"/>
    <n v="21657.440724316479"/>
    <n v="13.402147025384464"/>
  </r>
  <r>
    <s v="INV104226"/>
    <x v="591"/>
    <x v="5"/>
    <s v="Accessories"/>
    <x v="3"/>
    <n v="9"/>
    <n v="33335"/>
    <n v="15"/>
    <n v="300015"/>
    <n v="45002.25"/>
    <n v="255012.75"/>
    <n v="22782.948830932331"/>
    <n v="8.9340430354687488"/>
  </r>
  <r>
    <s v="INV104227"/>
    <x v="363"/>
    <x v="1"/>
    <s v="Electronics"/>
    <x v="1"/>
    <n v="1"/>
    <n v="67898"/>
    <n v="15"/>
    <n v="67898"/>
    <n v="10184.700000000001"/>
    <n v="57713.3"/>
    <n v="4439.1816113552522"/>
    <n v="7.6917826763592654"/>
  </r>
  <r>
    <s v="INV104228"/>
    <x v="29"/>
    <x v="6"/>
    <s v="Electronics"/>
    <x v="3"/>
    <n v="9"/>
    <n v="18686"/>
    <n v="20"/>
    <n v="168174"/>
    <n v="33634.800000000003"/>
    <n v="134539.20000000001"/>
    <n v="22896.677544308539"/>
    <n v="17.018592012074205"/>
  </r>
  <r>
    <s v="INV104229"/>
    <x v="567"/>
    <x v="4"/>
    <s v="Accessories"/>
    <x v="2"/>
    <n v="9"/>
    <n v="30045"/>
    <n v="5"/>
    <n v="270405"/>
    <n v="13520.25"/>
    <n v="256884.75"/>
    <n v="38182.303654410673"/>
    <n v="14.863592974830414"/>
  </r>
  <r>
    <s v="INV104230"/>
    <x v="396"/>
    <x v="0"/>
    <s v="Electronics"/>
    <x v="4"/>
    <n v="6"/>
    <n v="44891"/>
    <n v="5"/>
    <n v="269346"/>
    <n v="13467.3"/>
    <n v="255878.7"/>
    <n v="31967.424140926381"/>
    <n v="12.493194682060828"/>
  </r>
  <r>
    <s v="INV104231"/>
    <x v="62"/>
    <x v="6"/>
    <s v="Accessories"/>
    <x v="2"/>
    <n v="1"/>
    <n v="74355"/>
    <n v="20"/>
    <n v="74355"/>
    <n v="14871"/>
    <n v="59484"/>
    <n v="3990.4130227322671"/>
    <n v="6.7083804430305083"/>
  </r>
  <r>
    <s v="INV104232"/>
    <x v="245"/>
    <x v="3"/>
    <s v="Electronics"/>
    <x v="3"/>
    <n v="6"/>
    <n v="46288"/>
    <n v="5"/>
    <n v="277728"/>
    <n v="13886.4"/>
    <n v="263841.59999999998"/>
    <n v="52027.419261827687"/>
    <n v="19.719187293371359"/>
  </r>
  <r>
    <s v="INV104233"/>
    <x v="416"/>
    <x v="1"/>
    <s v="Accessories"/>
    <x v="3"/>
    <n v="8"/>
    <n v="28901"/>
    <n v="0"/>
    <n v="231208"/>
    <n v="0"/>
    <n v="231208"/>
    <n v="11831.204584899529"/>
    <n v="5.117125957968379"/>
  </r>
  <r>
    <s v="INV104234"/>
    <x v="274"/>
    <x v="1"/>
    <s v="Accessories"/>
    <x v="2"/>
    <n v="5"/>
    <n v="59111"/>
    <n v="20"/>
    <n v="295555"/>
    <n v="59111"/>
    <n v="236444"/>
    <n v="33464.467318187468"/>
    <n v="14.153231766586366"/>
  </r>
  <r>
    <s v="INV104235"/>
    <x v="511"/>
    <x v="0"/>
    <s v="Accessories"/>
    <x v="2"/>
    <n v="5"/>
    <n v="12702"/>
    <n v="10"/>
    <n v="63510"/>
    <n v="6351"/>
    <n v="57159"/>
    <n v="10089.3863700561"/>
    <n v="17.651439615906682"/>
  </r>
  <r>
    <s v="INV104236"/>
    <x v="544"/>
    <x v="1"/>
    <s v="Accessories"/>
    <x v="2"/>
    <n v="1"/>
    <n v="63868"/>
    <n v="10"/>
    <n v="63868"/>
    <n v="6386.8"/>
    <n v="57481.2"/>
    <n v="7825.6151367655984"/>
    <n v="13.614216712186938"/>
  </r>
  <r>
    <s v="INV104237"/>
    <x v="558"/>
    <x v="6"/>
    <s v="Accessories"/>
    <x v="1"/>
    <n v="1"/>
    <n v="33635"/>
    <n v="10"/>
    <n v="33635"/>
    <n v="3363.5"/>
    <n v="30271.5"/>
    <n v="2277.6820512935428"/>
    <n v="7.5241796782238826"/>
  </r>
  <r>
    <s v="INV104238"/>
    <x v="406"/>
    <x v="0"/>
    <s v="Electronics"/>
    <x v="3"/>
    <n v="8"/>
    <n v="64035"/>
    <n v="15"/>
    <n v="512280"/>
    <n v="76842"/>
    <n v="435438"/>
    <n v="89547.814788127856"/>
    <n v="20.564997723700699"/>
  </r>
  <r>
    <s v="INV104239"/>
    <x v="201"/>
    <x v="2"/>
    <s v="Accessories"/>
    <x v="0"/>
    <n v="5"/>
    <n v="15397"/>
    <n v="20"/>
    <n v="76985"/>
    <n v="15397"/>
    <n v="61588"/>
    <n v="7069.6120268950908"/>
    <n v="11.478879046072436"/>
  </r>
  <r>
    <s v="INV104240"/>
    <x v="198"/>
    <x v="5"/>
    <s v="Accessories"/>
    <x v="1"/>
    <n v="8"/>
    <n v="21791"/>
    <n v="20"/>
    <n v="174328"/>
    <n v="34865.599999999999"/>
    <n v="139462.39999999999"/>
    <n v="10731.786516231041"/>
    <n v="7.6951110236386597"/>
  </r>
  <r>
    <s v="INV104241"/>
    <x v="173"/>
    <x v="6"/>
    <s v="Accessories"/>
    <x v="1"/>
    <n v="2"/>
    <n v="53908"/>
    <n v="5"/>
    <n v="107816"/>
    <n v="5390.8"/>
    <n v="102425.2"/>
    <n v="16393.477225712671"/>
    <n v="16.005316294928075"/>
  </r>
  <r>
    <s v="INV104242"/>
    <x v="353"/>
    <x v="5"/>
    <s v="Accessories"/>
    <x v="1"/>
    <n v="4"/>
    <n v="74330"/>
    <n v="20"/>
    <n v="297320"/>
    <n v="59464"/>
    <n v="237856"/>
    <n v="12804.81399918928"/>
    <n v="5.3834311512803037"/>
  </r>
  <r>
    <s v="INV104243"/>
    <x v="415"/>
    <x v="2"/>
    <s v="Electronics"/>
    <x v="0"/>
    <n v="9"/>
    <n v="54593"/>
    <n v="20"/>
    <n v="491337"/>
    <n v="98267.4"/>
    <n v="393069.6"/>
    <n v="45129.397059127798"/>
    <n v="11.48127381489889"/>
  </r>
  <r>
    <s v="INV104244"/>
    <x v="54"/>
    <x v="2"/>
    <s v="Accessories"/>
    <x v="2"/>
    <n v="3"/>
    <n v="5007"/>
    <n v="5"/>
    <n v="15021"/>
    <n v="751.05"/>
    <n v="14269.95"/>
    <n v="2855.8233163958712"/>
    <n v="20.012847391868025"/>
  </r>
  <r>
    <s v="INV104245"/>
    <x v="11"/>
    <x v="5"/>
    <s v="Electronics"/>
    <x v="3"/>
    <n v="6"/>
    <n v="29354"/>
    <n v="20"/>
    <n v="176124"/>
    <n v="35224.800000000003"/>
    <n v="140899.20000000001"/>
    <n v="32765.019227669742"/>
    <n v="23.25422658728349"/>
  </r>
  <r>
    <s v="INV104246"/>
    <x v="157"/>
    <x v="6"/>
    <s v="Accessories"/>
    <x v="4"/>
    <n v="7"/>
    <n v="15975"/>
    <n v="20"/>
    <n v="111825"/>
    <n v="22365"/>
    <n v="89460"/>
    <n v="15060.18770430921"/>
    <n v="16.83454918880976"/>
  </r>
  <r>
    <s v="INV104247"/>
    <x v="528"/>
    <x v="5"/>
    <s v="Accessories"/>
    <x v="4"/>
    <n v="3"/>
    <n v="45405"/>
    <n v="0"/>
    <n v="136215"/>
    <n v="0"/>
    <n v="136215"/>
    <n v="12739.142420978151"/>
    <n v="9.3522317079456379"/>
  </r>
  <r>
    <s v="INV104248"/>
    <x v="191"/>
    <x v="5"/>
    <s v="Electronics"/>
    <x v="3"/>
    <n v="1"/>
    <n v="40685"/>
    <n v="5"/>
    <n v="40685"/>
    <n v="2034.25"/>
    <n v="38650.75"/>
    <n v="3633.1716650429598"/>
    <n v="9.4000030142829303"/>
  </r>
  <r>
    <s v="INV104249"/>
    <x v="548"/>
    <x v="4"/>
    <s v="Electronics"/>
    <x v="0"/>
    <n v="2"/>
    <n v="64898"/>
    <n v="0"/>
    <n v="129796"/>
    <n v="0"/>
    <n v="129796"/>
    <n v="22165.825305622471"/>
    <n v="17.077433284247949"/>
  </r>
  <r>
    <s v="INV104250"/>
    <x v="401"/>
    <x v="6"/>
    <s v="Electronics"/>
    <x v="4"/>
    <n v="7"/>
    <n v="77093"/>
    <n v="15"/>
    <n v="539651"/>
    <n v="80947.649999999994"/>
    <n v="458703.35"/>
    <n v="60251.759015728639"/>
    <n v="13.135234136774592"/>
  </r>
  <r>
    <s v="INV104251"/>
    <x v="386"/>
    <x v="4"/>
    <s v="Accessories"/>
    <x v="1"/>
    <n v="7"/>
    <n v="26927"/>
    <n v="5"/>
    <n v="188489"/>
    <n v="9424.4500000000007"/>
    <n v="179064.55"/>
    <n v="15301.57787827454"/>
    <n v="8.5452859755180697"/>
  </r>
  <r>
    <s v="INV104252"/>
    <x v="330"/>
    <x v="0"/>
    <s v="Electronics"/>
    <x v="4"/>
    <n v="1"/>
    <n v="56035"/>
    <n v="20"/>
    <n v="56035"/>
    <n v="11207"/>
    <n v="44828"/>
    <n v="9300.8868988987088"/>
    <n v="20.74794079347441"/>
  </r>
  <r>
    <s v="INV104253"/>
    <x v="316"/>
    <x v="1"/>
    <s v="Accessories"/>
    <x v="3"/>
    <n v="7"/>
    <n v="77072"/>
    <n v="20"/>
    <n v="539504"/>
    <n v="107900.8"/>
    <n v="431603.20000000001"/>
    <n v="38865.267066329579"/>
    <n v="9.0048607300246104"/>
  </r>
  <r>
    <s v="INV104254"/>
    <x v="33"/>
    <x v="5"/>
    <s v="Electronics"/>
    <x v="1"/>
    <n v="6"/>
    <n v="64190"/>
    <n v="0"/>
    <n v="385140"/>
    <n v="0"/>
    <n v="385140"/>
    <n v="44032.350211296849"/>
    <n v="11.432816692967974"/>
  </r>
  <r>
    <s v="INV104255"/>
    <x v="113"/>
    <x v="0"/>
    <s v="Electronics"/>
    <x v="4"/>
    <n v="6"/>
    <n v="14560"/>
    <n v="0"/>
    <n v="87360"/>
    <n v="0"/>
    <n v="87360"/>
    <n v="5441.2951543310382"/>
    <n v="6.2285887755620859"/>
  </r>
  <r>
    <s v="INV104256"/>
    <x v="165"/>
    <x v="6"/>
    <s v="Accessories"/>
    <x v="3"/>
    <n v="7"/>
    <n v="51141"/>
    <n v="15"/>
    <n v="357987"/>
    <n v="53698.05"/>
    <n v="304288.95"/>
    <n v="57898.404271058047"/>
    <n v="19.027442262053238"/>
  </r>
  <r>
    <s v="INV104257"/>
    <x v="680"/>
    <x v="5"/>
    <s v="Electronics"/>
    <x v="0"/>
    <n v="7"/>
    <n v="14107"/>
    <n v="15"/>
    <n v="98749"/>
    <n v="14812.35"/>
    <n v="83936.65"/>
    <n v="8818.0139123733534"/>
    <n v="10.505558552042944"/>
  </r>
  <r>
    <s v="INV104258"/>
    <x v="207"/>
    <x v="1"/>
    <s v="Electronics"/>
    <x v="3"/>
    <n v="1"/>
    <n v="64060"/>
    <n v="20"/>
    <n v="64060"/>
    <n v="12812"/>
    <n v="51248"/>
    <n v="4949.1932172855577"/>
    <n v="9.6573392469668224"/>
  </r>
  <r>
    <s v="INV104259"/>
    <x v="376"/>
    <x v="0"/>
    <s v="Accessories"/>
    <x v="0"/>
    <n v="5"/>
    <n v="64713"/>
    <n v="10"/>
    <n v="323565"/>
    <n v="32356.5"/>
    <n v="291208.5"/>
    <n v="32228.52728702228"/>
    <n v="11.06716572044507"/>
  </r>
  <r>
    <s v="INV104260"/>
    <x v="121"/>
    <x v="3"/>
    <s v="Accessories"/>
    <x v="1"/>
    <n v="8"/>
    <n v="62276"/>
    <n v="15"/>
    <n v="498208"/>
    <n v="74731.199999999997"/>
    <n v="423476.8"/>
    <n v="95208.640177115376"/>
    <n v="22.48261065945416"/>
  </r>
  <r>
    <s v="INV104261"/>
    <x v="725"/>
    <x v="2"/>
    <s v="Accessories"/>
    <x v="3"/>
    <n v="8"/>
    <n v="49364"/>
    <n v="20"/>
    <n v="394912"/>
    <n v="78982.399999999994"/>
    <n v="315929.59999999998"/>
    <n v="48527.959952410638"/>
    <n v="15.360371409456613"/>
  </r>
  <r>
    <s v="INV104262"/>
    <x v="442"/>
    <x v="5"/>
    <s v="Electronics"/>
    <x v="2"/>
    <n v="3"/>
    <n v="33470"/>
    <n v="15"/>
    <n v="100410"/>
    <n v="15061.5"/>
    <n v="85348.5"/>
    <n v="6962.469973414085"/>
    <n v="8.1576945973439319"/>
  </r>
  <r>
    <s v="INV104263"/>
    <x v="529"/>
    <x v="1"/>
    <s v="Electronics"/>
    <x v="2"/>
    <n v="3"/>
    <n v="28710"/>
    <n v="5"/>
    <n v="86130"/>
    <n v="4306.5"/>
    <n v="81823.5"/>
    <n v="16765.322376147578"/>
    <n v="20.489617745693568"/>
  </r>
  <r>
    <s v="INV104264"/>
    <x v="705"/>
    <x v="2"/>
    <s v="Electronics"/>
    <x v="2"/>
    <n v="7"/>
    <n v="44588"/>
    <n v="0"/>
    <n v="312116"/>
    <n v="0"/>
    <n v="312116"/>
    <n v="28618.118642578491"/>
    <n v="9.1690649125897075"/>
  </r>
  <r>
    <s v="INV104265"/>
    <x v="588"/>
    <x v="4"/>
    <s v="Electronics"/>
    <x v="2"/>
    <n v="4"/>
    <n v="60535"/>
    <n v="20"/>
    <n v="242140"/>
    <n v="48428"/>
    <n v="193712"/>
    <n v="25665.91592361973"/>
    <n v="13.249522963791469"/>
  </r>
  <r>
    <s v="INV104266"/>
    <x v="106"/>
    <x v="0"/>
    <s v="Electronics"/>
    <x v="2"/>
    <n v="6"/>
    <n v="12183"/>
    <n v="15"/>
    <n v="73098"/>
    <n v="10964.7"/>
    <n v="62133.3"/>
    <n v="10165.950060014629"/>
    <n v="16.361516384957227"/>
  </r>
  <r>
    <s v="INV104267"/>
    <x v="557"/>
    <x v="4"/>
    <s v="Accessories"/>
    <x v="0"/>
    <n v="9"/>
    <n v="3462"/>
    <n v="0"/>
    <n v="31158"/>
    <n v="0"/>
    <n v="31158"/>
    <n v="5199.9144674296604"/>
    <n v="16.688858294594198"/>
  </r>
  <r>
    <s v="INV104268"/>
    <x v="571"/>
    <x v="1"/>
    <s v="Electronics"/>
    <x v="3"/>
    <n v="2"/>
    <n v="62748"/>
    <n v="10"/>
    <n v="125496"/>
    <n v="12549.6"/>
    <n v="112946.4"/>
    <n v="7206.7058087753749"/>
    <n v="6.3806423301454283"/>
  </r>
  <r>
    <s v="INV104269"/>
    <x v="726"/>
    <x v="5"/>
    <s v="Accessories"/>
    <x v="1"/>
    <n v="2"/>
    <n v="36052"/>
    <n v="15"/>
    <n v="72104"/>
    <n v="10815.6"/>
    <n v="61288.4"/>
    <n v="13321.701681858551"/>
    <n v="21.736089834060852"/>
  </r>
  <r>
    <s v="INV104270"/>
    <x v="543"/>
    <x v="2"/>
    <s v="Electronics"/>
    <x v="2"/>
    <n v="6"/>
    <n v="45821"/>
    <n v="20"/>
    <n v="274926"/>
    <n v="54985.2"/>
    <n v="219940.8"/>
    <n v="32086.316977068269"/>
    <n v="14.588615198757243"/>
  </r>
  <r>
    <s v="INV104271"/>
    <x v="654"/>
    <x v="2"/>
    <s v="Accessories"/>
    <x v="2"/>
    <n v="3"/>
    <n v="47850"/>
    <n v="5"/>
    <n v="143550"/>
    <n v="7177.5"/>
    <n v="136372.5"/>
    <n v="33800.215954455663"/>
    <n v="24.785213994357854"/>
  </r>
  <r>
    <s v="INV104272"/>
    <x v="10"/>
    <x v="0"/>
    <s v="Electronics"/>
    <x v="1"/>
    <n v="1"/>
    <n v="64065"/>
    <n v="0"/>
    <n v="64065"/>
    <n v="0"/>
    <n v="64065"/>
    <n v="12395.839573032499"/>
    <n v="19.348848158951846"/>
  </r>
  <r>
    <s v="INV104273"/>
    <x v="429"/>
    <x v="5"/>
    <s v="Electronics"/>
    <x v="1"/>
    <n v="2"/>
    <n v="44361"/>
    <n v="0"/>
    <n v="88722"/>
    <n v="0"/>
    <n v="88722"/>
    <n v="22048.63966517556"/>
    <n v="24.851378085678366"/>
  </r>
  <r>
    <s v="INV104274"/>
    <x v="10"/>
    <x v="3"/>
    <s v="Accessories"/>
    <x v="2"/>
    <n v="7"/>
    <n v="39664"/>
    <n v="5"/>
    <n v="277648"/>
    <n v="13882.4"/>
    <n v="263765.59999999998"/>
    <n v="37110.51417820849"/>
    <n v="14.069504961302194"/>
  </r>
  <r>
    <s v="INV104275"/>
    <x v="182"/>
    <x v="3"/>
    <s v="Electronics"/>
    <x v="0"/>
    <n v="4"/>
    <n v="45463"/>
    <n v="20"/>
    <n v="181852"/>
    <n v="36370.400000000001"/>
    <n v="145481.60000000001"/>
    <n v="11370.300875125091"/>
    <n v="7.8156281448135649"/>
  </r>
  <r>
    <s v="INV104276"/>
    <x v="270"/>
    <x v="0"/>
    <s v="Accessories"/>
    <x v="1"/>
    <n v="2"/>
    <n v="71727"/>
    <n v="10"/>
    <n v="143454"/>
    <n v="14345.4"/>
    <n v="129108.6"/>
    <n v="25235.80908703398"/>
    <n v="19.546187540592939"/>
  </r>
  <r>
    <s v="INV104277"/>
    <x v="69"/>
    <x v="5"/>
    <s v="Electronics"/>
    <x v="3"/>
    <n v="8"/>
    <n v="4032"/>
    <n v="5"/>
    <n v="32256"/>
    <n v="1612.8"/>
    <n v="30643.200000000001"/>
    <n v="6298.7727776373267"/>
    <n v="20.555205649662327"/>
  </r>
  <r>
    <s v="INV104278"/>
    <x v="225"/>
    <x v="0"/>
    <s v="Electronics"/>
    <x v="3"/>
    <n v="4"/>
    <n v="21233"/>
    <n v="10"/>
    <n v="84932"/>
    <n v="8493.2000000000007"/>
    <n v="76438.8"/>
    <n v="16859.880894923299"/>
    <n v="22.056705357649907"/>
  </r>
  <r>
    <s v="INV104279"/>
    <x v="402"/>
    <x v="5"/>
    <s v="Accessories"/>
    <x v="0"/>
    <n v="4"/>
    <n v="43614"/>
    <n v="20"/>
    <n v="174456"/>
    <n v="34891.199999999997"/>
    <n v="139564.79999999999"/>
    <n v="15392.574593787929"/>
    <n v="11.028980512126218"/>
  </r>
  <r>
    <s v="INV104280"/>
    <x v="85"/>
    <x v="1"/>
    <s v="Electronics"/>
    <x v="4"/>
    <n v="2"/>
    <n v="79518"/>
    <n v="15"/>
    <n v="159036"/>
    <n v="23855.4"/>
    <n v="135180.6"/>
    <n v="20565.943476620079"/>
    <n v="15.213679682306545"/>
  </r>
  <r>
    <s v="INV104281"/>
    <x v="413"/>
    <x v="1"/>
    <s v="Accessories"/>
    <x v="0"/>
    <n v="1"/>
    <n v="5956"/>
    <n v="15"/>
    <n v="5956"/>
    <n v="893.4"/>
    <n v="5062.6000000000004"/>
    <n v="1121.37154313887"/>
    <n v="22.150111467207957"/>
  </r>
  <r>
    <s v="INV104282"/>
    <x v="418"/>
    <x v="4"/>
    <s v="Electronics"/>
    <x v="2"/>
    <n v="1"/>
    <n v="3913"/>
    <n v="20"/>
    <n v="3913"/>
    <n v="782.6"/>
    <n v="3130.4"/>
    <n v="697.91406301797792"/>
    <n v="22.294724732237984"/>
  </r>
  <r>
    <s v="INV104283"/>
    <x v="386"/>
    <x v="0"/>
    <s v="Electronics"/>
    <x v="4"/>
    <n v="3"/>
    <n v="7585"/>
    <n v="10"/>
    <n v="22755"/>
    <n v="2275.5"/>
    <n v="20479.5"/>
    <n v="1129.173452773648"/>
    <n v="5.5136768611228204"/>
  </r>
  <r>
    <s v="INV104284"/>
    <x v="103"/>
    <x v="5"/>
    <s v="Electronics"/>
    <x v="2"/>
    <n v="6"/>
    <n v="28437"/>
    <n v="5"/>
    <n v="170622"/>
    <n v="8531.1"/>
    <n v="162090.9"/>
    <n v="29854.44607046722"/>
    <n v="18.418335681069834"/>
  </r>
  <r>
    <s v="INV104285"/>
    <x v="126"/>
    <x v="3"/>
    <s v="Electronics"/>
    <x v="3"/>
    <n v="7"/>
    <n v="21063"/>
    <n v="20"/>
    <n v="147441"/>
    <n v="29488.2"/>
    <n v="117952.8"/>
    <n v="20091.781521290501"/>
    <n v="17.033746991415637"/>
  </r>
  <r>
    <s v="INV104286"/>
    <x v="117"/>
    <x v="5"/>
    <s v="Electronics"/>
    <x v="1"/>
    <n v="9"/>
    <n v="75368"/>
    <n v="20"/>
    <n v="678312"/>
    <n v="135662.39999999999"/>
    <n v="542649.59999999998"/>
    <n v="36177.122309989492"/>
    <n v="6.6667555472241196"/>
  </r>
  <r>
    <s v="INV104287"/>
    <x v="546"/>
    <x v="1"/>
    <s v="Electronics"/>
    <x v="2"/>
    <n v="5"/>
    <n v="38075"/>
    <n v="15"/>
    <n v="190375"/>
    <n v="28556.25"/>
    <n v="161818.75"/>
    <n v="38193.629043305184"/>
    <n v="23.602721590239192"/>
  </r>
  <r>
    <s v="INV104288"/>
    <x v="75"/>
    <x v="5"/>
    <s v="Electronics"/>
    <x v="3"/>
    <n v="9"/>
    <n v="7886"/>
    <n v="5"/>
    <n v="70974"/>
    <n v="3548.7"/>
    <n v="67425.3"/>
    <n v="9377.1371048046931"/>
    <n v="13.90744587685141"/>
  </r>
  <r>
    <s v="INV104289"/>
    <x v="258"/>
    <x v="0"/>
    <s v="Accessories"/>
    <x v="0"/>
    <n v="8"/>
    <n v="59650"/>
    <n v="15"/>
    <n v="477200"/>
    <n v="71580"/>
    <n v="405620"/>
    <n v="74979.482476375648"/>
    <n v="18.485154202548109"/>
  </r>
  <r>
    <s v="INV104290"/>
    <x v="521"/>
    <x v="4"/>
    <s v="Electronics"/>
    <x v="2"/>
    <n v="1"/>
    <n v="30072"/>
    <n v="10"/>
    <n v="30072"/>
    <n v="3007.2"/>
    <n v="27064.799999999999"/>
    <n v="6131.7891551465455"/>
    <n v="22.655955910062318"/>
  </r>
  <r>
    <s v="INV104291"/>
    <x v="262"/>
    <x v="4"/>
    <s v="Electronics"/>
    <x v="3"/>
    <n v="3"/>
    <n v="35771"/>
    <n v="10"/>
    <n v="107313"/>
    <n v="10731.3"/>
    <n v="96581.7"/>
    <n v="7342.5478459708966"/>
    <n v="7.6024214172777009"/>
  </r>
  <r>
    <s v="INV104292"/>
    <x v="272"/>
    <x v="4"/>
    <s v="Electronics"/>
    <x v="1"/>
    <n v="8"/>
    <n v="50310"/>
    <n v="0"/>
    <n v="402480"/>
    <n v="0"/>
    <n v="402480"/>
    <n v="89015.949679557089"/>
    <n v="22.116862870094685"/>
  </r>
  <r>
    <s v="INV104293"/>
    <x v="341"/>
    <x v="4"/>
    <s v="Accessories"/>
    <x v="2"/>
    <n v="9"/>
    <n v="64760"/>
    <n v="20"/>
    <n v="582840"/>
    <n v="116568"/>
    <n v="466272"/>
    <n v="90858.2869172012"/>
    <n v="19.48611259462314"/>
  </r>
  <r>
    <s v="INV104294"/>
    <x v="647"/>
    <x v="1"/>
    <s v="Accessories"/>
    <x v="3"/>
    <n v="4"/>
    <n v="77066"/>
    <n v="5"/>
    <n v="308264"/>
    <n v="15413.2"/>
    <n v="292850.8"/>
    <n v="63817.596631802327"/>
    <n v="21.791846439143185"/>
  </r>
  <r>
    <s v="INV104295"/>
    <x v="165"/>
    <x v="6"/>
    <s v="Electronics"/>
    <x v="2"/>
    <n v="6"/>
    <n v="13638"/>
    <n v="5"/>
    <n v="81828"/>
    <n v="4091.4"/>
    <n v="77736.600000000006"/>
    <n v="11580.19905576382"/>
    <n v="14.896714103477409"/>
  </r>
  <r>
    <s v="INV104296"/>
    <x v="239"/>
    <x v="0"/>
    <s v="Electronics"/>
    <x v="1"/>
    <n v="4"/>
    <n v="47869"/>
    <n v="15"/>
    <n v="191476"/>
    <n v="28721.4"/>
    <n v="162754.6"/>
    <n v="9227.6927887188413"/>
    <n v="5.669697070754891"/>
  </r>
  <r>
    <s v="INV104297"/>
    <x v="590"/>
    <x v="2"/>
    <s v="Electronics"/>
    <x v="2"/>
    <n v="9"/>
    <n v="16146"/>
    <n v="15"/>
    <n v="145314"/>
    <n v="21797.1"/>
    <n v="123516.9"/>
    <n v="22739.85268320435"/>
    <n v="18.41031687421264"/>
  </r>
  <r>
    <s v="INV104298"/>
    <x v="311"/>
    <x v="0"/>
    <s v="Accessories"/>
    <x v="2"/>
    <n v="2"/>
    <n v="29312"/>
    <n v="5"/>
    <n v="58624"/>
    <n v="2931.2"/>
    <n v="55692.800000000003"/>
    <n v="6956.3919259038212"/>
    <n v="12.490648568403493"/>
  </r>
  <r>
    <s v="INV104299"/>
    <x v="522"/>
    <x v="6"/>
    <s v="Electronics"/>
    <x v="3"/>
    <n v="6"/>
    <n v="76681"/>
    <n v="15"/>
    <n v="460086"/>
    <n v="69012.899999999994"/>
    <n v="391073.1"/>
    <n v="51028.456566675901"/>
    <n v="13.048316687257678"/>
  </r>
  <r>
    <s v="INV104300"/>
    <x v="512"/>
    <x v="4"/>
    <s v="Accessories"/>
    <x v="4"/>
    <n v="3"/>
    <n v="15128"/>
    <n v="0"/>
    <n v="45384"/>
    <n v="0"/>
    <n v="45384"/>
    <n v="6274.448750633117"/>
    <n v="13.825244030127614"/>
  </r>
  <r>
    <s v="INV104301"/>
    <x v="604"/>
    <x v="6"/>
    <s v="Electronics"/>
    <x v="2"/>
    <n v="4"/>
    <n v="24986"/>
    <n v="20"/>
    <n v="99944"/>
    <n v="19988.8"/>
    <n v="79955.199999999997"/>
    <n v="11879.89770217248"/>
    <n v="14.858192715636356"/>
  </r>
  <r>
    <s v="INV104302"/>
    <x v="368"/>
    <x v="3"/>
    <s v="Accessories"/>
    <x v="4"/>
    <n v="2"/>
    <n v="39766"/>
    <n v="0"/>
    <n v="79532"/>
    <n v="0"/>
    <n v="79532"/>
    <n v="14505.590676886821"/>
    <n v="18.238684651318739"/>
  </r>
  <r>
    <s v="INV104303"/>
    <x v="332"/>
    <x v="3"/>
    <s v="Accessories"/>
    <x v="0"/>
    <n v="8"/>
    <n v="47057"/>
    <n v="10"/>
    <n v="376456"/>
    <n v="37645.599999999999"/>
    <n v="338810.4"/>
    <n v="66188.351516233626"/>
    <n v="19.535513525037491"/>
  </r>
  <r>
    <s v="INV104304"/>
    <x v="678"/>
    <x v="1"/>
    <s v="Electronics"/>
    <x v="2"/>
    <n v="8"/>
    <n v="78231"/>
    <n v="5"/>
    <n v="625848"/>
    <n v="31292.400000000001"/>
    <n v="594555.6"/>
    <n v="122102.9663346216"/>
    <n v="20.536845727232507"/>
  </r>
  <r>
    <s v="INV104305"/>
    <x v="178"/>
    <x v="0"/>
    <s v="Electronics"/>
    <x v="4"/>
    <n v="1"/>
    <n v="16994"/>
    <n v="0"/>
    <n v="16994"/>
    <n v="0"/>
    <n v="16994"/>
    <n v="3132.3551223156819"/>
    <n v="18.432123822029432"/>
  </r>
  <r>
    <s v="INV104306"/>
    <x v="469"/>
    <x v="0"/>
    <s v="Electronics"/>
    <x v="0"/>
    <n v="6"/>
    <n v="22071"/>
    <n v="0"/>
    <n v="132426"/>
    <n v="0"/>
    <n v="132426"/>
    <n v="27901.613132484879"/>
    <n v="21.069588398414872"/>
  </r>
  <r>
    <s v="INV104307"/>
    <x v="642"/>
    <x v="2"/>
    <s v="Electronics"/>
    <x v="3"/>
    <n v="1"/>
    <n v="34986"/>
    <n v="15"/>
    <n v="34986"/>
    <n v="5247.9"/>
    <n v="29738.1"/>
    <n v="2213.4020718342972"/>
    <n v="7.442984157812023"/>
  </r>
  <r>
    <s v="INV104308"/>
    <x v="224"/>
    <x v="1"/>
    <s v="Electronics"/>
    <x v="2"/>
    <n v="6"/>
    <n v="62135"/>
    <n v="15"/>
    <n v="372810"/>
    <n v="55921.5"/>
    <n v="316888.5"/>
    <n v="68880.004002986825"/>
    <n v="21.736353323956795"/>
  </r>
  <r>
    <s v="INV104309"/>
    <x v="591"/>
    <x v="2"/>
    <s v="Electronics"/>
    <x v="3"/>
    <n v="7"/>
    <n v="625"/>
    <n v="15"/>
    <n v="4375"/>
    <n v="656.25"/>
    <n v="3718.75"/>
    <n v="473.97632107484861"/>
    <n v="12.745581743189208"/>
  </r>
  <r>
    <s v="INV104310"/>
    <x v="307"/>
    <x v="3"/>
    <s v="Electronics"/>
    <x v="0"/>
    <n v="2"/>
    <n v="49314"/>
    <n v="10"/>
    <n v="98628"/>
    <n v="9862.7999999999993"/>
    <n v="88765.2"/>
    <n v="13825.65347590497"/>
    <n v="15.575533515279602"/>
  </r>
  <r>
    <s v="INV104311"/>
    <x v="646"/>
    <x v="4"/>
    <s v="Accessories"/>
    <x v="3"/>
    <n v="9"/>
    <n v="19818"/>
    <n v="0"/>
    <n v="178362"/>
    <n v="0"/>
    <n v="178362"/>
    <n v="24392.05228621377"/>
    <n v="13.675588009897718"/>
  </r>
  <r>
    <s v="INV104312"/>
    <x v="473"/>
    <x v="6"/>
    <s v="Electronics"/>
    <x v="3"/>
    <n v="8"/>
    <n v="62863"/>
    <n v="20"/>
    <n v="502904"/>
    <n v="100580.8"/>
    <n v="402323.20000000001"/>
    <n v="58394.573594512673"/>
    <n v="14.51434408816411"/>
  </r>
  <r>
    <s v="INV104313"/>
    <x v="29"/>
    <x v="2"/>
    <s v="Electronics"/>
    <x v="1"/>
    <n v="9"/>
    <n v="43662"/>
    <n v="15"/>
    <n v="392958"/>
    <n v="58943.7"/>
    <n v="334014.3"/>
    <n v="35768.100689494277"/>
    <n v="10.708553702489468"/>
  </r>
  <r>
    <s v="INV104314"/>
    <x v="326"/>
    <x v="5"/>
    <s v="Accessories"/>
    <x v="0"/>
    <n v="4"/>
    <n v="8090"/>
    <n v="10"/>
    <n v="32360"/>
    <n v="3236"/>
    <n v="29124"/>
    <n v="2446.1300652259338"/>
    <n v="8.3990182159934541"/>
  </r>
  <r>
    <s v="INV104315"/>
    <x v="187"/>
    <x v="2"/>
    <s v="Electronics"/>
    <x v="3"/>
    <n v="4"/>
    <n v="35350"/>
    <n v="10"/>
    <n v="141400"/>
    <n v="14140"/>
    <n v="127260"/>
    <n v="9032.780745417358"/>
    <n v="7.097894660865439"/>
  </r>
  <r>
    <s v="INV104316"/>
    <x v="539"/>
    <x v="4"/>
    <s v="Electronics"/>
    <x v="4"/>
    <n v="8"/>
    <n v="12634"/>
    <n v="15"/>
    <n v="101072"/>
    <n v="15160.8"/>
    <n v="85911.2"/>
    <n v="12051.60318858891"/>
    <n v="14.027976781361348"/>
  </r>
  <r>
    <s v="INV104317"/>
    <x v="710"/>
    <x v="4"/>
    <s v="Electronics"/>
    <x v="0"/>
    <n v="1"/>
    <n v="25730"/>
    <n v="5"/>
    <n v="25730"/>
    <n v="1286.5"/>
    <n v="24443.5"/>
    <n v="1834.5384338434631"/>
    <n v="7.5052199310387753"/>
  </r>
  <r>
    <s v="INV104318"/>
    <x v="546"/>
    <x v="0"/>
    <s v="Electronics"/>
    <x v="1"/>
    <n v="8"/>
    <n v="15558"/>
    <n v="0"/>
    <n v="124464"/>
    <n v="0"/>
    <n v="124464"/>
    <n v="12321.64904944137"/>
    <n v="9.8997694509588072"/>
  </r>
  <r>
    <s v="INV104319"/>
    <x v="658"/>
    <x v="6"/>
    <s v="Accessories"/>
    <x v="2"/>
    <n v="7"/>
    <n v="27539"/>
    <n v="15"/>
    <n v="192773"/>
    <n v="28915.95"/>
    <n v="163857.04999999999"/>
    <n v="12571.63347036816"/>
    <n v="7.6723177125233004"/>
  </r>
  <r>
    <s v="INV104320"/>
    <x v="248"/>
    <x v="4"/>
    <s v="Accessories"/>
    <x v="3"/>
    <n v="7"/>
    <n v="66320"/>
    <n v="20"/>
    <n v="464240"/>
    <n v="92848"/>
    <n v="371392"/>
    <n v="26674.950487442009"/>
    <n v="7.1824246315057971"/>
  </r>
  <r>
    <s v="INV104321"/>
    <x v="285"/>
    <x v="1"/>
    <s v="Electronics"/>
    <x v="4"/>
    <n v="9"/>
    <n v="38834"/>
    <n v="0"/>
    <n v="349506"/>
    <n v="0"/>
    <n v="349506"/>
    <n v="79160.393187935246"/>
    <n v="22.649222956955029"/>
  </r>
  <r>
    <s v="INV104322"/>
    <x v="660"/>
    <x v="2"/>
    <s v="Electronics"/>
    <x v="1"/>
    <n v="7"/>
    <n v="44025"/>
    <n v="10"/>
    <n v="308175"/>
    <n v="30817.5"/>
    <n v="277357.5"/>
    <n v="51257.105652321239"/>
    <n v="18.480519060173688"/>
  </r>
  <r>
    <s v="INV104323"/>
    <x v="205"/>
    <x v="2"/>
    <s v="Accessories"/>
    <x v="0"/>
    <n v="2"/>
    <n v="28943"/>
    <n v="20"/>
    <n v="57886"/>
    <n v="11577.2"/>
    <n v="46308.800000000003"/>
    <n v="10871.07519194307"/>
    <n v="23.475182237378359"/>
  </r>
  <r>
    <s v="INV104324"/>
    <x v="613"/>
    <x v="3"/>
    <s v="Electronics"/>
    <x v="3"/>
    <n v="1"/>
    <n v="4472"/>
    <n v="0"/>
    <n v="4472"/>
    <n v="0"/>
    <n v="4472"/>
    <n v="799.60447432351566"/>
    <n v="17.880243164658221"/>
  </r>
  <r>
    <s v="INV104325"/>
    <x v="182"/>
    <x v="4"/>
    <s v="Accessories"/>
    <x v="1"/>
    <n v="1"/>
    <n v="65436"/>
    <n v="20"/>
    <n v="65436"/>
    <n v="13087.2"/>
    <n v="52348.800000000003"/>
    <n v="11453.404673388621"/>
    <n v="21.879020480676957"/>
  </r>
  <r>
    <s v="INV104326"/>
    <x v="375"/>
    <x v="5"/>
    <s v="Accessories"/>
    <x v="1"/>
    <n v="7"/>
    <n v="79715"/>
    <n v="10"/>
    <n v="558005"/>
    <n v="55800.5"/>
    <n v="502204.5"/>
    <n v="80884.915074972974"/>
    <n v="16.105971785392796"/>
  </r>
  <r>
    <s v="INV104327"/>
    <x v="681"/>
    <x v="0"/>
    <s v="Accessories"/>
    <x v="4"/>
    <n v="5"/>
    <n v="30019"/>
    <n v="15"/>
    <n v="150095"/>
    <n v="22514.25"/>
    <n v="127580.75"/>
    <n v="18183.575267536638"/>
    <n v="14.252601013504496"/>
  </r>
  <r>
    <s v="INV104328"/>
    <x v="57"/>
    <x v="6"/>
    <s v="Electronics"/>
    <x v="2"/>
    <n v="4"/>
    <n v="76364"/>
    <n v="20"/>
    <n v="305456"/>
    <n v="61091.199999999997"/>
    <n v="244364.79999999999"/>
    <n v="38046.494880142993"/>
    <n v="15.569548020067945"/>
  </r>
  <r>
    <s v="INV104329"/>
    <x v="22"/>
    <x v="5"/>
    <s v="Electronics"/>
    <x v="2"/>
    <n v="5"/>
    <n v="56381"/>
    <n v="15"/>
    <n v="281905"/>
    <n v="42285.75"/>
    <n v="239619.25"/>
    <n v="27327.401063480789"/>
    <n v="11.404509889535499"/>
  </r>
  <r>
    <s v="INV104330"/>
    <x v="19"/>
    <x v="0"/>
    <s v="Electronics"/>
    <x v="2"/>
    <n v="6"/>
    <n v="25232"/>
    <n v="10"/>
    <n v="151392"/>
    <n v="15139.2"/>
    <n v="136252.79999999999"/>
    <n v="24742.756119119771"/>
    <n v="18.15944781987583"/>
  </r>
  <r>
    <s v="INV104331"/>
    <x v="422"/>
    <x v="2"/>
    <s v="Accessories"/>
    <x v="0"/>
    <n v="6"/>
    <n v="18173"/>
    <n v="10"/>
    <n v="109038"/>
    <n v="10903.8"/>
    <n v="98134.2"/>
    <n v="22515.418247106169"/>
    <n v="22.943498033413601"/>
  </r>
  <r>
    <s v="INV104332"/>
    <x v="498"/>
    <x v="5"/>
    <s v="Electronics"/>
    <x v="1"/>
    <n v="1"/>
    <n v="76409"/>
    <n v="20"/>
    <n v="76409"/>
    <n v="15281.8"/>
    <n v="61127.199999999997"/>
    <n v="12620.97511882969"/>
    <n v="20.647068929755807"/>
  </r>
  <r>
    <s v="INV104333"/>
    <x v="157"/>
    <x v="0"/>
    <s v="Electronics"/>
    <x v="0"/>
    <n v="2"/>
    <n v="6220"/>
    <n v="20"/>
    <n v="12440"/>
    <n v="2488"/>
    <n v="9952"/>
    <n v="1417.164821371493"/>
    <n v="14.240000214745709"/>
  </r>
  <r>
    <s v="INV104334"/>
    <x v="490"/>
    <x v="2"/>
    <s v="Accessories"/>
    <x v="1"/>
    <n v="3"/>
    <n v="59615"/>
    <n v="10"/>
    <n v="178845"/>
    <n v="17884.5"/>
    <n v="160960.5"/>
    <n v="38756.683602850753"/>
    <n v="24.078381716539617"/>
  </r>
  <r>
    <s v="INV104335"/>
    <x v="254"/>
    <x v="2"/>
    <s v="Electronics"/>
    <x v="4"/>
    <n v="4"/>
    <n v="52440"/>
    <n v="20"/>
    <n v="209760"/>
    <n v="41952"/>
    <n v="167808"/>
    <n v="41462.775715554351"/>
    <n v="24.708461882362194"/>
  </r>
  <r>
    <s v="INV104336"/>
    <x v="666"/>
    <x v="2"/>
    <s v="Electronics"/>
    <x v="4"/>
    <n v="6"/>
    <n v="5653"/>
    <n v="20"/>
    <n v="33918"/>
    <n v="6783.6"/>
    <n v="27134.400000000001"/>
    <n v="4032.7178369326298"/>
    <n v="14.862012194604008"/>
  </r>
  <r>
    <s v="INV104337"/>
    <x v="317"/>
    <x v="2"/>
    <s v="Electronics"/>
    <x v="0"/>
    <n v="9"/>
    <n v="72262"/>
    <n v="20"/>
    <n v="650358"/>
    <n v="130071.6"/>
    <n v="520286.4"/>
    <n v="115986.39006663969"/>
    <n v="22.292796826255636"/>
  </r>
  <r>
    <s v="INV104338"/>
    <x v="200"/>
    <x v="1"/>
    <s v="Accessories"/>
    <x v="0"/>
    <n v="2"/>
    <n v="69012"/>
    <n v="20"/>
    <n v="138024"/>
    <n v="27604.799999999999"/>
    <n v="110419.2"/>
    <n v="5626.3055741967219"/>
    <n v="5.0954051235624984"/>
  </r>
  <r>
    <s v="INV104339"/>
    <x v="514"/>
    <x v="2"/>
    <s v="Electronics"/>
    <x v="4"/>
    <n v="8"/>
    <n v="38519"/>
    <n v="0"/>
    <n v="308152"/>
    <n v="0"/>
    <n v="308152"/>
    <n v="19515.610781584179"/>
    <n v="6.3331118349334679"/>
  </r>
  <r>
    <s v="INV104340"/>
    <x v="15"/>
    <x v="3"/>
    <s v="Accessories"/>
    <x v="3"/>
    <n v="9"/>
    <n v="17087"/>
    <n v="10"/>
    <n v="153783"/>
    <n v="15378.3"/>
    <n v="138404.70000000001"/>
    <n v="7539.9948851929676"/>
    <n v="5.4477881785755589"/>
  </r>
  <r>
    <s v="INV104341"/>
    <x v="33"/>
    <x v="5"/>
    <s v="Accessories"/>
    <x v="2"/>
    <n v="2"/>
    <n v="18706"/>
    <n v="10"/>
    <n v="37412"/>
    <n v="3741.2"/>
    <n v="33670.800000000003"/>
    <n v="6890.1433302184587"/>
    <n v="20.463259946952427"/>
  </r>
  <r>
    <s v="INV104342"/>
    <x v="420"/>
    <x v="0"/>
    <s v="Accessories"/>
    <x v="2"/>
    <n v="9"/>
    <n v="11236"/>
    <n v="5"/>
    <n v="101124"/>
    <n v="5056.2"/>
    <n v="96067.8"/>
    <n v="6336.2307444612816"/>
    <n v="6.595582228864699"/>
  </r>
  <r>
    <s v="INV104343"/>
    <x v="344"/>
    <x v="3"/>
    <s v="Electronics"/>
    <x v="4"/>
    <n v="7"/>
    <n v="7471"/>
    <n v="15"/>
    <n v="52297"/>
    <n v="7844.55"/>
    <n v="44452.45"/>
    <n v="2374.2102092781188"/>
    <n v="5.341010921283571"/>
  </r>
  <r>
    <s v="INV104344"/>
    <x v="362"/>
    <x v="1"/>
    <s v="Electronics"/>
    <x v="2"/>
    <n v="9"/>
    <n v="57077"/>
    <n v="5"/>
    <n v="513693"/>
    <n v="25684.65"/>
    <n v="488008.35"/>
    <n v="38788.735968824833"/>
    <n v="7.9483754671051914"/>
  </r>
  <r>
    <s v="INV104345"/>
    <x v="588"/>
    <x v="3"/>
    <s v="Electronics"/>
    <x v="3"/>
    <n v="6"/>
    <n v="75543"/>
    <n v="20"/>
    <n v="453258"/>
    <n v="90651.6"/>
    <n v="362606.4"/>
    <n v="40343.210322303254"/>
    <n v="11.125895825970874"/>
  </r>
  <r>
    <s v="INV104346"/>
    <x v="94"/>
    <x v="4"/>
    <s v="Accessories"/>
    <x v="3"/>
    <n v="2"/>
    <n v="26224"/>
    <n v="20"/>
    <n v="52448"/>
    <n v="10489.6"/>
    <n v="41958.400000000001"/>
    <n v="5997.5394182652517"/>
    <n v="14.294013637949138"/>
  </r>
  <r>
    <s v="INV104347"/>
    <x v="511"/>
    <x v="4"/>
    <s v="Accessories"/>
    <x v="1"/>
    <n v="8"/>
    <n v="79194"/>
    <n v="0"/>
    <n v="633552"/>
    <n v="0"/>
    <n v="633552"/>
    <n v="39964.87636769309"/>
    <n v="6.3080656943223428"/>
  </r>
  <r>
    <s v="INV104348"/>
    <x v="326"/>
    <x v="4"/>
    <s v="Electronics"/>
    <x v="0"/>
    <n v="9"/>
    <n v="55655"/>
    <n v="0"/>
    <n v="500895"/>
    <n v="0"/>
    <n v="500895"/>
    <n v="75032.291174897968"/>
    <n v="14.979644671018471"/>
  </r>
  <r>
    <s v="INV104349"/>
    <x v="627"/>
    <x v="6"/>
    <s v="Accessories"/>
    <x v="2"/>
    <n v="8"/>
    <n v="11608"/>
    <n v="0"/>
    <n v="92864"/>
    <n v="0"/>
    <n v="92864"/>
    <n v="9250.3959036891538"/>
    <n v="9.9612292208920081"/>
  </r>
  <r>
    <s v="INV104350"/>
    <x v="649"/>
    <x v="4"/>
    <s v="Electronics"/>
    <x v="3"/>
    <n v="2"/>
    <n v="78113"/>
    <n v="0"/>
    <n v="156226"/>
    <n v="0"/>
    <n v="156226"/>
    <n v="16384.092238624231"/>
    <n v="10.487429901952448"/>
  </r>
  <r>
    <s v="INV104351"/>
    <x v="515"/>
    <x v="0"/>
    <s v="Electronics"/>
    <x v="0"/>
    <n v="8"/>
    <n v="70211"/>
    <n v="0"/>
    <n v="561688"/>
    <n v="0"/>
    <n v="561688"/>
    <n v="120414.92638471699"/>
    <n v="21.438045032957262"/>
  </r>
  <r>
    <s v="INV104352"/>
    <x v="18"/>
    <x v="3"/>
    <s v="Electronics"/>
    <x v="0"/>
    <n v="3"/>
    <n v="57438"/>
    <n v="0"/>
    <n v="172314"/>
    <n v="0"/>
    <n v="172314"/>
    <n v="42627.849816776528"/>
    <n v="24.738471521046769"/>
  </r>
  <r>
    <s v="INV104353"/>
    <x v="317"/>
    <x v="0"/>
    <s v="Electronics"/>
    <x v="1"/>
    <n v="3"/>
    <n v="68998"/>
    <n v="0"/>
    <n v="206994"/>
    <n v="0"/>
    <n v="206994"/>
    <n v="29553.114174595859"/>
    <n v="14.277280585232354"/>
  </r>
  <r>
    <s v="INV104354"/>
    <x v="687"/>
    <x v="5"/>
    <s v="Electronics"/>
    <x v="0"/>
    <n v="9"/>
    <n v="79652"/>
    <n v="0"/>
    <n v="716868"/>
    <n v="0"/>
    <n v="716868"/>
    <n v="81976.82293880271"/>
    <n v="11.435413903089929"/>
  </r>
  <r>
    <s v="INV104355"/>
    <x v="194"/>
    <x v="4"/>
    <s v="Electronics"/>
    <x v="0"/>
    <n v="9"/>
    <n v="18251"/>
    <n v="0"/>
    <n v="164259"/>
    <n v="0"/>
    <n v="164259"/>
    <n v="38812.699193558918"/>
    <n v="23.628963523191373"/>
  </r>
  <r>
    <s v="INV104356"/>
    <x v="22"/>
    <x v="1"/>
    <s v="Electronics"/>
    <x v="4"/>
    <n v="9"/>
    <n v="71246"/>
    <n v="10"/>
    <n v="641214"/>
    <n v="64121.4"/>
    <n v="577092.6"/>
    <n v="86615.649027441483"/>
    <n v="15.008968929326331"/>
  </r>
  <r>
    <s v="INV104357"/>
    <x v="383"/>
    <x v="6"/>
    <s v="Accessories"/>
    <x v="1"/>
    <n v="4"/>
    <n v="32890"/>
    <n v="0"/>
    <n v="131560"/>
    <n v="0"/>
    <n v="131560"/>
    <n v="25795.06316490714"/>
    <n v="19.607071423614428"/>
  </r>
  <r>
    <s v="INV104358"/>
    <x v="253"/>
    <x v="5"/>
    <s v="Electronics"/>
    <x v="1"/>
    <n v="7"/>
    <n v="16493"/>
    <n v="15"/>
    <n v="115451"/>
    <n v="17317.650000000001"/>
    <n v="98133.35"/>
    <n v="13027.00655343942"/>
    <n v="13.274800619197672"/>
  </r>
  <r>
    <s v="INV104359"/>
    <x v="460"/>
    <x v="1"/>
    <s v="Accessories"/>
    <x v="2"/>
    <n v="8"/>
    <n v="60903"/>
    <n v="0"/>
    <n v="487224"/>
    <n v="0"/>
    <n v="487224"/>
    <n v="44098.505640183823"/>
    <n v="9.0509715531631905"/>
  </r>
  <r>
    <s v="INV104360"/>
    <x v="408"/>
    <x v="6"/>
    <s v="Accessories"/>
    <x v="0"/>
    <n v="5"/>
    <n v="27359"/>
    <n v="20"/>
    <n v="136795"/>
    <n v="27359"/>
    <n v="109436"/>
    <n v="19805.40143579014"/>
    <n v="18.097702251352516"/>
  </r>
  <r>
    <s v="INV104361"/>
    <x v="706"/>
    <x v="5"/>
    <s v="Electronics"/>
    <x v="2"/>
    <n v="1"/>
    <n v="21378"/>
    <n v="20"/>
    <n v="21378"/>
    <n v="4275.6000000000004"/>
    <n v="17102.400000000001"/>
    <n v="3129.2009858873598"/>
    <n v="18.296852990734397"/>
  </r>
  <r>
    <s v="INV104362"/>
    <x v="502"/>
    <x v="3"/>
    <s v="Accessories"/>
    <x v="3"/>
    <n v="9"/>
    <n v="27600"/>
    <n v="0"/>
    <n v="248400"/>
    <n v="0"/>
    <n v="248400"/>
    <n v="35281.93367192227"/>
    <n v="14.203677001579013"/>
  </r>
  <r>
    <s v="INV104363"/>
    <x v="517"/>
    <x v="0"/>
    <s v="Accessories"/>
    <x v="0"/>
    <n v="6"/>
    <n v="62784"/>
    <n v="0"/>
    <n v="376704"/>
    <n v="0"/>
    <n v="376704"/>
    <n v="39173.421466698273"/>
    <n v="10.398992701616727"/>
  </r>
  <r>
    <s v="INV104364"/>
    <x v="689"/>
    <x v="2"/>
    <s v="Accessories"/>
    <x v="3"/>
    <n v="3"/>
    <n v="60476"/>
    <n v="20"/>
    <n v="181428"/>
    <n v="36285.599999999999"/>
    <n v="145142.39999999999"/>
    <n v="31403.401318073669"/>
    <n v="21.636269841254983"/>
  </r>
  <r>
    <s v="INV104365"/>
    <x v="455"/>
    <x v="0"/>
    <s v="Electronics"/>
    <x v="4"/>
    <n v="3"/>
    <n v="40523"/>
    <n v="15"/>
    <n v="121569"/>
    <n v="18235.349999999999"/>
    <n v="103333.65"/>
    <n v="10856.607840783139"/>
    <n v="10.506362487711545"/>
  </r>
  <r>
    <s v="INV104366"/>
    <x v="532"/>
    <x v="4"/>
    <s v="Electronics"/>
    <x v="0"/>
    <n v="1"/>
    <n v="48209"/>
    <n v="5"/>
    <n v="48209"/>
    <n v="2410.4499999999998"/>
    <n v="45798.55"/>
    <n v="8326.3960972478017"/>
    <n v="18.18047972533585"/>
  </r>
  <r>
    <s v="INV104367"/>
    <x v="231"/>
    <x v="1"/>
    <s v="Electronics"/>
    <x v="2"/>
    <n v="8"/>
    <n v="77053"/>
    <n v="10"/>
    <n v="616424"/>
    <n v="61642.400000000001"/>
    <n v="554781.6"/>
    <n v="70344.71176003771"/>
    <n v="12.679712477853936"/>
  </r>
  <r>
    <s v="INV104368"/>
    <x v="490"/>
    <x v="2"/>
    <s v="Electronics"/>
    <x v="2"/>
    <n v="2"/>
    <n v="55024"/>
    <n v="20"/>
    <n v="110048"/>
    <n v="22009.599999999999"/>
    <n v="88038.399999999994"/>
    <n v="12721.208583310599"/>
    <n v="14.44961355875459"/>
  </r>
  <r>
    <s v="INV104369"/>
    <x v="319"/>
    <x v="6"/>
    <s v="Electronics"/>
    <x v="0"/>
    <n v="1"/>
    <n v="45474"/>
    <n v="0"/>
    <n v="45474"/>
    <n v="0"/>
    <n v="45474"/>
    <n v="4196.3649258144933"/>
    <n v="9.22805323000944"/>
  </r>
  <r>
    <s v="INV104370"/>
    <x v="261"/>
    <x v="3"/>
    <s v="Accessories"/>
    <x v="2"/>
    <n v="7"/>
    <n v="46978"/>
    <n v="10"/>
    <n v="328846"/>
    <n v="32884.6"/>
    <n v="295961.40000000002"/>
    <n v="53242.268787199333"/>
    <n v="17.989598909587308"/>
  </r>
  <r>
    <s v="INV104371"/>
    <x v="686"/>
    <x v="3"/>
    <s v="Accessories"/>
    <x v="0"/>
    <n v="9"/>
    <n v="54268"/>
    <n v="0"/>
    <n v="488412"/>
    <n v="0"/>
    <n v="488412"/>
    <n v="46479.809409922673"/>
    <n v="9.5165166723836982"/>
  </r>
  <r>
    <s v="INV104372"/>
    <x v="640"/>
    <x v="6"/>
    <s v="Electronics"/>
    <x v="1"/>
    <n v="6"/>
    <n v="74122"/>
    <n v="5"/>
    <n v="444732"/>
    <n v="22236.6"/>
    <n v="422495.4"/>
    <n v="62167.160081420479"/>
    <n v="14.714280932152274"/>
  </r>
  <r>
    <s v="INV104373"/>
    <x v="280"/>
    <x v="4"/>
    <s v="Accessories"/>
    <x v="2"/>
    <n v="8"/>
    <n v="49044"/>
    <n v="5"/>
    <n v="392352"/>
    <n v="19617.599999999999"/>
    <n v="372734.4"/>
    <n v="43122.342965758013"/>
    <n v="11.569187862928136"/>
  </r>
  <r>
    <s v="INV104374"/>
    <x v="473"/>
    <x v="6"/>
    <s v="Accessories"/>
    <x v="0"/>
    <n v="8"/>
    <n v="18550"/>
    <n v="20"/>
    <n v="148400"/>
    <n v="29680"/>
    <n v="118720"/>
    <n v="28815.854519238059"/>
    <n v="24.272114655692434"/>
  </r>
  <r>
    <s v="INV104375"/>
    <x v="308"/>
    <x v="5"/>
    <s v="Accessories"/>
    <x v="0"/>
    <n v="9"/>
    <n v="20284"/>
    <n v="10"/>
    <n v="182556"/>
    <n v="18255.599999999999"/>
    <n v="164300.4"/>
    <n v="40490.883788749641"/>
    <n v="24.64442191787095"/>
  </r>
  <r>
    <s v="INV104376"/>
    <x v="306"/>
    <x v="1"/>
    <s v="Accessories"/>
    <x v="2"/>
    <n v="7"/>
    <n v="12274"/>
    <n v="10"/>
    <n v="85918"/>
    <n v="8591.7999999999993"/>
    <n v="77326.2"/>
    <n v="15519.233905896601"/>
    <n v="20.069826146760867"/>
  </r>
  <r>
    <s v="INV104377"/>
    <x v="227"/>
    <x v="1"/>
    <s v="Electronics"/>
    <x v="1"/>
    <n v="9"/>
    <n v="35468"/>
    <n v="5"/>
    <n v="319212"/>
    <n v="15960.6"/>
    <n v="303251.40000000002"/>
    <n v="74837.441559840503"/>
    <n v="24.678349897095444"/>
  </r>
  <r>
    <s v="INV104378"/>
    <x v="345"/>
    <x v="4"/>
    <s v="Electronics"/>
    <x v="2"/>
    <n v="9"/>
    <n v="58736"/>
    <n v="0"/>
    <n v="528624"/>
    <n v="0"/>
    <n v="528624"/>
    <n v="38436.319000719552"/>
    <n v="7.2710128561547629"/>
  </r>
  <r>
    <s v="INV104379"/>
    <x v="105"/>
    <x v="2"/>
    <s v="Electronics"/>
    <x v="0"/>
    <n v="1"/>
    <n v="78178"/>
    <n v="20"/>
    <n v="78178"/>
    <n v="15635.6"/>
    <n v="62542.400000000001"/>
    <n v="15539.593088234151"/>
    <n v="24.846493080268985"/>
  </r>
  <r>
    <s v="INV104380"/>
    <x v="609"/>
    <x v="6"/>
    <s v="Accessories"/>
    <x v="1"/>
    <n v="6"/>
    <n v="50635"/>
    <n v="15"/>
    <n v="303810"/>
    <n v="45571.5"/>
    <n v="258238.5"/>
    <n v="18260.349901946451"/>
    <n v="7.0711183274168841"/>
  </r>
  <r>
    <s v="INV104381"/>
    <x v="334"/>
    <x v="4"/>
    <s v="Accessories"/>
    <x v="3"/>
    <n v="8"/>
    <n v="23507"/>
    <n v="5"/>
    <n v="188056"/>
    <n v="9402.7999999999993"/>
    <n v="178653.2"/>
    <n v="23777.01776268896"/>
    <n v="13.309035473581755"/>
  </r>
  <r>
    <s v="INV104382"/>
    <x v="313"/>
    <x v="1"/>
    <s v="Electronics"/>
    <x v="4"/>
    <n v="9"/>
    <n v="25658"/>
    <n v="5"/>
    <n v="230922"/>
    <n v="11546.1"/>
    <n v="219375.9"/>
    <n v="21452.662651089289"/>
    <n v="9.7789514030890778"/>
  </r>
  <r>
    <s v="INV104383"/>
    <x v="421"/>
    <x v="2"/>
    <s v="Electronics"/>
    <x v="2"/>
    <n v="4"/>
    <n v="72087"/>
    <n v="20"/>
    <n v="288348"/>
    <n v="57669.599999999999"/>
    <n v="230678.39999999999"/>
    <n v="55540.252136953612"/>
    <n v="24.076919268103826"/>
  </r>
  <r>
    <s v="INV104384"/>
    <x v="57"/>
    <x v="6"/>
    <s v="Accessories"/>
    <x v="0"/>
    <n v="2"/>
    <n v="4615"/>
    <n v="0"/>
    <n v="9230"/>
    <n v="0"/>
    <n v="9230"/>
    <n v="1635.1682196392151"/>
    <n v="17.71579869598283"/>
  </r>
  <r>
    <s v="INV104385"/>
    <x v="2"/>
    <x v="3"/>
    <s v="Electronics"/>
    <x v="1"/>
    <n v="9"/>
    <n v="59817"/>
    <n v="10"/>
    <n v="538353"/>
    <n v="53835.3"/>
    <n v="484517.7"/>
    <n v="82089.656858961258"/>
    <n v="16.942550676468837"/>
  </r>
  <r>
    <s v="INV104386"/>
    <x v="583"/>
    <x v="6"/>
    <s v="Electronics"/>
    <x v="1"/>
    <n v="9"/>
    <n v="6871"/>
    <n v="5"/>
    <n v="61839"/>
    <n v="3091.95"/>
    <n v="58747.05"/>
    <n v="14656.666443708211"/>
    <n v="24.948770097746543"/>
  </r>
  <r>
    <s v="INV104387"/>
    <x v="355"/>
    <x v="0"/>
    <s v="Accessories"/>
    <x v="3"/>
    <n v="8"/>
    <n v="39855"/>
    <n v="20"/>
    <n v="318840"/>
    <n v="63768"/>
    <n v="255072"/>
    <n v="43996.150234324479"/>
    <n v="17.248522077815078"/>
  </r>
  <r>
    <s v="INV104388"/>
    <x v="107"/>
    <x v="6"/>
    <s v="Accessories"/>
    <x v="2"/>
    <n v="3"/>
    <n v="43875"/>
    <n v="20"/>
    <n v="131625"/>
    <n v="26325"/>
    <n v="105300"/>
    <n v="18873.12709251287"/>
    <n v="17.923197618720675"/>
  </r>
  <r>
    <s v="INV104389"/>
    <x v="490"/>
    <x v="0"/>
    <s v="Electronics"/>
    <x v="1"/>
    <n v="5"/>
    <n v="75116"/>
    <n v="20"/>
    <n v="375580"/>
    <n v="75116"/>
    <n v="300464"/>
    <n v="17713.81301278028"/>
    <n v="5.8954859859351805"/>
  </r>
  <r>
    <s v="INV104390"/>
    <x v="687"/>
    <x v="2"/>
    <s v="Accessories"/>
    <x v="3"/>
    <n v="2"/>
    <n v="67919"/>
    <n v="10"/>
    <n v="135838"/>
    <n v="13583.8"/>
    <n v="122254.2"/>
    <n v="27117.218822225699"/>
    <n v="22.181012040670751"/>
  </r>
  <r>
    <s v="INV104391"/>
    <x v="351"/>
    <x v="6"/>
    <s v="Electronics"/>
    <x v="0"/>
    <n v="3"/>
    <n v="70857"/>
    <n v="5"/>
    <n v="212571"/>
    <n v="10628.55"/>
    <n v="201942.45"/>
    <n v="49277.569813022463"/>
    <n v="24.401788634842482"/>
  </r>
  <r>
    <s v="INV104392"/>
    <x v="156"/>
    <x v="2"/>
    <s v="Accessories"/>
    <x v="3"/>
    <n v="1"/>
    <n v="8838"/>
    <n v="20"/>
    <n v="8838"/>
    <n v="1767.6"/>
    <n v="7070.4"/>
    <n v="1711.476791732535"/>
    <n v="24.206223010473739"/>
  </r>
  <r>
    <s v="INV104393"/>
    <x v="91"/>
    <x v="2"/>
    <s v="Accessories"/>
    <x v="2"/>
    <n v="4"/>
    <n v="22507"/>
    <n v="10"/>
    <n v="90028"/>
    <n v="9002.7999999999993"/>
    <n v="81025.2"/>
    <n v="7634.2852467887869"/>
    <n v="9.4221121907613767"/>
  </r>
  <r>
    <s v="INV104394"/>
    <x v="399"/>
    <x v="1"/>
    <s v="Electronics"/>
    <x v="3"/>
    <n v="5"/>
    <n v="2977"/>
    <n v="0"/>
    <n v="14885"/>
    <n v="0"/>
    <n v="14885"/>
    <n v="1416.7999789991641"/>
    <n v="9.5183068794031858"/>
  </r>
  <r>
    <s v="INV104395"/>
    <x v="508"/>
    <x v="4"/>
    <s v="Accessories"/>
    <x v="1"/>
    <n v="2"/>
    <n v="79171"/>
    <n v="15"/>
    <n v="158342"/>
    <n v="23751.3"/>
    <n v="134590.70000000001"/>
    <n v="16582.84276308586"/>
    <n v="12.320942504263563"/>
  </r>
  <r>
    <s v="INV104396"/>
    <x v="90"/>
    <x v="2"/>
    <s v="Electronics"/>
    <x v="1"/>
    <n v="3"/>
    <n v="42923"/>
    <n v="5"/>
    <n v="128769"/>
    <n v="6438.45"/>
    <n v="122330.55"/>
    <n v="13706.161218176991"/>
    <n v="11.204201418351337"/>
  </r>
  <r>
    <s v="INV104397"/>
    <x v="707"/>
    <x v="2"/>
    <s v="Accessories"/>
    <x v="4"/>
    <n v="6"/>
    <n v="76473"/>
    <n v="10"/>
    <n v="458838"/>
    <n v="45883.8"/>
    <n v="412954.2"/>
    <n v="45888.680444862977"/>
    <n v="11.112292947949912"/>
  </r>
  <r>
    <s v="INV104398"/>
    <x v="281"/>
    <x v="1"/>
    <s v="Electronics"/>
    <x v="3"/>
    <n v="6"/>
    <n v="48600"/>
    <n v="15"/>
    <n v="291600"/>
    <n v="43740"/>
    <n v="247860"/>
    <n v="42394.803101820748"/>
    <n v="17.104334342701826"/>
  </r>
  <r>
    <s v="INV104399"/>
    <x v="370"/>
    <x v="1"/>
    <s v="Accessories"/>
    <x v="0"/>
    <n v="7"/>
    <n v="75538"/>
    <n v="15"/>
    <n v="528766"/>
    <n v="79314.899999999994"/>
    <n v="449451.1"/>
    <n v="94888.835968334912"/>
    <n v="21.112160136738993"/>
  </r>
  <r>
    <s v="INV104400"/>
    <x v="210"/>
    <x v="6"/>
    <s v="Accessories"/>
    <x v="2"/>
    <n v="9"/>
    <n v="29736"/>
    <n v="10"/>
    <n v="267624"/>
    <n v="26762.400000000001"/>
    <n v="240861.6"/>
    <n v="57169.375601828258"/>
    <n v="23.735363213492004"/>
  </r>
  <r>
    <s v="INV104401"/>
    <x v="478"/>
    <x v="1"/>
    <s v="Electronics"/>
    <x v="4"/>
    <n v="4"/>
    <n v="868"/>
    <n v="10"/>
    <n v="3472"/>
    <n v="347.2"/>
    <n v="3124.8"/>
    <n v="198.65008469168961"/>
    <n v="6.3572095715466457"/>
  </r>
  <r>
    <s v="INV104402"/>
    <x v="713"/>
    <x v="6"/>
    <s v="Accessories"/>
    <x v="3"/>
    <n v="5"/>
    <n v="26339"/>
    <n v="10"/>
    <n v="131695"/>
    <n v="13169.5"/>
    <n v="118525.5"/>
    <n v="12515.78258053309"/>
    <n v="10.559569527682305"/>
  </r>
  <r>
    <s v="INV104403"/>
    <x v="1"/>
    <x v="3"/>
    <s v="Electronics"/>
    <x v="0"/>
    <n v="2"/>
    <n v="73598"/>
    <n v="20"/>
    <n v="147196"/>
    <n v="29439.200000000001"/>
    <n v="117756.8"/>
    <n v="11893.761183313471"/>
    <n v="10.100275468859097"/>
  </r>
  <r>
    <s v="INV104404"/>
    <x v="303"/>
    <x v="1"/>
    <s v="Accessories"/>
    <x v="4"/>
    <n v="6"/>
    <n v="7639"/>
    <n v="0"/>
    <n v="45834"/>
    <n v="0"/>
    <n v="45834"/>
    <n v="5568.2779080486507"/>
    <n v="12.148793271476743"/>
  </r>
  <r>
    <s v="INV104405"/>
    <x v="133"/>
    <x v="4"/>
    <s v="Accessories"/>
    <x v="1"/>
    <n v="4"/>
    <n v="27641"/>
    <n v="20"/>
    <n v="110564"/>
    <n v="22112.799999999999"/>
    <n v="88451.199999999997"/>
    <n v="11929.13495471991"/>
    <n v="13.486685262291424"/>
  </r>
  <r>
    <s v="INV104406"/>
    <x v="633"/>
    <x v="2"/>
    <s v="Electronics"/>
    <x v="2"/>
    <n v="5"/>
    <n v="64762"/>
    <n v="15"/>
    <n v="323810"/>
    <n v="48571.5"/>
    <n v="275238.5"/>
    <n v="35184.919422866427"/>
    <n v="12.783429434060434"/>
  </r>
  <r>
    <s v="INV104407"/>
    <x v="330"/>
    <x v="4"/>
    <s v="Accessories"/>
    <x v="3"/>
    <n v="7"/>
    <n v="7204"/>
    <n v="15"/>
    <n v="50428"/>
    <n v="7564.2"/>
    <n v="42863.8"/>
    <n v="10305.71951069478"/>
    <n v="24.042944187624009"/>
  </r>
  <r>
    <s v="INV104408"/>
    <x v="727"/>
    <x v="0"/>
    <s v="Accessories"/>
    <x v="0"/>
    <n v="6"/>
    <n v="2387"/>
    <n v="15"/>
    <n v="14322"/>
    <n v="2148.3000000000002"/>
    <n v="12173.7"/>
    <n v="1672.9805980108979"/>
    <n v="13.742581121687719"/>
  </r>
  <r>
    <s v="INV104409"/>
    <x v="82"/>
    <x v="1"/>
    <s v="Electronics"/>
    <x v="1"/>
    <n v="8"/>
    <n v="12475"/>
    <n v="10"/>
    <n v="99800"/>
    <n v="9980"/>
    <n v="89820"/>
    <n v="14399.808946968389"/>
    <n v="16.031851421697159"/>
  </r>
  <r>
    <s v="INV104410"/>
    <x v="188"/>
    <x v="2"/>
    <s v="Accessories"/>
    <x v="4"/>
    <n v="6"/>
    <n v="1044"/>
    <n v="5"/>
    <n v="6264"/>
    <n v="313.2"/>
    <n v="5950.8"/>
    <n v="1188.5333851031071"/>
    <n v="19.972665609718142"/>
  </r>
  <r>
    <s v="INV104411"/>
    <x v="486"/>
    <x v="4"/>
    <s v="Electronics"/>
    <x v="2"/>
    <n v="8"/>
    <n v="46823"/>
    <n v="20"/>
    <n v="374584"/>
    <n v="74916.800000000003"/>
    <n v="299667.20000000001"/>
    <n v="58440.186175103867"/>
    <n v="19.501695939730428"/>
  </r>
  <r>
    <s v="INV104412"/>
    <x v="28"/>
    <x v="1"/>
    <s v="Electronics"/>
    <x v="4"/>
    <n v="4"/>
    <n v="50882"/>
    <n v="5"/>
    <n v="203528"/>
    <n v="10176.4"/>
    <n v="193351.6"/>
    <n v="32211.006342740311"/>
    <n v="16.659291333891371"/>
  </r>
  <r>
    <s v="INV104413"/>
    <x v="26"/>
    <x v="1"/>
    <s v="Electronics"/>
    <x v="4"/>
    <n v="7"/>
    <n v="24426"/>
    <n v="0"/>
    <n v="170982"/>
    <n v="0"/>
    <n v="170982"/>
    <n v="37986.456208387703"/>
    <n v="22.216640469983801"/>
  </r>
  <r>
    <s v="INV104414"/>
    <x v="11"/>
    <x v="3"/>
    <s v="Accessories"/>
    <x v="0"/>
    <n v="3"/>
    <n v="13833"/>
    <n v="0"/>
    <n v="41499"/>
    <n v="0"/>
    <n v="41499"/>
    <n v="7255.530027947083"/>
    <n v="17.483626178816557"/>
  </r>
  <r>
    <s v="INV104415"/>
    <x v="722"/>
    <x v="3"/>
    <s v="Accessories"/>
    <x v="1"/>
    <n v="1"/>
    <n v="17442"/>
    <n v="20"/>
    <n v="17442"/>
    <n v="3488.4"/>
    <n v="13953.6"/>
    <n v="3138.887010584313"/>
    <n v="22.495176947771995"/>
  </r>
  <r>
    <s v="INV104416"/>
    <x v="85"/>
    <x v="2"/>
    <s v="Electronics"/>
    <x v="3"/>
    <n v="9"/>
    <n v="22947"/>
    <n v="15"/>
    <n v="206523"/>
    <n v="30978.45"/>
    <n v="175544.55"/>
    <n v="19407.00298828357"/>
    <n v="11.055315011650075"/>
  </r>
  <r>
    <s v="INV104417"/>
    <x v="524"/>
    <x v="0"/>
    <s v="Accessories"/>
    <x v="0"/>
    <n v="9"/>
    <n v="74897"/>
    <n v="0"/>
    <n v="674073"/>
    <n v="0"/>
    <n v="674073"/>
    <n v="51502.369193600578"/>
    <n v="7.6404735382667122"/>
  </r>
  <r>
    <s v="INV104418"/>
    <x v="217"/>
    <x v="3"/>
    <s v="Electronics"/>
    <x v="2"/>
    <n v="6"/>
    <n v="25333"/>
    <n v="5"/>
    <n v="151998"/>
    <n v="7599.9"/>
    <n v="144398.1"/>
    <n v="30887.344367369409"/>
    <n v="21.390409130985386"/>
  </r>
  <r>
    <s v="INV104419"/>
    <x v="115"/>
    <x v="3"/>
    <s v="Accessories"/>
    <x v="4"/>
    <n v="2"/>
    <n v="67086"/>
    <n v="5"/>
    <n v="134172"/>
    <n v="6708.6"/>
    <n v="127463.4"/>
    <n v="16124.576622273809"/>
    <n v="12.650358159498184"/>
  </r>
  <r>
    <s v="INV104420"/>
    <x v="532"/>
    <x v="0"/>
    <s v="Electronics"/>
    <x v="2"/>
    <n v="8"/>
    <n v="22030"/>
    <n v="10"/>
    <n v="176240"/>
    <n v="17624"/>
    <n v="158616"/>
    <n v="28585.286083089391"/>
    <n v="18.021691432824806"/>
  </r>
  <r>
    <s v="INV104421"/>
    <x v="85"/>
    <x v="4"/>
    <s v="Electronics"/>
    <x v="0"/>
    <n v="6"/>
    <n v="47560"/>
    <n v="15"/>
    <n v="285360"/>
    <n v="42804"/>
    <n v="242556"/>
    <n v="47895.650914175727"/>
    <n v="19.746223929391864"/>
  </r>
  <r>
    <s v="INV104422"/>
    <x v="530"/>
    <x v="3"/>
    <s v="Accessories"/>
    <x v="0"/>
    <n v="7"/>
    <n v="70058"/>
    <n v="10"/>
    <n v="490406"/>
    <n v="49040.6"/>
    <n v="441365.4"/>
    <n v="50908.009934227593"/>
    <n v="11.534209508544983"/>
  </r>
  <r>
    <s v="INV104423"/>
    <x v="277"/>
    <x v="6"/>
    <s v="Electronics"/>
    <x v="3"/>
    <n v="1"/>
    <n v="41604"/>
    <n v="20"/>
    <n v="41604"/>
    <n v="8320.7999999999993"/>
    <n v="33283.199999999997"/>
    <n v="5026.8508188908636"/>
    <n v="15.10326777140078"/>
  </r>
  <r>
    <s v="INV104424"/>
    <x v="615"/>
    <x v="5"/>
    <s v="Electronics"/>
    <x v="4"/>
    <n v="3"/>
    <n v="3134"/>
    <n v="0"/>
    <n v="9402"/>
    <n v="0"/>
    <n v="9402"/>
    <n v="2152.9198190683242"/>
    <n v="22.898530302790089"/>
  </r>
  <r>
    <s v="INV104425"/>
    <x v="689"/>
    <x v="5"/>
    <s v="Accessories"/>
    <x v="0"/>
    <n v="1"/>
    <n v="65710"/>
    <n v="10"/>
    <n v="65710"/>
    <n v="6571"/>
    <n v="59139"/>
    <n v="13362.9684277536"/>
    <n v="22.59586470476944"/>
  </r>
  <r>
    <s v="INV104426"/>
    <x v="514"/>
    <x v="3"/>
    <s v="Electronics"/>
    <x v="2"/>
    <n v="1"/>
    <n v="7788"/>
    <n v="10"/>
    <n v="7788"/>
    <n v="778.8"/>
    <n v="7009.2"/>
    <n v="1400.938725540494"/>
    <n v="19.987141550255295"/>
  </r>
  <r>
    <s v="INV104427"/>
    <x v="534"/>
    <x v="4"/>
    <s v="Electronics"/>
    <x v="3"/>
    <n v="1"/>
    <n v="75028"/>
    <n v="20"/>
    <n v="75028"/>
    <n v="15005.6"/>
    <n v="60022.400000000001"/>
    <n v="12157.411456425139"/>
    <n v="20.254790638870055"/>
  </r>
  <r>
    <s v="INV104428"/>
    <x v="645"/>
    <x v="1"/>
    <s v="Accessories"/>
    <x v="2"/>
    <n v="4"/>
    <n v="34753"/>
    <n v="5"/>
    <n v="139012"/>
    <n v="6950.6"/>
    <n v="132061.4"/>
    <n v="30312.963020781881"/>
    <n v="22.953688981626637"/>
  </r>
  <r>
    <s v="INV104429"/>
    <x v="241"/>
    <x v="4"/>
    <s v="Electronics"/>
    <x v="4"/>
    <n v="7"/>
    <n v="27505"/>
    <n v="5"/>
    <n v="192535"/>
    <n v="9626.75"/>
    <n v="182908.25"/>
    <n v="36081.666175504157"/>
    <n v="19.726647745798321"/>
  </r>
  <r>
    <s v="INV104430"/>
    <x v="273"/>
    <x v="2"/>
    <s v="Electronics"/>
    <x v="3"/>
    <n v="7"/>
    <n v="50324"/>
    <n v="20"/>
    <n v="352268"/>
    <n v="70453.600000000006"/>
    <n v="281814.40000000002"/>
    <n v="33230.728856179812"/>
    <n v="11.791707186069914"/>
  </r>
  <r>
    <s v="INV104431"/>
    <x v="178"/>
    <x v="6"/>
    <s v="Electronics"/>
    <x v="3"/>
    <n v="5"/>
    <n v="78202"/>
    <n v="5"/>
    <n v="391010"/>
    <n v="19550.5"/>
    <n v="371459.5"/>
    <n v="27546.149757548301"/>
    <n v="7.4156535928003722"/>
  </r>
  <r>
    <s v="INV104432"/>
    <x v="711"/>
    <x v="4"/>
    <s v="Electronics"/>
    <x v="3"/>
    <n v="6"/>
    <n v="54074"/>
    <n v="20"/>
    <n v="324444"/>
    <n v="64888.800000000003"/>
    <n v="259555.20000000001"/>
    <n v="34878.20238915259"/>
    <n v="13.437681999494746"/>
  </r>
  <r>
    <s v="INV104433"/>
    <x v="132"/>
    <x v="0"/>
    <s v="Electronics"/>
    <x v="1"/>
    <n v="2"/>
    <n v="18298"/>
    <n v="5"/>
    <n v="36596"/>
    <n v="1829.8"/>
    <n v="34766.199999999997"/>
    <n v="2345.629732850417"/>
    <n v="6.7468683170735293"/>
  </r>
  <r>
    <s v="INV104434"/>
    <x v="600"/>
    <x v="6"/>
    <s v="Electronics"/>
    <x v="3"/>
    <n v="5"/>
    <n v="61212"/>
    <n v="20"/>
    <n v="306060"/>
    <n v="61212"/>
    <n v="244848"/>
    <n v="17911.64864092811"/>
    <n v="7.315415539815767"/>
  </r>
  <r>
    <s v="INV104435"/>
    <x v="108"/>
    <x v="5"/>
    <s v="Electronics"/>
    <x v="2"/>
    <n v="7"/>
    <n v="29801"/>
    <n v="5"/>
    <n v="208607"/>
    <n v="10430.35"/>
    <n v="198176.65"/>
    <n v="47569.216956368073"/>
    <n v="24.003441856731392"/>
  </r>
  <r>
    <s v="INV104436"/>
    <x v="596"/>
    <x v="6"/>
    <s v="Electronics"/>
    <x v="2"/>
    <n v="9"/>
    <n v="55767"/>
    <n v="10"/>
    <n v="501903"/>
    <n v="50190.3"/>
    <n v="451712.7"/>
    <n v="83646.979773708852"/>
    <n v="18.517739212049793"/>
  </r>
  <r>
    <s v="INV104437"/>
    <x v="490"/>
    <x v="0"/>
    <s v="Accessories"/>
    <x v="4"/>
    <n v="6"/>
    <n v="4394"/>
    <n v="10"/>
    <n v="26364"/>
    <n v="2636.4"/>
    <n v="23727.599999999999"/>
    <n v="5227.7061202558143"/>
    <n v="22.032174009405985"/>
  </r>
  <r>
    <s v="INV104438"/>
    <x v="60"/>
    <x v="3"/>
    <s v="Electronics"/>
    <x v="0"/>
    <n v="4"/>
    <n v="4346"/>
    <n v="5"/>
    <n v="17384"/>
    <n v="869.2"/>
    <n v="16514.8"/>
    <n v="2949.210319414608"/>
    <n v="17.857983865469809"/>
  </r>
  <r>
    <s v="INV104439"/>
    <x v="66"/>
    <x v="0"/>
    <s v="Electronics"/>
    <x v="0"/>
    <n v="3"/>
    <n v="64071"/>
    <n v="20"/>
    <n v="192213"/>
    <n v="38442.6"/>
    <n v="153770.4"/>
    <n v="20560.333516618059"/>
    <n v="13.370800568001423"/>
  </r>
  <r>
    <s v="INV104440"/>
    <x v="676"/>
    <x v="0"/>
    <s v="Accessories"/>
    <x v="1"/>
    <n v="9"/>
    <n v="14981"/>
    <n v="10"/>
    <n v="134829"/>
    <n v="13482.9"/>
    <n v="121346.1"/>
    <n v="6677.8890264922948"/>
    <n v="5.5031756492316557"/>
  </r>
  <r>
    <s v="INV104441"/>
    <x v="539"/>
    <x v="3"/>
    <s v="Electronics"/>
    <x v="3"/>
    <n v="7"/>
    <n v="42654"/>
    <n v="0"/>
    <n v="298578"/>
    <n v="0"/>
    <n v="298578"/>
    <n v="72007.282165186538"/>
    <n v="24.116740739500749"/>
  </r>
  <r>
    <s v="INV104442"/>
    <x v="370"/>
    <x v="3"/>
    <s v="Electronics"/>
    <x v="1"/>
    <n v="6"/>
    <n v="51676"/>
    <n v="5"/>
    <n v="310056"/>
    <n v="15502.8"/>
    <n v="294553.2"/>
    <n v="18906.33732539968"/>
    <n v="6.4186494410516257"/>
  </r>
  <r>
    <s v="INV104443"/>
    <x v="726"/>
    <x v="3"/>
    <s v="Electronics"/>
    <x v="4"/>
    <n v="7"/>
    <n v="57128"/>
    <n v="0"/>
    <n v="399896"/>
    <n v="0"/>
    <n v="399896"/>
    <n v="68795.153889813388"/>
    <n v="17.203261320396653"/>
  </r>
  <r>
    <s v="INV104444"/>
    <x v="665"/>
    <x v="3"/>
    <s v="Electronics"/>
    <x v="4"/>
    <n v="8"/>
    <n v="8548"/>
    <n v="0"/>
    <n v="68384"/>
    <n v="0"/>
    <n v="68384"/>
    <n v="4817.0128861959138"/>
    <n v="7.0440642346103086"/>
  </r>
  <r>
    <s v="INV104445"/>
    <x v="164"/>
    <x v="3"/>
    <s v="Electronics"/>
    <x v="0"/>
    <n v="5"/>
    <n v="27886"/>
    <n v="15"/>
    <n v="139430"/>
    <n v="20914.5"/>
    <n v="118515.5"/>
    <n v="12660.9558403764"/>
    <n v="10.682953571791369"/>
  </r>
  <r>
    <s v="INV104446"/>
    <x v="639"/>
    <x v="0"/>
    <s v="Electronics"/>
    <x v="4"/>
    <n v="3"/>
    <n v="33836"/>
    <n v="0"/>
    <n v="101508"/>
    <n v="0"/>
    <n v="101508"/>
    <n v="8847.7916910972108"/>
    <n v="8.7163491459758955"/>
  </r>
  <r>
    <s v="INV104447"/>
    <x v="199"/>
    <x v="2"/>
    <s v="Accessories"/>
    <x v="3"/>
    <n v="3"/>
    <n v="24353"/>
    <n v="0"/>
    <n v="73059"/>
    <n v="0"/>
    <n v="73059"/>
    <n v="11743.75082091848"/>
    <n v="16.074338303177541"/>
  </r>
  <r>
    <s v="INV104448"/>
    <x v="379"/>
    <x v="2"/>
    <s v="Accessories"/>
    <x v="2"/>
    <n v="2"/>
    <n v="35213"/>
    <n v="15"/>
    <n v="70426"/>
    <n v="10563.9"/>
    <n v="59862.1"/>
    <n v="13613.543603446729"/>
    <n v="22.741506902441998"/>
  </r>
  <r>
    <s v="INV104449"/>
    <x v="272"/>
    <x v="4"/>
    <s v="Accessories"/>
    <x v="4"/>
    <n v="8"/>
    <n v="58190"/>
    <n v="15"/>
    <n v="465520"/>
    <n v="69828"/>
    <n v="395692"/>
    <n v="70086.73244341879"/>
    <n v="17.712446155954325"/>
  </r>
  <r>
    <s v="INV104450"/>
    <x v="505"/>
    <x v="2"/>
    <s v="Accessories"/>
    <x v="1"/>
    <n v="1"/>
    <n v="17291"/>
    <n v="15"/>
    <n v="17291"/>
    <n v="2593.65"/>
    <n v="14697.35"/>
    <n v="2687.2282576980679"/>
    <n v="18.283760390125213"/>
  </r>
  <r>
    <s v="INV104451"/>
    <x v="190"/>
    <x v="5"/>
    <s v="Accessories"/>
    <x v="3"/>
    <n v="8"/>
    <n v="70264"/>
    <n v="20"/>
    <n v="562112"/>
    <n v="112422.39999999999"/>
    <n v="449689.59999999998"/>
    <n v="104231.88819191229"/>
    <n v="23.178629924266051"/>
  </r>
  <r>
    <s v="INV104452"/>
    <x v="88"/>
    <x v="2"/>
    <s v="Electronics"/>
    <x v="4"/>
    <n v="3"/>
    <n v="77981"/>
    <n v="15"/>
    <n v="233943"/>
    <n v="35091.449999999997"/>
    <n v="198851.55"/>
    <n v="39747.451138231532"/>
    <n v="19.988504559422111"/>
  </r>
  <r>
    <s v="INV104453"/>
    <x v="707"/>
    <x v="0"/>
    <s v="Electronics"/>
    <x v="4"/>
    <n v="9"/>
    <n v="42073"/>
    <n v="20"/>
    <n v="378657"/>
    <n v="75731.399999999994"/>
    <n v="302925.59999999998"/>
    <n v="67610.31826202698"/>
    <n v="22.319116727680655"/>
  </r>
  <r>
    <s v="INV104454"/>
    <x v="231"/>
    <x v="3"/>
    <s v="Electronics"/>
    <x v="3"/>
    <n v="2"/>
    <n v="40399"/>
    <n v="5"/>
    <n v="80798"/>
    <n v="4039.9"/>
    <n v="76758.100000000006"/>
    <n v="10230.198165237751"/>
    <n v="13.327841837197314"/>
  </r>
  <r>
    <s v="INV104455"/>
    <x v="274"/>
    <x v="3"/>
    <s v="Electronics"/>
    <x v="4"/>
    <n v="9"/>
    <n v="15475"/>
    <n v="20"/>
    <n v="139275"/>
    <n v="27855"/>
    <n v="111420"/>
    <n v="24854.60063091393"/>
    <n v="22.307126755442408"/>
  </r>
  <r>
    <s v="INV104456"/>
    <x v="80"/>
    <x v="1"/>
    <s v="Electronics"/>
    <x v="2"/>
    <n v="6"/>
    <n v="73747"/>
    <n v="5"/>
    <n v="442482"/>
    <n v="22124.1"/>
    <n v="420357.9"/>
    <n v="75316.482397724481"/>
    <n v="17.917227771316892"/>
  </r>
  <r>
    <s v="INV104457"/>
    <x v="676"/>
    <x v="1"/>
    <s v="Accessories"/>
    <x v="0"/>
    <n v="1"/>
    <n v="12605"/>
    <n v="15"/>
    <n v="12605"/>
    <n v="1890.75"/>
    <n v="10714.25"/>
    <n v="826.29963724727645"/>
    <n v="7.7121556548267636"/>
  </r>
  <r>
    <s v="INV104458"/>
    <x v="665"/>
    <x v="1"/>
    <s v="Accessories"/>
    <x v="3"/>
    <n v="5"/>
    <n v="50145"/>
    <n v="15"/>
    <n v="250725"/>
    <n v="37608.75"/>
    <n v="213116.25"/>
    <n v="12305.865422256549"/>
    <n v="5.7742501673413216"/>
  </r>
  <r>
    <s v="INV104459"/>
    <x v="470"/>
    <x v="0"/>
    <s v="Electronics"/>
    <x v="1"/>
    <n v="9"/>
    <n v="30646"/>
    <n v="5"/>
    <n v="275814"/>
    <n v="13790.7"/>
    <n v="262023.3"/>
    <n v="25889.705477502881"/>
    <n v="9.8806882737156894"/>
  </r>
  <r>
    <s v="INV104460"/>
    <x v="56"/>
    <x v="5"/>
    <s v="Electronics"/>
    <x v="4"/>
    <n v="6"/>
    <n v="4368"/>
    <n v="10"/>
    <n v="26208"/>
    <n v="2620.8000000000002"/>
    <n v="23587.200000000001"/>
    <n v="2964.2017673609871"/>
    <n v="12.566992976533827"/>
  </r>
  <r>
    <s v="INV104461"/>
    <x v="668"/>
    <x v="2"/>
    <s v="Electronics"/>
    <x v="0"/>
    <n v="7"/>
    <n v="54037"/>
    <n v="20"/>
    <n v="378259"/>
    <n v="75651.8"/>
    <n v="302607.2"/>
    <n v="65821.173352940619"/>
    <n v="21.751357321617139"/>
  </r>
  <r>
    <s v="INV104462"/>
    <x v="99"/>
    <x v="0"/>
    <s v="Accessories"/>
    <x v="1"/>
    <n v="4"/>
    <n v="44794"/>
    <n v="0"/>
    <n v="179176"/>
    <n v="0"/>
    <n v="179176"/>
    <n v="35521.446949912912"/>
    <n v="19.824891140505933"/>
  </r>
  <r>
    <s v="INV104463"/>
    <x v="18"/>
    <x v="4"/>
    <s v="Accessories"/>
    <x v="1"/>
    <n v="1"/>
    <n v="61764"/>
    <n v="15"/>
    <n v="61764"/>
    <n v="9264.6"/>
    <n v="52499.4"/>
    <n v="12656.3004968853"/>
    <n v="24.107514556138355"/>
  </r>
  <r>
    <s v="INV104464"/>
    <x v="257"/>
    <x v="3"/>
    <s v="Electronics"/>
    <x v="2"/>
    <n v="5"/>
    <n v="76096"/>
    <n v="20"/>
    <n v="380480"/>
    <n v="76096"/>
    <n v="304384"/>
    <n v="49259.972388331298"/>
    <n v="16.183495974930121"/>
  </r>
  <r>
    <s v="INV104465"/>
    <x v="100"/>
    <x v="1"/>
    <s v="Accessories"/>
    <x v="0"/>
    <n v="2"/>
    <n v="5933"/>
    <n v="20"/>
    <n v="11866"/>
    <n v="2373.1999999999998"/>
    <n v="9492.7999999999993"/>
    <n v="1894.272390076874"/>
    <n v="19.95483303215989"/>
  </r>
  <r>
    <s v="INV104466"/>
    <x v="294"/>
    <x v="6"/>
    <s v="Electronics"/>
    <x v="3"/>
    <n v="8"/>
    <n v="23112"/>
    <n v="15"/>
    <n v="184896"/>
    <n v="27734.400000000001"/>
    <n v="157161.60000000001"/>
    <n v="16510.875455629459"/>
    <n v="10.505667704852495"/>
  </r>
  <r>
    <s v="INV104467"/>
    <x v="671"/>
    <x v="4"/>
    <s v="Accessories"/>
    <x v="0"/>
    <n v="4"/>
    <n v="18322"/>
    <n v="5"/>
    <n v="73288"/>
    <n v="3664.4"/>
    <n v="69623.600000000006"/>
    <n v="12944.111876757141"/>
    <n v="18.591557857906142"/>
  </r>
  <r>
    <s v="INV104468"/>
    <x v="477"/>
    <x v="1"/>
    <s v="Accessories"/>
    <x v="0"/>
    <n v="1"/>
    <n v="34620"/>
    <n v="15"/>
    <n v="34620"/>
    <n v="5193"/>
    <n v="29427"/>
    <n v="5627.3322874070582"/>
    <n v="19.123024050725725"/>
  </r>
  <r>
    <s v="INV104469"/>
    <x v="492"/>
    <x v="5"/>
    <s v="Electronics"/>
    <x v="1"/>
    <n v="7"/>
    <n v="41504"/>
    <n v="20"/>
    <n v="290528"/>
    <n v="58105.599999999999"/>
    <n v="232422.39999999999"/>
    <n v="51059.265365612533"/>
    <n v="21.968306568391228"/>
  </r>
  <r>
    <s v="INV104470"/>
    <x v="268"/>
    <x v="4"/>
    <s v="Accessories"/>
    <x v="2"/>
    <n v="2"/>
    <n v="21794"/>
    <n v="10"/>
    <n v="43588"/>
    <n v="4358.8"/>
    <n v="39229.199999999997"/>
    <n v="6169.9961217641676"/>
    <n v="15.728070217501678"/>
  </r>
  <r>
    <s v="INV104471"/>
    <x v="111"/>
    <x v="0"/>
    <s v="Accessories"/>
    <x v="2"/>
    <n v="3"/>
    <n v="70596"/>
    <n v="5"/>
    <n v="211788"/>
    <n v="10589.4"/>
    <n v="201198.6"/>
    <n v="36175.715417788597"/>
    <n v="17.98010295190354"/>
  </r>
  <r>
    <s v="INV104472"/>
    <x v="494"/>
    <x v="2"/>
    <s v="Electronics"/>
    <x v="0"/>
    <n v="9"/>
    <n v="4924"/>
    <n v="15"/>
    <n v="44316"/>
    <n v="6647.4"/>
    <n v="37668.6"/>
    <n v="3413.142881663478"/>
    <n v="9.0609762020979758"/>
  </r>
  <r>
    <s v="INV104473"/>
    <x v="13"/>
    <x v="3"/>
    <s v="Accessories"/>
    <x v="0"/>
    <n v="9"/>
    <n v="41115"/>
    <n v="0"/>
    <n v="370035"/>
    <n v="0"/>
    <n v="370035"/>
    <n v="73027.079982988289"/>
    <n v="19.735181802529027"/>
  </r>
  <r>
    <s v="INV104474"/>
    <x v="129"/>
    <x v="5"/>
    <s v="Electronics"/>
    <x v="4"/>
    <n v="2"/>
    <n v="27363"/>
    <n v="15"/>
    <n v="54726"/>
    <n v="8208.9"/>
    <n v="46517.1"/>
    <n v="10125.951388644689"/>
    <n v="21.768234452802709"/>
  </r>
  <r>
    <s v="INV104475"/>
    <x v="96"/>
    <x v="5"/>
    <s v="Accessories"/>
    <x v="1"/>
    <n v="3"/>
    <n v="29969"/>
    <n v="20"/>
    <n v="89907"/>
    <n v="17981.400000000001"/>
    <n v="71925.600000000006"/>
    <n v="12137.26872742114"/>
    <n v="16.874754923728325"/>
  </r>
  <r>
    <s v="INV104476"/>
    <x v="503"/>
    <x v="6"/>
    <s v="Electronics"/>
    <x v="3"/>
    <n v="9"/>
    <n v="23684"/>
    <n v="20"/>
    <n v="213156"/>
    <n v="42631.199999999997"/>
    <n v="170524.79999999999"/>
    <n v="12471.312912293541"/>
    <n v="7.3134892474839672"/>
  </r>
  <r>
    <s v="INV104477"/>
    <x v="491"/>
    <x v="4"/>
    <s v="Electronics"/>
    <x v="3"/>
    <n v="1"/>
    <n v="35675"/>
    <n v="0"/>
    <n v="35675"/>
    <n v="0"/>
    <n v="35675"/>
    <n v="4015.987237285713"/>
    <n v="11.257147126238859"/>
  </r>
  <r>
    <s v="INV104478"/>
    <x v="155"/>
    <x v="6"/>
    <s v="Accessories"/>
    <x v="2"/>
    <n v="2"/>
    <n v="55149"/>
    <n v="5"/>
    <n v="110298"/>
    <n v="5514.9"/>
    <n v="104783.1"/>
    <n v="15204.33484567622"/>
    <n v="14.510293020225799"/>
  </r>
  <r>
    <s v="INV104479"/>
    <x v="673"/>
    <x v="2"/>
    <s v="Accessories"/>
    <x v="1"/>
    <n v="2"/>
    <n v="64372"/>
    <n v="20"/>
    <n v="128744"/>
    <n v="25748.799999999999"/>
    <n v="102995.2"/>
    <n v="19098.655187002641"/>
    <n v="18.543247828056689"/>
  </r>
  <r>
    <s v="INV104480"/>
    <x v="247"/>
    <x v="1"/>
    <s v="Electronics"/>
    <x v="2"/>
    <n v="3"/>
    <n v="69827"/>
    <n v="5"/>
    <n v="209481"/>
    <n v="10474.049999999999"/>
    <n v="199006.95"/>
    <n v="22699.811647715909"/>
    <n v="11.406542157304509"/>
  </r>
  <r>
    <s v="INV104481"/>
    <x v="334"/>
    <x v="2"/>
    <s v="Accessories"/>
    <x v="3"/>
    <n v="3"/>
    <n v="32708"/>
    <n v="5"/>
    <n v="98124"/>
    <n v="4906.2"/>
    <n v="93217.8"/>
    <n v="20326.906633103859"/>
    <n v="21.805821026782287"/>
  </r>
  <r>
    <s v="INV104482"/>
    <x v="452"/>
    <x v="1"/>
    <s v="Accessories"/>
    <x v="0"/>
    <n v="2"/>
    <n v="52945"/>
    <n v="15"/>
    <n v="105890"/>
    <n v="15883.5"/>
    <n v="90006.5"/>
    <n v="11193.024571306039"/>
    <n v="12.435795827308072"/>
  </r>
  <r>
    <s v="INV104483"/>
    <x v="413"/>
    <x v="6"/>
    <s v="Accessories"/>
    <x v="1"/>
    <n v="8"/>
    <n v="52498"/>
    <n v="5"/>
    <n v="419984"/>
    <n v="20999.200000000001"/>
    <n v="398984.8"/>
    <n v="23367.450343669709"/>
    <n v="5.8567269589392152"/>
  </r>
  <r>
    <s v="INV104484"/>
    <x v="6"/>
    <x v="3"/>
    <s v="Electronics"/>
    <x v="1"/>
    <n v="8"/>
    <n v="57494"/>
    <n v="20"/>
    <n v="459952"/>
    <n v="91990.399999999994"/>
    <n v="367961.59999999998"/>
    <n v="76829.971189779826"/>
    <n v="20.8798883333967"/>
  </r>
  <r>
    <s v="INV104485"/>
    <x v="52"/>
    <x v="2"/>
    <s v="Electronics"/>
    <x v="4"/>
    <n v="8"/>
    <n v="52963"/>
    <n v="20"/>
    <n v="423704"/>
    <n v="84740.800000000003"/>
    <n v="338963.20000000001"/>
    <n v="60621.74941032099"/>
    <n v="17.884463390220823"/>
  </r>
  <r>
    <s v="INV104486"/>
    <x v="58"/>
    <x v="6"/>
    <s v="Electronics"/>
    <x v="0"/>
    <n v="2"/>
    <n v="60395"/>
    <n v="10"/>
    <n v="120790"/>
    <n v="12079"/>
    <n v="108711"/>
    <n v="22871.84849973378"/>
    <n v="21.039129894613957"/>
  </r>
  <r>
    <s v="INV104487"/>
    <x v="684"/>
    <x v="4"/>
    <s v="Accessories"/>
    <x v="0"/>
    <n v="9"/>
    <n v="75665"/>
    <n v="5"/>
    <n v="680985"/>
    <n v="34049.25"/>
    <n v="646935.75"/>
    <n v="77488.646102635539"/>
    <n v="11.97779626533787"/>
  </r>
  <r>
    <s v="INV104488"/>
    <x v="468"/>
    <x v="6"/>
    <s v="Accessories"/>
    <x v="2"/>
    <n v="7"/>
    <n v="33394"/>
    <n v="10"/>
    <n v="233758"/>
    <n v="23375.8"/>
    <n v="210382.2"/>
    <n v="11260.925722299269"/>
    <n v="5.3526038430529148"/>
  </r>
  <r>
    <s v="INV104489"/>
    <x v="375"/>
    <x v="6"/>
    <s v="Electronics"/>
    <x v="1"/>
    <n v="5"/>
    <n v="22490"/>
    <n v="15"/>
    <n v="112450"/>
    <n v="16867.5"/>
    <n v="95582.5"/>
    <n v="6189.0227651048672"/>
    <n v="6.4750584731565581"/>
  </r>
  <r>
    <s v="INV104490"/>
    <x v="511"/>
    <x v="0"/>
    <s v="Electronics"/>
    <x v="2"/>
    <n v="7"/>
    <n v="43080"/>
    <n v="10"/>
    <n v="301560"/>
    <n v="30156"/>
    <n v="271404"/>
    <n v="19638.835817065461"/>
    <n v="7.2360156140165444"/>
  </r>
  <r>
    <s v="INV104491"/>
    <x v="330"/>
    <x v="2"/>
    <s v="Accessories"/>
    <x v="0"/>
    <n v="8"/>
    <n v="73730"/>
    <n v="5"/>
    <n v="589840"/>
    <n v="29492"/>
    <n v="560348"/>
    <n v="118249.96702487821"/>
    <n v="21.102951563114029"/>
  </r>
  <r>
    <s v="INV104492"/>
    <x v="96"/>
    <x v="3"/>
    <s v="Accessories"/>
    <x v="4"/>
    <n v="9"/>
    <n v="36587"/>
    <n v="20"/>
    <n v="329283"/>
    <n v="65856.600000000006"/>
    <n v="263426.40000000002"/>
    <n v="29052.494435196109"/>
    <n v="11.028695087203145"/>
  </r>
  <r>
    <s v="INV104493"/>
    <x v="301"/>
    <x v="3"/>
    <s v="Accessories"/>
    <x v="1"/>
    <n v="2"/>
    <n v="9173"/>
    <n v="15"/>
    <n v="18346"/>
    <n v="2751.9"/>
    <n v="15594.1"/>
    <n v="3891.9708291569659"/>
    <n v="24.957970188449259"/>
  </r>
  <r>
    <s v="INV104494"/>
    <x v="528"/>
    <x v="0"/>
    <s v="Accessories"/>
    <x v="0"/>
    <n v="6"/>
    <n v="38699"/>
    <n v="5"/>
    <n v="232194"/>
    <n v="11609.7"/>
    <n v="220584.3"/>
    <n v="44486.92971387758"/>
    <n v="20.167767929937707"/>
  </r>
  <r>
    <s v="INV104495"/>
    <x v="299"/>
    <x v="1"/>
    <s v="Electronics"/>
    <x v="4"/>
    <n v="9"/>
    <n v="32687"/>
    <n v="15"/>
    <n v="294183"/>
    <n v="44127.45"/>
    <n v="250055.55"/>
    <n v="42567.203986040418"/>
    <n v="17.023099061804636"/>
  </r>
  <r>
    <s v="INV104496"/>
    <x v="157"/>
    <x v="5"/>
    <s v="Accessories"/>
    <x v="3"/>
    <n v="6"/>
    <n v="70414"/>
    <n v="0"/>
    <n v="422484"/>
    <n v="0"/>
    <n v="422484"/>
    <n v="104236.8927315795"/>
    <n v="24.672388239928495"/>
  </r>
  <r>
    <s v="INV104497"/>
    <x v="501"/>
    <x v="1"/>
    <s v="Accessories"/>
    <x v="0"/>
    <n v="2"/>
    <n v="24053"/>
    <n v="5"/>
    <n v="48106"/>
    <n v="2405.3000000000002"/>
    <n v="45700.7"/>
    <n v="5176.1452644993378"/>
    <n v="11.326183766330358"/>
  </r>
  <r>
    <s v="INV104498"/>
    <x v="644"/>
    <x v="3"/>
    <s v="Electronics"/>
    <x v="3"/>
    <n v="1"/>
    <n v="52787"/>
    <n v="0"/>
    <n v="52787"/>
    <n v="0"/>
    <n v="52787"/>
    <n v="4387.8198094398522"/>
    <n v="8.312311382423422"/>
  </r>
  <r>
    <s v="INV104499"/>
    <x v="293"/>
    <x v="6"/>
    <s v="Electronics"/>
    <x v="2"/>
    <n v="3"/>
    <n v="44280"/>
    <n v="10"/>
    <n v="132840"/>
    <n v="13284"/>
    <n v="119556"/>
    <n v="23606.881431926529"/>
    <n v="19.74545939302630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0">
  <r>
    <s v="INV100000"/>
    <d v="2023-04-13T00:00:00"/>
    <x v="0"/>
    <x v="0"/>
    <x v="0"/>
    <n v="5"/>
    <n v="59214"/>
    <n v="10"/>
    <n v="296070"/>
    <n v="29607"/>
    <n v="266463"/>
    <n v="58632.053907112822"/>
    <n v="22.003825636997565"/>
    <x v="0"/>
  </r>
  <r>
    <s v="INV100001"/>
    <d v="2024-03-11T00:00:00"/>
    <x v="0"/>
    <x v="0"/>
    <x v="1"/>
    <n v="2"/>
    <n v="12280"/>
    <n v="20"/>
    <n v="24560"/>
    <n v="4912"/>
    <n v="19648"/>
    <n v="2195.675735015081"/>
    <n v="11.175059726257539"/>
    <x v="0"/>
  </r>
  <r>
    <s v="INV100002"/>
    <d v="2023-09-28T00:00:00"/>
    <x v="1"/>
    <x v="1"/>
    <x v="2"/>
    <n v="1"/>
    <n v="76730"/>
    <n v="15"/>
    <n v="76730"/>
    <n v="11509.5"/>
    <n v="65220.5"/>
    <n v="7677.274745171836"/>
    <n v="11.771260179194941"/>
    <x v="0"/>
  </r>
  <r>
    <s v="INV100003"/>
    <d v="2023-04-17T00:00:00"/>
    <x v="2"/>
    <x v="1"/>
    <x v="1"/>
    <n v="5"/>
    <n v="70845"/>
    <n v="20"/>
    <n v="354225"/>
    <n v="70845"/>
    <n v="283380"/>
    <n v="25333.778432727799"/>
    <n v="8.9398611167788111"/>
    <x v="0"/>
  </r>
  <r>
    <s v="INV100004"/>
    <d v="2023-03-13T00:00:00"/>
    <x v="3"/>
    <x v="1"/>
    <x v="3"/>
    <n v="9"/>
    <n v="2429"/>
    <n v="0"/>
    <n v="21861"/>
    <n v="0"/>
    <n v="21861"/>
    <n v="5296.1539325477233"/>
    <n v="24.226494362324338"/>
    <x v="1"/>
  </r>
  <r>
    <s v="INV100005"/>
    <d v="2024-12-01T00:00:00"/>
    <x v="4"/>
    <x v="1"/>
    <x v="2"/>
    <n v="5"/>
    <n v="14744"/>
    <n v="20"/>
    <n v="73720"/>
    <n v="14744"/>
    <n v="58976"/>
    <n v="5835.6037281513209"/>
    <n v="9.8948788119766018"/>
    <x v="0"/>
  </r>
  <r>
    <s v="INV100006"/>
    <d v="2023-01-21T00:00:00"/>
    <x v="0"/>
    <x v="0"/>
    <x v="4"/>
    <n v="9"/>
    <n v="11616"/>
    <n v="0"/>
    <n v="104544"/>
    <n v="0"/>
    <n v="104544"/>
    <n v="10400.94914056273"/>
    <n v="9.9488723796322418"/>
    <x v="1"/>
  </r>
  <r>
    <s v="INV100007"/>
    <d v="2024-09-06T00:00:00"/>
    <x v="1"/>
    <x v="0"/>
    <x v="2"/>
    <n v="6"/>
    <n v="36395"/>
    <n v="5"/>
    <n v="218370"/>
    <n v="10918.5"/>
    <n v="207451.5"/>
    <n v="49535.181636034409"/>
    <n v="23.877957805093921"/>
    <x v="0"/>
  </r>
  <r>
    <s v="INV100008"/>
    <d v="2023-05-02T00:00:00"/>
    <x v="5"/>
    <x v="0"/>
    <x v="0"/>
    <n v="3"/>
    <n v="79136"/>
    <n v="15"/>
    <n v="237408"/>
    <n v="35611.199999999997"/>
    <n v="201796.8"/>
    <n v="46449.541212338379"/>
    <n v="23.017977099903657"/>
    <x v="0"/>
  </r>
  <r>
    <s v="INV100009"/>
    <d v="2024-04-11T00:00:00"/>
    <x v="1"/>
    <x v="0"/>
    <x v="0"/>
    <n v="4"/>
    <n v="24367"/>
    <n v="0"/>
    <n v="97468"/>
    <n v="0"/>
    <n v="97468"/>
    <n v="9725.5691923558988"/>
    <n v="9.9782176635982065"/>
    <x v="1"/>
  </r>
  <r>
    <s v="INV100010"/>
    <d v="2023-08-03T00:00:00"/>
    <x v="0"/>
    <x v="1"/>
    <x v="2"/>
    <n v="4"/>
    <n v="1708"/>
    <n v="15"/>
    <n v="6832"/>
    <n v="1024.8"/>
    <n v="5807.2"/>
    <n v="1294.6868654609741"/>
    <n v="22.294511390359798"/>
    <x v="0"/>
  </r>
  <r>
    <s v="INV100011"/>
    <d v="2023-11-27T00:00:00"/>
    <x v="3"/>
    <x v="0"/>
    <x v="3"/>
    <n v="1"/>
    <n v="44585"/>
    <n v="20"/>
    <n v="44585"/>
    <n v="8917"/>
    <n v="35668"/>
    <n v="3565.5388728711232"/>
    <n v="9.9964642617223376"/>
    <x v="0"/>
  </r>
  <r>
    <s v="INV100012"/>
    <d v="2024-04-03T00:00:00"/>
    <x v="5"/>
    <x v="0"/>
    <x v="0"/>
    <n v="3"/>
    <n v="66072"/>
    <n v="20"/>
    <n v="198216"/>
    <n v="39643.199999999997"/>
    <n v="158572.79999999999"/>
    <n v="10607.38382407638"/>
    <n v="6.6892832970574911"/>
    <x v="0"/>
  </r>
  <r>
    <s v="INV100013"/>
    <d v="2023-03-29T00:00:00"/>
    <x v="2"/>
    <x v="0"/>
    <x v="0"/>
    <n v="3"/>
    <n v="65734"/>
    <n v="5"/>
    <n v="197202"/>
    <n v="9860.1"/>
    <n v="187341.9"/>
    <n v="40104.705739007157"/>
    <n v="21.407226967916497"/>
    <x v="0"/>
  </r>
  <r>
    <s v="INV100014"/>
    <d v="2024-01-08T00:00:00"/>
    <x v="4"/>
    <x v="1"/>
    <x v="4"/>
    <n v="1"/>
    <n v="11752"/>
    <n v="20"/>
    <n v="11752"/>
    <n v="2350.4"/>
    <n v="9401.6"/>
    <n v="1920.8562353032389"/>
    <n v="20.431163156305722"/>
    <x v="0"/>
  </r>
  <r>
    <s v="INV100015"/>
    <d v="2023-04-10T00:00:00"/>
    <x v="2"/>
    <x v="1"/>
    <x v="2"/>
    <n v="9"/>
    <n v="7506"/>
    <n v="0"/>
    <n v="67554"/>
    <n v="0"/>
    <n v="67554"/>
    <n v="7358.8885477491331"/>
    <n v="10.89334243382943"/>
    <x v="1"/>
  </r>
  <r>
    <s v="INV100016"/>
    <d v="2024-10-25T00:00:00"/>
    <x v="2"/>
    <x v="1"/>
    <x v="0"/>
    <n v="1"/>
    <n v="71383"/>
    <n v="5"/>
    <n v="71383"/>
    <n v="3569.15"/>
    <n v="67813.850000000006"/>
    <n v="4613.2268232513716"/>
    <n v="6.8027797024521854"/>
    <x v="0"/>
  </r>
  <r>
    <s v="INV100017"/>
    <d v="2023-05-11T00:00:00"/>
    <x v="1"/>
    <x v="0"/>
    <x v="3"/>
    <n v="9"/>
    <n v="32671"/>
    <n v="15"/>
    <n v="294039"/>
    <n v="44105.85"/>
    <n v="249933.15"/>
    <n v="22815.84163597193"/>
    <n v="9.1287776895429573"/>
    <x v="0"/>
  </r>
  <r>
    <s v="INV100018"/>
    <d v="2024-10-23T00:00:00"/>
    <x v="4"/>
    <x v="1"/>
    <x v="1"/>
    <n v="1"/>
    <n v="29017"/>
    <n v="5"/>
    <n v="29017"/>
    <n v="1450.85"/>
    <n v="27566.15"/>
    <n v="5629.319718418652"/>
    <n v="20.421131418129306"/>
    <x v="0"/>
  </r>
  <r>
    <s v="INV100019"/>
    <d v="2023-11-05T00:00:00"/>
    <x v="4"/>
    <x v="0"/>
    <x v="2"/>
    <n v="2"/>
    <n v="24774"/>
    <n v="15"/>
    <n v="49548"/>
    <n v="7432.2"/>
    <n v="42115.8"/>
    <n v="10232.015204910451"/>
    <n v="24.294956298848533"/>
    <x v="0"/>
  </r>
  <r>
    <s v="INV100020"/>
    <d v="2023-12-10T00:00:00"/>
    <x v="0"/>
    <x v="0"/>
    <x v="4"/>
    <n v="2"/>
    <n v="34077"/>
    <n v="10"/>
    <n v="68154"/>
    <n v="6815.4"/>
    <n v="61338.6"/>
    <n v="6244.2948961947204"/>
    <n v="10.180041435889832"/>
    <x v="0"/>
  </r>
  <r>
    <s v="INV100021"/>
    <d v="2024-05-06T00:00:00"/>
    <x v="0"/>
    <x v="0"/>
    <x v="0"/>
    <n v="6"/>
    <n v="28148"/>
    <n v="0"/>
    <n v="168888"/>
    <n v="0"/>
    <n v="168888"/>
    <n v="36083.218477854993"/>
    <n v="21.365176020708986"/>
    <x v="1"/>
  </r>
  <r>
    <s v="INV100022"/>
    <d v="2024-02-18T00:00:00"/>
    <x v="4"/>
    <x v="1"/>
    <x v="3"/>
    <n v="7"/>
    <n v="70154"/>
    <n v="0"/>
    <n v="491078"/>
    <n v="0"/>
    <n v="491078"/>
    <n v="46940.442699963023"/>
    <n v="9.5586531467430884"/>
    <x v="1"/>
  </r>
  <r>
    <s v="INV100023"/>
    <d v="2024-01-21T00:00:00"/>
    <x v="5"/>
    <x v="1"/>
    <x v="2"/>
    <n v="1"/>
    <n v="18410"/>
    <n v="15"/>
    <n v="18410"/>
    <n v="2761.5"/>
    <n v="15648.5"/>
    <n v="2909.3703462949638"/>
    <n v="18.592007836501669"/>
    <x v="0"/>
  </r>
  <r>
    <s v="INV100024"/>
    <d v="2023-07-11T00:00:00"/>
    <x v="6"/>
    <x v="0"/>
    <x v="3"/>
    <n v="3"/>
    <n v="79119"/>
    <n v="20"/>
    <n v="237357"/>
    <n v="47471.4"/>
    <n v="189885.6"/>
    <n v="12669.678747026561"/>
    <n v="6.6722693806305271"/>
    <x v="0"/>
  </r>
  <r>
    <s v="INV100025"/>
    <d v="2023-10-04T00:00:00"/>
    <x v="0"/>
    <x v="0"/>
    <x v="3"/>
    <n v="2"/>
    <n v="50147"/>
    <n v="20"/>
    <n v="100294"/>
    <n v="20058.8"/>
    <n v="80235.199999999997"/>
    <n v="13404.02255303974"/>
    <n v="16.705912807645198"/>
    <x v="0"/>
  </r>
  <r>
    <s v="INV100026"/>
    <d v="2023-06-10T00:00:00"/>
    <x v="6"/>
    <x v="1"/>
    <x v="4"/>
    <n v="8"/>
    <n v="79223"/>
    <n v="10"/>
    <n v="633784"/>
    <n v="63378.400000000001"/>
    <n v="570405.6"/>
    <n v="59229.764280171577"/>
    <n v="10.383797823894362"/>
    <x v="0"/>
  </r>
  <r>
    <s v="INV100027"/>
    <d v="2024-04-04T00:00:00"/>
    <x v="1"/>
    <x v="1"/>
    <x v="2"/>
    <n v="9"/>
    <n v="924"/>
    <n v="15"/>
    <n v="8316"/>
    <n v="1247.4000000000001"/>
    <n v="7068.6"/>
    <n v="1662.316934643746"/>
    <n v="23.516918974673146"/>
    <x v="0"/>
  </r>
  <r>
    <s v="INV100028"/>
    <d v="2023-11-10T00:00:00"/>
    <x v="5"/>
    <x v="1"/>
    <x v="0"/>
    <n v="2"/>
    <n v="52399"/>
    <n v="10"/>
    <n v="104798"/>
    <n v="10479.799999999999"/>
    <n v="94318.2"/>
    <n v="10181.666455606221"/>
    <n v="10.795017775579073"/>
    <x v="0"/>
  </r>
  <r>
    <s v="INV100029"/>
    <d v="2023-01-22T00:00:00"/>
    <x v="4"/>
    <x v="0"/>
    <x v="4"/>
    <n v="2"/>
    <n v="27141"/>
    <n v="15"/>
    <n v="54282"/>
    <n v="8142.3"/>
    <n v="46139.7"/>
    <n v="5983.7718257476736"/>
    <n v="12.968813897246134"/>
    <x v="0"/>
  </r>
  <r>
    <s v="INV100030"/>
    <d v="2023-09-10T00:00:00"/>
    <x v="5"/>
    <x v="0"/>
    <x v="0"/>
    <n v="9"/>
    <n v="35250"/>
    <n v="10"/>
    <n v="317250"/>
    <n v="31725"/>
    <n v="285525"/>
    <n v="62283.230642482347"/>
    <n v="21.813582223091622"/>
    <x v="0"/>
  </r>
  <r>
    <s v="INV100031"/>
    <d v="2024-07-14T00:00:00"/>
    <x v="0"/>
    <x v="0"/>
    <x v="1"/>
    <n v="4"/>
    <n v="23654"/>
    <n v="15"/>
    <n v="94616"/>
    <n v="14192.4"/>
    <n v="80423.600000000006"/>
    <n v="11070.70394338207"/>
    <n v="13.765491650935882"/>
    <x v="0"/>
  </r>
  <r>
    <s v="INV100032"/>
    <d v="2024-04-19T00:00:00"/>
    <x v="2"/>
    <x v="1"/>
    <x v="3"/>
    <n v="5"/>
    <n v="48666"/>
    <n v="0"/>
    <n v="243330"/>
    <n v="0"/>
    <n v="243330"/>
    <n v="23769.070645851501"/>
    <n v="9.768245035898369"/>
    <x v="1"/>
  </r>
  <r>
    <s v="INV100033"/>
    <d v="2023-02-28T00:00:00"/>
    <x v="1"/>
    <x v="1"/>
    <x v="1"/>
    <n v="9"/>
    <n v="12492"/>
    <n v="10"/>
    <n v="112428"/>
    <n v="11242.8"/>
    <n v="101185.2"/>
    <n v="16139.93632371073"/>
    <n v="15.950886417885945"/>
    <x v="0"/>
  </r>
  <r>
    <s v="INV100034"/>
    <d v="2024-05-25T00:00:00"/>
    <x v="4"/>
    <x v="1"/>
    <x v="3"/>
    <n v="6"/>
    <n v="34501"/>
    <n v="10"/>
    <n v="207006"/>
    <n v="20700.599999999999"/>
    <n v="186305.4"/>
    <n v="40614.249140409629"/>
    <n v="21.799823912999639"/>
    <x v="0"/>
  </r>
  <r>
    <s v="INV100035"/>
    <d v="2024-11-12T00:00:00"/>
    <x v="3"/>
    <x v="0"/>
    <x v="4"/>
    <n v="9"/>
    <n v="15046"/>
    <n v="15"/>
    <n v="135414"/>
    <n v="20312.099999999999"/>
    <n v="115101.9"/>
    <n v="15727.008235839659"/>
    <n v="13.663552240093049"/>
    <x v="0"/>
  </r>
  <r>
    <s v="INV100036"/>
    <d v="2024-04-20T00:00:00"/>
    <x v="1"/>
    <x v="0"/>
    <x v="0"/>
    <n v="9"/>
    <n v="42024"/>
    <n v="5"/>
    <n v="378216"/>
    <n v="18910.8"/>
    <n v="359305.2"/>
    <n v="27514.765038290559"/>
    <n v="7.6577697840973515"/>
    <x v="0"/>
  </r>
  <r>
    <s v="INV100037"/>
    <d v="2024-11-30T00:00:00"/>
    <x v="6"/>
    <x v="1"/>
    <x v="0"/>
    <n v="7"/>
    <n v="69055"/>
    <n v="5"/>
    <n v="483385"/>
    <n v="24169.25"/>
    <n v="459215.75"/>
    <n v="58144.696324213539"/>
    <n v="12.661738262290337"/>
    <x v="0"/>
  </r>
  <r>
    <s v="INV100038"/>
    <d v="2023-07-09T00:00:00"/>
    <x v="5"/>
    <x v="0"/>
    <x v="4"/>
    <n v="9"/>
    <n v="1804"/>
    <n v="0"/>
    <n v="16236"/>
    <n v="0"/>
    <n v="16236"/>
    <n v="3911.1716521834578"/>
    <n v="24.089502661883824"/>
    <x v="1"/>
  </r>
  <r>
    <s v="INV100039"/>
    <d v="2024-11-17T00:00:00"/>
    <x v="4"/>
    <x v="1"/>
    <x v="2"/>
    <n v="5"/>
    <n v="49784"/>
    <n v="20"/>
    <n v="248920"/>
    <n v="49784"/>
    <n v="199136"/>
    <n v="12825.21947863168"/>
    <n v="6.4404324073154422"/>
    <x v="0"/>
  </r>
  <r>
    <s v="INV100040"/>
    <d v="2024-07-16T00:00:00"/>
    <x v="1"/>
    <x v="0"/>
    <x v="1"/>
    <n v="5"/>
    <n v="10522"/>
    <n v="20"/>
    <n v="52610"/>
    <n v="10522"/>
    <n v="42088"/>
    <n v="5542.5280835984513"/>
    <n v="13.168903448960394"/>
    <x v="0"/>
  </r>
  <r>
    <s v="INV100041"/>
    <d v="2024-07-20T00:00:00"/>
    <x v="5"/>
    <x v="1"/>
    <x v="1"/>
    <n v="8"/>
    <n v="76386"/>
    <n v="0"/>
    <n v="611088"/>
    <n v="0"/>
    <n v="611088"/>
    <n v="109754.9239262616"/>
    <n v="17.960575878803315"/>
    <x v="1"/>
  </r>
  <r>
    <s v="INV100042"/>
    <d v="2023-09-01T00:00:00"/>
    <x v="4"/>
    <x v="0"/>
    <x v="0"/>
    <n v="4"/>
    <n v="77854"/>
    <n v="20"/>
    <n v="311416"/>
    <n v="62283.199999999997"/>
    <n v="249132.79999999999"/>
    <n v="16368.908196156959"/>
    <n v="6.5703545242364552"/>
    <x v="0"/>
  </r>
  <r>
    <s v="INV100043"/>
    <d v="2024-05-19T00:00:00"/>
    <x v="0"/>
    <x v="0"/>
    <x v="0"/>
    <n v="9"/>
    <n v="34117"/>
    <n v="15"/>
    <n v="307053"/>
    <n v="46057.95"/>
    <n v="260995.05"/>
    <n v="31055.93395053862"/>
    <n v="11.899050940061361"/>
    <x v="0"/>
  </r>
  <r>
    <s v="INV100044"/>
    <d v="2023-05-11T00:00:00"/>
    <x v="1"/>
    <x v="1"/>
    <x v="0"/>
    <n v="7"/>
    <n v="69998"/>
    <n v="5"/>
    <n v="489986"/>
    <n v="24499.3"/>
    <n v="465486.7"/>
    <n v="110839.677813417"/>
    <n v="23.811567078805261"/>
    <x v="0"/>
  </r>
  <r>
    <s v="INV100045"/>
    <d v="2024-04-29T00:00:00"/>
    <x v="0"/>
    <x v="1"/>
    <x v="4"/>
    <n v="7"/>
    <n v="59324"/>
    <n v="0"/>
    <n v="415268"/>
    <n v="0"/>
    <n v="415268"/>
    <n v="23307.804526212141"/>
    <n v="5.6127138441228661"/>
    <x v="1"/>
  </r>
  <r>
    <s v="INV100046"/>
    <d v="2024-10-08T00:00:00"/>
    <x v="1"/>
    <x v="1"/>
    <x v="2"/>
    <n v="3"/>
    <n v="70890"/>
    <n v="15"/>
    <n v="212670"/>
    <n v="31900.5"/>
    <n v="180769.5"/>
    <n v="36216.87573746992"/>
    <n v="20.034837590118865"/>
    <x v="0"/>
  </r>
  <r>
    <s v="INV100047"/>
    <d v="2023-01-21T00:00:00"/>
    <x v="0"/>
    <x v="1"/>
    <x v="1"/>
    <n v="4"/>
    <n v="34807"/>
    <n v="0"/>
    <n v="139228"/>
    <n v="0"/>
    <n v="139228"/>
    <n v="30389.990757036499"/>
    <n v="21.827499322719927"/>
    <x v="1"/>
  </r>
  <r>
    <s v="INV100048"/>
    <d v="2023-06-16T00:00:00"/>
    <x v="5"/>
    <x v="1"/>
    <x v="3"/>
    <n v="7"/>
    <n v="68980"/>
    <n v="5"/>
    <n v="482860"/>
    <n v="24143"/>
    <n v="458717"/>
    <n v="48354.34295629082"/>
    <n v="10.541214508355003"/>
    <x v="0"/>
  </r>
  <r>
    <s v="INV100049"/>
    <d v="2023-10-01T00:00:00"/>
    <x v="3"/>
    <x v="0"/>
    <x v="4"/>
    <n v="5"/>
    <n v="22827"/>
    <n v="20"/>
    <n v="114135"/>
    <n v="22827"/>
    <n v="91308"/>
    <n v="8486.427930423004"/>
    <n v="9.2942873903962457"/>
    <x v="0"/>
  </r>
  <r>
    <s v="INV100050"/>
    <d v="2024-01-23T00:00:00"/>
    <x v="1"/>
    <x v="1"/>
    <x v="1"/>
    <n v="3"/>
    <n v="3744"/>
    <n v="15"/>
    <n v="11232"/>
    <n v="1684.8"/>
    <n v="9547.2000000000007"/>
    <n v="2224.1556070492479"/>
    <n v="23.296417871724149"/>
    <x v="0"/>
  </r>
  <r>
    <s v="INV100051"/>
    <d v="2024-08-23T00:00:00"/>
    <x v="1"/>
    <x v="1"/>
    <x v="2"/>
    <n v="1"/>
    <n v="23220"/>
    <n v="5"/>
    <n v="23220"/>
    <n v="1161"/>
    <n v="22059"/>
    <n v="4473.5726801218598"/>
    <n v="20.280033909614488"/>
    <x v="0"/>
  </r>
  <r>
    <s v="INV100052"/>
    <d v="2023-11-12T00:00:00"/>
    <x v="0"/>
    <x v="1"/>
    <x v="4"/>
    <n v="7"/>
    <n v="25590"/>
    <n v="0"/>
    <n v="179130"/>
    <n v="0"/>
    <n v="179130"/>
    <n v="13018.47730238047"/>
    <n v="7.2676141921400497"/>
    <x v="1"/>
  </r>
  <r>
    <s v="INV100053"/>
    <d v="2023-01-14T00:00:00"/>
    <x v="4"/>
    <x v="0"/>
    <x v="1"/>
    <n v="6"/>
    <n v="64777"/>
    <n v="10"/>
    <n v="388662"/>
    <n v="38866.199999999997"/>
    <n v="349795.8"/>
    <n v="32334.93175023291"/>
    <n v="9.2439451103280579"/>
    <x v="0"/>
  </r>
  <r>
    <s v="INV100054"/>
    <d v="2023-08-30T00:00:00"/>
    <x v="1"/>
    <x v="1"/>
    <x v="4"/>
    <n v="7"/>
    <n v="49036"/>
    <n v="15"/>
    <n v="343252"/>
    <n v="51487.8"/>
    <n v="291764.2"/>
    <n v="50846.047942455727"/>
    <n v="17.427103099851088"/>
    <x v="0"/>
  </r>
  <r>
    <s v="INV100055"/>
    <d v="2023-12-12T00:00:00"/>
    <x v="0"/>
    <x v="1"/>
    <x v="1"/>
    <n v="2"/>
    <n v="8355"/>
    <n v="0"/>
    <n v="16710"/>
    <n v="0"/>
    <n v="16710"/>
    <n v="2237.1913763734142"/>
    <n v="13.388338577937848"/>
    <x v="1"/>
  </r>
  <r>
    <s v="INV100056"/>
    <d v="2024-07-18T00:00:00"/>
    <x v="2"/>
    <x v="1"/>
    <x v="1"/>
    <n v="4"/>
    <n v="2101"/>
    <n v="0"/>
    <n v="8404"/>
    <n v="0"/>
    <n v="8404"/>
    <n v="1267.616281832022"/>
    <n v="15.083487408757994"/>
    <x v="1"/>
  </r>
  <r>
    <s v="INV100057"/>
    <d v="2023-12-06T00:00:00"/>
    <x v="0"/>
    <x v="0"/>
    <x v="2"/>
    <n v="2"/>
    <n v="32452"/>
    <n v="5"/>
    <n v="64904"/>
    <n v="3245.2"/>
    <n v="61658.8"/>
    <n v="14817.13293949674"/>
    <n v="24.030848702045351"/>
    <x v="0"/>
  </r>
  <r>
    <s v="INV100058"/>
    <d v="2023-04-02T00:00:00"/>
    <x v="5"/>
    <x v="0"/>
    <x v="3"/>
    <n v="8"/>
    <n v="50874"/>
    <n v="0"/>
    <n v="406992"/>
    <n v="0"/>
    <n v="406992"/>
    <n v="54556.094327085571"/>
    <n v="13.404709263839479"/>
    <x v="1"/>
  </r>
  <r>
    <s v="INV100059"/>
    <d v="2024-01-02T00:00:00"/>
    <x v="3"/>
    <x v="1"/>
    <x v="2"/>
    <n v="7"/>
    <n v="6190"/>
    <n v="15"/>
    <n v="43330"/>
    <n v="6499.5"/>
    <n v="36830.5"/>
    <n v="8336.0827493674878"/>
    <n v="22.633639916285382"/>
    <x v="0"/>
  </r>
  <r>
    <s v="INV100060"/>
    <d v="2024-03-30T00:00:00"/>
    <x v="2"/>
    <x v="0"/>
    <x v="1"/>
    <n v="1"/>
    <n v="13021"/>
    <n v="15"/>
    <n v="13021"/>
    <n v="1953.15"/>
    <n v="11067.85"/>
    <n v="2015.997186885485"/>
    <n v="18.214894373211461"/>
    <x v="0"/>
  </r>
  <r>
    <s v="INV100061"/>
    <d v="2024-03-03T00:00:00"/>
    <x v="5"/>
    <x v="1"/>
    <x v="4"/>
    <n v="2"/>
    <n v="76519"/>
    <n v="0"/>
    <n v="153038"/>
    <n v="0"/>
    <n v="153038"/>
    <n v="11374.37974452104"/>
    <n v="7.4323891742711226"/>
    <x v="1"/>
  </r>
  <r>
    <s v="INV100062"/>
    <d v="2024-05-23T00:00:00"/>
    <x v="5"/>
    <x v="0"/>
    <x v="2"/>
    <n v="2"/>
    <n v="8558"/>
    <n v="5"/>
    <n v="17116"/>
    <n v="855.8"/>
    <n v="16260.2"/>
    <n v="3234.1766634598498"/>
    <n v="19.890140732954389"/>
    <x v="0"/>
  </r>
  <r>
    <s v="INV100063"/>
    <d v="2023-02-04T00:00:00"/>
    <x v="5"/>
    <x v="1"/>
    <x v="3"/>
    <n v="4"/>
    <n v="14204"/>
    <n v="15"/>
    <n v="56816"/>
    <n v="8522.4"/>
    <n v="48293.599999999999"/>
    <n v="7439.2337868033364"/>
    <n v="15.404181479126294"/>
    <x v="0"/>
  </r>
  <r>
    <s v="INV100064"/>
    <d v="2023-07-25T00:00:00"/>
    <x v="4"/>
    <x v="0"/>
    <x v="1"/>
    <n v="3"/>
    <n v="59433"/>
    <n v="10"/>
    <n v="178299"/>
    <n v="17829.900000000001"/>
    <n v="160469.1"/>
    <n v="15247.68563657541"/>
    <n v="9.5019450078397707"/>
    <x v="0"/>
  </r>
  <r>
    <s v="INV100065"/>
    <d v="2023-03-22T00:00:00"/>
    <x v="5"/>
    <x v="1"/>
    <x v="2"/>
    <n v="1"/>
    <n v="71601"/>
    <n v="20"/>
    <n v="71601"/>
    <n v="14320.2"/>
    <n v="57280.800000000003"/>
    <n v="6181.1633731225011"/>
    <n v="10.790986461645963"/>
    <x v="0"/>
  </r>
  <r>
    <s v="INV100066"/>
    <d v="2024-07-15T00:00:00"/>
    <x v="4"/>
    <x v="1"/>
    <x v="2"/>
    <n v="2"/>
    <n v="44356"/>
    <n v="5"/>
    <n v="88712"/>
    <n v="4435.6000000000004"/>
    <n v="84276.4"/>
    <n v="13607.814072252841"/>
    <n v="16.146648495015022"/>
    <x v="0"/>
  </r>
  <r>
    <s v="INV100067"/>
    <d v="2024-01-23T00:00:00"/>
    <x v="5"/>
    <x v="0"/>
    <x v="2"/>
    <n v="9"/>
    <n v="37756"/>
    <n v="5"/>
    <n v="339804"/>
    <n v="16990.2"/>
    <n v="322813.8"/>
    <n v="54988.263462685209"/>
    <n v="17.034049802915863"/>
    <x v="0"/>
  </r>
  <r>
    <s v="INV100068"/>
    <d v="2023-01-02T00:00:00"/>
    <x v="6"/>
    <x v="1"/>
    <x v="2"/>
    <n v="1"/>
    <n v="57852"/>
    <n v="20"/>
    <n v="57852"/>
    <n v="11570.4"/>
    <n v="46281.599999999999"/>
    <n v="11275.830612146159"/>
    <n v="24.363528080589607"/>
    <x v="0"/>
  </r>
  <r>
    <s v="INV100069"/>
    <d v="2024-01-25T00:00:00"/>
    <x v="2"/>
    <x v="1"/>
    <x v="4"/>
    <n v="9"/>
    <n v="31115"/>
    <n v="20"/>
    <n v="280035"/>
    <n v="56007"/>
    <n v="224028"/>
    <n v="49497.648543958479"/>
    <n v="22.094402728211865"/>
    <x v="0"/>
  </r>
  <r>
    <s v="INV100070"/>
    <d v="2024-07-19T00:00:00"/>
    <x v="6"/>
    <x v="1"/>
    <x v="3"/>
    <n v="7"/>
    <n v="2427"/>
    <n v="15"/>
    <n v="16989"/>
    <n v="2548.35"/>
    <n v="14440.65"/>
    <n v="1316.523119949667"/>
    <n v="9.1167857399055237"/>
    <x v="0"/>
  </r>
  <r>
    <s v="INV100071"/>
    <d v="2023-04-16T00:00:00"/>
    <x v="5"/>
    <x v="1"/>
    <x v="3"/>
    <n v="2"/>
    <n v="16012"/>
    <n v="0"/>
    <n v="32024"/>
    <n v="0"/>
    <n v="32024"/>
    <n v="6558.464413568453"/>
    <n v="20.479841411342907"/>
    <x v="1"/>
  </r>
  <r>
    <s v="INV100072"/>
    <d v="2024-04-21T00:00:00"/>
    <x v="2"/>
    <x v="0"/>
    <x v="1"/>
    <n v="2"/>
    <n v="8801"/>
    <n v="0"/>
    <n v="17602"/>
    <n v="0"/>
    <n v="17602"/>
    <n v="909.290481417053"/>
    <n v="5.1658361630329104"/>
    <x v="1"/>
  </r>
  <r>
    <s v="INV100073"/>
    <d v="2024-12-03T00:00:00"/>
    <x v="2"/>
    <x v="1"/>
    <x v="0"/>
    <n v="5"/>
    <n v="74493"/>
    <n v="10"/>
    <n v="372465"/>
    <n v="37246.5"/>
    <n v="335218.5"/>
    <n v="25463.76452781757"/>
    <n v="7.5961692233028817"/>
    <x v="0"/>
  </r>
  <r>
    <s v="INV100074"/>
    <d v="2024-02-06T00:00:00"/>
    <x v="1"/>
    <x v="0"/>
    <x v="4"/>
    <n v="5"/>
    <n v="71528"/>
    <n v="0"/>
    <n v="357640"/>
    <n v="0"/>
    <n v="357640"/>
    <n v="32166.1713603891"/>
    <n v="8.9940083213256621"/>
    <x v="1"/>
  </r>
  <r>
    <s v="INV100075"/>
    <d v="2024-12-30T00:00:00"/>
    <x v="3"/>
    <x v="0"/>
    <x v="1"/>
    <n v="4"/>
    <n v="69259"/>
    <n v="10"/>
    <n v="277036"/>
    <n v="27703.599999999999"/>
    <n v="249332.4"/>
    <n v="42246.849575389853"/>
    <n v="16.943987053182759"/>
    <x v="0"/>
  </r>
  <r>
    <s v="INV100076"/>
    <d v="2024-07-09T00:00:00"/>
    <x v="6"/>
    <x v="0"/>
    <x v="1"/>
    <n v="3"/>
    <n v="63558"/>
    <n v="10"/>
    <n v="190674"/>
    <n v="19067.400000000001"/>
    <n v="171606.6"/>
    <n v="15262.176400430721"/>
    <n v="8.8937001260037309"/>
    <x v="0"/>
  </r>
  <r>
    <s v="INV100077"/>
    <d v="2023-06-11T00:00:00"/>
    <x v="3"/>
    <x v="0"/>
    <x v="2"/>
    <n v="4"/>
    <n v="65426"/>
    <n v="5"/>
    <n v="261704"/>
    <n v="13085.2"/>
    <n v="248618.8"/>
    <n v="30593.684104257529"/>
    <n v="12.305458840706146"/>
    <x v="0"/>
  </r>
  <r>
    <s v="INV100078"/>
    <d v="2023-07-21T00:00:00"/>
    <x v="2"/>
    <x v="1"/>
    <x v="0"/>
    <n v="4"/>
    <n v="23934"/>
    <n v="5"/>
    <n v="95736"/>
    <n v="4786.8"/>
    <n v="90949.2"/>
    <n v="8963.5853923992836"/>
    <n v="9.8555956428415907"/>
    <x v="0"/>
  </r>
  <r>
    <s v="INV100079"/>
    <d v="2023-09-27T00:00:00"/>
    <x v="4"/>
    <x v="1"/>
    <x v="0"/>
    <n v="2"/>
    <n v="30841"/>
    <n v="15"/>
    <n v="61682"/>
    <n v="9252.2999999999993"/>
    <n v="52429.7"/>
    <n v="6159.615478250832"/>
    <n v="11.748332487599265"/>
    <x v="0"/>
  </r>
  <r>
    <s v="INV100080"/>
    <d v="2023-09-28T00:00:00"/>
    <x v="2"/>
    <x v="0"/>
    <x v="4"/>
    <n v="5"/>
    <n v="15507"/>
    <n v="20"/>
    <n v="77535"/>
    <n v="15507"/>
    <n v="62028"/>
    <n v="14793.07564279293"/>
    <n v="23.849028894681322"/>
    <x v="0"/>
  </r>
  <r>
    <s v="INV100081"/>
    <d v="2024-03-31T00:00:00"/>
    <x v="3"/>
    <x v="1"/>
    <x v="0"/>
    <n v="5"/>
    <n v="27299"/>
    <n v="20"/>
    <n v="136495"/>
    <n v="27299"/>
    <n v="109196"/>
    <n v="27241.701639602121"/>
    <n v="24.947527051908605"/>
    <x v="0"/>
  </r>
  <r>
    <s v="INV100082"/>
    <d v="2024-04-06T00:00:00"/>
    <x v="6"/>
    <x v="0"/>
    <x v="1"/>
    <n v="5"/>
    <n v="56320"/>
    <n v="10"/>
    <n v="281600"/>
    <n v="28160"/>
    <n v="253440"/>
    <n v="47429.882122315183"/>
    <n v="18.71444212528219"/>
    <x v="0"/>
  </r>
  <r>
    <s v="INV100083"/>
    <d v="2024-12-27T00:00:00"/>
    <x v="5"/>
    <x v="1"/>
    <x v="0"/>
    <n v="1"/>
    <n v="16174"/>
    <n v="20"/>
    <n v="16174"/>
    <n v="3234.8"/>
    <n v="12939.2"/>
    <n v="2128.0012020678691"/>
    <n v="16.446157429113619"/>
    <x v="0"/>
  </r>
  <r>
    <s v="INV100084"/>
    <d v="2023-09-09T00:00:00"/>
    <x v="1"/>
    <x v="1"/>
    <x v="0"/>
    <n v="6"/>
    <n v="15926"/>
    <n v="10"/>
    <n v="95556"/>
    <n v="9555.6"/>
    <n v="86000.4"/>
    <n v="16485.379623867739"/>
    <n v="19.168956916325669"/>
    <x v="0"/>
  </r>
  <r>
    <s v="INV100085"/>
    <d v="2024-12-02T00:00:00"/>
    <x v="1"/>
    <x v="1"/>
    <x v="3"/>
    <n v="2"/>
    <n v="73131"/>
    <n v="20"/>
    <n v="146262"/>
    <n v="29252.400000000001"/>
    <n v="117009.60000000001"/>
    <n v="23908.623062027269"/>
    <n v="20.433044008378172"/>
    <x v="0"/>
  </r>
  <r>
    <s v="INV100086"/>
    <d v="2023-10-23T00:00:00"/>
    <x v="1"/>
    <x v="0"/>
    <x v="1"/>
    <n v="7"/>
    <n v="45291"/>
    <n v="15"/>
    <n v="317037"/>
    <n v="47555.55"/>
    <n v="269481.45"/>
    <n v="53304.117643274039"/>
    <n v="19.780254872190291"/>
    <x v="0"/>
  </r>
  <r>
    <s v="INV100087"/>
    <d v="2024-12-25T00:00:00"/>
    <x v="5"/>
    <x v="0"/>
    <x v="0"/>
    <n v="4"/>
    <n v="3755"/>
    <n v="5"/>
    <n v="15020"/>
    <n v="751"/>
    <n v="14269"/>
    <n v="947.15489697717385"/>
    <n v="6.6378505640000975"/>
    <x v="0"/>
  </r>
  <r>
    <s v="INV100088"/>
    <d v="2024-12-20T00:00:00"/>
    <x v="1"/>
    <x v="1"/>
    <x v="0"/>
    <n v="5"/>
    <n v="34326"/>
    <n v="5"/>
    <n v="171630"/>
    <n v="8581.5"/>
    <n v="163048.5"/>
    <n v="18271.00031491592"/>
    <n v="11.205868385735483"/>
    <x v="0"/>
  </r>
  <r>
    <s v="INV100089"/>
    <d v="2023-12-04T00:00:00"/>
    <x v="6"/>
    <x v="0"/>
    <x v="2"/>
    <n v="5"/>
    <n v="5444"/>
    <n v="10"/>
    <n v="27220"/>
    <n v="2722"/>
    <n v="24498"/>
    <n v="2907.5763982170579"/>
    <n v="11.868627635794995"/>
    <x v="0"/>
  </r>
  <r>
    <s v="INV100090"/>
    <d v="2023-02-22T00:00:00"/>
    <x v="5"/>
    <x v="0"/>
    <x v="0"/>
    <n v="5"/>
    <n v="38326"/>
    <n v="20"/>
    <n v="191630"/>
    <n v="38326"/>
    <n v="153304"/>
    <n v="18986.83758102265"/>
    <n v="12.385089483002824"/>
    <x v="0"/>
  </r>
  <r>
    <s v="INV100091"/>
    <d v="2023-08-05T00:00:00"/>
    <x v="1"/>
    <x v="1"/>
    <x v="0"/>
    <n v="2"/>
    <n v="30997"/>
    <n v="0"/>
    <n v="61994"/>
    <n v="0"/>
    <n v="61994"/>
    <n v="7368.7776787447401"/>
    <n v="11.886275573030842"/>
    <x v="1"/>
  </r>
  <r>
    <s v="INV100092"/>
    <d v="2023-07-07T00:00:00"/>
    <x v="5"/>
    <x v="0"/>
    <x v="3"/>
    <n v="5"/>
    <n v="28223"/>
    <n v="15"/>
    <n v="141115"/>
    <n v="21167.25"/>
    <n v="119947.75"/>
    <n v="24879.377524299511"/>
    <n v="20.741845949006553"/>
    <x v="0"/>
  </r>
  <r>
    <s v="INV100093"/>
    <d v="2024-01-15T00:00:00"/>
    <x v="3"/>
    <x v="1"/>
    <x v="1"/>
    <n v="3"/>
    <n v="35787"/>
    <n v="20"/>
    <n v="107361"/>
    <n v="21472.2"/>
    <n v="85888.8"/>
    <n v="17136.613559797559"/>
    <n v="19.952093357687566"/>
    <x v="0"/>
  </r>
  <r>
    <s v="INV100094"/>
    <d v="2024-05-07T00:00:00"/>
    <x v="6"/>
    <x v="1"/>
    <x v="4"/>
    <n v="4"/>
    <n v="12345"/>
    <n v="0"/>
    <n v="49380"/>
    <n v="0"/>
    <n v="49380"/>
    <n v="2514.432591367829"/>
    <n v="5.0920060578530357"/>
    <x v="1"/>
  </r>
  <r>
    <s v="INV100095"/>
    <d v="2023-02-10T00:00:00"/>
    <x v="0"/>
    <x v="1"/>
    <x v="1"/>
    <n v="2"/>
    <n v="68606"/>
    <n v="15"/>
    <n v="137212"/>
    <n v="20581.8"/>
    <n v="116630.2"/>
    <n v="12744.917272298761"/>
    <n v="10.927630469894385"/>
    <x v="0"/>
  </r>
  <r>
    <s v="INV100096"/>
    <d v="2023-06-06T00:00:00"/>
    <x v="4"/>
    <x v="0"/>
    <x v="2"/>
    <n v="4"/>
    <n v="73486"/>
    <n v="15"/>
    <n v="293944"/>
    <n v="44091.6"/>
    <n v="249852.4"/>
    <n v="43657.391838383657"/>
    <n v="17.473272955706513"/>
    <x v="0"/>
  </r>
  <r>
    <s v="INV100097"/>
    <d v="2023-01-15T00:00:00"/>
    <x v="1"/>
    <x v="1"/>
    <x v="1"/>
    <n v="9"/>
    <n v="56069"/>
    <n v="5"/>
    <n v="504621"/>
    <n v="25231.05"/>
    <n v="479389.95"/>
    <n v="35500.323602385899"/>
    <n v="7.4053124397759893"/>
    <x v="0"/>
  </r>
  <r>
    <s v="INV100098"/>
    <d v="2023-03-06T00:00:00"/>
    <x v="4"/>
    <x v="1"/>
    <x v="0"/>
    <n v="8"/>
    <n v="25963"/>
    <n v="10"/>
    <n v="207704"/>
    <n v="20770.400000000001"/>
    <n v="186933.6"/>
    <n v="12008.550700408139"/>
    <n v="6.4239658897106446"/>
    <x v="0"/>
  </r>
  <r>
    <s v="INV100099"/>
    <d v="2024-06-04T00:00:00"/>
    <x v="5"/>
    <x v="0"/>
    <x v="2"/>
    <n v="3"/>
    <n v="1244"/>
    <n v="20"/>
    <n v="3732"/>
    <n v="746.4"/>
    <n v="2985.6"/>
    <n v="643.93308511493342"/>
    <n v="21.567962389969637"/>
    <x v="0"/>
  </r>
  <r>
    <s v="INV100100"/>
    <d v="2023-12-10T00:00:00"/>
    <x v="4"/>
    <x v="0"/>
    <x v="1"/>
    <n v="1"/>
    <n v="36782"/>
    <n v="15"/>
    <n v="36782"/>
    <n v="5517.3"/>
    <n v="31264.7"/>
    <n v="4393.8425928356182"/>
    <n v="14.053685443441383"/>
    <x v="0"/>
  </r>
  <r>
    <s v="INV100101"/>
    <d v="2023-05-09T00:00:00"/>
    <x v="6"/>
    <x v="0"/>
    <x v="2"/>
    <n v="1"/>
    <n v="52582"/>
    <n v="20"/>
    <n v="52582"/>
    <n v="10516.4"/>
    <n v="42065.599999999999"/>
    <n v="9302.2805088022906"/>
    <n v="22.113747358417069"/>
    <x v="0"/>
  </r>
  <r>
    <s v="INV100102"/>
    <d v="2024-10-09T00:00:00"/>
    <x v="6"/>
    <x v="0"/>
    <x v="4"/>
    <n v="6"/>
    <n v="55189"/>
    <n v="15"/>
    <n v="331134"/>
    <n v="49670.1"/>
    <n v="281463.90000000002"/>
    <n v="60433.267489350437"/>
    <n v="21.471054543531313"/>
    <x v="0"/>
  </r>
  <r>
    <s v="INV100103"/>
    <d v="2024-04-16T00:00:00"/>
    <x v="2"/>
    <x v="1"/>
    <x v="1"/>
    <n v="3"/>
    <n v="76907"/>
    <n v="5"/>
    <n v="230721"/>
    <n v="11536.05"/>
    <n v="219184.95"/>
    <n v="50121.922145371638"/>
    <n v="22.867410442811714"/>
    <x v="0"/>
  </r>
  <r>
    <s v="INV100104"/>
    <d v="2023-03-04T00:00:00"/>
    <x v="1"/>
    <x v="0"/>
    <x v="0"/>
    <n v="4"/>
    <n v="79572"/>
    <n v="10"/>
    <n v="318288"/>
    <n v="31828.799999999999"/>
    <n v="286459.2"/>
    <n v="17088.698571586421"/>
    <n v="5.9654912712129411"/>
    <x v="0"/>
  </r>
  <r>
    <s v="INV100105"/>
    <d v="2023-05-19T00:00:00"/>
    <x v="2"/>
    <x v="0"/>
    <x v="2"/>
    <n v="1"/>
    <n v="65266"/>
    <n v="0"/>
    <n v="65266"/>
    <n v="0"/>
    <n v="65266"/>
    <n v="5692.8929789259664"/>
    <n v="8.7226013221676926"/>
    <x v="1"/>
  </r>
  <r>
    <s v="INV100106"/>
    <d v="2024-05-13T00:00:00"/>
    <x v="4"/>
    <x v="0"/>
    <x v="3"/>
    <n v="8"/>
    <n v="66211"/>
    <n v="0"/>
    <n v="529688"/>
    <n v="0"/>
    <n v="529688"/>
    <n v="57857.096093091932"/>
    <n v="10.922863288028411"/>
    <x v="1"/>
  </r>
  <r>
    <s v="INV100107"/>
    <d v="2024-08-15T00:00:00"/>
    <x v="0"/>
    <x v="0"/>
    <x v="2"/>
    <n v="1"/>
    <n v="3717"/>
    <n v="5"/>
    <n v="3717"/>
    <n v="185.85"/>
    <n v="3531.15"/>
    <n v="272.76748680273198"/>
    <n v="7.7246077567572025"/>
    <x v="0"/>
  </r>
  <r>
    <s v="INV100108"/>
    <d v="2024-01-27T00:00:00"/>
    <x v="2"/>
    <x v="1"/>
    <x v="3"/>
    <n v="5"/>
    <n v="30859"/>
    <n v="15"/>
    <n v="154295"/>
    <n v="23144.25"/>
    <n v="131150.75"/>
    <n v="19291.483719682401"/>
    <n v="14.709396415714284"/>
    <x v="0"/>
  </r>
  <r>
    <s v="INV100109"/>
    <d v="2024-11-05T00:00:00"/>
    <x v="2"/>
    <x v="0"/>
    <x v="0"/>
    <n v="6"/>
    <n v="54009"/>
    <n v="5"/>
    <n v="324054"/>
    <n v="16202.7"/>
    <n v="307851.3"/>
    <n v="64585.779853696251"/>
    <n v="20.979537800781173"/>
    <x v="0"/>
  </r>
  <r>
    <s v="INV100110"/>
    <d v="2024-02-23T00:00:00"/>
    <x v="6"/>
    <x v="1"/>
    <x v="4"/>
    <n v="2"/>
    <n v="62470"/>
    <n v="10"/>
    <n v="124940"/>
    <n v="12494"/>
    <n v="112446"/>
    <n v="27013.617980561179"/>
    <n v="24.023636216994092"/>
    <x v="0"/>
  </r>
  <r>
    <s v="INV100111"/>
    <d v="2023-10-16T00:00:00"/>
    <x v="0"/>
    <x v="0"/>
    <x v="3"/>
    <n v="7"/>
    <n v="22857"/>
    <n v="0"/>
    <n v="159999"/>
    <n v="0"/>
    <n v="159999"/>
    <n v="36466.144388420027"/>
    <n v="22.791482689529328"/>
    <x v="1"/>
  </r>
  <r>
    <s v="INV100112"/>
    <d v="2024-01-14T00:00:00"/>
    <x v="5"/>
    <x v="1"/>
    <x v="4"/>
    <n v="7"/>
    <n v="42854"/>
    <n v="20"/>
    <n v="299978"/>
    <n v="59995.6"/>
    <n v="239982.4"/>
    <n v="33949.670815645142"/>
    <n v="14.146733600316166"/>
    <x v="0"/>
  </r>
  <r>
    <s v="INV100113"/>
    <d v="2024-05-04T00:00:00"/>
    <x v="4"/>
    <x v="1"/>
    <x v="2"/>
    <n v="1"/>
    <n v="39070"/>
    <n v="0"/>
    <n v="39070"/>
    <n v="0"/>
    <n v="39070"/>
    <n v="6927.0414661126206"/>
    <n v="17.729822027419047"/>
    <x v="1"/>
  </r>
  <r>
    <s v="INV100114"/>
    <d v="2023-08-19T00:00:00"/>
    <x v="2"/>
    <x v="0"/>
    <x v="0"/>
    <n v="4"/>
    <n v="7534"/>
    <n v="10"/>
    <n v="30136"/>
    <n v="3013.6"/>
    <n v="27122.400000000001"/>
    <n v="2607.5265077247491"/>
    <n v="9.6139224689730582"/>
    <x v="0"/>
  </r>
  <r>
    <s v="INV100115"/>
    <d v="2023-02-10T00:00:00"/>
    <x v="0"/>
    <x v="1"/>
    <x v="3"/>
    <n v="4"/>
    <n v="16763"/>
    <n v="15"/>
    <n v="67052"/>
    <n v="10057.799999999999"/>
    <n v="56994.2"/>
    <n v="7443.5451087839656"/>
    <n v="13.0601799986384"/>
    <x v="0"/>
  </r>
  <r>
    <s v="INV100116"/>
    <d v="2023-01-28T00:00:00"/>
    <x v="1"/>
    <x v="0"/>
    <x v="2"/>
    <n v="5"/>
    <n v="42680"/>
    <n v="5"/>
    <n v="213400"/>
    <n v="10670"/>
    <n v="202730"/>
    <n v="45459.469513899443"/>
    <n v="22.423651908400061"/>
    <x v="0"/>
  </r>
  <r>
    <s v="INV100117"/>
    <d v="2023-05-15T00:00:00"/>
    <x v="0"/>
    <x v="1"/>
    <x v="1"/>
    <n v="1"/>
    <n v="50599"/>
    <n v="0"/>
    <n v="50599"/>
    <n v="0"/>
    <n v="50599"/>
    <n v="2825.423083332741"/>
    <n v="5.5839504403896143"/>
    <x v="1"/>
  </r>
  <r>
    <s v="INV100118"/>
    <d v="2023-07-20T00:00:00"/>
    <x v="4"/>
    <x v="1"/>
    <x v="2"/>
    <n v="1"/>
    <n v="74812"/>
    <n v="0"/>
    <n v="74812"/>
    <n v="0"/>
    <n v="74812"/>
    <n v="11711.95734100072"/>
    <n v="15.655185452869485"/>
    <x v="1"/>
  </r>
  <r>
    <s v="INV100119"/>
    <d v="2023-02-02T00:00:00"/>
    <x v="0"/>
    <x v="1"/>
    <x v="4"/>
    <n v="7"/>
    <n v="75848"/>
    <n v="20"/>
    <n v="530936"/>
    <n v="106187.2"/>
    <n v="424748.79999999999"/>
    <n v="95381.445934930365"/>
    <n v="22.455965957980428"/>
    <x v="0"/>
  </r>
  <r>
    <s v="INV100120"/>
    <d v="2023-02-17T00:00:00"/>
    <x v="0"/>
    <x v="0"/>
    <x v="0"/>
    <n v="9"/>
    <n v="27425"/>
    <n v="5"/>
    <n v="246825"/>
    <n v="12341.25"/>
    <n v="234483.75"/>
    <n v="17446.054051510651"/>
    <n v="7.4401974770152091"/>
    <x v="0"/>
  </r>
  <r>
    <s v="INV100121"/>
    <d v="2024-05-17T00:00:00"/>
    <x v="0"/>
    <x v="1"/>
    <x v="0"/>
    <n v="1"/>
    <n v="20075"/>
    <n v="20"/>
    <n v="20075"/>
    <n v="4015"/>
    <n v="16060"/>
    <n v="3958.9384006670039"/>
    <n v="24.650924039022438"/>
    <x v="0"/>
  </r>
  <r>
    <s v="INV100122"/>
    <d v="2024-02-11T00:00:00"/>
    <x v="1"/>
    <x v="0"/>
    <x v="2"/>
    <n v="2"/>
    <n v="22731"/>
    <n v="20"/>
    <n v="45462"/>
    <n v="9092.4"/>
    <n v="36369.599999999999"/>
    <n v="1908.6145176819059"/>
    <n v="5.2478292796233834"/>
    <x v="0"/>
  </r>
  <r>
    <s v="INV100123"/>
    <d v="2024-07-27T00:00:00"/>
    <x v="2"/>
    <x v="1"/>
    <x v="1"/>
    <n v="6"/>
    <n v="77435"/>
    <n v="15"/>
    <n v="464610"/>
    <n v="69691.5"/>
    <n v="394918.5"/>
    <n v="89734.962149403145"/>
    <n v="22.72240022926329"/>
    <x v="0"/>
  </r>
  <r>
    <s v="INV100124"/>
    <d v="2024-12-28T00:00:00"/>
    <x v="4"/>
    <x v="1"/>
    <x v="4"/>
    <n v="6"/>
    <n v="48231"/>
    <n v="0"/>
    <n v="289386"/>
    <n v="0"/>
    <n v="289386"/>
    <n v="34938.878322772383"/>
    <n v="12.073451487899339"/>
    <x v="1"/>
  </r>
  <r>
    <s v="INV100125"/>
    <d v="2023-04-09T00:00:00"/>
    <x v="1"/>
    <x v="1"/>
    <x v="2"/>
    <n v="2"/>
    <n v="23600"/>
    <n v="5"/>
    <n v="47200"/>
    <n v="2360"/>
    <n v="44840"/>
    <n v="3431.969136486176"/>
    <n v="7.6538116335552546"/>
    <x v="0"/>
  </r>
  <r>
    <s v="INV100126"/>
    <d v="2024-11-14T00:00:00"/>
    <x v="0"/>
    <x v="1"/>
    <x v="2"/>
    <n v="9"/>
    <n v="11268"/>
    <n v="15"/>
    <n v="101412"/>
    <n v="15211.8"/>
    <n v="86200.2"/>
    <n v="7022.8712357151944"/>
    <n v="8.1471635050907008"/>
    <x v="0"/>
  </r>
  <r>
    <s v="INV100127"/>
    <d v="2024-12-26T00:00:00"/>
    <x v="0"/>
    <x v="1"/>
    <x v="0"/>
    <n v="4"/>
    <n v="59837"/>
    <n v="15"/>
    <n v="239348"/>
    <n v="35902.199999999997"/>
    <n v="203445.8"/>
    <n v="38702.663059711856"/>
    <n v="19.023574367085413"/>
    <x v="0"/>
  </r>
  <r>
    <s v="INV100128"/>
    <d v="2024-06-30T00:00:00"/>
    <x v="2"/>
    <x v="1"/>
    <x v="4"/>
    <n v="7"/>
    <n v="51197"/>
    <n v="15"/>
    <n v="358379"/>
    <n v="53756.85"/>
    <n v="304622.15000000002"/>
    <n v="68279.207490047702"/>
    <n v="22.414393533118883"/>
    <x v="0"/>
  </r>
  <r>
    <s v="INV100129"/>
    <d v="2024-09-04T00:00:00"/>
    <x v="4"/>
    <x v="0"/>
    <x v="1"/>
    <n v="6"/>
    <n v="11857"/>
    <n v="10"/>
    <n v="71142"/>
    <n v="7114.2"/>
    <n v="64027.8"/>
    <n v="11410.60365765405"/>
    <n v="17.821327076135756"/>
    <x v="0"/>
  </r>
  <r>
    <s v="INV100130"/>
    <d v="2024-04-06T00:00:00"/>
    <x v="6"/>
    <x v="0"/>
    <x v="0"/>
    <n v="3"/>
    <n v="67473"/>
    <n v="10"/>
    <n v="202419"/>
    <n v="20241.900000000001"/>
    <n v="182177.1"/>
    <n v="42947.339396017007"/>
    <n v="23.574499427215059"/>
    <x v="0"/>
  </r>
  <r>
    <s v="INV100131"/>
    <d v="2024-10-04T00:00:00"/>
    <x v="1"/>
    <x v="0"/>
    <x v="2"/>
    <n v="8"/>
    <n v="25446"/>
    <n v="15"/>
    <n v="203568"/>
    <n v="30535.200000000001"/>
    <n v="173032.8"/>
    <n v="37806.932969864283"/>
    <n v="21.849575901137985"/>
    <x v="0"/>
  </r>
  <r>
    <s v="INV100132"/>
    <d v="2023-01-05T00:00:00"/>
    <x v="2"/>
    <x v="1"/>
    <x v="0"/>
    <n v="7"/>
    <n v="71538"/>
    <n v="10"/>
    <n v="500766"/>
    <n v="50076.6"/>
    <n v="450689.4"/>
    <n v="23348.577930199521"/>
    <n v="5.1806361388130089"/>
    <x v="0"/>
  </r>
  <r>
    <s v="INV100133"/>
    <d v="2023-08-06T00:00:00"/>
    <x v="4"/>
    <x v="0"/>
    <x v="0"/>
    <n v="9"/>
    <n v="55649"/>
    <n v="5"/>
    <n v="500841"/>
    <n v="25042.05"/>
    <n v="475798.95"/>
    <n v="87492.733786942088"/>
    <n v="18.388593288602696"/>
    <x v="0"/>
  </r>
  <r>
    <s v="INV100134"/>
    <d v="2024-05-17T00:00:00"/>
    <x v="1"/>
    <x v="1"/>
    <x v="3"/>
    <n v="3"/>
    <n v="6066"/>
    <n v="0"/>
    <n v="18198"/>
    <n v="0"/>
    <n v="18198"/>
    <n v="2018.648413044539"/>
    <n v="11.09269377428585"/>
    <x v="1"/>
  </r>
  <r>
    <s v="INV100135"/>
    <d v="2024-02-02T00:00:00"/>
    <x v="0"/>
    <x v="0"/>
    <x v="0"/>
    <n v="1"/>
    <n v="42076"/>
    <n v="5"/>
    <n v="42076"/>
    <n v="2103.8000000000002"/>
    <n v="39972.199999999997"/>
    <n v="5632.0830736981143"/>
    <n v="14.090000234408201"/>
    <x v="0"/>
  </r>
  <r>
    <s v="INV100136"/>
    <d v="2024-01-28T00:00:00"/>
    <x v="4"/>
    <x v="0"/>
    <x v="0"/>
    <n v="2"/>
    <n v="53818"/>
    <n v="0"/>
    <n v="107636"/>
    <n v="0"/>
    <n v="107636"/>
    <n v="7406.0187212351266"/>
    <n v="6.8806149626845352"/>
    <x v="1"/>
  </r>
  <r>
    <s v="INV100137"/>
    <d v="2023-07-26T00:00:00"/>
    <x v="4"/>
    <x v="1"/>
    <x v="4"/>
    <n v="1"/>
    <n v="70050"/>
    <n v="10"/>
    <n v="70050"/>
    <n v="7005"/>
    <n v="63045"/>
    <n v="6709.2383320396402"/>
    <n v="10.641983237433008"/>
    <x v="0"/>
  </r>
  <r>
    <s v="INV100138"/>
    <d v="2023-01-15T00:00:00"/>
    <x v="5"/>
    <x v="1"/>
    <x v="0"/>
    <n v="5"/>
    <n v="51908"/>
    <n v="5"/>
    <n v="259540"/>
    <n v="12977"/>
    <n v="246563"/>
    <n v="43527.540037612263"/>
    <n v="17.653719348650149"/>
    <x v="0"/>
  </r>
  <r>
    <s v="INV100139"/>
    <d v="2024-07-07T00:00:00"/>
    <x v="4"/>
    <x v="0"/>
    <x v="1"/>
    <n v="2"/>
    <n v="54006"/>
    <n v="20"/>
    <n v="108012"/>
    <n v="21602.400000000001"/>
    <n v="86409.600000000006"/>
    <n v="8094.5425045193724"/>
    <n v="9.3676426051264805"/>
    <x v="0"/>
  </r>
  <r>
    <s v="INV100140"/>
    <d v="2024-04-05T00:00:00"/>
    <x v="6"/>
    <x v="0"/>
    <x v="2"/>
    <n v="3"/>
    <n v="79649"/>
    <n v="15"/>
    <n v="238947"/>
    <n v="35842.050000000003"/>
    <n v="203104.95"/>
    <n v="36458.828026477451"/>
    <n v="17.950733365423861"/>
    <x v="0"/>
  </r>
  <r>
    <s v="INV100141"/>
    <d v="2024-11-21T00:00:00"/>
    <x v="4"/>
    <x v="0"/>
    <x v="4"/>
    <n v="8"/>
    <n v="40667"/>
    <n v="0"/>
    <n v="325336"/>
    <n v="0"/>
    <n v="325336"/>
    <n v="76325.918863661238"/>
    <n v="23.460643415933447"/>
    <x v="1"/>
  </r>
  <r>
    <s v="INV100142"/>
    <d v="2024-07-28T00:00:00"/>
    <x v="6"/>
    <x v="0"/>
    <x v="0"/>
    <n v="5"/>
    <n v="34199"/>
    <n v="0"/>
    <n v="170995"/>
    <n v="0"/>
    <n v="170995"/>
    <n v="8718.7034908645328"/>
    <n v="5.0988061000991447"/>
    <x v="1"/>
  </r>
  <r>
    <s v="INV100143"/>
    <d v="2023-08-29T00:00:00"/>
    <x v="0"/>
    <x v="1"/>
    <x v="1"/>
    <n v="4"/>
    <n v="50045"/>
    <n v="20"/>
    <n v="200180"/>
    <n v="40036"/>
    <n v="160144"/>
    <n v="33174.493228083687"/>
    <n v="20.715414394597168"/>
    <x v="0"/>
  </r>
  <r>
    <s v="INV100144"/>
    <d v="2024-07-17T00:00:00"/>
    <x v="6"/>
    <x v="0"/>
    <x v="2"/>
    <n v="5"/>
    <n v="52929"/>
    <n v="20"/>
    <n v="264645"/>
    <n v="52929"/>
    <n v="211716"/>
    <n v="37741.293606525913"/>
    <n v="17.826377603263765"/>
    <x v="0"/>
  </r>
  <r>
    <s v="INV100145"/>
    <d v="2023-04-06T00:00:00"/>
    <x v="1"/>
    <x v="1"/>
    <x v="4"/>
    <n v="6"/>
    <n v="23886"/>
    <n v="15"/>
    <n v="143316"/>
    <n v="21497.4"/>
    <n v="121818.6"/>
    <n v="7227.0775740725494"/>
    <n v="5.9326552546758453"/>
    <x v="0"/>
  </r>
  <r>
    <s v="INV100146"/>
    <d v="2024-04-29T00:00:00"/>
    <x v="0"/>
    <x v="1"/>
    <x v="1"/>
    <n v="7"/>
    <n v="59773"/>
    <n v="10"/>
    <n v="418411"/>
    <n v="41841.1"/>
    <n v="376569.9"/>
    <n v="78339.126971143793"/>
    <n v="20.803342744904409"/>
    <x v="0"/>
  </r>
  <r>
    <s v="INV100147"/>
    <d v="2024-02-11T00:00:00"/>
    <x v="0"/>
    <x v="0"/>
    <x v="0"/>
    <n v="9"/>
    <n v="42085"/>
    <n v="5"/>
    <n v="378765"/>
    <n v="18938.25"/>
    <n v="359826.75"/>
    <n v="34149.072376005934"/>
    <n v="9.49042070274262"/>
    <x v="0"/>
  </r>
  <r>
    <s v="INV100148"/>
    <d v="2023-08-19T00:00:00"/>
    <x v="6"/>
    <x v="1"/>
    <x v="3"/>
    <n v="1"/>
    <n v="8009"/>
    <n v="5"/>
    <n v="8009"/>
    <n v="400.45"/>
    <n v="7608.55"/>
    <n v="784.92927502302553"/>
    <n v="10.316410814452498"/>
    <x v="0"/>
  </r>
  <r>
    <s v="INV100149"/>
    <d v="2024-10-16T00:00:00"/>
    <x v="2"/>
    <x v="0"/>
    <x v="3"/>
    <n v="4"/>
    <n v="77107"/>
    <n v="5"/>
    <n v="308428"/>
    <n v="15421.4"/>
    <n v="293006.59999999998"/>
    <n v="20130.472433406139"/>
    <n v="6.8703136493874677"/>
    <x v="0"/>
  </r>
  <r>
    <s v="INV100150"/>
    <d v="2023-06-20T00:00:00"/>
    <x v="3"/>
    <x v="1"/>
    <x v="4"/>
    <n v="9"/>
    <n v="79264"/>
    <n v="10"/>
    <n v="713376"/>
    <n v="71337.600000000006"/>
    <n v="642038.4"/>
    <n v="100720.3923270563"/>
    <n v="15.687596306865181"/>
    <x v="0"/>
  </r>
  <r>
    <s v="INV100151"/>
    <d v="2024-06-24T00:00:00"/>
    <x v="4"/>
    <x v="1"/>
    <x v="1"/>
    <n v="5"/>
    <n v="77650"/>
    <n v="15"/>
    <n v="388250"/>
    <n v="58237.5"/>
    <n v="330012.5"/>
    <n v="49384.637417053636"/>
    <n v="14.964474805364535"/>
    <x v="0"/>
  </r>
  <r>
    <s v="INV100152"/>
    <d v="2023-02-05T00:00:00"/>
    <x v="5"/>
    <x v="0"/>
    <x v="2"/>
    <n v="8"/>
    <n v="76337"/>
    <n v="5"/>
    <n v="610696"/>
    <n v="30534.799999999999"/>
    <n v="580161.19999999995"/>
    <n v="69291.495641093803"/>
    <n v="11.943490126725781"/>
    <x v="0"/>
  </r>
  <r>
    <s v="INV100153"/>
    <d v="2024-06-08T00:00:00"/>
    <x v="3"/>
    <x v="1"/>
    <x v="1"/>
    <n v="1"/>
    <n v="63805"/>
    <n v="0"/>
    <n v="63805"/>
    <n v="0"/>
    <n v="63805"/>
    <n v="5343.7173409117913"/>
    <n v="8.3750761553354618"/>
    <x v="1"/>
  </r>
  <r>
    <s v="INV100154"/>
    <d v="2023-06-09T00:00:00"/>
    <x v="4"/>
    <x v="1"/>
    <x v="3"/>
    <n v="4"/>
    <n v="43351"/>
    <n v="0"/>
    <n v="173404"/>
    <n v="0"/>
    <n v="173404"/>
    <n v="37731.099632871214"/>
    <n v="21.759071089981326"/>
    <x v="1"/>
  </r>
  <r>
    <s v="INV100155"/>
    <d v="2024-11-29T00:00:00"/>
    <x v="4"/>
    <x v="0"/>
    <x v="4"/>
    <n v="9"/>
    <n v="77410"/>
    <n v="0"/>
    <n v="696690"/>
    <n v="0"/>
    <n v="696690"/>
    <n v="156947.31768876931"/>
    <n v="22.527568601353444"/>
    <x v="1"/>
  </r>
  <r>
    <s v="INV100156"/>
    <d v="2023-08-31T00:00:00"/>
    <x v="0"/>
    <x v="1"/>
    <x v="0"/>
    <n v="1"/>
    <n v="34907"/>
    <n v="20"/>
    <n v="34907"/>
    <n v="6981.4"/>
    <n v="27925.599999999999"/>
    <n v="4415.4819953891447"/>
    <n v="15.811592214273446"/>
    <x v="0"/>
  </r>
  <r>
    <s v="INV100157"/>
    <d v="2023-03-27T00:00:00"/>
    <x v="4"/>
    <x v="1"/>
    <x v="1"/>
    <n v="1"/>
    <n v="47106"/>
    <n v="20"/>
    <n v="47106"/>
    <n v="9421.2000000000007"/>
    <n v="37684.800000000003"/>
    <n v="3724.9565703251701"/>
    <n v="9.8845066719875661"/>
    <x v="0"/>
  </r>
  <r>
    <s v="INV100158"/>
    <d v="2024-07-31T00:00:00"/>
    <x v="5"/>
    <x v="0"/>
    <x v="3"/>
    <n v="4"/>
    <n v="46152"/>
    <n v="10"/>
    <n v="184608"/>
    <n v="18460.8"/>
    <n v="166147.20000000001"/>
    <n v="11501.043661530481"/>
    <n v="6.9222013139736802"/>
    <x v="0"/>
  </r>
  <r>
    <s v="INV100159"/>
    <d v="2024-11-12T00:00:00"/>
    <x v="4"/>
    <x v="0"/>
    <x v="2"/>
    <n v="3"/>
    <n v="10748"/>
    <n v="5"/>
    <n v="32244"/>
    <n v="1612.2"/>
    <n v="30631.8"/>
    <n v="6852.6042459536102"/>
    <n v="22.370883349831256"/>
    <x v="0"/>
  </r>
  <r>
    <s v="INV100160"/>
    <d v="2024-07-10T00:00:00"/>
    <x v="6"/>
    <x v="1"/>
    <x v="4"/>
    <n v="7"/>
    <n v="11015"/>
    <n v="20"/>
    <n v="77105"/>
    <n v="15421"/>
    <n v="61684"/>
    <n v="4269.1831910324136"/>
    <n v="6.9210543917910856"/>
    <x v="0"/>
  </r>
  <r>
    <s v="INV100161"/>
    <d v="2024-07-27T00:00:00"/>
    <x v="3"/>
    <x v="1"/>
    <x v="0"/>
    <n v="3"/>
    <n v="11330"/>
    <n v="0"/>
    <n v="33990"/>
    <n v="0"/>
    <n v="33990"/>
    <n v="1789.0978966207699"/>
    <n v="5.2636007549890254"/>
    <x v="1"/>
  </r>
  <r>
    <s v="INV100162"/>
    <d v="2024-10-07T00:00:00"/>
    <x v="6"/>
    <x v="1"/>
    <x v="1"/>
    <n v="1"/>
    <n v="61131"/>
    <n v="20"/>
    <n v="61131"/>
    <n v="12226.2"/>
    <n v="48904.800000000003"/>
    <n v="7036.3989280461328"/>
    <n v="14.387951546772776"/>
    <x v="0"/>
  </r>
  <r>
    <s v="INV100163"/>
    <d v="2023-01-28T00:00:00"/>
    <x v="5"/>
    <x v="0"/>
    <x v="2"/>
    <n v="2"/>
    <n v="7299"/>
    <n v="0"/>
    <n v="14598"/>
    <n v="0"/>
    <n v="14598"/>
    <n v="2864.9188757708648"/>
    <n v="19.625420439586687"/>
    <x v="1"/>
  </r>
  <r>
    <s v="INV100164"/>
    <d v="2024-09-11T00:00:00"/>
    <x v="4"/>
    <x v="1"/>
    <x v="0"/>
    <n v="4"/>
    <n v="74583"/>
    <n v="5"/>
    <n v="298332"/>
    <n v="14916.6"/>
    <n v="283415.40000000002"/>
    <n v="40105.376627732461"/>
    <n v="14.150740089540815"/>
    <x v="0"/>
  </r>
  <r>
    <s v="INV100165"/>
    <d v="2024-07-09T00:00:00"/>
    <x v="1"/>
    <x v="1"/>
    <x v="3"/>
    <n v="1"/>
    <n v="14828"/>
    <n v="10"/>
    <n v="14828"/>
    <n v="1482.8"/>
    <n v="13345.2"/>
    <n v="804.47696647134444"/>
    <n v="6.028212139730722"/>
    <x v="0"/>
  </r>
  <r>
    <s v="INV100166"/>
    <d v="2023-12-06T00:00:00"/>
    <x v="5"/>
    <x v="1"/>
    <x v="3"/>
    <n v="1"/>
    <n v="13179"/>
    <n v="15"/>
    <n v="13179"/>
    <n v="1976.85"/>
    <n v="11202.15"/>
    <n v="2106.0694265836541"/>
    <n v="18.800582268436454"/>
    <x v="0"/>
  </r>
  <r>
    <s v="INV100167"/>
    <d v="2023-11-27T00:00:00"/>
    <x v="0"/>
    <x v="1"/>
    <x v="2"/>
    <n v="8"/>
    <n v="21558"/>
    <n v="15"/>
    <n v="172464"/>
    <n v="25869.599999999999"/>
    <n v="146594.4"/>
    <n v="26162.19302222117"/>
    <n v="17.846652411157024"/>
    <x v="0"/>
  </r>
  <r>
    <s v="INV100168"/>
    <d v="2024-10-01T00:00:00"/>
    <x v="6"/>
    <x v="1"/>
    <x v="3"/>
    <n v="7"/>
    <n v="47196"/>
    <n v="0"/>
    <n v="330372"/>
    <n v="0"/>
    <n v="330372"/>
    <n v="61550.268066216289"/>
    <n v="18.630594622491099"/>
    <x v="1"/>
  </r>
  <r>
    <s v="INV100169"/>
    <d v="2024-05-20T00:00:00"/>
    <x v="6"/>
    <x v="1"/>
    <x v="4"/>
    <n v="8"/>
    <n v="39372"/>
    <n v="20"/>
    <n v="314976"/>
    <n v="62995.199999999997"/>
    <n v="251980.79999999999"/>
    <n v="23242.834546425311"/>
    <n v="9.2240498269809894"/>
    <x v="0"/>
  </r>
  <r>
    <s v="INV100170"/>
    <d v="2023-12-14T00:00:00"/>
    <x v="2"/>
    <x v="0"/>
    <x v="2"/>
    <n v="4"/>
    <n v="55471"/>
    <n v="20"/>
    <n v="221884"/>
    <n v="44376.800000000003"/>
    <n v="177507.20000000001"/>
    <n v="37123.799330363727"/>
    <n v="20.913968182903975"/>
    <x v="0"/>
  </r>
  <r>
    <s v="INV100171"/>
    <d v="2024-04-17T00:00:00"/>
    <x v="4"/>
    <x v="0"/>
    <x v="3"/>
    <n v="6"/>
    <n v="23806"/>
    <n v="0"/>
    <n v="142836"/>
    <n v="0"/>
    <n v="142836"/>
    <n v="20830.294138651279"/>
    <n v="14.583364234962669"/>
    <x v="1"/>
  </r>
  <r>
    <s v="INV100172"/>
    <d v="2023-08-19T00:00:00"/>
    <x v="0"/>
    <x v="1"/>
    <x v="1"/>
    <n v="3"/>
    <n v="28710"/>
    <n v="5"/>
    <n v="86130"/>
    <n v="4306.5"/>
    <n v="81823.5"/>
    <n v="12868.427839469379"/>
    <n v="15.727056211808806"/>
    <x v="0"/>
  </r>
  <r>
    <s v="INV100173"/>
    <d v="2023-07-09T00:00:00"/>
    <x v="1"/>
    <x v="1"/>
    <x v="3"/>
    <n v="8"/>
    <n v="46193"/>
    <n v="0"/>
    <n v="369544"/>
    <n v="0"/>
    <n v="369544"/>
    <n v="58818.841017533967"/>
    <n v="15.916600193084982"/>
    <x v="1"/>
  </r>
  <r>
    <s v="INV100174"/>
    <d v="2023-08-13T00:00:00"/>
    <x v="6"/>
    <x v="0"/>
    <x v="4"/>
    <n v="4"/>
    <n v="28739"/>
    <n v="5"/>
    <n v="114956"/>
    <n v="5747.8"/>
    <n v="109208.2"/>
    <n v="11724.73294819183"/>
    <n v="10.736128741424022"/>
    <x v="0"/>
  </r>
  <r>
    <s v="INV100175"/>
    <d v="2024-01-20T00:00:00"/>
    <x v="6"/>
    <x v="0"/>
    <x v="0"/>
    <n v="3"/>
    <n v="69417"/>
    <n v="10"/>
    <n v="208251"/>
    <n v="20825.099999999999"/>
    <n v="187425.9"/>
    <n v="18747.616925212809"/>
    <n v="10.002682086740846"/>
    <x v="0"/>
  </r>
  <r>
    <s v="INV100176"/>
    <d v="2024-01-12T00:00:00"/>
    <x v="0"/>
    <x v="0"/>
    <x v="0"/>
    <n v="4"/>
    <n v="7947"/>
    <n v="10"/>
    <n v="31788"/>
    <n v="3178.8"/>
    <n v="28609.200000000001"/>
    <n v="1457.731036034475"/>
    <n v="5.0953226096307302"/>
    <x v="0"/>
  </r>
  <r>
    <s v="INV100177"/>
    <d v="2023-10-10T00:00:00"/>
    <x v="5"/>
    <x v="1"/>
    <x v="3"/>
    <n v="6"/>
    <n v="20771"/>
    <n v="0"/>
    <n v="124626"/>
    <n v="0"/>
    <n v="124626"/>
    <n v="16116.892097799269"/>
    <n v="12.932206841108011"/>
    <x v="1"/>
  </r>
  <r>
    <s v="INV100178"/>
    <d v="2024-09-24T00:00:00"/>
    <x v="5"/>
    <x v="1"/>
    <x v="0"/>
    <n v="7"/>
    <n v="66375"/>
    <n v="10"/>
    <n v="464625"/>
    <n v="46462.5"/>
    <n v="418162.5"/>
    <n v="61478.500304283887"/>
    <n v="14.702059678781307"/>
    <x v="0"/>
  </r>
  <r>
    <s v="INV100179"/>
    <d v="2024-09-19T00:00:00"/>
    <x v="4"/>
    <x v="1"/>
    <x v="3"/>
    <n v="7"/>
    <n v="57343"/>
    <n v="20"/>
    <n v="401401"/>
    <n v="80280.2"/>
    <n v="321120.8"/>
    <n v="63761.986609565211"/>
    <n v="19.856074913105974"/>
    <x v="0"/>
  </r>
  <r>
    <s v="INV100180"/>
    <d v="2023-09-16T00:00:00"/>
    <x v="2"/>
    <x v="1"/>
    <x v="4"/>
    <n v="4"/>
    <n v="26721"/>
    <n v="5"/>
    <n v="106884"/>
    <n v="5344.2"/>
    <n v="101539.8"/>
    <n v="6430.0476577784066"/>
    <n v="6.3325392188859988"/>
    <x v="0"/>
  </r>
  <r>
    <s v="INV100181"/>
    <d v="2023-12-25T00:00:00"/>
    <x v="6"/>
    <x v="0"/>
    <x v="0"/>
    <n v="8"/>
    <n v="64888"/>
    <n v="15"/>
    <n v="519104"/>
    <n v="77865.600000000006"/>
    <n v="441238.4"/>
    <n v="103601.8419887495"/>
    <n v="23.479788247974223"/>
    <x v="0"/>
  </r>
  <r>
    <s v="INV100182"/>
    <d v="2024-12-10T00:00:00"/>
    <x v="2"/>
    <x v="0"/>
    <x v="1"/>
    <n v="7"/>
    <n v="56967"/>
    <n v="15"/>
    <n v="398769"/>
    <n v="59815.35"/>
    <n v="338953.65"/>
    <n v="34841.61975214877"/>
    <n v="10.279169364940831"/>
    <x v="0"/>
  </r>
  <r>
    <s v="INV100183"/>
    <d v="2024-03-31T00:00:00"/>
    <x v="5"/>
    <x v="0"/>
    <x v="3"/>
    <n v="2"/>
    <n v="73769"/>
    <n v="10"/>
    <n v="147538"/>
    <n v="14753.8"/>
    <n v="132784.20000000001"/>
    <n v="16378.152692425459"/>
    <n v="12.334413802564956"/>
    <x v="0"/>
  </r>
  <r>
    <s v="INV100184"/>
    <d v="2024-02-15T00:00:00"/>
    <x v="5"/>
    <x v="0"/>
    <x v="0"/>
    <n v="8"/>
    <n v="71085"/>
    <n v="5"/>
    <n v="568680"/>
    <n v="28434"/>
    <n v="540246"/>
    <n v="32237.825717595559"/>
    <n v="5.9672493119052357"/>
    <x v="0"/>
  </r>
  <r>
    <s v="INV100185"/>
    <d v="2024-10-10T00:00:00"/>
    <x v="3"/>
    <x v="1"/>
    <x v="4"/>
    <n v="9"/>
    <n v="43586"/>
    <n v="20"/>
    <n v="392274"/>
    <n v="78454.8"/>
    <n v="313819.2"/>
    <n v="56684.309186762963"/>
    <n v="18.062728216362466"/>
    <x v="0"/>
  </r>
  <r>
    <s v="INV100186"/>
    <d v="2023-11-14T00:00:00"/>
    <x v="1"/>
    <x v="1"/>
    <x v="4"/>
    <n v="5"/>
    <n v="1138"/>
    <n v="15"/>
    <n v="5690"/>
    <n v="853.5"/>
    <n v="4836.5"/>
    <n v="927.56602191521836"/>
    <n v="19.178455947797339"/>
    <x v="0"/>
  </r>
  <r>
    <s v="INV100187"/>
    <d v="2024-11-07T00:00:00"/>
    <x v="4"/>
    <x v="0"/>
    <x v="1"/>
    <n v="4"/>
    <n v="73745"/>
    <n v="20"/>
    <n v="294980"/>
    <n v="58996"/>
    <n v="235984"/>
    <n v="55635.173324181596"/>
    <n v="23.575824345795308"/>
    <x v="0"/>
  </r>
  <r>
    <s v="INV100188"/>
    <d v="2023-08-13T00:00:00"/>
    <x v="3"/>
    <x v="0"/>
    <x v="4"/>
    <n v="4"/>
    <n v="71179"/>
    <n v="20"/>
    <n v="284716"/>
    <n v="56943.199999999997"/>
    <n v="227772.79999999999"/>
    <n v="26732.73704126379"/>
    <n v="11.736580066304576"/>
    <x v="0"/>
  </r>
  <r>
    <s v="INV100189"/>
    <d v="2023-08-22T00:00:00"/>
    <x v="1"/>
    <x v="0"/>
    <x v="4"/>
    <n v="4"/>
    <n v="63434"/>
    <n v="15"/>
    <n v="253736"/>
    <n v="38060.400000000001"/>
    <n v="215675.6"/>
    <n v="21885.411047545189"/>
    <n v="10.147374597564671"/>
    <x v="0"/>
  </r>
  <r>
    <s v="INV100190"/>
    <d v="2024-11-14T00:00:00"/>
    <x v="3"/>
    <x v="0"/>
    <x v="0"/>
    <n v="6"/>
    <n v="67260"/>
    <n v="15"/>
    <n v="403560"/>
    <n v="60534"/>
    <n v="343026"/>
    <n v="66964.609794780306"/>
    <n v="19.521730071417416"/>
    <x v="0"/>
  </r>
  <r>
    <s v="INV100191"/>
    <d v="2024-10-25T00:00:00"/>
    <x v="3"/>
    <x v="0"/>
    <x v="3"/>
    <n v="4"/>
    <n v="47734"/>
    <n v="10"/>
    <n v="190936"/>
    <n v="19093.599999999999"/>
    <n v="171842.4"/>
    <n v="32883.792198433002"/>
    <n v="19.136017768858558"/>
    <x v="0"/>
  </r>
  <r>
    <s v="INV100192"/>
    <d v="2024-01-09T00:00:00"/>
    <x v="4"/>
    <x v="1"/>
    <x v="2"/>
    <n v="7"/>
    <n v="61549"/>
    <n v="5"/>
    <n v="430843"/>
    <n v="21542.15"/>
    <n v="409300.85"/>
    <n v="97178.177186968096"/>
    <n v="23.74248115706774"/>
    <x v="0"/>
  </r>
  <r>
    <s v="INV100193"/>
    <d v="2024-11-02T00:00:00"/>
    <x v="4"/>
    <x v="1"/>
    <x v="4"/>
    <n v="7"/>
    <n v="64343"/>
    <n v="0"/>
    <n v="450401"/>
    <n v="0"/>
    <n v="450401"/>
    <n v="41015.192734659067"/>
    <n v="9.1063724846656804"/>
    <x v="1"/>
  </r>
  <r>
    <s v="INV100194"/>
    <d v="2024-08-30T00:00:00"/>
    <x v="0"/>
    <x v="0"/>
    <x v="4"/>
    <n v="5"/>
    <n v="48547"/>
    <n v="5"/>
    <n v="242735"/>
    <n v="12136.75"/>
    <n v="230598.25"/>
    <n v="44057.761406254023"/>
    <n v="19.105852453890705"/>
    <x v="0"/>
  </r>
  <r>
    <s v="INV100195"/>
    <d v="2024-04-16T00:00:00"/>
    <x v="2"/>
    <x v="0"/>
    <x v="2"/>
    <n v="5"/>
    <n v="10241"/>
    <n v="0"/>
    <n v="51205"/>
    <n v="0"/>
    <n v="51205"/>
    <n v="3245.0510989961772"/>
    <n v="6.3373715437870866"/>
    <x v="1"/>
  </r>
  <r>
    <s v="INV100196"/>
    <d v="2023-08-21T00:00:00"/>
    <x v="2"/>
    <x v="0"/>
    <x v="4"/>
    <n v="8"/>
    <n v="63504"/>
    <n v="15"/>
    <n v="508032"/>
    <n v="76204.800000000003"/>
    <n v="431827.20000000001"/>
    <n v="63078.562902054167"/>
    <n v="14.607362135144374"/>
    <x v="0"/>
  </r>
  <r>
    <s v="INV100197"/>
    <d v="2024-11-22T00:00:00"/>
    <x v="0"/>
    <x v="1"/>
    <x v="0"/>
    <n v="7"/>
    <n v="61989"/>
    <n v="20"/>
    <n v="433923"/>
    <n v="86784.6"/>
    <n v="347138.4"/>
    <n v="25645.944678954878"/>
    <n v="7.3878155453141678"/>
    <x v="0"/>
  </r>
  <r>
    <s v="INV100198"/>
    <d v="2023-04-23T00:00:00"/>
    <x v="0"/>
    <x v="1"/>
    <x v="0"/>
    <n v="7"/>
    <n v="23491"/>
    <n v="5"/>
    <n v="164437"/>
    <n v="8221.85"/>
    <n v="156215.15"/>
    <n v="28217.01720041523"/>
    <n v="18.062919761889439"/>
    <x v="0"/>
  </r>
  <r>
    <s v="INV100199"/>
    <d v="2024-05-11T00:00:00"/>
    <x v="5"/>
    <x v="1"/>
    <x v="2"/>
    <n v="6"/>
    <n v="26581"/>
    <n v="20"/>
    <n v="159486"/>
    <n v="31897.200000000001"/>
    <n v="127588.8"/>
    <n v="21727.524472825629"/>
    <n v="17.029335233833713"/>
    <x v="0"/>
  </r>
  <r>
    <s v="INV100200"/>
    <d v="2024-03-17T00:00:00"/>
    <x v="1"/>
    <x v="0"/>
    <x v="4"/>
    <n v="7"/>
    <n v="57804"/>
    <n v="5"/>
    <n v="404628"/>
    <n v="20231.400000000001"/>
    <n v="384396.6"/>
    <n v="22974.07273105867"/>
    <n v="5.9766586725945734"/>
    <x v="0"/>
  </r>
  <r>
    <s v="INV100201"/>
    <d v="2024-07-17T00:00:00"/>
    <x v="3"/>
    <x v="1"/>
    <x v="4"/>
    <n v="7"/>
    <n v="16142"/>
    <n v="5"/>
    <n v="112994"/>
    <n v="5649.7"/>
    <n v="107344.3"/>
    <n v="12229.045286576969"/>
    <n v="11.392356451695123"/>
    <x v="0"/>
  </r>
  <r>
    <s v="INV100202"/>
    <d v="2023-09-25T00:00:00"/>
    <x v="0"/>
    <x v="0"/>
    <x v="3"/>
    <n v="2"/>
    <n v="75603"/>
    <n v="20"/>
    <n v="151206"/>
    <n v="30241.200000000001"/>
    <n v="120964.8"/>
    <n v="15605.272864326191"/>
    <n v="12.900672645535058"/>
    <x v="0"/>
  </r>
  <r>
    <s v="INV100203"/>
    <d v="2024-05-24T00:00:00"/>
    <x v="6"/>
    <x v="1"/>
    <x v="4"/>
    <n v="2"/>
    <n v="17899"/>
    <n v="10"/>
    <n v="35798"/>
    <n v="3579.8"/>
    <n v="32218.2"/>
    <n v="3209.3210750445191"/>
    <n v="9.9612053902592912"/>
    <x v="0"/>
  </r>
  <r>
    <s v="INV100204"/>
    <d v="2024-01-21T00:00:00"/>
    <x v="2"/>
    <x v="1"/>
    <x v="0"/>
    <n v="7"/>
    <n v="33603"/>
    <n v="15"/>
    <n v="235221"/>
    <n v="35283.15"/>
    <n v="199937.85"/>
    <n v="11543.21359210525"/>
    <n v="5.7734008803762018"/>
    <x v="0"/>
  </r>
  <r>
    <s v="INV100205"/>
    <d v="2024-01-22T00:00:00"/>
    <x v="0"/>
    <x v="1"/>
    <x v="1"/>
    <n v="7"/>
    <n v="15830"/>
    <n v="10"/>
    <n v="110810"/>
    <n v="11081"/>
    <n v="99729"/>
    <n v="11345.60777535223"/>
    <n v="11.376437922121179"/>
    <x v="0"/>
  </r>
  <r>
    <s v="INV100206"/>
    <d v="2023-04-23T00:00:00"/>
    <x v="6"/>
    <x v="0"/>
    <x v="1"/>
    <n v="7"/>
    <n v="16964"/>
    <n v="10"/>
    <n v="118748"/>
    <n v="11874.8"/>
    <n v="106873.2"/>
    <n v="22285.73192354694"/>
    <n v="20.852498029016576"/>
    <x v="0"/>
  </r>
  <r>
    <s v="INV100207"/>
    <d v="2024-09-04T00:00:00"/>
    <x v="6"/>
    <x v="0"/>
    <x v="1"/>
    <n v="5"/>
    <n v="2634"/>
    <n v="5"/>
    <n v="13170"/>
    <n v="658.5"/>
    <n v="12511.5"/>
    <n v="1526.675972382867"/>
    <n v="12.20218177183285"/>
    <x v="0"/>
  </r>
  <r>
    <s v="INV100208"/>
    <d v="2024-09-16T00:00:00"/>
    <x v="6"/>
    <x v="1"/>
    <x v="1"/>
    <n v="1"/>
    <n v="49909"/>
    <n v="15"/>
    <n v="49909"/>
    <n v="7486.35"/>
    <n v="42422.65"/>
    <n v="4864.7728893785279"/>
    <n v="11.467395104687066"/>
    <x v="0"/>
  </r>
  <r>
    <s v="INV100209"/>
    <d v="2023-03-22T00:00:00"/>
    <x v="5"/>
    <x v="0"/>
    <x v="4"/>
    <n v="2"/>
    <n v="684"/>
    <n v="5"/>
    <n v="1368"/>
    <n v="68.400000000000006"/>
    <n v="1299.5999999999999"/>
    <n v="309.76047560597902"/>
    <n v="23.83506275823169"/>
    <x v="0"/>
  </r>
  <r>
    <s v="INV100210"/>
    <d v="2024-11-29T00:00:00"/>
    <x v="5"/>
    <x v="0"/>
    <x v="4"/>
    <n v="9"/>
    <n v="49774"/>
    <n v="0"/>
    <n v="447966"/>
    <n v="0"/>
    <n v="447966"/>
    <n v="26128.12930793206"/>
    <n v="5.8326143742900269"/>
    <x v="1"/>
  </r>
  <r>
    <s v="INV100211"/>
    <d v="2023-04-23T00:00:00"/>
    <x v="6"/>
    <x v="0"/>
    <x v="3"/>
    <n v="8"/>
    <n v="73299"/>
    <n v="5"/>
    <n v="586392"/>
    <n v="29319.599999999999"/>
    <n v="557072.4"/>
    <n v="113340.6353275898"/>
    <n v="20.345763912839658"/>
    <x v="0"/>
  </r>
  <r>
    <s v="INV100212"/>
    <d v="2023-01-02T00:00:00"/>
    <x v="1"/>
    <x v="0"/>
    <x v="4"/>
    <n v="8"/>
    <n v="56310"/>
    <n v="20"/>
    <n v="450480"/>
    <n v="90096"/>
    <n v="360384"/>
    <n v="52839.040666983739"/>
    <n v="14.661871966286999"/>
    <x v="0"/>
  </r>
  <r>
    <s v="INV100213"/>
    <d v="2024-10-03T00:00:00"/>
    <x v="5"/>
    <x v="0"/>
    <x v="1"/>
    <n v="1"/>
    <n v="79227"/>
    <n v="5"/>
    <n v="79227"/>
    <n v="3961.35"/>
    <n v="75265.649999999994"/>
    <n v="17980.39940568215"/>
    <n v="23.889250150210824"/>
    <x v="0"/>
  </r>
  <r>
    <s v="INV100214"/>
    <d v="2023-08-08T00:00:00"/>
    <x v="3"/>
    <x v="0"/>
    <x v="2"/>
    <n v="6"/>
    <n v="69550"/>
    <n v="0"/>
    <n v="417300"/>
    <n v="0"/>
    <n v="417300"/>
    <n v="53704.068307876689"/>
    <n v="12.869414883267838"/>
    <x v="1"/>
  </r>
  <r>
    <s v="INV100215"/>
    <d v="2024-07-19T00:00:00"/>
    <x v="6"/>
    <x v="0"/>
    <x v="2"/>
    <n v="9"/>
    <n v="33234"/>
    <n v="5"/>
    <n v="299106"/>
    <n v="14955.3"/>
    <n v="284150.7"/>
    <n v="54445.680137950993"/>
    <n v="19.160846740110436"/>
    <x v="0"/>
  </r>
  <r>
    <s v="INV100216"/>
    <d v="2023-08-13T00:00:00"/>
    <x v="3"/>
    <x v="1"/>
    <x v="0"/>
    <n v="8"/>
    <n v="72113"/>
    <n v="0"/>
    <n v="576904"/>
    <n v="0"/>
    <n v="576904"/>
    <n v="36914.398291669117"/>
    <n v="6.3987072878102973"/>
    <x v="1"/>
  </r>
  <r>
    <s v="INV100217"/>
    <d v="2024-01-20T00:00:00"/>
    <x v="3"/>
    <x v="0"/>
    <x v="0"/>
    <n v="3"/>
    <n v="51046"/>
    <n v="15"/>
    <n v="153138"/>
    <n v="22970.7"/>
    <n v="130167.3"/>
    <n v="30687.524790540949"/>
    <n v="23.575448511677624"/>
    <x v="0"/>
  </r>
  <r>
    <s v="INV100218"/>
    <d v="2024-02-07T00:00:00"/>
    <x v="6"/>
    <x v="0"/>
    <x v="4"/>
    <n v="4"/>
    <n v="35620"/>
    <n v="5"/>
    <n v="142480"/>
    <n v="7124"/>
    <n v="135356"/>
    <n v="16094.98344143806"/>
    <n v="11.890853335971851"/>
    <x v="0"/>
  </r>
  <r>
    <s v="INV100219"/>
    <d v="2024-09-29T00:00:00"/>
    <x v="2"/>
    <x v="1"/>
    <x v="2"/>
    <n v="3"/>
    <n v="48984"/>
    <n v="0"/>
    <n v="146952"/>
    <n v="0"/>
    <n v="146952"/>
    <n v="22748.30408413049"/>
    <n v="15.480091515685727"/>
    <x v="1"/>
  </r>
  <r>
    <s v="INV100220"/>
    <d v="2023-05-10T00:00:00"/>
    <x v="1"/>
    <x v="1"/>
    <x v="1"/>
    <n v="6"/>
    <n v="61063"/>
    <n v="15"/>
    <n v="366378"/>
    <n v="54956.7"/>
    <n v="311421.3"/>
    <n v="24196.289525410921"/>
    <n v="7.7696321752593418"/>
    <x v="0"/>
  </r>
  <r>
    <s v="INV100221"/>
    <d v="2023-02-22T00:00:00"/>
    <x v="6"/>
    <x v="1"/>
    <x v="1"/>
    <n v="9"/>
    <n v="75536"/>
    <n v="20"/>
    <n v="679824"/>
    <n v="135964.79999999999"/>
    <n v="543859.19999999995"/>
    <n v="130043.02947910861"/>
    <n v="23.911157424404809"/>
    <x v="0"/>
  </r>
  <r>
    <s v="INV100222"/>
    <d v="2024-11-14T00:00:00"/>
    <x v="6"/>
    <x v="1"/>
    <x v="1"/>
    <n v="8"/>
    <n v="55613"/>
    <n v="10"/>
    <n v="444904"/>
    <n v="44490.400000000001"/>
    <n v="400413.6"/>
    <n v="73913.980426204565"/>
    <n v="18.459408078597871"/>
    <x v="0"/>
  </r>
  <r>
    <s v="INV100223"/>
    <d v="2024-12-30T00:00:00"/>
    <x v="5"/>
    <x v="0"/>
    <x v="4"/>
    <n v="4"/>
    <n v="53596"/>
    <n v="0"/>
    <n v="214384"/>
    <n v="0"/>
    <n v="214384"/>
    <n v="13032.295174806621"/>
    <n v="6.0789495367222468"/>
    <x v="1"/>
  </r>
  <r>
    <s v="INV100224"/>
    <d v="2024-11-02T00:00:00"/>
    <x v="6"/>
    <x v="1"/>
    <x v="4"/>
    <n v="2"/>
    <n v="10633"/>
    <n v="20"/>
    <n v="21266"/>
    <n v="4253.2"/>
    <n v="17012.8"/>
    <n v="1378.740378564263"/>
    <n v="8.1041355835856717"/>
    <x v="0"/>
  </r>
  <r>
    <s v="INV100225"/>
    <d v="2024-12-10T00:00:00"/>
    <x v="2"/>
    <x v="1"/>
    <x v="3"/>
    <n v="8"/>
    <n v="6905"/>
    <n v="15"/>
    <n v="55240"/>
    <n v="8286"/>
    <n v="46954"/>
    <n v="6102.4611050625963"/>
    <n v="12.996679952852997"/>
    <x v="0"/>
  </r>
  <r>
    <s v="INV100226"/>
    <d v="2024-02-20T00:00:00"/>
    <x v="5"/>
    <x v="0"/>
    <x v="1"/>
    <n v="8"/>
    <n v="30769"/>
    <n v="20"/>
    <n v="246152"/>
    <n v="49230.400000000001"/>
    <n v="196921.60000000001"/>
    <n v="18383.45891846612"/>
    <n v="9.335420247685434"/>
    <x v="0"/>
  </r>
  <r>
    <s v="INV100227"/>
    <d v="2023-09-04T00:00:00"/>
    <x v="4"/>
    <x v="0"/>
    <x v="1"/>
    <n v="6"/>
    <n v="17585"/>
    <n v="5"/>
    <n v="105510"/>
    <n v="5275.5"/>
    <n v="100234.5"/>
    <n v="11118.523329536931"/>
    <n v="11.092511390326615"/>
    <x v="0"/>
  </r>
  <r>
    <s v="INV100228"/>
    <d v="2024-03-14T00:00:00"/>
    <x v="4"/>
    <x v="0"/>
    <x v="4"/>
    <n v="8"/>
    <n v="36202"/>
    <n v="10"/>
    <n v="289616"/>
    <n v="28961.599999999999"/>
    <n v="260654.4"/>
    <n v="65032.812008696652"/>
    <n v="24.94982321752353"/>
    <x v="0"/>
  </r>
  <r>
    <s v="INV100229"/>
    <d v="2023-07-22T00:00:00"/>
    <x v="3"/>
    <x v="1"/>
    <x v="4"/>
    <n v="9"/>
    <n v="14002"/>
    <n v="0"/>
    <n v="126018"/>
    <n v="0"/>
    <n v="126018"/>
    <n v="22901.218303484759"/>
    <n v="18.172973942996045"/>
    <x v="1"/>
  </r>
  <r>
    <s v="INV100230"/>
    <d v="2023-07-03T00:00:00"/>
    <x v="1"/>
    <x v="0"/>
    <x v="3"/>
    <n v="1"/>
    <n v="46979"/>
    <n v="15"/>
    <n v="46979"/>
    <n v="7046.85"/>
    <n v="39932.15"/>
    <n v="9361.8338256522093"/>
    <n v="23.44435204628904"/>
    <x v="0"/>
  </r>
  <r>
    <s v="INV100231"/>
    <d v="2023-05-03T00:00:00"/>
    <x v="3"/>
    <x v="1"/>
    <x v="3"/>
    <n v="9"/>
    <n v="79884"/>
    <n v="10"/>
    <n v="718956"/>
    <n v="71895.600000000006"/>
    <n v="647060.4"/>
    <n v="88750.594150518431"/>
    <n v="13.715967497086581"/>
    <x v="0"/>
  </r>
  <r>
    <s v="INV100232"/>
    <d v="2024-02-05T00:00:00"/>
    <x v="2"/>
    <x v="0"/>
    <x v="0"/>
    <n v="2"/>
    <n v="14926"/>
    <n v="15"/>
    <n v="29852"/>
    <n v="4477.8"/>
    <n v="25374.2"/>
    <n v="4873.2789486241136"/>
    <n v="19.205645689811355"/>
    <x v="0"/>
  </r>
  <r>
    <s v="INV100233"/>
    <d v="2023-10-21T00:00:00"/>
    <x v="0"/>
    <x v="0"/>
    <x v="2"/>
    <n v="1"/>
    <n v="70731"/>
    <n v="20"/>
    <n v="70731"/>
    <n v="14146.2"/>
    <n v="56584.800000000003"/>
    <n v="8031.5366487776182"/>
    <n v="14.193805843225773"/>
    <x v="0"/>
  </r>
  <r>
    <s v="INV100234"/>
    <d v="2023-10-07T00:00:00"/>
    <x v="1"/>
    <x v="1"/>
    <x v="1"/>
    <n v="8"/>
    <n v="16360"/>
    <n v="15"/>
    <n v="130880"/>
    <n v="19632"/>
    <n v="111248"/>
    <n v="12865.264788707151"/>
    <n v="11.564490857100488"/>
    <x v="0"/>
  </r>
  <r>
    <s v="INV100235"/>
    <d v="2024-09-01T00:00:00"/>
    <x v="4"/>
    <x v="0"/>
    <x v="1"/>
    <n v="8"/>
    <n v="47365"/>
    <n v="15"/>
    <n v="378920"/>
    <n v="56838"/>
    <n v="322082"/>
    <n v="49547.365074270638"/>
    <n v="15.383462930021125"/>
    <x v="0"/>
  </r>
  <r>
    <s v="INV100236"/>
    <d v="2023-07-17T00:00:00"/>
    <x v="3"/>
    <x v="0"/>
    <x v="3"/>
    <n v="4"/>
    <n v="47904"/>
    <n v="20"/>
    <n v="191616"/>
    <n v="38323.199999999997"/>
    <n v="153292.79999999999"/>
    <n v="20765.381213304161"/>
    <n v="13.546220835749731"/>
    <x v="0"/>
  </r>
  <r>
    <s v="INV100237"/>
    <d v="2024-05-25T00:00:00"/>
    <x v="4"/>
    <x v="0"/>
    <x v="3"/>
    <n v="8"/>
    <n v="57923"/>
    <n v="20"/>
    <n v="463384"/>
    <n v="92676.800000000003"/>
    <n v="370707.20000000001"/>
    <n v="91234.055671720751"/>
    <n v="24.610812973613879"/>
    <x v="0"/>
  </r>
  <r>
    <s v="INV100238"/>
    <d v="2023-05-24T00:00:00"/>
    <x v="2"/>
    <x v="0"/>
    <x v="0"/>
    <n v="7"/>
    <n v="74879"/>
    <n v="10"/>
    <n v="524153"/>
    <n v="52415.3"/>
    <n v="471737.7"/>
    <n v="70398.964762810589"/>
    <n v="14.923328104328018"/>
    <x v="0"/>
  </r>
  <r>
    <s v="INV100239"/>
    <d v="2024-08-31T00:00:00"/>
    <x v="2"/>
    <x v="0"/>
    <x v="2"/>
    <n v="2"/>
    <n v="31652"/>
    <n v="0"/>
    <n v="63304"/>
    <n v="0"/>
    <n v="63304"/>
    <n v="13434.54115300507"/>
    <n v="21.222262657975911"/>
    <x v="1"/>
  </r>
  <r>
    <s v="INV100240"/>
    <d v="2023-07-20T00:00:00"/>
    <x v="0"/>
    <x v="1"/>
    <x v="0"/>
    <n v="5"/>
    <n v="31237"/>
    <n v="20"/>
    <n v="156185"/>
    <n v="31237"/>
    <n v="124948"/>
    <n v="22910.951784925939"/>
    <n v="18.336389365916972"/>
    <x v="0"/>
  </r>
  <r>
    <s v="INV100241"/>
    <d v="2023-05-04T00:00:00"/>
    <x v="0"/>
    <x v="1"/>
    <x v="2"/>
    <n v="4"/>
    <n v="54825"/>
    <n v="10"/>
    <n v="219300"/>
    <n v="21930"/>
    <n v="197370"/>
    <n v="28801.305561920541"/>
    <n v="14.592544744348452"/>
    <x v="0"/>
  </r>
  <r>
    <s v="INV100242"/>
    <d v="2023-07-06T00:00:00"/>
    <x v="5"/>
    <x v="0"/>
    <x v="1"/>
    <n v="3"/>
    <n v="39267"/>
    <n v="15"/>
    <n v="117801"/>
    <n v="17670.150000000001"/>
    <n v="100130.85"/>
    <n v="14501.952456723169"/>
    <n v="14.483001449326723"/>
    <x v="0"/>
  </r>
  <r>
    <s v="INV100243"/>
    <d v="2023-11-22T00:00:00"/>
    <x v="1"/>
    <x v="1"/>
    <x v="0"/>
    <n v="1"/>
    <n v="42205"/>
    <n v="15"/>
    <n v="42205"/>
    <n v="6330.75"/>
    <n v="35874.25"/>
    <n v="4246.7228064025612"/>
    <n v="11.837802341240753"/>
    <x v="0"/>
  </r>
  <r>
    <s v="INV100244"/>
    <d v="2024-04-08T00:00:00"/>
    <x v="2"/>
    <x v="1"/>
    <x v="3"/>
    <n v="5"/>
    <n v="2502"/>
    <n v="5"/>
    <n v="12510"/>
    <n v="625.5"/>
    <n v="11884.5"/>
    <n v="848.51005856063421"/>
    <n v="7.1396361526411223"/>
    <x v="0"/>
  </r>
  <r>
    <s v="INV100245"/>
    <d v="2023-12-15T00:00:00"/>
    <x v="3"/>
    <x v="1"/>
    <x v="0"/>
    <n v="8"/>
    <n v="60737"/>
    <n v="20"/>
    <n v="485896"/>
    <n v="97179.199999999997"/>
    <n v="388716.79999999999"/>
    <n v="78635.02416853224"/>
    <n v="20.229386578746336"/>
    <x v="0"/>
  </r>
  <r>
    <s v="INV100246"/>
    <d v="2024-10-21T00:00:00"/>
    <x v="4"/>
    <x v="0"/>
    <x v="0"/>
    <n v="9"/>
    <n v="56213"/>
    <n v="10"/>
    <n v="505917"/>
    <n v="50591.7"/>
    <n v="455325.3"/>
    <n v="106372.62242849469"/>
    <n v="23.361895864010783"/>
    <x v="0"/>
  </r>
  <r>
    <s v="INV100247"/>
    <d v="2024-02-07T00:00:00"/>
    <x v="6"/>
    <x v="0"/>
    <x v="1"/>
    <n v="7"/>
    <n v="42315"/>
    <n v="10"/>
    <n v="296205"/>
    <n v="29620.5"/>
    <n v="266584.5"/>
    <n v="24949.902190428031"/>
    <n v="9.3590970932023545"/>
    <x v="0"/>
  </r>
  <r>
    <s v="INV100248"/>
    <d v="2023-12-12T00:00:00"/>
    <x v="0"/>
    <x v="0"/>
    <x v="3"/>
    <n v="1"/>
    <n v="65497"/>
    <n v="0"/>
    <n v="65497"/>
    <n v="0"/>
    <n v="65497"/>
    <n v="15400.617366376129"/>
    <n v="23.513469878583948"/>
    <x v="1"/>
  </r>
  <r>
    <s v="INV100249"/>
    <d v="2024-05-25T00:00:00"/>
    <x v="6"/>
    <x v="1"/>
    <x v="3"/>
    <n v="1"/>
    <n v="61359"/>
    <n v="10"/>
    <n v="61359"/>
    <n v="6135.9"/>
    <n v="55223.1"/>
    <n v="5326.8668128508198"/>
    <n v="9.6460843611655633"/>
    <x v="0"/>
  </r>
  <r>
    <s v="INV100250"/>
    <d v="2023-05-27T00:00:00"/>
    <x v="3"/>
    <x v="1"/>
    <x v="4"/>
    <n v="1"/>
    <n v="63736"/>
    <n v="20"/>
    <n v="63736"/>
    <n v="12747.2"/>
    <n v="50988.800000000003"/>
    <n v="7955.0594630460637"/>
    <n v="15.601582039675504"/>
    <x v="0"/>
  </r>
  <r>
    <s v="INV100251"/>
    <d v="2023-05-28T00:00:00"/>
    <x v="0"/>
    <x v="0"/>
    <x v="4"/>
    <n v="2"/>
    <n v="78743"/>
    <n v="10"/>
    <n v="157486"/>
    <n v="15748.6"/>
    <n v="141737.4"/>
    <n v="16827.687662774119"/>
    <n v="11.872439922542759"/>
    <x v="0"/>
  </r>
  <r>
    <s v="INV100252"/>
    <d v="2024-12-11T00:00:00"/>
    <x v="6"/>
    <x v="0"/>
    <x v="4"/>
    <n v="1"/>
    <n v="23243"/>
    <n v="5"/>
    <n v="23243"/>
    <n v="1162.1500000000001"/>
    <n v="22080.85"/>
    <n v="1609.7327650821369"/>
    <n v="7.2901757182451625"/>
    <x v="0"/>
  </r>
  <r>
    <s v="INV100253"/>
    <d v="2024-05-03T00:00:00"/>
    <x v="1"/>
    <x v="1"/>
    <x v="1"/>
    <n v="4"/>
    <n v="57239"/>
    <n v="15"/>
    <n v="228956"/>
    <n v="34343.4"/>
    <n v="194612.6"/>
    <n v="11787.232705974789"/>
    <n v="6.0567674991109461"/>
    <x v="0"/>
  </r>
  <r>
    <s v="INV100254"/>
    <d v="2024-10-01T00:00:00"/>
    <x v="3"/>
    <x v="1"/>
    <x v="0"/>
    <n v="9"/>
    <n v="76826"/>
    <n v="15"/>
    <n v="691434"/>
    <n v="103715.1"/>
    <n v="587718.9"/>
    <n v="72330.157398124007"/>
    <n v="12.30693064288455"/>
    <x v="0"/>
  </r>
  <r>
    <s v="INV100255"/>
    <d v="2024-07-04T00:00:00"/>
    <x v="4"/>
    <x v="0"/>
    <x v="3"/>
    <n v="4"/>
    <n v="30839"/>
    <n v="10"/>
    <n v="123356"/>
    <n v="12335.6"/>
    <n v="111020.4"/>
    <n v="6602.2469559649289"/>
    <n v="5.946877290988799"/>
    <x v="0"/>
  </r>
  <r>
    <s v="INV100256"/>
    <d v="2023-12-04T00:00:00"/>
    <x v="1"/>
    <x v="1"/>
    <x v="3"/>
    <n v="4"/>
    <n v="34621"/>
    <n v="10"/>
    <n v="138484"/>
    <n v="13848.4"/>
    <n v="124635.6"/>
    <n v="8829.3463732785258"/>
    <n v="7.084128750757027"/>
    <x v="0"/>
  </r>
  <r>
    <s v="INV100257"/>
    <d v="2024-10-02T00:00:00"/>
    <x v="3"/>
    <x v="1"/>
    <x v="0"/>
    <n v="7"/>
    <n v="43495"/>
    <n v="10"/>
    <n v="304465"/>
    <n v="30446.5"/>
    <n v="274018.5"/>
    <n v="21499.358819171091"/>
    <n v="7.8459515759596847"/>
    <x v="0"/>
  </r>
  <r>
    <s v="INV100258"/>
    <d v="2024-04-17T00:00:00"/>
    <x v="5"/>
    <x v="1"/>
    <x v="3"/>
    <n v="9"/>
    <n v="52532"/>
    <n v="10"/>
    <n v="472788"/>
    <n v="47278.8"/>
    <n v="425509.2"/>
    <n v="21438.490120732189"/>
    <n v="5.0383141235799807"/>
    <x v="0"/>
  </r>
  <r>
    <s v="INV100259"/>
    <d v="2023-05-31T00:00:00"/>
    <x v="0"/>
    <x v="1"/>
    <x v="0"/>
    <n v="7"/>
    <n v="50331"/>
    <n v="5"/>
    <n v="352317"/>
    <n v="17615.849999999999"/>
    <n v="334701.15000000002"/>
    <n v="26993.796076583811"/>
    <n v="8.0650443168730703"/>
    <x v="0"/>
  </r>
  <r>
    <s v="INV100260"/>
    <d v="2024-02-19T00:00:00"/>
    <x v="2"/>
    <x v="1"/>
    <x v="1"/>
    <n v="1"/>
    <n v="41946"/>
    <n v="20"/>
    <n v="41946"/>
    <n v="8389.2000000000007"/>
    <n v="33556.800000000003"/>
    <n v="5552.1650443442086"/>
    <n v="16.545573607567494"/>
    <x v="0"/>
  </r>
  <r>
    <s v="INV100261"/>
    <d v="2023-10-25T00:00:00"/>
    <x v="4"/>
    <x v="1"/>
    <x v="1"/>
    <n v="1"/>
    <n v="46178"/>
    <n v="5"/>
    <n v="46178"/>
    <n v="2308.9"/>
    <n v="43869.1"/>
    <n v="9383.8033591077692"/>
    <n v="21.390462441918732"/>
    <x v="0"/>
  </r>
  <r>
    <s v="INV100262"/>
    <d v="2024-09-02T00:00:00"/>
    <x v="1"/>
    <x v="1"/>
    <x v="1"/>
    <n v="4"/>
    <n v="21198"/>
    <n v="5"/>
    <n v="84792"/>
    <n v="4239.6000000000004"/>
    <n v="80552.399999999994"/>
    <n v="7143.8694924445208"/>
    <n v="8.8685991881613973"/>
    <x v="0"/>
  </r>
  <r>
    <s v="INV100263"/>
    <d v="2023-09-20T00:00:00"/>
    <x v="1"/>
    <x v="0"/>
    <x v="0"/>
    <n v="4"/>
    <n v="48418"/>
    <n v="5"/>
    <n v="193672"/>
    <n v="9683.6"/>
    <n v="183988.4"/>
    <n v="12175.34419714708"/>
    <n v="6.6174520769500038"/>
    <x v="0"/>
  </r>
  <r>
    <s v="INV100264"/>
    <d v="2023-05-24T00:00:00"/>
    <x v="6"/>
    <x v="0"/>
    <x v="0"/>
    <n v="1"/>
    <n v="57735"/>
    <n v="15"/>
    <n v="57735"/>
    <n v="8660.25"/>
    <n v="49074.75"/>
    <n v="9613.8828819381633"/>
    <n v="19.590283968717443"/>
    <x v="0"/>
  </r>
  <r>
    <s v="INV100265"/>
    <d v="2023-12-12T00:00:00"/>
    <x v="0"/>
    <x v="1"/>
    <x v="2"/>
    <n v="6"/>
    <n v="6625"/>
    <n v="5"/>
    <n v="39750"/>
    <n v="1987.5"/>
    <n v="37762.5"/>
    <n v="1949.7738782806241"/>
    <n v="5.1632542291443206"/>
    <x v="0"/>
  </r>
  <r>
    <s v="INV100266"/>
    <d v="2024-09-15T00:00:00"/>
    <x v="2"/>
    <x v="1"/>
    <x v="3"/>
    <n v="2"/>
    <n v="48011"/>
    <n v="10"/>
    <n v="96022"/>
    <n v="9602.2000000000007"/>
    <n v="86419.8"/>
    <n v="17010.21840511273"/>
    <n v="19.68324204072762"/>
    <x v="0"/>
  </r>
  <r>
    <s v="INV100267"/>
    <d v="2024-07-25T00:00:00"/>
    <x v="3"/>
    <x v="1"/>
    <x v="3"/>
    <n v="5"/>
    <n v="29546"/>
    <n v="5"/>
    <n v="147730"/>
    <n v="7386.5"/>
    <n v="140343.5"/>
    <n v="10697.46535837673"/>
    <n v="7.6223447173376258"/>
    <x v="0"/>
  </r>
  <r>
    <s v="INV100268"/>
    <d v="2023-01-02T00:00:00"/>
    <x v="2"/>
    <x v="0"/>
    <x v="2"/>
    <n v="8"/>
    <n v="10614"/>
    <n v="10"/>
    <n v="84912"/>
    <n v="8491.2000000000007"/>
    <n v="76420.800000000003"/>
    <n v="7310.1854150429017"/>
    <n v="9.5657012423880694"/>
    <x v="0"/>
  </r>
  <r>
    <s v="INV100269"/>
    <d v="2023-10-31T00:00:00"/>
    <x v="0"/>
    <x v="0"/>
    <x v="2"/>
    <n v="3"/>
    <n v="1137"/>
    <n v="20"/>
    <n v="3411"/>
    <n v="682.2"/>
    <n v="2728.8"/>
    <n v="201.96935456625101"/>
    <n v="7.4013982177605904"/>
    <x v="0"/>
  </r>
  <r>
    <s v="INV100270"/>
    <d v="2023-09-11T00:00:00"/>
    <x v="0"/>
    <x v="1"/>
    <x v="1"/>
    <n v="9"/>
    <n v="39134"/>
    <n v="15"/>
    <n v="352206"/>
    <n v="52830.9"/>
    <n v="299375.09999999998"/>
    <n v="29778.132100215389"/>
    <n v="9.9467631410278905"/>
    <x v="0"/>
  </r>
  <r>
    <s v="INV100271"/>
    <d v="2024-10-13T00:00:00"/>
    <x v="5"/>
    <x v="0"/>
    <x v="2"/>
    <n v="7"/>
    <n v="36276"/>
    <n v="20"/>
    <n v="253932"/>
    <n v="50786.400000000001"/>
    <n v="203145.60000000001"/>
    <n v="42586.465984876893"/>
    <n v="20.963518769235904"/>
    <x v="0"/>
  </r>
  <r>
    <s v="INV100272"/>
    <d v="2024-03-28T00:00:00"/>
    <x v="5"/>
    <x v="1"/>
    <x v="0"/>
    <n v="9"/>
    <n v="24100"/>
    <n v="20"/>
    <n v="216900"/>
    <n v="43380"/>
    <n v="173520"/>
    <n v="13275.81062426063"/>
    <n v="7.6508821025015159"/>
    <x v="0"/>
  </r>
  <r>
    <s v="INV100273"/>
    <d v="2023-02-06T00:00:00"/>
    <x v="2"/>
    <x v="1"/>
    <x v="4"/>
    <n v="1"/>
    <n v="27309"/>
    <n v="15"/>
    <n v="27309"/>
    <n v="4096.3500000000004"/>
    <n v="23212.65"/>
    <n v="5776.0762728917007"/>
    <n v="24.883312645870681"/>
    <x v="0"/>
  </r>
  <r>
    <s v="INV100274"/>
    <d v="2023-06-09T00:00:00"/>
    <x v="3"/>
    <x v="1"/>
    <x v="0"/>
    <n v="5"/>
    <n v="24256"/>
    <n v="10"/>
    <n v="121280"/>
    <n v="12128"/>
    <n v="109152"/>
    <n v="12598.275291325241"/>
    <n v="11.541955521955842"/>
    <x v="0"/>
  </r>
  <r>
    <s v="INV100275"/>
    <d v="2023-01-09T00:00:00"/>
    <x v="2"/>
    <x v="1"/>
    <x v="2"/>
    <n v="3"/>
    <n v="59969"/>
    <n v="10"/>
    <n v="179907"/>
    <n v="17990.7"/>
    <n v="161916.29999999999"/>
    <n v="37952.148520048853"/>
    <n v="23.439362510166582"/>
    <x v="0"/>
  </r>
  <r>
    <s v="INV100276"/>
    <d v="2023-08-21T00:00:00"/>
    <x v="0"/>
    <x v="1"/>
    <x v="3"/>
    <n v="4"/>
    <n v="38868"/>
    <n v="10"/>
    <n v="155472"/>
    <n v="15547.2"/>
    <n v="139924.79999999999"/>
    <n v="12314.308137874579"/>
    <n v="8.800661596710933"/>
    <x v="0"/>
  </r>
  <r>
    <s v="INV100277"/>
    <d v="2023-04-09T00:00:00"/>
    <x v="0"/>
    <x v="1"/>
    <x v="0"/>
    <n v="4"/>
    <n v="77685"/>
    <n v="15"/>
    <n v="310740"/>
    <n v="46611"/>
    <n v="264129"/>
    <n v="23132.286809078982"/>
    <n v="8.7579503988880365"/>
    <x v="0"/>
  </r>
  <r>
    <s v="INV100278"/>
    <d v="2024-10-20T00:00:00"/>
    <x v="6"/>
    <x v="1"/>
    <x v="3"/>
    <n v="7"/>
    <n v="77402"/>
    <n v="5"/>
    <n v="541814"/>
    <n v="27090.7"/>
    <n v="514723.3"/>
    <n v="83934.454676737005"/>
    <n v="16.306713660861476"/>
    <x v="0"/>
  </r>
  <r>
    <s v="INV100279"/>
    <d v="2023-07-27T00:00:00"/>
    <x v="5"/>
    <x v="0"/>
    <x v="0"/>
    <n v="8"/>
    <n v="12380"/>
    <n v="0"/>
    <n v="99040"/>
    <n v="0"/>
    <n v="99040"/>
    <n v="5954.2864817918608"/>
    <n v="6.0120016980935587"/>
    <x v="1"/>
  </r>
  <r>
    <s v="INV100280"/>
    <d v="2023-05-11T00:00:00"/>
    <x v="6"/>
    <x v="1"/>
    <x v="3"/>
    <n v="5"/>
    <n v="57655"/>
    <n v="5"/>
    <n v="288275"/>
    <n v="14413.75"/>
    <n v="273861.25"/>
    <n v="57565.793460021101"/>
    <n v="21.020057952711856"/>
    <x v="0"/>
  </r>
  <r>
    <s v="INV100281"/>
    <d v="2024-02-08T00:00:00"/>
    <x v="4"/>
    <x v="0"/>
    <x v="0"/>
    <n v="7"/>
    <n v="65816"/>
    <n v="5"/>
    <n v="460712"/>
    <n v="23035.599999999999"/>
    <n v="437676.4"/>
    <n v="60365.664059498289"/>
    <n v="13.792305013361078"/>
    <x v="0"/>
  </r>
  <r>
    <s v="INV100282"/>
    <d v="2023-06-01T00:00:00"/>
    <x v="0"/>
    <x v="1"/>
    <x v="3"/>
    <n v="3"/>
    <n v="71356"/>
    <n v="20"/>
    <n v="214068"/>
    <n v="42813.599999999999"/>
    <n v="171254.39999999999"/>
    <n v="32510.814505231821"/>
    <n v="18.983929467057092"/>
    <x v="0"/>
  </r>
  <r>
    <s v="INV100283"/>
    <d v="2023-02-23T00:00:00"/>
    <x v="6"/>
    <x v="1"/>
    <x v="4"/>
    <n v="3"/>
    <n v="9227"/>
    <n v="0"/>
    <n v="27681"/>
    <n v="0"/>
    <n v="27681"/>
    <n v="2350.8488049946632"/>
    <n v="8.4926440699203898"/>
    <x v="1"/>
  </r>
  <r>
    <s v="INV100284"/>
    <d v="2023-04-30T00:00:00"/>
    <x v="2"/>
    <x v="0"/>
    <x v="1"/>
    <n v="3"/>
    <n v="77760"/>
    <n v="10"/>
    <n v="233280"/>
    <n v="23328"/>
    <n v="209952"/>
    <n v="37470.442102452449"/>
    <n v="17.847147015723806"/>
    <x v="0"/>
  </r>
  <r>
    <s v="INV100285"/>
    <d v="2024-11-03T00:00:00"/>
    <x v="5"/>
    <x v="0"/>
    <x v="0"/>
    <n v="4"/>
    <n v="39711"/>
    <n v="5"/>
    <n v="158844"/>
    <n v="7942.2"/>
    <n v="150901.79999999999"/>
    <n v="25474.356213769679"/>
    <n v="16.881413087033874"/>
    <x v="0"/>
  </r>
  <r>
    <s v="INV100286"/>
    <d v="2024-09-19T00:00:00"/>
    <x v="5"/>
    <x v="1"/>
    <x v="4"/>
    <n v="6"/>
    <n v="79430"/>
    <n v="15"/>
    <n v="476580"/>
    <n v="71487"/>
    <n v="405093"/>
    <n v="81477.266704639129"/>
    <n v="20.113225038358877"/>
    <x v="0"/>
  </r>
  <r>
    <s v="INV100287"/>
    <d v="2024-08-09T00:00:00"/>
    <x v="3"/>
    <x v="0"/>
    <x v="1"/>
    <n v="5"/>
    <n v="41917"/>
    <n v="5"/>
    <n v="209585"/>
    <n v="10479.25"/>
    <n v="199105.75"/>
    <n v="21798.148984848202"/>
    <n v="10.948025853019413"/>
    <x v="0"/>
  </r>
  <r>
    <s v="INV100288"/>
    <d v="2024-09-16T00:00:00"/>
    <x v="2"/>
    <x v="1"/>
    <x v="0"/>
    <n v="8"/>
    <n v="63327"/>
    <n v="10"/>
    <n v="506616"/>
    <n v="50661.599999999999"/>
    <n v="455954.4"/>
    <n v="107893.9099673579"/>
    <n v="23.663311499430183"/>
    <x v="0"/>
  </r>
  <r>
    <s v="INV100289"/>
    <d v="2024-02-24T00:00:00"/>
    <x v="3"/>
    <x v="1"/>
    <x v="4"/>
    <n v="5"/>
    <n v="31937"/>
    <n v="5"/>
    <n v="159685"/>
    <n v="7984.25"/>
    <n v="151700.75"/>
    <n v="36751.056140626912"/>
    <n v="24.226021387914638"/>
    <x v="0"/>
  </r>
  <r>
    <s v="INV100290"/>
    <d v="2024-02-26T00:00:00"/>
    <x v="6"/>
    <x v="0"/>
    <x v="4"/>
    <n v="5"/>
    <n v="21019"/>
    <n v="20"/>
    <n v="105095"/>
    <n v="21019"/>
    <n v="84076"/>
    <n v="18801.47214740932"/>
    <n v="22.362472224427091"/>
    <x v="0"/>
  </r>
  <r>
    <s v="INV100291"/>
    <d v="2023-04-14T00:00:00"/>
    <x v="1"/>
    <x v="0"/>
    <x v="4"/>
    <n v="2"/>
    <n v="8483"/>
    <n v="20"/>
    <n v="16966"/>
    <n v="3393.2"/>
    <n v="13572.8"/>
    <n v="2231.4599802687599"/>
    <n v="16.440675323210833"/>
    <x v="0"/>
  </r>
  <r>
    <s v="INV100292"/>
    <d v="2023-09-11T00:00:00"/>
    <x v="4"/>
    <x v="0"/>
    <x v="2"/>
    <n v="5"/>
    <n v="45156"/>
    <n v="5"/>
    <n v="225780"/>
    <n v="11289"/>
    <n v="214491"/>
    <n v="28754.16029248475"/>
    <n v="13.405765413227011"/>
    <x v="0"/>
  </r>
  <r>
    <s v="INV100293"/>
    <d v="2023-08-15T00:00:00"/>
    <x v="2"/>
    <x v="0"/>
    <x v="3"/>
    <n v="7"/>
    <n v="6135"/>
    <n v="20"/>
    <n v="42945"/>
    <n v="8589"/>
    <n v="34356"/>
    <n v="2116.2775064778739"/>
    <n v="6.1598483713990975"/>
    <x v="0"/>
  </r>
  <r>
    <s v="INV100294"/>
    <d v="2023-04-22T00:00:00"/>
    <x v="2"/>
    <x v="1"/>
    <x v="1"/>
    <n v="2"/>
    <n v="20122"/>
    <n v="15"/>
    <n v="40244"/>
    <n v="6036.6"/>
    <n v="34207.4"/>
    <n v="8190.8100591393322"/>
    <n v="23.944556029219793"/>
    <x v="0"/>
  </r>
  <r>
    <s v="INV100295"/>
    <d v="2024-05-24T00:00:00"/>
    <x v="2"/>
    <x v="0"/>
    <x v="3"/>
    <n v="6"/>
    <n v="75475"/>
    <n v="0"/>
    <n v="452850"/>
    <n v="0"/>
    <n v="452850"/>
    <n v="108845.3362987611"/>
    <n v="24.035626873967342"/>
    <x v="1"/>
  </r>
  <r>
    <s v="INV100296"/>
    <d v="2024-04-17T00:00:00"/>
    <x v="3"/>
    <x v="0"/>
    <x v="3"/>
    <n v="7"/>
    <n v="61166"/>
    <n v="5"/>
    <n v="428162"/>
    <n v="21408.1"/>
    <n v="406753.9"/>
    <n v="21858.015389592169"/>
    <n v="5.3737690995936775"/>
    <x v="0"/>
  </r>
  <r>
    <s v="INV100297"/>
    <d v="2023-04-09T00:00:00"/>
    <x v="6"/>
    <x v="0"/>
    <x v="3"/>
    <n v="5"/>
    <n v="56505"/>
    <n v="15"/>
    <n v="282525"/>
    <n v="42378.75"/>
    <n v="240146.25"/>
    <n v="29148.353699493811"/>
    <n v="12.137750932814404"/>
    <x v="0"/>
  </r>
  <r>
    <s v="INV100298"/>
    <d v="2023-06-02T00:00:00"/>
    <x v="2"/>
    <x v="0"/>
    <x v="4"/>
    <n v="9"/>
    <n v="11903"/>
    <n v="15"/>
    <n v="107127"/>
    <n v="16069.05"/>
    <n v="91057.95"/>
    <n v="20579.759023808481"/>
    <n v="22.600727365165241"/>
    <x v="0"/>
  </r>
  <r>
    <s v="INV100299"/>
    <d v="2023-12-04T00:00:00"/>
    <x v="1"/>
    <x v="0"/>
    <x v="3"/>
    <n v="4"/>
    <n v="60977"/>
    <n v="15"/>
    <n v="243908"/>
    <n v="36586.199999999997"/>
    <n v="207321.8"/>
    <n v="13718.567804686631"/>
    <n v="6.6170406607923686"/>
    <x v="0"/>
  </r>
  <r>
    <s v="INV100300"/>
    <d v="2024-12-06T00:00:00"/>
    <x v="2"/>
    <x v="1"/>
    <x v="2"/>
    <n v="1"/>
    <n v="65535"/>
    <n v="10"/>
    <n v="65535"/>
    <n v="6553.5"/>
    <n v="58981.5"/>
    <n v="5267.8309495866197"/>
    <n v="8.9313275342041472"/>
    <x v="0"/>
  </r>
  <r>
    <s v="INV100301"/>
    <d v="2023-06-12T00:00:00"/>
    <x v="5"/>
    <x v="1"/>
    <x v="0"/>
    <n v="8"/>
    <n v="33403"/>
    <n v="5"/>
    <n v="267224"/>
    <n v="13361.2"/>
    <n v="253862.8"/>
    <n v="62383.092788861679"/>
    <n v="24.573546336391814"/>
    <x v="0"/>
  </r>
  <r>
    <s v="INV100302"/>
    <d v="2024-12-20T00:00:00"/>
    <x v="4"/>
    <x v="0"/>
    <x v="4"/>
    <n v="8"/>
    <n v="7811"/>
    <n v="5"/>
    <n v="62488"/>
    <n v="3124.4"/>
    <n v="59363.6"/>
    <n v="13027.802825437509"/>
    <n v="21.945776242406982"/>
    <x v="0"/>
  </r>
  <r>
    <s v="INV100303"/>
    <d v="2024-11-11T00:00:00"/>
    <x v="5"/>
    <x v="0"/>
    <x v="1"/>
    <n v="7"/>
    <n v="51111"/>
    <n v="5"/>
    <n v="357777"/>
    <n v="17888.849999999999"/>
    <n v="339888.15"/>
    <n v="78994.322237333283"/>
    <n v="23.241269881675276"/>
    <x v="0"/>
  </r>
  <r>
    <s v="INV100304"/>
    <d v="2023-06-10T00:00:00"/>
    <x v="5"/>
    <x v="1"/>
    <x v="0"/>
    <n v="8"/>
    <n v="21115"/>
    <n v="0"/>
    <n v="168920"/>
    <n v="0"/>
    <n v="168920"/>
    <n v="13248.544879851241"/>
    <n v="7.8430883731063465"/>
    <x v="1"/>
  </r>
  <r>
    <s v="INV100305"/>
    <d v="2024-08-02T00:00:00"/>
    <x v="4"/>
    <x v="0"/>
    <x v="0"/>
    <n v="2"/>
    <n v="57308"/>
    <n v="15"/>
    <n v="114616"/>
    <n v="17192.400000000001"/>
    <n v="97423.6"/>
    <n v="8988.6122920004655"/>
    <n v="9.226319179336901"/>
    <x v="0"/>
  </r>
  <r>
    <s v="INV100306"/>
    <d v="2024-02-02T00:00:00"/>
    <x v="1"/>
    <x v="1"/>
    <x v="0"/>
    <n v="3"/>
    <n v="34080"/>
    <n v="5"/>
    <n v="102240"/>
    <n v="5112"/>
    <n v="97128"/>
    <n v="16616.980400983339"/>
    <n v="17.108331687034983"/>
    <x v="0"/>
  </r>
  <r>
    <s v="INV100307"/>
    <d v="2023-10-04T00:00:00"/>
    <x v="6"/>
    <x v="1"/>
    <x v="3"/>
    <n v="9"/>
    <n v="57552"/>
    <n v="20"/>
    <n v="517968"/>
    <n v="103593.60000000001"/>
    <n v="414374.40000000002"/>
    <n v="62300.214857012179"/>
    <n v="15.034764420053984"/>
    <x v="0"/>
  </r>
  <r>
    <s v="INV100308"/>
    <d v="2024-05-18T00:00:00"/>
    <x v="5"/>
    <x v="0"/>
    <x v="3"/>
    <n v="1"/>
    <n v="43398"/>
    <n v="10"/>
    <n v="43398"/>
    <n v="4339.8"/>
    <n v="39058.199999999997"/>
    <n v="4284.7110257329487"/>
    <n v="10.970067810940979"/>
    <x v="0"/>
  </r>
  <r>
    <s v="INV100309"/>
    <d v="2024-01-27T00:00:00"/>
    <x v="6"/>
    <x v="1"/>
    <x v="4"/>
    <n v="8"/>
    <n v="24452"/>
    <n v="0"/>
    <n v="195616"/>
    <n v="0"/>
    <n v="195616"/>
    <n v="44359.695553880243"/>
    <n v="22.676925994744931"/>
    <x v="1"/>
  </r>
  <r>
    <s v="INV100310"/>
    <d v="2023-05-15T00:00:00"/>
    <x v="5"/>
    <x v="0"/>
    <x v="3"/>
    <n v="8"/>
    <n v="15727"/>
    <n v="10"/>
    <n v="125816"/>
    <n v="12581.6"/>
    <n v="113234.4"/>
    <n v="26075.359809400259"/>
    <n v="23.027772310711462"/>
    <x v="0"/>
  </r>
  <r>
    <s v="INV100311"/>
    <d v="2023-07-14T00:00:00"/>
    <x v="0"/>
    <x v="0"/>
    <x v="3"/>
    <n v="7"/>
    <n v="14260"/>
    <n v="15"/>
    <n v="99820"/>
    <n v="14973"/>
    <n v="84847"/>
    <n v="9192.0526417819037"/>
    <n v="10.833680202932223"/>
    <x v="0"/>
  </r>
  <r>
    <s v="INV100312"/>
    <d v="2024-02-05T00:00:00"/>
    <x v="4"/>
    <x v="1"/>
    <x v="3"/>
    <n v="5"/>
    <n v="9326"/>
    <n v="20"/>
    <n v="46630"/>
    <n v="9326"/>
    <n v="37304"/>
    <n v="3027.2430313283448"/>
    <n v="8.1150628118387971"/>
    <x v="0"/>
  </r>
  <r>
    <s v="INV100313"/>
    <d v="2024-10-01T00:00:00"/>
    <x v="5"/>
    <x v="1"/>
    <x v="4"/>
    <n v="4"/>
    <n v="79975"/>
    <n v="15"/>
    <n v="319900"/>
    <n v="47985"/>
    <n v="271915"/>
    <n v="21703.84311875196"/>
    <n v="7.9818484154062705"/>
    <x v="0"/>
  </r>
  <r>
    <s v="INV100314"/>
    <d v="2023-02-02T00:00:00"/>
    <x v="0"/>
    <x v="0"/>
    <x v="4"/>
    <n v="6"/>
    <n v="60932"/>
    <n v="5"/>
    <n v="365592"/>
    <n v="18279.599999999999"/>
    <n v="347312.4"/>
    <n v="51014.995446408662"/>
    <n v="14.688503907838783"/>
    <x v="0"/>
  </r>
  <r>
    <s v="INV100315"/>
    <d v="2024-11-18T00:00:00"/>
    <x v="3"/>
    <x v="1"/>
    <x v="2"/>
    <n v="1"/>
    <n v="74496"/>
    <n v="10"/>
    <n v="74496"/>
    <n v="7449.6"/>
    <n v="67046.399999999994"/>
    <n v="5134.6613220154532"/>
    <n v="7.6583699080270584"/>
    <x v="0"/>
  </r>
  <r>
    <s v="INV100316"/>
    <d v="2024-04-04T00:00:00"/>
    <x v="0"/>
    <x v="0"/>
    <x v="2"/>
    <n v="5"/>
    <n v="58704"/>
    <n v="20"/>
    <n v="293520"/>
    <n v="58704"/>
    <n v="234816"/>
    <n v="33970.371518302491"/>
    <n v="14.466804441904507"/>
    <x v="0"/>
  </r>
  <r>
    <s v="INV100317"/>
    <d v="2024-04-14T00:00:00"/>
    <x v="2"/>
    <x v="1"/>
    <x v="2"/>
    <n v="4"/>
    <n v="9173"/>
    <n v="10"/>
    <n v="36692"/>
    <n v="3669.2"/>
    <n v="33022.800000000003"/>
    <n v="4702.0113002473008"/>
    <n v="14.238681457197149"/>
    <x v="0"/>
  </r>
  <r>
    <s v="INV100318"/>
    <d v="2024-01-10T00:00:00"/>
    <x v="5"/>
    <x v="1"/>
    <x v="2"/>
    <n v="4"/>
    <n v="36658"/>
    <n v="0"/>
    <n v="146632"/>
    <n v="0"/>
    <n v="146632"/>
    <n v="33259.369756554377"/>
    <n v="22.682204264113139"/>
    <x v="1"/>
  </r>
  <r>
    <s v="INV100319"/>
    <d v="2023-01-22T00:00:00"/>
    <x v="0"/>
    <x v="0"/>
    <x v="0"/>
    <n v="7"/>
    <n v="75489"/>
    <n v="20"/>
    <n v="528423"/>
    <n v="105684.6"/>
    <n v="422738.4"/>
    <n v="46180.8254768728"/>
    <n v="10.924208796000741"/>
    <x v="0"/>
  </r>
  <r>
    <s v="INV100320"/>
    <d v="2024-10-31T00:00:00"/>
    <x v="6"/>
    <x v="0"/>
    <x v="0"/>
    <n v="9"/>
    <n v="16404"/>
    <n v="0"/>
    <n v="147636"/>
    <n v="0"/>
    <n v="147636"/>
    <n v="23936.297276783869"/>
    <n v="16.213049172819549"/>
    <x v="1"/>
  </r>
  <r>
    <s v="INV100321"/>
    <d v="2023-02-07T00:00:00"/>
    <x v="3"/>
    <x v="0"/>
    <x v="2"/>
    <n v="8"/>
    <n v="15896"/>
    <n v="20"/>
    <n v="127168"/>
    <n v="25433.599999999999"/>
    <n v="101734.39999999999"/>
    <n v="20214.6225186048"/>
    <n v="19.869997285681933"/>
    <x v="0"/>
  </r>
  <r>
    <s v="INV100322"/>
    <d v="2023-08-18T00:00:00"/>
    <x v="1"/>
    <x v="1"/>
    <x v="2"/>
    <n v="8"/>
    <n v="54539"/>
    <n v="5"/>
    <n v="436312"/>
    <n v="21815.599999999999"/>
    <n v="414496.4"/>
    <n v="70125.727450984807"/>
    <n v="16.918295900998128"/>
    <x v="0"/>
  </r>
  <r>
    <s v="INV100323"/>
    <d v="2023-12-31T00:00:00"/>
    <x v="5"/>
    <x v="0"/>
    <x v="1"/>
    <n v="5"/>
    <n v="4834"/>
    <n v="10"/>
    <n v="24170"/>
    <n v="2417"/>
    <n v="21753"/>
    <n v="5238.4175663705837"/>
    <n v="24.081356899602739"/>
    <x v="0"/>
  </r>
  <r>
    <s v="INV100324"/>
    <d v="2024-07-16T00:00:00"/>
    <x v="2"/>
    <x v="0"/>
    <x v="0"/>
    <n v="6"/>
    <n v="27768"/>
    <n v="10"/>
    <n v="166608"/>
    <n v="16660.8"/>
    <n v="149947.20000000001"/>
    <n v="25559.324364799031"/>
    <n v="17.045549609995405"/>
    <x v="0"/>
  </r>
  <r>
    <s v="INV100325"/>
    <d v="2024-03-13T00:00:00"/>
    <x v="1"/>
    <x v="1"/>
    <x v="1"/>
    <n v="2"/>
    <n v="65136"/>
    <n v="15"/>
    <n v="130272"/>
    <n v="19540.8"/>
    <n v="110731.2"/>
    <n v="25509.416251321931"/>
    <n v="23.037243569402239"/>
    <x v="0"/>
  </r>
  <r>
    <s v="INV100326"/>
    <d v="2023-10-10T00:00:00"/>
    <x v="0"/>
    <x v="1"/>
    <x v="1"/>
    <n v="3"/>
    <n v="22568"/>
    <n v="20"/>
    <n v="67704"/>
    <n v="13540.8"/>
    <n v="54163.199999999997"/>
    <n v="5362.7676444856661"/>
    <n v="9.9011277850748591"/>
    <x v="0"/>
  </r>
  <r>
    <s v="INV100327"/>
    <d v="2023-01-27T00:00:00"/>
    <x v="1"/>
    <x v="0"/>
    <x v="3"/>
    <n v="5"/>
    <n v="28747"/>
    <n v="20"/>
    <n v="143735"/>
    <n v="28747"/>
    <n v="114988"/>
    <n v="18645.36796727237"/>
    <n v="16.215055455588733"/>
    <x v="0"/>
  </r>
  <r>
    <s v="INV100328"/>
    <d v="2023-08-14T00:00:00"/>
    <x v="1"/>
    <x v="0"/>
    <x v="4"/>
    <n v="2"/>
    <n v="65621"/>
    <n v="0"/>
    <n v="131242"/>
    <n v="0"/>
    <n v="131242"/>
    <n v="20823.01128289217"/>
    <n v="15.866118531333088"/>
    <x v="1"/>
  </r>
  <r>
    <s v="INV100329"/>
    <d v="2023-10-04T00:00:00"/>
    <x v="3"/>
    <x v="0"/>
    <x v="0"/>
    <n v="3"/>
    <n v="16785"/>
    <n v="20"/>
    <n v="50355"/>
    <n v="10071"/>
    <n v="40284"/>
    <n v="9986.0177609766251"/>
    <n v="24.789042202801671"/>
    <x v="0"/>
  </r>
  <r>
    <s v="INV100330"/>
    <d v="2024-08-31T00:00:00"/>
    <x v="1"/>
    <x v="0"/>
    <x v="2"/>
    <n v="4"/>
    <n v="24636"/>
    <n v="10"/>
    <n v="98544"/>
    <n v="9854.4"/>
    <n v="88689.600000000006"/>
    <n v="8061.9966265685816"/>
    <n v="9.0901262679824715"/>
    <x v="0"/>
  </r>
  <r>
    <s v="INV100331"/>
    <d v="2023-10-11T00:00:00"/>
    <x v="1"/>
    <x v="1"/>
    <x v="2"/>
    <n v="6"/>
    <n v="60878"/>
    <n v="20"/>
    <n v="365268"/>
    <n v="73053.600000000006"/>
    <n v="292214.40000000002"/>
    <n v="22850.78026149502"/>
    <n v="7.8198679673195493"/>
    <x v="0"/>
  </r>
  <r>
    <s v="INV100332"/>
    <d v="2024-04-25T00:00:00"/>
    <x v="5"/>
    <x v="1"/>
    <x v="4"/>
    <n v="5"/>
    <n v="38287"/>
    <n v="15"/>
    <n v="191435"/>
    <n v="28715.25"/>
    <n v="162719.75"/>
    <n v="28042.213010800519"/>
    <n v="17.233441552608408"/>
    <x v="0"/>
  </r>
  <r>
    <s v="INV100333"/>
    <d v="2024-03-28T00:00:00"/>
    <x v="3"/>
    <x v="0"/>
    <x v="0"/>
    <n v="4"/>
    <n v="24925"/>
    <n v="15"/>
    <n v="99700"/>
    <n v="14955"/>
    <n v="84745"/>
    <n v="8028.6081373351417"/>
    <n v="9.4738428666412666"/>
    <x v="0"/>
  </r>
  <r>
    <s v="INV100334"/>
    <d v="2024-10-20T00:00:00"/>
    <x v="2"/>
    <x v="0"/>
    <x v="2"/>
    <n v="2"/>
    <n v="19461"/>
    <n v="10"/>
    <n v="38922"/>
    <n v="3892.2"/>
    <n v="35029.800000000003"/>
    <n v="6229.3867854121054"/>
    <n v="17.783106913005795"/>
    <x v="0"/>
  </r>
  <r>
    <s v="INV100335"/>
    <d v="2024-05-30T00:00:00"/>
    <x v="0"/>
    <x v="0"/>
    <x v="2"/>
    <n v="5"/>
    <n v="33943"/>
    <n v="10"/>
    <n v="169715"/>
    <n v="16971.5"/>
    <n v="152743.5"/>
    <n v="37345.4524184572"/>
    <n v="24.449781770391017"/>
    <x v="0"/>
  </r>
  <r>
    <s v="INV100336"/>
    <d v="2024-06-30T00:00:00"/>
    <x v="3"/>
    <x v="1"/>
    <x v="3"/>
    <n v="5"/>
    <n v="19323"/>
    <n v="10"/>
    <n v="96615"/>
    <n v="9661.5"/>
    <n v="86953.5"/>
    <n v="20808.076814158569"/>
    <n v="23.930119907949155"/>
    <x v="0"/>
  </r>
  <r>
    <s v="INV100337"/>
    <d v="2023-07-11T00:00:00"/>
    <x v="3"/>
    <x v="0"/>
    <x v="1"/>
    <n v="7"/>
    <n v="75909"/>
    <n v="20"/>
    <n v="531363"/>
    <n v="106272.6"/>
    <n v="425090.4"/>
    <n v="40902.4554374254"/>
    <n v="9.6220604928799602"/>
    <x v="0"/>
  </r>
  <r>
    <s v="INV100338"/>
    <d v="2023-02-18T00:00:00"/>
    <x v="4"/>
    <x v="0"/>
    <x v="2"/>
    <n v="1"/>
    <n v="71623"/>
    <n v="20"/>
    <n v="71623"/>
    <n v="14324.6"/>
    <n v="57298.400000000001"/>
    <n v="4823.3374636797989"/>
    <n v="8.4179269642429784"/>
    <x v="0"/>
  </r>
  <r>
    <s v="INV100339"/>
    <d v="2024-05-26T00:00:00"/>
    <x v="3"/>
    <x v="1"/>
    <x v="0"/>
    <n v="4"/>
    <n v="26352"/>
    <n v="5"/>
    <n v="105408"/>
    <n v="5270.4"/>
    <n v="100137.60000000001"/>
    <n v="16237.09728843363"/>
    <n v="16.214785743250914"/>
    <x v="0"/>
  </r>
  <r>
    <s v="INV100340"/>
    <d v="2023-01-17T00:00:00"/>
    <x v="4"/>
    <x v="1"/>
    <x v="4"/>
    <n v="5"/>
    <n v="38035"/>
    <n v="0"/>
    <n v="190175"/>
    <n v="0"/>
    <n v="190175"/>
    <n v="31826.82415756752"/>
    <n v="16.735545764463005"/>
    <x v="1"/>
  </r>
  <r>
    <s v="INV100341"/>
    <d v="2023-06-21T00:00:00"/>
    <x v="0"/>
    <x v="0"/>
    <x v="3"/>
    <n v="8"/>
    <n v="7504"/>
    <n v="20"/>
    <n v="60032"/>
    <n v="12006.4"/>
    <n v="48025.599999999999"/>
    <n v="8762.271405619711"/>
    <n v="18.245001427613005"/>
    <x v="0"/>
  </r>
  <r>
    <s v="INV100342"/>
    <d v="2023-08-08T00:00:00"/>
    <x v="1"/>
    <x v="0"/>
    <x v="0"/>
    <n v="8"/>
    <n v="28323"/>
    <n v="5"/>
    <n v="226584"/>
    <n v="11329.2"/>
    <n v="215254.8"/>
    <n v="42684.636195021048"/>
    <n v="19.829818519736168"/>
    <x v="0"/>
  </r>
  <r>
    <s v="INV100343"/>
    <d v="2023-06-07T00:00:00"/>
    <x v="5"/>
    <x v="1"/>
    <x v="3"/>
    <n v="1"/>
    <n v="54586"/>
    <n v="5"/>
    <n v="54586"/>
    <n v="2729.3"/>
    <n v="51856.7"/>
    <n v="8825.5675944649829"/>
    <n v="17.019146213440084"/>
    <x v="0"/>
  </r>
  <r>
    <s v="INV100344"/>
    <d v="2024-04-21T00:00:00"/>
    <x v="5"/>
    <x v="0"/>
    <x v="1"/>
    <n v="5"/>
    <n v="7631"/>
    <n v="15"/>
    <n v="38155"/>
    <n v="5723.25"/>
    <n v="32431.75"/>
    <n v="2346.4565956770348"/>
    <n v="7.2350600743932558"/>
    <x v="0"/>
  </r>
  <r>
    <s v="INV100345"/>
    <d v="2023-02-15T00:00:00"/>
    <x v="0"/>
    <x v="0"/>
    <x v="2"/>
    <n v="1"/>
    <n v="26149"/>
    <n v="20"/>
    <n v="26149"/>
    <n v="5229.8"/>
    <n v="20919.2"/>
    <n v="4351.8545235872789"/>
    <n v="20.803159411388958"/>
    <x v="0"/>
  </r>
  <r>
    <s v="INV100346"/>
    <d v="2024-01-08T00:00:00"/>
    <x v="0"/>
    <x v="1"/>
    <x v="0"/>
    <n v="1"/>
    <n v="4599"/>
    <n v="5"/>
    <n v="4599"/>
    <n v="229.95"/>
    <n v="4369.05"/>
    <n v="287.93541100946351"/>
    <n v="6.5903436904925217"/>
    <x v="0"/>
  </r>
  <r>
    <s v="INV100347"/>
    <d v="2024-06-01T00:00:00"/>
    <x v="6"/>
    <x v="1"/>
    <x v="4"/>
    <n v="2"/>
    <n v="51306"/>
    <n v="15"/>
    <n v="102612"/>
    <n v="15391.8"/>
    <n v="87220.2"/>
    <n v="4709.7632180801475"/>
    <n v="5.399853724343842"/>
    <x v="0"/>
  </r>
  <r>
    <s v="INV100348"/>
    <d v="2023-04-09T00:00:00"/>
    <x v="1"/>
    <x v="1"/>
    <x v="1"/>
    <n v="2"/>
    <n v="32071"/>
    <n v="0"/>
    <n v="64142"/>
    <n v="0"/>
    <n v="64142"/>
    <n v="13080.5832094158"/>
    <n v="20.393163932237535"/>
    <x v="1"/>
  </r>
  <r>
    <s v="INV100349"/>
    <d v="2023-02-06T00:00:00"/>
    <x v="0"/>
    <x v="0"/>
    <x v="1"/>
    <n v="9"/>
    <n v="31080"/>
    <n v="15"/>
    <n v="279720"/>
    <n v="41958"/>
    <n v="237762"/>
    <n v="37963.811589735044"/>
    <n v="15.967148488713523"/>
    <x v="0"/>
  </r>
  <r>
    <s v="INV100350"/>
    <d v="2023-10-07T00:00:00"/>
    <x v="3"/>
    <x v="1"/>
    <x v="3"/>
    <n v="4"/>
    <n v="26969"/>
    <n v="0"/>
    <n v="107876"/>
    <n v="0"/>
    <n v="107876"/>
    <n v="20466.049574287961"/>
    <n v="18.971828371730471"/>
    <x v="1"/>
  </r>
  <r>
    <s v="INV100351"/>
    <d v="2023-12-15T00:00:00"/>
    <x v="5"/>
    <x v="1"/>
    <x v="1"/>
    <n v="3"/>
    <n v="65679"/>
    <n v="10"/>
    <n v="197037"/>
    <n v="19703.7"/>
    <n v="177333.3"/>
    <n v="22441.434213580669"/>
    <n v="12.654946484151974"/>
    <x v="0"/>
  </r>
  <r>
    <s v="INV100352"/>
    <d v="2024-05-11T00:00:00"/>
    <x v="2"/>
    <x v="0"/>
    <x v="0"/>
    <n v="1"/>
    <n v="24736"/>
    <n v="10"/>
    <n v="24736"/>
    <n v="2473.6"/>
    <n v="22262.400000000001"/>
    <n v="1162.509105567932"/>
    <n v="5.2218498704898479"/>
    <x v="0"/>
  </r>
  <r>
    <s v="INV100353"/>
    <d v="2023-10-29T00:00:00"/>
    <x v="5"/>
    <x v="0"/>
    <x v="3"/>
    <n v="2"/>
    <n v="25610"/>
    <n v="15"/>
    <n v="51220"/>
    <n v="7683"/>
    <n v="43537"/>
    <n v="5059.1330510234911"/>
    <n v="11.620306982620509"/>
    <x v="0"/>
  </r>
  <r>
    <s v="INV100354"/>
    <d v="2023-06-30T00:00:00"/>
    <x v="4"/>
    <x v="1"/>
    <x v="1"/>
    <n v="6"/>
    <n v="23930"/>
    <n v="10"/>
    <n v="143580"/>
    <n v="14358"/>
    <n v="129222"/>
    <n v="22177.990213758869"/>
    <n v="17.162704658462854"/>
    <x v="0"/>
  </r>
  <r>
    <s v="INV100355"/>
    <d v="2024-08-29T00:00:00"/>
    <x v="5"/>
    <x v="1"/>
    <x v="4"/>
    <n v="9"/>
    <n v="44907"/>
    <n v="20"/>
    <n v="404163"/>
    <n v="80832.600000000006"/>
    <n v="323330.40000000002"/>
    <n v="30761.852811265759"/>
    <n v="9.5140614094021956"/>
    <x v="0"/>
  </r>
  <r>
    <s v="INV100356"/>
    <d v="2023-04-09T00:00:00"/>
    <x v="6"/>
    <x v="0"/>
    <x v="0"/>
    <n v="5"/>
    <n v="38448"/>
    <n v="15"/>
    <n v="192240"/>
    <n v="28836"/>
    <n v="163404"/>
    <n v="30648.195866591101"/>
    <n v="18.756086672658626"/>
    <x v="0"/>
  </r>
  <r>
    <s v="INV100357"/>
    <d v="2024-11-30T00:00:00"/>
    <x v="1"/>
    <x v="0"/>
    <x v="4"/>
    <n v="4"/>
    <n v="57867"/>
    <n v="5"/>
    <n v="231468"/>
    <n v="11573.4"/>
    <n v="219894.6"/>
    <n v="45931.628461957072"/>
    <n v="20.888020197838905"/>
    <x v="0"/>
  </r>
  <r>
    <s v="INV100358"/>
    <d v="2023-04-26T00:00:00"/>
    <x v="0"/>
    <x v="1"/>
    <x v="4"/>
    <n v="5"/>
    <n v="38680"/>
    <n v="20"/>
    <n v="193400"/>
    <n v="38680"/>
    <n v="154720"/>
    <n v="21792.83799742386"/>
    <n v="14.08533996731118"/>
    <x v="0"/>
  </r>
  <r>
    <s v="INV100359"/>
    <d v="2023-07-10T00:00:00"/>
    <x v="1"/>
    <x v="1"/>
    <x v="3"/>
    <n v="9"/>
    <n v="5152"/>
    <n v="15"/>
    <n v="46368"/>
    <n v="6955.2"/>
    <n v="39412.800000000003"/>
    <n v="8873.5656753080966"/>
    <n v="22.514425961383346"/>
    <x v="0"/>
  </r>
  <r>
    <s v="INV100360"/>
    <d v="2023-09-10T00:00:00"/>
    <x v="0"/>
    <x v="0"/>
    <x v="2"/>
    <n v="7"/>
    <n v="72870"/>
    <n v="0"/>
    <n v="510090"/>
    <n v="0"/>
    <n v="510090"/>
    <n v="112711.1762842123"/>
    <n v="22.096331291382366"/>
    <x v="1"/>
  </r>
  <r>
    <s v="INV100361"/>
    <d v="2023-06-10T00:00:00"/>
    <x v="5"/>
    <x v="1"/>
    <x v="3"/>
    <n v="8"/>
    <n v="7584"/>
    <n v="10"/>
    <n v="60672"/>
    <n v="6067.2"/>
    <n v="54604.800000000003"/>
    <n v="12319.475780121509"/>
    <n v="22.561159055836683"/>
    <x v="0"/>
  </r>
  <r>
    <s v="INV100362"/>
    <d v="2023-09-13T00:00:00"/>
    <x v="2"/>
    <x v="0"/>
    <x v="0"/>
    <n v="4"/>
    <n v="46130"/>
    <n v="10"/>
    <n v="184520"/>
    <n v="18452"/>
    <n v="166068"/>
    <n v="30258.81958785106"/>
    <n v="18.220740653136701"/>
    <x v="0"/>
  </r>
  <r>
    <s v="INV100363"/>
    <d v="2023-11-19T00:00:00"/>
    <x v="2"/>
    <x v="1"/>
    <x v="0"/>
    <n v="8"/>
    <n v="53776"/>
    <n v="10"/>
    <n v="430208"/>
    <n v="43020.800000000003"/>
    <n v="387187.20000000001"/>
    <n v="42961.439874882868"/>
    <n v="11.095779993471599"/>
    <x v="0"/>
  </r>
  <r>
    <s v="INV100364"/>
    <d v="2023-05-08T00:00:00"/>
    <x v="6"/>
    <x v="0"/>
    <x v="3"/>
    <n v="6"/>
    <n v="3155"/>
    <n v="15"/>
    <n v="18930"/>
    <n v="2839.5"/>
    <n v="16090.5"/>
    <n v="2353.2397517999561"/>
    <n v="14.625025647431441"/>
    <x v="0"/>
  </r>
  <r>
    <s v="INV100365"/>
    <d v="2023-01-18T00:00:00"/>
    <x v="4"/>
    <x v="0"/>
    <x v="2"/>
    <n v="5"/>
    <n v="58252"/>
    <n v="20"/>
    <n v="291260"/>
    <n v="58252"/>
    <n v="233008"/>
    <n v="44761.333085188111"/>
    <n v="19.210212990621827"/>
    <x v="0"/>
  </r>
  <r>
    <s v="INV100366"/>
    <d v="2024-07-19T00:00:00"/>
    <x v="5"/>
    <x v="1"/>
    <x v="3"/>
    <n v="7"/>
    <n v="48170"/>
    <n v="0"/>
    <n v="337190"/>
    <n v="0"/>
    <n v="337190"/>
    <n v="31059.491648721381"/>
    <n v="9.2112730652514543"/>
    <x v="1"/>
  </r>
  <r>
    <s v="INV100367"/>
    <d v="2024-07-23T00:00:00"/>
    <x v="0"/>
    <x v="1"/>
    <x v="0"/>
    <n v="6"/>
    <n v="5772"/>
    <n v="10"/>
    <n v="34632"/>
    <n v="3463.2"/>
    <n v="31168.799999999999"/>
    <n v="6164.2131142504968"/>
    <n v="19.776870185090527"/>
    <x v="0"/>
  </r>
  <r>
    <s v="INV100368"/>
    <d v="2023-11-19T00:00:00"/>
    <x v="5"/>
    <x v="0"/>
    <x v="2"/>
    <n v="3"/>
    <n v="718"/>
    <n v="20"/>
    <n v="2154"/>
    <n v="430.8"/>
    <n v="1723.2"/>
    <n v="275.05326099494539"/>
    <n v="15.961772341860806"/>
    <x v="0"/>
  </r>
  <r>
    <s v="INV100369"/>
    <d v="2024-11-16T00:00:00"/>
    <x v="6"/>
    <x v="1"/>
    <x v="0"/>
    <n v="5"/>
    <n v="37971"/>
    <n v="5"/>
    <n v="189855"/>
    <n v="9492.75"/>
    <n v="180362.25"/>
    <n v="12481.696813756829"/>
    <n v="6.9203488056712699"/>
    <x v="0"/>
  </r>
  <r>
    <s v="INV100370"/>
    <d v="2024-09-17T00:00:00"/>
    <x v="3"/>
    <x v="1"/>
    <x v="2"/>
    <n v="9"/>
    <n v="49262"/>
    <n v="5"/>
    <n v="443358"/>
    <n v="22167.9"/>
    <n v="421190.1"/>
    <n v="68004.201759566626"/>
    <n v="16.145726540003345"/>
    <x v="0"/>
  </r>
  <r>
    <s v="INV100371"/>
    <d v="2023-10-15T00:00:00"/>
    <x v="3"/>
    <x v="1"/>
    <x v="2"/>
    <n v="7"/>
    <n v="22015"/>
    <n v="0"/>
    <n v="154105"/>
    <n v="0"/>
    <n v="154105"/>
    <n v="9763.3573558469488"/>
    <n v="6.3355227642496663"/>
    <x v="1"/>
  </r>
  <r>
    <s v="INV100372"/>
    <d v="2024-10-24T00:00:00"/>
    <x v="6"/>
    <x v="0"/>
    <x v="3"/>
    <n v="4"/>
    <n v="34807"/>
    <n v="10"/>
    <n v="139228"/>
    <n v="13922.8"/>
    <n v="125305.2"/>
    <n v="6623.815442844797"/>
    <n v="5.2861457009324413"/>
    <x v="0"/>
  </r>
  <r>
    <s v="INV100373"/>
    <d v="2024-09-30T00:00:00"/>
    <x v="0"/>
    <x v="1"/>
    <x v="3"/>
    <n v="7"/>
    <n v="79181"/>
    <n v="5"/>
    <n v="554267"/>
    <n v="27713.35"/>
    <n v="526553.65"/>
    <n v="120015.02184613521"/>
    <n v="22.792553398145696"/>
    <x v="0"/>
  </r>
  <r>
    <s v="INV100374"/>
    <d v="2023-06-04T00:00:00"/>
    <x v="1"/>
    <x v="1"/>
    <x v="3"/>
    <n v="5"/>
    <n v="18486"/>
    <n v="20"/>
    <n v="92430"/>
    <n v="18486"/>
    <n v="73944"/>
    <n v="10942.471391296551"/>
    <n v="14.798322232089895"/>
    <x v="0"/>
  </r>
  <r>
    <s v="INV100375"/>
    <d v="2024-05-04T00:00:00"/>
    <x v="6"/>
    <x v="0"/>
    <x v="2"/>
    <n v="2"/>
    <n v="71100"/>
    <n v="20"/>
    <n v="142200"/>
    <n v="28440"/>
    <n v="113760"/>
    <n v="18048.926231477471"/>
    <n v="15.865793100806497"/>
    <x v="0"/>
  </r>
  <r>
    <s v="INV100376"/>
    <d v="2024-01-21T00:00:00"/>
    <x v="0"/>
    <x v="1"/>
    <x v="2"/>
    <n v="6"/>
    <n v="55388"/>
    <n v="5"/>
    <n v="332328"/>
    <n v="16616.400000000001"/>
    <n v="315711.59999999998"/>
    <n v="33461.500356365243"/>
    <n v="10.598755432605342"/>
    <x v="0"/>
  </r>
  <r>
    <s v="INV100377"/>
    <d v="2023-04-14T00:00:00"/>
    <x v="2"/>
    <x v="1"/>
    <x v="0"/>
    <n v="7"/>
    <n v="12103"/>
    <n v="10"/>
    <n v="84721"/>
    <n v="8472.1"/>
    <n v="76248.899999999994"/>
    <n v="12089.182567888491"/>
    <n v="15.854894389149866"/>
    <x v="0"/>
  </r>
  <r>
    <s v="INV100378"/>
    <d v="2024-01-28T00:00:00"/>
    <x v="6"/>
    <x v="0"/>
    <x v="4"/>
    <n v="8"/>
    <n v="68524"/>
    <n v="0"/>
    <n v="548192"/>
    <n v="0"/>
    <n v="548192"/>
    <n v="45924.093217389272"/>
    <n v="8.3773738429946576"/>
    <x v="1"/>
  </r>
  <r>
    <s v="INV100379"/>
    <d v="2023-09-03T00:00:00"/>
    <x v="0"/>
    <x v="0"/>
    <x v="3"/>
    <n v="6"/>
    <n v="29397"/>
    <n v="10"/>
    <n v="176382"/>
    <n v="17638.2"/>
    <n v="158743.79999999999"/>
    <n v="31610.51946616991"/>
    <n v="19.9129159476905"/>
    <x v="0"/>
  </r>
  <r>
    <s v="INV100380"/>
    <d v="2023-06-25T00:00:00"/>
    <x v="6"/>
    <x v="1"/>
    <x v="0"/>
    <n v="8"/>
    <n v="19302"/>
    <n v="15"/>
    <n v="154416"/>
    <n v="23162.400000000001"/>
    <n v="131253.6"/>
    <n v="28176.188271997489"/>
    <n v="21.466983208077711"/>
    <x v="0"/>
  </r>
  <r>
    <s v="INV100381"/>
    <d v="2023-02-08T00:00:00"/>
    <x v="6"/>
    <x v="1"/>
    <x v="0"/>
    <n v="7"/>
    <n v="16911"/>
    <n v="5"/>
    <n v="118377"/>
    <n v="5918.85"/>
    <n v="112458.15"/>
    <n v="24872.94886790543"/>
    <n v="22.117515598385204"/>
    <x v="0"/>
  </r>
  <r>
    <s v="INV100382"/>
    <d v="2024-04-21T00:00:00"/>
    <x v="1"/>
    <x v="0"/>
    <x v="1"/>
    <n v="2"/>
    <n v="60899"/>
    <n v="15"/>
    <n v="121798"/>
    <n v="18269.7"/>
    <n v="103528.3"/>
    <n v="7384.7299051387936"/>
    <n v="7.1330543485586002"/>
    <x v="0"/>
  </r>
  <r>
    <s v="INV100383"/>
    <d v="2024-11-12T00:00:00"/>
    <x v="1"/>
    <x v="0"/>
    <x v="3"/>
    <n v="6"/>
    <n v="61192"/>
    <n v="5"/>
    <n v="367152"/>
    <n v="18357.599999999999"/>
    <n v="348794.4"/>
    <n v="56348.042283124363"/>
    <n v="16.155088006895856"/>
    <x v="0"/>
  </r>
  <r>
    <s v="INV100384"/>
    <d v="2024-06-21T00:00:00"/>
    <x v="0"/>
    <x v="1"/>
    <x v="0"/>
    <n v="9"/>
    <n v="58176"/>
    <n v="0"/>
    <n v="523584"/>
    <n v="0"/>
    <n v="523584"/>
    <n v="110869.0135589636"/>
    <n v="21.175019396880653"/>
    <x v="1"/>
  </r>
  <r>
    <s v="INV100385"/>
    <d v="2024-02-12T00:00:00"/>
    <x v="0"/>
    <x v="1"/>
    <x v="1"/>
    <n v="6"/>
    <n v="13270"/>
    <n v="10"/>
    <n v="79620"/>
    <n v="7962"/>
    <n v="71658"/>
    <n v="5420.4474224646647"/>
    <n v="7.5643297642477663"/>
    <x v="0"/>
  </r>
  <r>
    <s v="INV100386"/>
    <d v="2024-06-08T00:00:00"/>
    <x v="4"/>
    <x v="1"/>
    <x v="3"/>
    <n v="4"/>
    <n v="74013"/>
    <n v="10"/>
    <n v="296052"/>
    <n v="29605.200000000001"/>
    <n v="266446.8"/>
    <n v="18625.825437255309"/>
    <n v="6.9904481634815312"/>
    <x v="0"/>
  </r>
  <r>
    <s v="INV100387"/>
    <d v="2024-05-20T00:00:00"/>
    <x v="6"/>
    <x v="0"/>
    <x v="2"/>
    <n v="7"/>
    <n v="37929"/>
    <n v="5"/>
    <n v="265503"/>
    <n v="13275.15"/>
    <n v="252227.85"/>
    <n v="53822.497279848452"/>
    <n v="21.338839973400418"/>
    <x v="0"/>
  </r>
  <r>
    <s v="INV100388"/>
    <d v="2023-02-05T00:00:00"/>
    <x v="3"/>
    <x v="1"/>
    <x v="1"/>
    <n v="3"/>
    <n v="59929"/>
    <n v="20"/>
    <n v="179787"/>
    <n v="35957.4"/>
    <n v="143829.6"/>
    <n v="30110.32515586181"/>
    <n v="20.93472077782446"/>
    <x v="0"/>
  </r>
  <r>
    <s v="INV100389"/>
    <d v="2024-11-15T00:00:00"/>
    <x v="6"/>
    <x v="0"/>
    <x v="2"/>
    <n v="5"/>
    <n v="70585"/>
    <n v="15"/>
    <n v="352925"/>
    <n v="52938.75"/>
    <n v="299986.25"/>
    <n v="41919.666811681433"/>
    <n v="13.973862739269361"/>
    <x v="0"/>
  </r>
  <r>
    <s v="INV100390"/>
    <d v="2023-01-20T00:00:00"/>
    <x v="6"/>
    <x v="0"/>
    <x v="4"/>
    <n v="1"/>
    <n v="20837"/>
    <n v="10"/>
    <n v="20837"/>
    <n v="2083.6999999999998"/>
    <n v="18753.3"/>
    <n v="1349.154292596691"/>
    <n v="7.1942233772012978"/>
    <x v="0"/>
  </r>
  <r>
    <s v="INV100391"/>
    <d v="2023-11-17T00:00:00"/>
    <x v="0"/>
    <x v="0"/>
    <x v="4"/>
    <n v="3"/>
    <n v="25007"/>
    <n v="10"/>
    <n v="75021"/>
    <n v="7502.1"/>
    <n v="67518.899999999994"/>
    <n v="10345.5585693135"/>
    <n v="15.322463146339027"/>
    <x v="0"/>
  </r>
  <r>
    <s v="INV100392"/>
    <d v="2024-05-26T00:00:00"/>
    <x v="6"/>
    <x v="1"/>
    <x v="4"/>
    <n v="8"/>
    <n v="60096"/>
    <n v="5"/>
    <n v="480768"/>
    <n v="24038.400000000001"/>
    <n v="456729.59999999998"/>
    <n v="58900.141523370243"/>
    <n v="12.896064000093327"/>
    <x v="0"/>
  </r>
  <r>
    <s v="INV100393"/>
    <d v="2024-02-04T00:00:00"/>
    <x v="5"/>
    <x v="1"/>
    <x v="4"/>
    <n v="9"/>
    <n v="71009"/>
    <n v="20"/>
    <n v="639081"/>
    <n v="127816.2"/>
    <n v="511264.8"/>
    <n v="78586.249724646186"/>
    <n v="15.370948620880254"/>
    <x v="0"/>
  </r>
  <r>
    <s v="INV100394"/>
    <d v="2024-10-15T00:00:00"/>
    <x v="6"/>
    <x v="1"/>
    <x v="0"/>
    <n v="9"/>
    <n v="8936"/>
    <n v="15"/>
    <n v="80424"/>
    <n v="12063.6"/>
    <n v="68360.399999999994"/>
    <n v="9432.3023937099279"/>
    <n v="13.797904040511655"/>
    <x v="0"/>
  </r>
  <r>
    <s v="INV100395"/>
    <d v="2024-04-15T00:00:00"/>
    <x v="5"/>
    <x v="0"/>
    <x v="4"/>
    <n v="2"/>
    <n v="10586"/>
    <n v="20"/>
    <n v="21172"/>
    <n v="4234.3999999999996"/>
    <n v="16937.599999999999"/>
    <n v="2772.7339456499049"/>
    <n v="16.370288267817784"/>
    <x v="0"/>
  </r>
  <r>
    <s v="INV100396"/>
    <d v="2023-05-23T00:00:00"/>
    <x v="1"/>
    <x v="1"/>
    <x v="0"/>
    <n v="4"/>
    <n v="20351"/>
    <n v="20"/>
    <n v="81404"/>
    <n v="16280.8"/>
    <n v="65123.199999999997"/>
    <n v="12726.762816936989"/>
    <n v="19.542594370265881"/>
    <x v="0"/>
  </r>
  <r>
    <s v="INV100397"/>
    <d v="2023-04-02T00:00:00"/>
    <x v="3"/>
    <x v="0"/>
    <x v="0"/>
    <n v="5"/>
    <n v="40232"/>
    <n v="5"/>
    <n v="201160"/>
    <n v="10058"/>
    <n v="191102"/>
    <n v="39170.555461497272"/>
    <n v="20.49719807301717"/>
    <x v="0"/>
  </r>
  <r>
    <s v="INV100398"/>
    <d v="2023-12-20T00:00:00"/>
    <x v="0"/>
    <x v="0"/>
    <x v="3"/>
    <n v="3"/>
    <n v="15342"/>
    <n v="20"/>
    <n v="46026"/>
    <n v="9205.2000000000007"/>
    <n v="36820.800000000003"/>
    <n v="6620.2487449752016"/>
    <n v="17.979643964756882"/>
    <x v="0"/>
  </r>
  <r>
    <s v="INV100399"/>
    <d v="2024-12-27T00:00:00"/>
    <x v="6"/>
    <x v="0"/>
    <x v="0"/>
    <n v="1"/>
    <n v="2245"/>
    <n v="15"/>
    <n v="2245"/>
    <n v="336.75"/>
    <n v="1908.25"/>
    <n v="171.3381857324558"/>
    <n v="8.9788123009278547"/>
    <x v="0"/>
  </r>
  <r>
    <s v="INV100400"/>
    <d v="2023-02-20T00:00:00"/>
    <x v="5"/>
    <x v="0"/>
    <x v="0"/>
    <n v="6"/>
    <n v="13197"/>
    <n v="0"/>
    <n v="79182"/>
    <n v="0"/>
    <n v="79182"/>
    <n v="10248.09908269291"/>
    <n v="12.942460512102386"/>
    <x v="1"/>
  </r>
  <r>
    <s v="INV100401"/>
    <d v="2024-10-26T00:00:00"/>
    <x v="5"/>
    <x v="0"/>
    <x v="4"/>
    <n v="2"/>
    <n v="4379"/>
    <n v="0"/>
    <n v="8758"/>
    <n v="0"/>
    <n v="8758"/>
    <n v="562.65600873349013"/>
    <n v="6.4244805747144333"/>
    <x v="1"/>
  </r>
  <r>
    <s v="INV100402"/>
    <d v="2024-11-28T00:00:00"/>
    <x v="1"/>
    <x v="0"/>
    <x v="0"/>
    <n v="9"/>
    <n v="18999"/>
    <n v="15"/>
    <n v="170991"/>
    <n v="25648.65"/>
    <n v="145342.35"/>
    <n v="20396.581714341279"/>
    <n v="14.033474561503429"/>
    <x v="0"/>
  </r>
  <r>
    <s v="INV100403"/>
    <d v="2024-07-28T00:00:00"/>
    <x v="5"/>
    <x v="1"/>
    <x v="2"/>
    <n v="1"/>
    <n v="35535"/>
    <n v="5"/>
    <n v="35535"/>
    <n v="1776.75"/>
    <n v="33758.25"/>
    <n v="8239.3045959237425"/>
    <n v="24.406788254497027"/>
    <x v="0"/>
  </r>
  <r>
    <s v="INV100404"/>
    <d v="2023-07-09T00:00:00"/>
    <x v="2"/>
    <x v="0"/>
    <x v="4"/>
    <n v="9"/>
    <n v="19151"/>
    <n v="10"/>
    <n v="172359"/>
    <n v="17235.900000000001"/>
    <n v="155123.1"/>
    <n v="27665.606345342228"/>
    <n v="17.834614151820215"/>
    <x v="0"/>
  </r>
  <r>
    <s v="INV100405"/>
    <d v="2023-05-05T00:00:00"/>
    <x v="4"/>
    <x v="1"/>
    <x v="1"/>
    <n v="7"/>
    <n v="75724"/>
    <n v="5"/>
    <n v="530068"/>
    <n v="26503.4"/>
    <n v="503564.6"/>
    <n v="40749.707820303593"/>
    <n v="8.0922502932699381"/>
    <x v="0"/>
  </r>
  <r>
    <s v="INV100406"/>
    <d v="2023-05-30T00:00:00"/>
    <x v="3"/>
    <x v="0"/>
    <x v="4"/>
    <n v="2"/>
    <n v="77024"/>
    <n v="15"/>
    <n v="154048"/>
    <n v="23107.200000000001"/>
    <n v="130940.8"/>
    <n v="13580.594726624589"/>
    <n v="10.37155319550865"/>
    <x v="0"/>
  </r>
  <r>
    <s v="INV100407"/>
    <d v="2023-11-10T00:00:00"/>
    <x v="1"/>
    <x v="1"/>
    <x v="0"/>
    <n v="6"/>
    <n v="37749"/>
    <n v="20"/>
    <n v="226494"/>
    <n v="45298.8"/>
    <n v="181195.2"/>
    <n v="11399.846951303851"/>
    <n v="6.2914729260509379"/>
    <x v="0"/>
  </r>
  <r>
    <s v="INV100408"/>
    <d v="2024-07-23T00:00:00"/>
    <x v="1"/>
    <x v="1"/>
    <x v="2"/>
    <n v="8"/>
    <n v="24349"/>
    <n v="0"/>
    <n v="194792"/>
    <n v="0"/>
    <n v="194792"/>
    <n v="16846.153298096349"/>
    <n v="8.6482778030393188"/>
    <x v="1"/>
  </r>
  <r>
    <s v="INV100409"/>
    <d v="2023-12-08T00:00:00"/>
    <x v="6"/>
    <x v="1"/>
    <x v="4"/>
    <n v="2"/>
    <n v="73809"/>
    <n v="20"/>
    <n v="147618"/>
    <n v="29523.599999999999"/>
    <n v="118094.39999999999"/>
    <n v="17426.993236304421"/>
    <n v="14.756832869555561"/>
    <x v="0"/>
  </r>
  <r>
    <s v="INV100410"/>
    <d v="2023-11-01T00:00:00"/>
    <x v="2"/>
    <x v="1"/>
    <x v="2"/>
    <n v="5"/>
    <n v="29576"/>
    <n v="5"/>
    <n v="147880"/>
    <n v="7394"/>
    <n v="140486"/>
    <n v="16713.79872027658"/>
    <n v="11.897127628572655"/>
    <x v="0"/>
  </r>
  <r>
    <s v="INV100411"/>
    <d v="2024-11-22T00:00:00"/>
    <x v="6"/>
    <x v="0"/>
    <x v="1"/>
    <n v="6"/>
    <n v="70623"/>
    <n v="15"/>
    <n v="423738"/>
    <n v="63560.7"/>
    <n v="360177.3"/>
    <n v="32701.384350002969"/>
    <n v="9.0792463461753332"/>
    <x v="0"/>
  </r>
  <r>
    <s v="INV100412"/>
    <d v="2024-11-12T00:00:00"/>
    <x v="6"/>
    <x v="0"/>
    <x v="1"/>
    <n v="3"/>
    <n v="33624"/>
    <n v="0"/>
    <n v="100872"/>
    <n v="0"/>
    <n v="100872"/>
    <n v="8001.1350345824849"/>
    <n v="7.9319682712571229"/>
    <x v="1"/>
  </r>
  <r>
    <s v="INV100413"/>
    <d v="2023-02-23T00:00:00"/>
    <x v="0"/>
    <x v="0"/>
    <x v="3"/>
    <n v="2"/>
    <n v="16287"/>
    <n v="15"/>
    <n v="32574"/>
    <n v="4886.1000000000004"/>
    <n v="27687.9"/>
    <n v="5017.4412959506362"/>
    <n v="18.121422339544118"/>
    <x v="0"/>
  </r>
  <r>
    <s v="INV100414"/>
    <d v="2024-03-19T00:00:00"/>
    <x v="0"/>
    <x v="0"/>
    <x v="3"/>
    <n v="6"/>
    <n v="53962"/>
    <n v="0"/>
    <n v="323772"/>
    <n v="0"/>
    <n v="323772"/>
    <n v="52328.184552975363"/>
    <n v="16.162047537457024"/>
    <x v="1"/>
  </r>
  <r>
    <s v="INV100415"/>
    <d v="2024-09-04T00:00:00"/>
    <x v="0"/>
    <x v="1"/>
    <x v="4"/>
    <n v="3"/>
    <n v="71535"/>
    <n v="0"/>
    <n v="214605"/>
    <n v="0"/>
    <n v="214605"/>
    <n v="46897.214840574343"/>
    <n v="21.852806244297359"/>
    <x v="1"/>
  </r>
  <r>
    <s v="INV100416"/>
    <d v="2023-09-21T00:00:00"/>
    <x v="2"/>
    <x v="1"/>
    <x v="3"/>
    <n v="2"/>
    <n v="4341"/>
    <n v="0"/>
    <n v="8682"/>
    <n v="0"/>
    <n v="8682"/>
    <n v="752.30031077767103"/>
    <n v="8.6650577145550685"/>
    <x v="1"/>
  </r>
  <r>
    <s v="INV100417"/>
    <d v="2023-02-22T00:00:00"/>
    <x v="6"/>
    <x v="1"/>
    <x v="2"/>
    <n v="1"/>
    <n v="45390"/>
    <n v="5"/>
    <n v="45390"/>
    <n v="2269.5"/>
    <n v="43120.5"/>
    <n v="9469.1364049671884"/>
    <n v="21.959709198564926"/>
    <x v="0"/>
  </r>
  <r>
    <s v="INV100418"/>
    <d v="2024-07-25T00:00:00"/>
    <x v="4"/>
    <x v="0"/>
    <x v="3"/>
    <n v="8"/>
    <n v="25902"/>
    <n v="15"/>
    <n v="207216"/>
    <n v="31082.400000000001"/>
    <n v="176133.6"/>
    <n v="29164.595060637741"/>
    <n v="16.558223451197126"/>
    <x v="0"/>
  </r>
  <r>
    <s v="INV100419"/>
    <d v="2024-09-11T00:00:00"/>
    <x v="3"/>
    <x v="1"/>
    <x v="2"/>
    <n v="1"/>
    <n v="66701"/>
    <n v="10"/>
    <n v="66701"/>
    <n v="6670.1"/>
    <n v="60030.9"/>
    <n v="6197.8685870953823"/>
    <n v="10.324463879594314"/>
    <x v="0"/>
  </r>
  <r>
    <s v="INV100420"/>
    <d v="2023-01-05T00:00:00"/>
    <x v="0"/>
    <x v="0"/>
    <x v="3"/>
    <n v="5"/>
    <n v="23737"/>
    <n v="10"/>
    <n v="118685"/>
    <n v="11868.5"/>
    <n v="106816.5"/>
    <n v="11184.82280790728"/>
    <n v="10.471062811370228"/>
    <x v="0"/>
  </r>
  <r>
    <s v="INV100421"/>
    <d v="2023-04-13T00:00:00"/>
    <x v="0"/>
    <x v="1"/>
    <x v="3"/>
    <n v="6"/>
    <n v="43488"/>
    <n v="10"/>
    <n v="260928"/>
    <n v="26092.799999999999"/>
    <n v="234835.20000000001"/>
    <n v="30076.771399101919"/>
    <n v="12.807607802877047"/>
    <x v="0"/>
  </r>
  <r>
    <s v="INV100422"/>
    <d v="2023-07-15T00:00:00"/>
    <x v="1"/>
    <x v="1"/>
    <x v="3"/>
    <n v="3"/>
    <n v="76810"/>
    <n v="15"/>
    <n v="230430"/>
    <n v="34564.5"/>
    <n v="195865.5"/>
    <n v="27817.88447121"/>
    <n v="14.202544333335887"/>
    <x v="0"/>
  </r>
  <r>
    <s v="INV100423"/>
    <d v="2023-12-16T00:00:00"/>
    <x v="6"/>
    <x v="1"/>
    <x v="0"/>
    <n v="7"/>
    <n v="1053"/>
    <n v="20"/>
    <n v="7371"/>
    <n v="1474.2"/>
    <n v="5896.8"/>
    <n v="392.14319673529002"/>
    <n v="6.6501016947376552"/>
    <x v="0"/>
  </r>
  <r>
    <s v="INV100424"/>
    <d v="2023-02-16T00:00:00"/>
    <x v="6"/>
    <x v="1"/>
    <x v="0"/>
    <n v="2"/>
    <n v="14360"/>
    <n v="15"/>
    <n v="28720"/>
    <n v="4308"/>
    <n v="24412"/>
    <n v="5331.5767264492797"/>
    <n v="21.83998331332656"/>
    <x v="0"/>
  </r>
  <r>
    <s v="INV100425"/>
    <d v="2024-10-17T00:00:00"/>
    <x v="2"/>
    <x v="1"/>
    <x v="3"/>
    <n v="7"/>
    <n v="7545"/>
    <n v="0"/>
    <n v="52815"/>
    <n v="0"/>
    <n v="52815"/>
    <n v="3924.5883152714619"/>
    <n v="7.4308213864838812"/>
    <x v="1"/>
  </r>
  <r>
    <s v="INV100426"/>
    <d v="2023-09-26T00:00:00"/>
    <x v="2"/>
    <x v="0"/>
    <x v="2"/>
    <n v="2"/>
    <n v="75416"/>
    <n v="20"/>
    <n v="150832"/>
    <n v="30166.400000000001"/>
    <n v="120665.60000000001"/>
    <n v="17700.674407021299"/>
    <n v="14.669196860597634"/>
    <x v="0"/>
  </r>
  <r>
    <s v="INV100427"/>
    <d v="2024-01-05T00:00:00"/>
    <x v="0"/>
    <x v="1"/>
    <x v="4"/>
    <n v="5"/>
    <n v="56935"/>
    <n v="0"/>
    <n v="284675"/>
    <n v="0"/>
    <n v="284675"/>
    <n v="36038.046356725128"/>
    <n v="12.659364663818435"/>
    <x v="1"/>
  </r>
  <r>
    <s v="INV100428"/>
    <d v="2024-09-27T00:00:00"/>
    <x v="6"/>
    <x v="0"/>
    <x v="1"/>
    <n v="7"/>
    <n v="32761"/>
    <n v="0"/>
    <n v="229327"/>
    <n v="0"/>
    <n v="229327"/>
    <n v="34962.602036800978"/>
    <n v="15.245741686238853"/>
    <x v="1"/>
  </r>
  <r>
    <s v="INV100429"/>
    <d v="2023-04-16T00:00:00"/>
    <x v="4"/>
    <x v="0"/>
    <x v="0"/>
    <n v="3"/>
    <n v="79379"/>
    <n v="15"/>
    <n v="238137"/>
    <n v="35720.550000000003"/>
    <n v="202416.45"/>
    <n v="46049.034608400761"/>
    <n v="22.749650341363441"/>
    <x v="0"/>
  </r>
  <r>
    <s v="INV100430"/>
    <d v="2024-10-31T00:00:00"/>
    <x v="3"/>
    <x v="0"/>
    <x v="3"/>
    <n v="4"/>
    <n v="3353"/>
    <n v="10"/>
    <n v="13412"/>
    <n v="1341.2"/>
    <n v="12070.8"/>
    <n v="2991.3575065470168"/>
    <n v="24.78176679712212"/>
    <x v="0"/>
  </r>
  <r>
    <s v="INV100431"/>
    <d v="2024-10-20T00:00:00"/>
    <x v="6"/>
    <x v="0"/>
    <x v="1"/>
    <n v="1"/>
    <n v="76164"/>
    <n v="20"/>
    <n v="76164"/>
    <n v="15232.8"/>
    <n v="60931.199999999997"/>
    <n v="3293.5918126415372"/>
    <n v="5.4054274536551681"/>
    <x v="0"/>
  </r>
  <r>
    <s v="INV100432"/>
    <d v="2024-10-18T00:00:00"/>
    <x v="1"/>
    <x v="0"/>
    <x v="0"/>
    <n v="3"/>
    <n v="48522"/>
    <n v="5"/>
    <n v="145566"/>
    <n v="7278.3"/>
    <n v="138287.70000000001"/>
    <n v="17790.420312516831"/>
    <n v="12.864788634503885"/>
    <x v="0"/>
  </r>
  <r>
    <s v="INV100433"/>
    <d v="2023-04-30T00:00:00"/>
    <x v="6"/>
    <x v="0"/>
    <x v="4"/>
    <n v="9"/>
    <n v="3236"/>
    <n v="10"/>
    <n v="29124"/>
    <n v="2912.4"/>
    <n v="26211.599999999999"/>
    <n v="5596.7560384380849"/>
    <n v="21.352210618344873"/>
    <x v="0"/>
  </r>
  <r>
    <s v="INV100434"/>
    <d v="2024-08-26T00:00:00"/>
    <x v="5"/>
    <x v="0"/>
    <x v="2"/>
    <n v="5"/>
    <n v="34224"/>
    <n v="5"/>
    <n v="171120"/>
    <n v="8556"/>
    <n v="162564"/>
    <n v="18746.97412538161"/>
    <n v="11.532057605239544"/>
    <x v="0"/>
  </r>
  <r>
    <s v="INV100435"/>
    <d v="2023-02-27T00:00:00"/>
    <x v="2"/>
    <x v="0"/>
    <x v="3"/>
    <n v="8"/>
    <n v="11940"/>
    <n v="15"/>
    <n v="95520"/>
    <n v="14328"/>
    <n v="81192"/>
    <n v="14598.909039035319"/>
    <n v="17.980723518370432"/>
    <x v="0"/>
  </r>
  <r>
    <s v="INV100436"/>
    <d v="2023-12-12T00:00:00"/>
    <x v="1"/>
    <x v="1"/>
    <x v="4"/>
    <n v="2"/>
    <n v="71216"/>
    <n v="20"/>
    <n v="142432"/>
    <n v="28486.400000000001"/>
    <n v="113945.60000000001"/>
    <n v="28309.99406573833"/>
    <n v="24.845184075329218"/>
    <x v="0"/>
  </r>
  <r>
    <s v="INV100437"/>
    <d v="2024-04-18T00:00:00"/>
    <x v="3"/>
    <x v="1"/>
    <x v="0"/>
    <n v="3"/>
    <n v="30784"/>
    <n v="15"/>
    <n v="92352"/>
    <n v="13852.8"/>
    <n v="78499.199999999997"/>
    <n v="14079.16575100411"/>
    <n v="17.93542577631888"/>
    <x v="0"/>
  </r>
  <r>
    <s v="INV100438"/>
    <d v="2023-04-27T00:00:00"/>
    <x v="0"/>
    <x v="0"/>
    <x v="3"/>
    <n v="7"/>
    <n v="12146"/>
    <n v="5"/>
    <n v="85022"/>
    <n v="4251.1000000000004"/>
    <n v="80770.899999999994"/>
    <n v="5834.7505285742582"/>
    <n v="7.2238275524653783"/>
    <x v="0"/>
  </r>
  <r>
    <s v="INV100439"/>
    <d v="2023-05-07T00:00:00"/>
    <x v="1"/>
    <x v="0"/>
    <x v="1"/>
    <n v="4"/>
    <n v="14842"/>
    <n v="0"/>
    <n v="59368"/>
    <n v="0"/>
    <n v="59368"/>
    <n v="12977.03688408884"/>
    <n v="21.85863913907971"/>
    <x v="1"/>
  </r>
  <r>
    <s v="INV100440"/>
    <d v="2024-01-28T00:00:00"/>
    <x v="6"/>
    <x v="0"/>
    <x v="2"/>
    <n v="9"/>
    <n v="66120"/>
    <n v="15"/>
    <n v="595080"/>
    <n v="89262"/>
    <n v="505818"/>
    <n v="123081.44632328649"/>
    <n v="24.333148745850579"/>
    <x v="0"/>
  </r>
  <r>
    <s v="INV100441"/>
    <d v="2024-10-02T00:00:00"/>
    <x v="0"/>
    <x v="1"/>
    <x v="0"/>
    <n v="7"/>
    <n v="64761"/>
    <n v="20"/>
    <n v="453327"/>
    <n v="90665.4"/>
    <n v="362661.6"/>
    <n v="69812.968816344277"/>
    <n v="19.25016842597735"/>
    <x v="0"/>
  </r>
  <r>
    <s v="INV100442"/>
    <d v="2023-02-27T00:00:00"/>
    <x v="6"/>
    <x v="1"/>
    <x v="2"/>
    <n v="1"/>
    <n v="2435"/>
    <n v="15"/>
    <n v="2435"/>
    <n v="365.25"/>
    <n v="2069.75"/>
    <n v="276.96073993003898"/>
    <n v="13.381361996861408"/>
    <x v="0"/>
  </r>
  <r>
    <s v="INV100443"/>
    <d v="2024-09-25T00:00:00"/>
    <x v="0"/>
    <x v="0"/>
    <x v="3"/>
    <n v="4"/>
    <n v="42876"/>
    <n v="10"/>
    <n v="171504"/>
    <n v="17150.400000000001"/>
    <n v="154353.60000000001"/>
    <n v="36995.476261039497"/>
    <n v="23.968003506908488"/>
    <x v="0"/>
  </r>
  <r>
    <s v="INV100444"/>
    <d v="2024-05-27T00:00:00"/>
    <x v="3"/>
    <x v="0"/>
    <x v="4"/>
    <n v="6"/>
    <n v="75298"/>
    <n v="15"/>
    <n v="451788"/>
    <n v="67768.2"/>
    <n v="384019.8"/>
    <n v="93591.156300958013"/>
    <n v="24.371440300983963"/>
    <x v="0"/>
  </r>
  <r>
    <s v="INV100445"/>
    <d v="2023-04-06T00:00:00"/>
    <x v="2"/>
    <x v="1"/>
    <x v="2"/>
    <n v="6"/>
    <n v="77640"/>
    <n v="5"/>
    <n v="465840"/>
    <n v="23292"/>
    <n v="442548"/>
    <n v="104894.208920413"/>
    <n v="23.702334869983144"/>
    <x v="0"/>
  </r>
  <r>
    <s v="INV100446"/>
    <d v="2024-09-29T00:00:00"/>
    <x v="3"/>
    <x v="1"/>
    <x v="1"/>
    <n v="6"/>
    <n v="42981"/>
    <n v="15"/>
    <n v="257886"/>
    <n v="38682.9"/>
    <n v="219203.1"/>
    <n v="29014.555389055371"/>
    <n v="13.236380046201615"/>
    <x v="0"/>
  </r>
  <r>
    <s v="INV100447"/>
    <d v="2023-04-28T00:00:00"/>
    <x v="5"/>
    <x v="0"/>
    <x v="0"/>
    <n v="5"/>
    <n v="56221"/>
    <n v="20"/>
    <n v="281105"/>
    <n v="56221"/>
    <n v="224884"/>
    <n v="46762.724110562027"/>
    <n v="20.794153479376934"/>
    <x v="0"/>
  </r>
  <r>
    <s v="INV100448"/>
    <d v="2024-07-13T00:00:00"/>
    <x v="4"/>
    <x v="0"/>
    <x v="1"/>
    <n v="3"/>
    <n v="3338"/>
    <n v="15"/>
    <n v="10014"/>
    <n v="1502.1"/>
    <n v="8511.9"/>
    <n v="1539.256857232403"/>
    <n v="18.083587180681203"/>
    <x v="0"/>
  </r>
  <r>
    <s v="INV100449"/>
    <d v="2024-08-23T00:00:00"/>
    <x v="2"/>
    <x v="0"/>
    <x v="2"/>
    <n v="2"/>
    <n v="35830"/>
    <n v="15"/>
    <n v="71660"/>
    <n v="10749"/>
    <n v="60911"/>
    <n v="5234.7725451513952"/>
    <n v="8.5941333177117354"/>
    <x v="0"/>
  </r>
  <r>
    <s v="INV100450"/>
    <d v="2024-05-02T00:00:00"/>
    <x v="3"/>
    <x v="0"/>
    <x v="4"/>
    <n v="3"/>
    <n v="79476"/>
    <n v="20"/>
    <n v="238428"/>
    <n v="47685.599999999999"/>
    <n v="190742.39999999999"/>
    <n v="29966.199516332879"/>
    <n v="15.710298033543083"/>
    <x v="0"/>
  </r>
  <r>
    <s v="INV100451"/>
    <d v="2023-08-25T00:00:00"/>
    <x v="5"/>
    <x v="1"/>
    <x v="4"/>
    <n v="9"/>
    <n v="37494"/>
    <n v="15"/>
    <n v="337446"/>
    <n v="50616.9"/>
    <n v="286829.09999999998"/>
    <n v="57233.36284529174"/>
    <n v="19.953820182572741"/>
    <x v="0"/>
  </r>
  <r>
    <s v="INV100452"/>
    <d v="2023-09-29T00:00:00"/>
    <x v="4"/>
    <x v="1"/>
    <x v="1"/>
    <n v="3"/>
    <n v="30884"/>
    <n v="20"/>
    <n v="92652"/>
    <n v="18530.400000000001"/>
    <n v="74121.600000000006"/>
    <n v="16987.370270838059"/>
    <n v="22.91824551930619"/>
    <x v="0"/>
  </r>
  <r>
    <s v="INV100453"/>
    <d v="2023-07-08T00:00:00"/>
    <x v="5"/>
    <x v="0"/>
    <x v="3"/>
    <n v="3"/>
    <n v="45878"/>
    <n v="5"/>
    <n v="137634"/>
    <n v="6881.7"/>
    <n v="130752.3"/>
    <n v="29094.959181381771"/>
    <n v="22.251967408131076"/>
    <x v="0"/>
  </r>
  <r>
    <s v="INV100454"/>
    <d v="2024-12-04T00:00:00"/>
    <x v="6"/>
    <x v="0"/>
    <x v="3"/>
    <n v="1"/>
    <n v="33143"/>
    <n v="20"/>
    <n v="33143"/>
    <n v="6628.6"/>
    <n v="26514.400000000001"/>
    <n v="2145.8554674635898"/>
    <n v="8.093170003709643"/>
    <x v="0"/>
  </r>
  <r>
    <s v="INV100455"/>
    <d v="2024-03-22T00:00:00"/>
    <x v="6"/>
    <x v="0"/>
    <x v="4"/>
    <n v="2"/>
    <n v="17426"/>
    <n v="5"/>
    <n v="34852"/>
    <n v="1742.6"/>
    <n v="33109.4"/>
    <n v="4887.1675942354887"/>
    <n v="14.760664929704218"/>
    <x v="0"/>
  </r>
  <r>
    <s v="INV100456"/>
    <d v="2024-08-03T00:00:00"/>
    <x v="0"/>
    <x v="1"/>
    <x v="1"/>
    <n v="3"/>
    <n v="39477"/>
    <n v="5"/>
    <n v="118431"/>
    <n v="5921.55"/>
    <n v="112509.45"/>
    <n v="16387.420590577341"/>
    <n v="14.5653725892157"/>
    <x v="0"/>
  </r>
  <r>
    <s v="INV100457"/>
    <d v="2023-09-04T00:00:00"/>
    <x v="2"/>
    <x v="0"/>
    <x v="1"/>
    <n v="2"/>
    <n v="24152"/>
    <n v="20"/>
    <n v="48304"/>
    <n v="9660.7999999999993"/>
    <n v="38643.199999999997"/>
    <n v="8878.1752060667568"/>
    <n v="22.974741237958444"/>
    <x v="0"/>
  </r>
  <r>
    <s v="INV100458"/>
    <d v="2023-03-17T00:00:00"/>
    <x v="6"/>
    <x v="0"/>
    <x v="1"/>
    <n v="8"/>
    <n v="63795"/>
    <n v="15"/>
    <n v="510360"/>
    <n v="76554"/>
    <n v="433806"/>
    <n v="21858.383265485529"/>
    <n v="5.0387461827373361"/>
    <x v="0"/>
  </r>
  <r>
    <s v="INV100459"/>
    <d v="2023-06-03T00:00:00"/>
    <x v="1"/>
    <x v="0"/>
    <x v="2"/>
    <n v="6"/>
    <n v="10770"/>
    <n v="10"/>
    <n v="64620"/>
    <n v="6462"/>
    <n v="58158"/>
    <n v="11500.320384261369"/>
    <n v="19.774270752538552"/>
    <x v="0"/>
  </r>
  <r>
    <s v="INV100460"/>
    <d v="2024-10-17T00:00:00"/>
    <x v="5"/>
    <x v="1"/>
    <x v="3"/>
    <n v="7"/>
    <n v="62130"/>
    <n v="20"/>
    <n v="434910"/>
    <n v="86982"/>
    <n v="347928"/>
    <n v="60444.941113781802"/>
    <n v="17.372830330925307"/>
    <x v="0"/>
  </r>
  <r>
    <s v="INV100461"/>
    <d v="2024-03-10T00:00:00"/>
    <x v="2"/>
    <x v="0"/>
    <x v="3"/>
    <n v="1"/>
    <n v="36917"/>
    <n v="15"/>
    <n v="36917"/>
    <n v="5537.55"/>
    <n v="31379.45"/>
    <n v="7352.6536927940797"/>
    <n v="23.431429463531323"/>
    <x v="0"/>
  </r>
  <r>
    <s v="INV100462"/>
    <d v="2023-03-27T00:00:00"/>
    <x v="1"/>
    <x v="1"/>
    <x v="2"/>
    <n v="6"/>
    <n v="47394"/>
    <n v="5"/>
    <n v="284364"/>
    <n v="14218.2"/>
    <n v="270145.8"/>
    <n v="38194.150627849522"/>
    <n v="14.13834700663476"/>
    <x v="0"/>
  </r>
  <r>
    <s v="INV100463"/>
    <d v="2024-11-27T00:00:00"/>
    <x v="6"/>
    <x v="0"/>
    <x v="0"/>
    <n v="2"/>
    <n v="56542"/>
    <n v="0"/>
    <n v="113084"/>
    <n v="0"/>
    <n v="113084"/>
    <n v="20528.641740984229"/>
    <n v="18.153444997510018"/>
    <x v="1"/>
  </r>
  <r>
    <s v="INV100464"/>
    <d v="2023-10-12T00:00:00"/>
    <x v="0"/>
    <x v="0"/>
    <x v="2"/>
    <n v="6"/>
    <n v="63753"/>
    <n v="10"/>
    <n v="382518"/>
    <n v="38251.800000000003"/>
    <n v="344266.2"/>
    <n v="84190.094744901755"/>
    <n v="24.454940608430846"/>
    <x v="0"/>
  </r>
  <r>
    <s v="INV100465"/>
    <d v="2023-08-08T00:00:00"/>
    <x v="3"/>
    <x v="0"/>
    <x v="1"/>
    <n v="3"/>
    <n v="49341"/>
    <n v="15"/>
    <n v="148023"/>
    <n v="22203.45"/>
    <n v="125819.55"/>
    <n v="25010.504838677269"/>
    <n v="19.87807525831818"/>
    <x v="0"/>
  </r>
  <r>
    <s v="INV100466"/>
    <d v="2023-03-10T00:00:00"/>
    <x v="0"/>
    <x v="1"/>
    <x v="2"/>
    <n v="7"/>
    <n v="53223"/>
    <n v="10"/>
    <n v="372561"/>
    <n v="37256.1"/>
    <n v="335304.90000000002"/>
    <n v="21284.080341436849"/>
    <n v="6.347679482595348"/>
    <x v="0"/>
  </r>
  <r>
    <s v="INV100467"/>
    <d v="2023-02-16T00:00:00"/>
    <x v="1"/>
    <x v="0"/>
    <x v="1"/>
    <n v="3"/>
    <n v="20817"/>
    <n v="0"/>
    <n v="62451"/>
    <n v="0"/>
    <n v="62451"/>
    <n v="5215.0775583588993"/>
    <n v="8.3506710194534897"/>
    <x v="1"/>
  </r>
  <r>
    <s v="INV100468"/>
    <d v="2023-04-04T00:00:00"/>
    <x v="4"/>
    <x v="0"/>
    <x v="4"/>
    <n v="9"/>
    <n v="55508"/>
    <n v="0"/>
    <n v="499572"/>
    <n v="0"/>
    <n v="499572"/>
    <n v="107053.39408156151"/>
    <n v="21.42902205919497"/>
    <x v="1"/>
  </r>
  <r>
    <s v="INV100469"/>
    <d v="2024-03-28T00:00:00"/>
    <x v="6"/>
    <x v="1"/>
    <x v="1"/>
    <n v="3"/>
    <n v="36934"/>
    <n v="0"/>
    <n v="110802"/>
    <n v="0"/>
    <n v="110802"/>
    <n v="12959.30310619267"/>
    <n v="11.695910819473179"/>
    <x v="1"/>
  </r>
  <r>
    <s v="INV100470"/>
    <d v="2023-07-23T00:00:00"/>
    <x v="1"/>
    <x v="1"/>
    <x v="3"/>
    <n v="7"/>
    <n v="46625"/>
    <n v="20"/>
    <n v="326375"/>
    <n v="65275"/>
    <n v="261100"/>
    <n v="49918.043735441919"/>
    <n v="19.118362211965501"/>
    <x v="0"/>
  </r>
  <r>
    <s v="INV100471"/>
    <d v="2023-08-06T00:00:00"/>
    <x v="4"/>
    <x v="1"/>
    <x v="2"/>
    <n v="4"/>
    <n v="75949"/>
    <n v="10"/>
    <n v="303796"/>
    <n v="30379.599999999999"/>
    <n v="273416.40000000002"/>
    <n v="51939.477161085902"/>
    <n v="18.996474666876566"/>
    <x v="0"/>
  </r>
  <r>
    <s v="INV100472"/>
    <d v="2024-04-18T00:00:00"/>
    <x v="4"/>
    <x v="0"/>
    <x v="1"/>
    <n v="8"/>
    <n v="74602"/>
    <n v="20"/>
    <n v="596816"/>
    <n v="119363.2"/>
    <n v="477452.79999999999"/>
    <n v="118761.6594506328"/>
    <n v="24.874010467764101"/>
    <x v="0"/>
  </r>
  <r>
    <s v="INV100473"/>
    <d v="2024-03-07T00:00:00"/>
    <x v="5"/>
    <x v="1"/>
    <x v="0"/>
    <n v="2"/>
    <n v="1057"/>
    <n v="0"/>
    <n v="2114"/>
    <n v="0"/>
    <n v="2114"/>
    <n v="304.36218755344493"/>
    <n v="14.397454472726817"/>
    <x v="1"/>
  </r>
  <r>
    <s v="INV100474"/>
    <d v="2023-12-07T00:00:00"/>
    <x v="2"/>
    <x v="0"/>
    <x v="4"/>
    <n v="8"/>
    <n v="44883"/>
    <n v="15"/>
    <n v="359064"/>
    <n v="53859.6"/>
    <n v="305204.40000000002"/>
    <n v="60298.156577758811"/>
    <n v="19.756647210118466"/>
    <x v="0"/>
  </r>
  <r>
    <s v="INV100475"/>
    <d v="2024-07-04T00:00:00"/>
    <x v="5"/>
    <x v="1"/>
    <x v="0"/>
    <n v="9"/>
    <n v="6540"/>
    <n v="0"/>
    <n v="58860"/>
    <n v="0"/>
    <n v="58860"/>
    <n v="3516.9188714119969"/>
    <n v="5.9750575457220467"/>
    <x v="1"/>
  </r>
  <r>
    <s v="INV100476"/>
    <d v="2024-09-03T00:00:00"/>
    <x v="6"/>
    <x v="1"/>
    <x v="0"/>
    <n v="8"/>
    <n v="47152"/>
    <n v="20"/>
    <n v="377216"/>
    <n v="75443.199999999997"/>
    <n v="301772.79999999999"/>
    <n v="43008.117513882251"/>
    <n v="14.251820413861772"/>
    <x v="0"/>
  </r>
  <r>
    <s v="INV100477"/>
    <d v="2023-10-16T00:00:00"/>
    <x v="4"/>
    <x v="1"/>
    <x v="0"/>
    <n v="6"/>
    <n v="61441"/>
    <n v="0"/>
    <n v="368646"/>
    <n v="0"/>
    <n v="368646"/>
    <n v="32196.18095413121"/>
    <n v="8.7336308963426195"/>
    <x v="1"/>
  </r>
  <r>
    <s v="INV100478"/>
    <d v="2023-09-11T00:00:00"/>
    <x v="1"/>
    <x v="0"/>
    <x v="4"/>
    <n v="1"/>
    <n v="75328"/>
    <n v="0"/>
    <n v="75328"/>
    <n v="0"/>
    <n v="75328"/>
    <n v="16430.114769490039"/>
    <n v="21.811431034263538"/>
    <x v="1"/>
  </r>
  <r>
    <s v="INV100479"/>
    <d v="2023-12-23T00:00:00"/>
    <x v="3"/>
    <x v="0"/>
    <x v="4"/>
    <n v="7"/>
    <n v="26610"/>
    <n v="20"/>
    <n v="186270"/>
    <n v="37254"/>
    <n v="149016"/>
    <n v="32482.75600074137"/>
    <n v="21.798166640321423"/>
    <x v="0"/>
  </r>
  <r>
    <s v="INV100480"/>
    <d v="2023-01-23T00:00:00"/>
    <x v="4"/>
    <x v="0"/>
    <x v="4"/>
    <n v="1"/>
    <n v="5849"/>
    <n v="20"/>
    <n v="5849"/>
    <n v="1169.8"/>
    <n v="4679.2"/>
    <n v="455.15927947321791"/>
    <n v="9.7272884141139055"/>
    <x v="0"/>
  </r>
  <r>
    <s v="INV100481"/>
    <d v="2024-06-05T00:00:00"/>
    <x v="1"/>
    <x v="0"/>
    <x v="4"/>
    <n v="7"/>
    <n v="30874"/>
    <n v="15"/>
    <n v="216118"/>
    <n v="32417.7"/>
    <n v="183700.3"/>
    <n v="20878.830622608231"/>
    <n v="11.365703062329366"/>
    <x v="0"/>
  </r>
  <r>
    <s v="INV100482"/>
    <d v="2023-04-10T00:00:00"/>
    <x v="3"/>
    <x v="0"/>
    <x v="0"/>
    <n v="2"/>
    <n v="43091"/>
    <n v="20"/>
    <n v="86182"/>
    <n v="17236.400000000001"/>
    <n v="68945.600000000006"/>
    <n v="13133.830467257931"/>
    <n v="19.04955568920704"/>
    <x v="0"/>
  </r>
  <r>
    <s v="INV100483"/>
    <d v="2023-06-29T00:00:00"/>
    <x v="5"/>
    <x v="0"/>
    <x v="3"/>
    <n v="8"/>
    <n v="557"/>
    <n v="15"/>
    <n v="4456"/>
    <n v="668.4"/>
    <n v="3787.6"/>
    <n v="748.63120230326047"/>
    <n v="19.76531846824534"/>
    <x v="0"/>
  </r>
  <r>
    <s v="INV100484"/>
    <d v="2023-08-11T00:00:00"/>
    <x v="5"/>
    <x v="0"/>
    <x v="3"/>
    <n v="2"/>
    <n v="74539"/>
    <n v="5"/>
    <n v="149078"/>
    <n v="7453.9"/>
    <n v="141624.1"/>
    <n v="25708.501756201262"/>
    <n v="18.152632042287479"/>
    <x v="0"/>
  </r>
  <r>
    <s v="INV100485"/>
    <d v="2024-10-20T00:00:00"/>
    <x v="2"/>
    <x v="0"/>
    <x v="4"/>
    <n v="3"/>
    <n v="65078"/>
    <n v="5"/>
    <n v="195234"/>
    <n v="9761.7000000000007"/>
    <n v="185472.3"/>
    <n v="46245.464363928702"/>
    <n v="24.933892750523235"/>
    <x v="0"/>
  </r>
  <r>
    <s v="INV100486"/>
    <d v="2024-03-17T00:00:00"/>
    <x v="1"/>
    <x v="0"/>
    <x v="2"/>
    <n v="3"/>
    <n v="19621"/>
    <n v="20"/>
    <n v="58863"/>
    <n v="11772.6"/>
    <n v="47090.400000000001"/>
    <n v="10535.847985132739"/>
    <n v="22.373664239702229"/>
    <x v="0"/>
  </r>
  <r>
    <s v="INV100487"/>
    <d v="2024-08-30T00:00:00"/>
    <x v="4"/>
    <x v="1"/>
    <x v="1"/>
    <n v="1"/>
    <n v="5993"/>
    <n v="0"/>
    <n v="5993"/>
    <n v="0"/>
    <n v="5993"/>
    <n v="799.53677446997347"/>
    <n v="13.341177615050452"/>
    <x v="1"/>
  </r>
  <r>
    <s v="INV100488"/>
    <d v="2023-11-21T00:00:00"/>
    <x v="0"/>
    <x v="1"/>
    <x v="2"/>
    <n v="5"/>
    <n v="68318"/>
    <n v="10"/>
    <n v="341590"/>
    <n v="34159"/>
    <n v="307431"/>
    <n v="35476.106096068557"/>
    <n v="11.539534430837669"/>
    <x v="0"/>
  </r>
  <r>
    <s v="INV100489"/>
    <d v="2024-05-30T00:00:00"/>
    <x v="5"/>
    <x v="0"/>
    <x v="2"/>
    <n v="5"/>
    <n v="1931"/>
    <n v="0"/>
    <n v="9655"/>
    <n v="0"/>
    <n v="9655"/>
    <n v="1635.266863380431"/>
    <n v="16.936994959921606"/>
    <x v="1"/>
  </r>
  <r>
    <s v="INV100490"/>
    <d v="2023-01-16T00:00:00"/>
    <x v="5"/>
    <x v="0"/>
    <x v="2"/>
    <n v="5"/>
    <n v="60969"/>
    <n v="20"/>
    <n v="304845"/>
    <n v="60969"/>
    <n v="243876"/>
    <n v="52074.175807546322"/>
    <n v="21.352726716670077"/>
    <x v="0"/>
  </r>
  <r>
    <s v="INV100491"/>
    <d v="2023-12-02T00:00:00"/>
    <x v="2"/>
    <x v="0"/>
    <x v="3"/>
    <n v="9"/>
    <n v="62741"/>
    <n v="15"/>
    <n v="564669"/>
    <n v="84700.35"/>
    <n v="479968.65"/>
    <n v="69628.425575128756"/>
    <n v="14.506869474731058"/>
    <x v="0"/>
  </r>
  <r>
    <s v="INV100492"/>
    <d v="2023-09-15T00:00:00"/>
    <x v="3"/>
    <x v="0"/>
    <x v="1"/>
    <n v="6"/>
    <n v="45794"/>
    <n v="0"/>
    <n v="274764"/>
    <n v="0"/>
    <n v="274764"/>
    <n v="54276.474284697731"/>
    <n v="19.753852136632794"/>
    <x v="1"/>
  </r>
  <r>
    <s v="INV100493"/>
    <d v="2024-05-11T00:00:00"/>
    <x v="2"/>
    <x v="1"/>
    <x v="2"/>
    <n v="6"/>
    <n v="11851"/>
    <n v="5"/>
    <n v="71106"/>
    <n v="3555.3"/>
    <n v="67550.7"/>
    <n v="3636.389816132164"/>
    <n v="5.3832007901208483"/>
    <x v="0"/>
  </r>
  <r>
    <s v="INV100494"/>
    <d v="2023-06-09T00:00:00"/>
    <x v="4"/>
    <x v="1"/>
    <x v="4"/>
    <n v="3"/>
    <n v="32983"/>
    <n v="20"/>
    <n v="98949"/>
    <n v="19789.8"/>
    <n v="79159.199999999997"/>
    <n v="18615.712460158258"/>
    <n v="23.516802165962087"/>
    <x v="0"/>
  </r>
  <r>
    <s v="INV100495"/>
    <d v="2024-04-19T00:00:00"/>
    <x v="1"/>
    <x v="0"/>
    <x v="3"/>
    <n v="5"/>
    <n v="31695"/>
    <n v="0"/>
    <n v="158475"/>
    <n v="0"/>
    <n v="158475"/>
    <n v="32450.44168860227"/>
    <n v="20.476694550309052"/>
    <x v="1"/>
  </r>
  <r>
    <s v="INV100496"/>
    <d v="2024-10-25T00:00:00"/>
    <x v="6"/>
    <x v="1"/>
    <x v="4"/>
    <n v="7"/>
    <n v="23235"/>
    <n v="0"/>
    <n v="162645"/>
    <n v="0"/>
    <n v="162645"/>
    <n v="20954.859332350479"/>
    <n v="12.883801735282658"/>
    <x v="1"/>
  </r>
  <r>
    <s v="INV100497"/>
    <d v="2024-11-20T00:00:00"/>
    <x v="6"/>
    <x v="1"/>
    <x v="4"/>
    <n v="3"/>
    <n v="15703"/>
    <n v="15"/>
    <n v="47109"/>
    <n v="7066.35"/>
    <n v="40042.65"/>
    <n v="5077.5067292910171"/>
    <n v="12.680246510385842"/>
    <x v="0"/>
  </r>
  <r>
    <s v="INV100498"/>
    <d v="2024-11-05T00:00:00"/>
    <x v="1"/>
    <x v="0"/>
    <x v="2"/>
    <n v="2"/>
    <n v="4474"/>
    <n v="15"/>
    <n v="8948"/>
    <n v="1342.2"/>
    <n v="7605.8"/>
    <n v="536.7972964747164"/>
    <n v="7.0577361549701063"/>
    <x v="0"/>
  </r>
  <r>
    <s v="INV100499"/>
    <d v="2024-01-15T00:00:00"/>
    <x v="3"/>
    <x v="0"/>
    <x v="4"/>
    <n v="5"/>
    <n v="40213"/>
    <n v="15"/>
    <n v="201065"/>
    <n v="30159.75"/>
    <n v="170905.25"/>
    <n v="36442.253743714893"/>
    <n v="21.323074477650568"/>
    <x v="0"/>
  </r>
  <r>
    <s v="INV100500"/>
    <d v="2024-06-28T00:00:00"/>
    <x v="5"/>
    <x v="0"/>
    <x v="1"/>
    <n v="3"/>
    <n v="13136"/>
    <n v="10"/>
    <n v="39408"/>
    <n v="3940.8"/>
    <n v="35467.199999999997"/>
    <n v="7225.5873061452821"/>
    <n v="20.372590185143689"/>
    <x v="0"/>
  </r>
  <r>
    <s v="INV100501"/>
    <d v="2024-11-21T00:00:00"/>
    <x v="3"/>
    <x v="0"/>
    <x v="4"/>
    <n v="5"/>
    <n v="35570"/>
    <n v="20"/>
    <n v="177850"/>
    <n v="35570"/>
    <n v="142280"/>
    <n v="25048.385677633501"/>
    <n v="17.604994150712329"/>
    <x v="0"/>
  </r>
  <r>
    <s v="INV100502"/>
    <d v="2024-03-02T00:00:00"/>
    <x v="5"/>
    <x v="1"/>
    <x v="2"/>
    <n v="9"/>
    <n v="29623"/>
    <n v="20"/>
    <n v="266607"/>
    <n v="53321.4"/>
    <n v="213285.6"/>
    <n v="14992.120907024741"/>
    <n v="7.0291294428806914"/>
    <x v="0"/>
  </r>
  <r>
    <s v="INV100503"/>
    <d v="2024-09-04T00:00:00"/>
    <x v="5"/>
    <x v="0"/>
    <x v="4"/>
    <n v="1"/>
    <n v="32312"/>
    <n v="5"/>
    <n v="32312"/>
    <n v="1615.6"/>
    <n v="30696.400000000001"/>
    <n v="3145.4070992283559"/>
    <n v="10.246827312741415"/>
    <x v="0"/>
  </r>
  <r>
    <s v="INV100504"/>
    <d v="2023-09-25T00:00:00"/>
    <x v="6"/>
    <x v="1"/>
    <x v="3"/>
    <n v="4"/>
    <n v="29260"/>
    <n v="5"/>
    <n v="117040"/>
    <n v="5852"/>
    <n v="111188"/>
    <n v="15764.556490669271"/>
    <n v="14.178289465292362"/>
    <x v="0"/>
  </r>
  <r>
    <s v="INV100505"/>
    <d v="2024-07-30T00:00:00"/>
    <x v="3"/>
    <x v="0"/>
    <x v="3"/>
    <n v="5"/>
    <n v="5466"/>
    <n v="20"/>
    <n v="27330"/>
    <n v="5466"/>
    <n v="21864"/>
    <n v="2256.2421156922069"/>
    <n v="10.319438875284517"/>
    <x v="0"/>
  </r>
  <r>
    <s v="INV100506"/>
    <d v="2024-02-21T00:00:00"/>
    <x v="2"/>
    <x v="1"/>
    <x v="3"/>
    <n v="2"/>
    <n v="16558"/>
    <n v="0"/>
    <n v="33116"/>
    <n v="0"/>
    <n v="33116"/>
    <n v="4530.0960878263113"/>
    <n v="13.679478463058073"/>
    <x v="1"/>
  </r>
  <r>
    <s v="INV100507"/>
    <d v="2023-06-17T00:00:00"/>
    <x v="5"/>
    <x v="0"/>
    <x v="0"/>
    <n v="2"/>
    <n v="41982"/>
    <n v="20"/>
    <n v="83964"/>
    <n v="16792.8"/>
    <n v="67171.199999999997"/>
    <n v="6394.1278307359744"/>
    <n v="9.5191508127530469"/>
    <x v="0"/>
  </r>
  <r>
    <s v="INV100508"/>
    <d v="2023-02-12T00:00:00"/>
    <x v="0"/>
    <x v="0"/>
    <x v="3"/>
    <n v="1"/>
    <n v="3498"/>
    <n v="10"/>
    <n v="3498"/>
    <n v="349.8"/>
    <n v="3148.2"/>
    <n v="377.53246121642042"/>
    <n v="11.992010076120337"/>
    <x v="0"/>
  </r>
  <r>
    <s v="INV100509"/>
    <d v="2024-07-09T00:00:00"/>
    <x v="0"/>
    <x v="1"/>
    <x v="3"/>
    <n v="8"/>
    <n v="61765"/>
    <n v="5"/>
    <n v="494120"/>
    <n v="24706"/>
    <n v="469414"/>
    <n v="84710.157863325483"/>
    <n v="18.045937671932556"/>
    <x v="0"/>
  </r>
  <r>
    <s v="INV100510"/>
    <d v="2023-10-12T00:00:00"/>
    <x v="2"/>
    <x v="1"/>
    <x v="0"/>
    <n v="2"/>
    <n v="66945"/>
    <n v="5"/>
    <n v="133890"/>
    <n v="6694.5"/>
    <n v="127195.5"/>
    <n v="29060.637770062749"/>
    <n v="22.847221615593906"/>
    <x v="0"/>
  </r>
  <r>
    <s v="INV100511"/>
    <d v="2024-02-01T00:00:00"/>
    <x v="0"/>
    <x v="1"/>
    <x v="3"/>
    <n v="3"/>
    <n v="35148"/>
    <n v="5"/>
    <n v="105444"/>
    <n v="5272.2"/>
    <n v="100171.8"/>
    <n v="12722.43327886366"/>
    <n v="12.700613624656501"/>
    <x v="0"/>
  </r>
  <r>
    <s v="INV100512"/>
    <d v="2023-01-12T00:00:00"/>
    <x v="4"/>
    <x v="0"/>
    <x v="2"/>
    <n v="2"/>
    <n v="61123"/>
    <n v="20"/>
    <n v="122246"/>
    <n v="24449.200000000001"/>
    <n v="97796.800000000003"/>
    <n v="18423.122180236482"/>
    <n v="18.838164623215157"/>
    <x v="0"/>
  </r>
  <r>
    <s v="INV100513"/>
    <d v="2024-08-29T00:00:00"/>
    <x v="5"/>
    <x v="1"/>
    <x v="3"/>
    <n v="4"/>
    <n v="78533"/>
    <n v="5"/>
    <n v="314132"/>
    <n v="15706.6"/>
    <n v="298425.40000000002"/>
    <n v="22966.40614418764"/>
    <n v="7.6958617276504073"/>
    <x v="0"/>
  </r>
  <r>
    <s v="INV100514"/>
    <d v="2023-10-29T00:00:00"/>
    <x v="2"/>
    <x v="1"/>
    <x v="3"/>
    <n v="1"/>
    <n v="8027"/>
    <n v="5"/>
    <n v="8027"/>
    <n v="401.35"/>
    <n v="7625.65"/>
    <n v="1206.1002225671571"/>
    <n v="15.816359557115225"/>
    <x v="0"/>
  </r>
  <r>
    <s v="INV100515"/>
    <d v="2023-09-10T00:00:00"/>
    <x v="3"/>
    <x v="1"/>
    <x v="0"/>
    <n v="3"/>
    <n v="3572"/>
    <n v="20"/>
    <n v="10716"/>
    <n v="2143.1999999999998"/>
    <n v="8572.7999999999993"/>
    <n v="2008.957196966747"/>
    <n v="23.434084511090276"/>
    <x v="0"/>
  </r>
  <r>
    <s v="INV100516"/>
    <d v="2024-05-13T00:00:00"/>
    <x v="5"/>
    <x v="1"/>
    <x v="2"/>
    <n v="5"/>
    <n v="12518"/>
    <n v="0"/>
    <n v="62590"/>
    <n v="0"/>
    <n v="62590"/>
    <n v="3479.2004001975261"/>
    <n v="5.5587160891476683"/>
    <x v="1"/>
  </r>
  <r>
    <s v="INV100517"/>
    <d v="2023-02-04T00:00:00"/>
    <x v="2"/>
    <x v="1"/>
    <x v="4"/>
    <n v="1"/>
    <n v="30152"/>
    <n v="5"/>
    <n v="30152"/>
    <n v="1507.6"/>
    <n v="28644.400000000001"/>
    <n v="2965.0240184494792"/>
    <n v="10.351147234536171"/>
    <x v="0"/>
  </r>
  <r>
    <s v="INV100518"/>
    <d v="2024-12-27T00:00:00"/>
    <x v="6"/>
    <x v="1"/>
    <x v="1"/>
    <n v="4"/>
    <n v="4976"/>
    <n v="5"/>
    <n v="19904"/>
    <n v="995.2"/>
    <n v="18908.8"/>
    <n v="1446.498745930222"/>
    <n v="7.6498706736028836"/>
    <x v="0"/>
  </r>
  <r>
    <s v="INV100519"/>
    <d v="2023-03-31T00:00:00"/>
    <x v="3"/>
    <x v="1"/>
    <x v="2"/>
    <n v="6"/>
    <n v="27982"/>
    <n v="5"/>
    <n v="167892"/>
    <n v="8394.6"/>
    <n v="159497.4"/>
    <n v="24981.167972766289"/>
    <n v="15.662429589928292"/>
    <x v="0"/>
  </r>
  <r>
    <s v="INV100520"/>
    <d v="2024-08-27T00:00:00"/>
    <x v="6"/>
    <x v="1"/>
    <x v="4"/>
    <n v="4"/>
    <n v="63013"/>
    <n v="10"/>
    <n v="252052"/>
    <n v="25205.200000000001"/>
    <n v="226846.8"/>
    <n v="42177.283623739029"/>
    <n v="18.59284928142651"/>
    <x v="0"/>
  </r>
  <r>
    <s v="INV100521"/>
    <d v="2024-08-24T00:00:00"/>
    <x v="5"/>
    <x v="1"/>
    <x v="2"/>
    <n v="7"/>
    <n v="16719"/>
    <n v="20"/>
    <n v="117033"/>
    <n v="23406.6"/>
    <n v="93626.4"/>
    <n v="5763.2515495554999"/>
    <n v="6.1555838412621871"/>
    <x v="0"/>
  </r>
  <r>
    <s v="INV100522"/>
    <d v="2024-02-22T00:00:00"/>
    <x v="3"/>
    <x v="0"/>
    <x v="4"/>
    <n v="7"/>
    <n v="30948"/>
    <n v="5"/>
    <n v="216636"/>
    <n v="10831.8"/>
    <n v="205804.2"/>
    <n v="13183.175792478431"/>
    <n v="6.4056884128110267"/>
    <x v="0"/>
  </r>
  <r>
    <s v="INV100523"/>
    <d v="2023-04-25T00:00:00"/>
    <x v="0"/>
    <x v="0"/>
    <x v="4"/>
    <n v="6"/>
    <n v="25620"/>
    <n v="10"/>
    <n v="153720"/>
    <n v="15372"/>
    <n v="138348"/>
    <n v="30979.69191168512"/>
    <n v="22.392583854978113"/>
    <x v="0"/>
  </r>
  <r>
    <s v="INV100524"/>
    <d v="2024-09-08T00:00:00"/>
    <x v="2"/>
    <x v="1"/>
    <x v="2"/>
    <n v="9"/>
    <n v="7355"/>
    <n v="0"/>
    <n v="66195"/>
    <n v="0"/>
    <n v="66195"/>
    <n v="9349.8206538852428"/>
    <n v="14.124662971350165"/>
    <x v="1"/>
  </r>
  <r>
    <s v="INV100525"/>
    <d v="2023-07-15T00:00:00"/>
    <x v="5"/>
    <x v="0"/>
    <x v="0"/>
    <n v="2"/>
    <n v="57053"/>
    <n v="0"/>
    <n v="114106"/>
    <n v="0"/>
    <n v="114106"/>
    <n v="16270.411045673511"/>
    <n v="14.259031992772957"/>
    <x v="1"/>
  </r>
  <r>
    <s v="INV100526"/>
    <d v="2024-05-15T00:00:00"/>
    <x v="4"/>
    <x v="0"/>
    <x v="2"/>
    <n v="8"/>
    <n v="69133"/>
    <n v="10"/>
    <n v="553064"/>
    <n v="55306.400000000001"/>
    <n v="497757.6"/>
    <n v="118922.2940802809"/>
    <n v="23.891607899162345"/>
    <x v="0"/>
  </r>
  <r>
    <s v="INV100527"/>
    <d v="2024-09-17T00:00:00"/>
    <x v="3"/>
    <x v="1"/>
    <x v="2"/>
    <n v="8"/>
    <n v="45085"/>
    <n v="0"/>
    <n v="360680"/>
    <n v="0"/>
    <n v="360680"/>
    <n v="41132.64044607112"/>
    <n v="11.404192205298635"/>
    <x v="1"/>
  </r>
  <r>
    <s v="INV100528"/>
    <d v="2024-05-07T00:00:00"/>
    <x v="3"/>
    <x v="1"/>
    <x v="4"/>
    <n v="4"/>
    <n v="1584"/>
    <n v="15"/>
    <n v="6336"/>
    <n v="950.4"/>
    <n v="5385.6"/>
    <n v="1235.482110691959"/>
    <n v="22.940472940655802"/>
    <x v="0"/>
  </r>
  <r>
    <s v="INV100529"/>
    <d v="2023-03-16T00:00:00"/>
    <x v="1"/>
    <x v="1"/>
    <x v="1"/>
    <n v="6"/>
    <n v="22444"/>
    <n v="0"/>
    <n v="134664"/>
    <n v="0"/>
    <n v="134664"/>
    <n v="32972.608184723591"/>
    <n v="24.485094891525272"/>
    <x v="1"/>
  </r>
  <r>
    <s v="INV100530"/>
    <d v="2024-02-17T00:00:00"/>
    <x v="5"/>
    <x v="1"/>
    <x v="4"/>
    <n v="6"/>
    <n v="34421"/>
    <n v="15"/>
    <n v="206526"/>
    <n v="30978.9"/>
    <n v="175547.1"/>
    <n v="17263.09809687197"/>
    <n v="9.8338839530086055"/>
    <x v="0"/>
  </r>
  <r>
    <s v="INV100531"/>
    <d v="2024-01-11T00:00:00"/>
    <x v="5"/>
    <x v="1"/>
    <x v="3"/>
    <n v="5"/>
    <n v="61782"/>
    <n v="10"/>
    <n v="308910"/>
    <n v="30891"/>
    <n v="278019"/>
    <n v="42483.463363844399"/>
    <n v="15.28077698425086"/>
    <x v="0"/>
  </r>
  <r>
    <s v="INV100532"/>
    <d v="2024-02-24T00:00:00"/>
    <x v="6"/>
    <x v="1"/>
    <x v="2"/>
    <n v="1"/>
    <n v="51897"/>
    <n v="15"/>
    <n v="51897"/>
    <n v="7784.55"/>
    <n v="44112.45"/>
    <n v="6919.9743154010011"/>
    <n v="15.68712305800517"/>
    <x v="0"/>
  </r>
  <r>
    <s v="INV100533"/>
    <d v="2024-12-29T00:00:00"/>
    <x v="1"/>
    <x v="0"/>
    <x v="2"/>
    <n v="3"/>
    <n v="18570"/>
    <n v="0"/>
    <n v="55710"/>
    <n v="0"/>
    <n v="55710"/>
    <n v="12436.345101587171"/>
    <n v="22.32336223584127"/>
    <x v="1"/>
  </r>
  <r>
    <s v="INV100534"/>
    <d v="2023-10-04T00:00:00"/>
    <x v="0"/>
    <x v="1"/>
    <x v="0"/>
    <n v="7"/>
    <n v="55487"/>
    <n v="5"/>
    <n v="388409"/>
    <n v="19420.45"/>
    <n v="368988.55"/>
    <n v="40877.152015346117"/>
    <n v="11.078162727636432"/>
    <x v="0"/>
  </r>
  <r>
    <s v="INV100535"/>
    <d v="2024-11-06T00:00:00"/>
    <x v="6"/>
    <x v="0"/>
    <x v="4"/>
    <n v="8"/>
    <n v="57190"/>
    <n v="15"/>
    <n v="457520"/>
    <n v="68628"/>
    <n v="388892"/>
    <n v="81515.064376119248"/>
    <n v="20.9608488670683"/>
    <x v="0"/>
  </r>
  <r>
    <s v="INV100536"/>
    <d v="2024-01-29T00:00:00"/>
    <x v="1"/>
    <x v="1"/>
    <x v="0"/>
    <n v="2"/>
    <n v="61634"/>
    <n v="0"/>
    <n v="123268"/>
    <n v="0"/>
    <n v="123268"/>
    <n v="30102.227821611588"/>
    <n v="24.420147825560235"/>
    <x v="1"/>
  </r>
  <r>
    <s v="INV100537"/>
    <d v="2024-04-01T00:00:00"/>
    <x v="6"/>
    <x v="1"/>
    <x v="2"/>
    <n v="3"/>
    <n v="59939"/>
    <n v="5"/>
    <n v="179817"/>
    <n v="8990.85"/>
    <n v="170826.15"/>
    <n v="37251.602518439111"/>
    <n v="21.806733054885981"/>
    <x v="0"/>
  </r>
  <r>
    <s v="INV100538"/>
    <d v="2023-07-11T00:00:00"/>
    <x v="0"/>
    <x v="0"/>
    <x v="4"/>
    <n v="4"/>
    <n v="31989"/>
    <n v="10"/>
    <n v="127956"/>
    <n v="12795.6"/>
    <n v="115160.4"/>
    <n v="26697.41173979779"/>
    <n v="23.18280566913435"/>
    <x v="0"/>
  </r>
  <r>
    <s v="INV100539"/>
    <d v="2024-11-19T00:00:00"/>
    <x v="1"/>
    <x v="1"/>
    <x v="4"/>
    <n v="5"/>
    <n v="23678"/>
    <n v="10"/>
    <n v="118390"/>
    <n v="11839"/>
    <n v="106551"/>
    <n v="20422.724769024509"/>
    <n v="19.167088782859391"/>
    <x v="0"/>
  </r>
  <r>
    <s v="INV100540"/>
    <d v="2023-04-09T00:00:00"/>
    <x v="1"/>
    <x v="1"/>
    <x v="3"/>
    <n v="3"/>
    <n v="79519"/>
    <n v="20"/>
    <n v="238557"/>
    <n v="47711.4"/>
    <n v="190845.6"/>
    <n v="44045.475888710673"/>
    <n v="23.07911520554347"/>
    <x v="0"/>
  </r>
  <r>
    <s v="INV100541"/>
    <d v="2024-07-01T00:00:00"/>
    <x v="4"/>
    <x v="0"/>
    <x v="3"/>
    <n v="5"/>
    <n v="58456"/>
    <n v="10"/>
    <n v="292280"/>
    <n v="29228"/>
    <n v="263052"/>
    <n v="21825.457866140081"/>
    <n v="8.2970127070465463"/>
    <x v="0"/>
  </r>
  <r>
    <s v="INV100542"/>
    <d v="2023-04-06T00:00:00"/>
    <x v="6"/>
    <x v="1"/>
    <x v="1"/>
    <n v="8"/>
    <n v="48302"/>
    <n v="20"/>
    <n v="386416"/>
    <n v="77283.199999999997"/>
    <n v="309132.79999999999"/>
    <n v="59499.495768755987"/>
    <n v="19.247228300832518"/>
    <x v="0"/>
  </r>
  <r>
    <s v="INV100543"/>
    <d v="2024-10-25T00:00:00"/>
    <x v="6"/>
    <x v="0"/>
    <x v="3"/>
    <n v="8"/>
    <n v="63278"/>
    <n v="10"/>
    <n v="506224"/>
    <n v="50622.400000000001"/>
    <n v="455601.6"/>
    <n v="89468.978785754502"/>
    <n v="19.637547099429526"/>
    <x v="0"/>
  </r>
  <r>
    <s v="INV100544"/>
    <d v="2024-10-24T00:00:00"/>
    <x v="3"/>
    <x v="1"/>
    <x v="4"/>
    <n v="2"/>
    <n v="58219"/>
    <n v="10"/>
    <n v="116438"/>
    <n v="11643.8"/>
    <n v="104794.2"/>
    <n v="14444.433188729919"/>
    <n v="13.783618929988414"/>
    <x v="0"/>
  </r>
  <r>
    <s v="INV100545"/>
    <d v="2023-07-09T00:00:00"/>
    <x v="0"/>
    <x v="1"/>
    <x v="3"/>
    <n v="6"/>
    <n v="34073"/>
    <n v="10"/>
    <n v="204438"/>
    <n v="20443.8"/>
    <n v="183994.2"/>
    <n v="12133.99310214903"/>
    <n v="6.5947693471582411"/>
    <x v="0"/>
  </r>
  <r>
    <s v="INV100546"/>
    <d v="2023-02-06T00:00:00"/>
    <x v="2"/>
    <x v="0"/>
    <x v="1"/>
    <n v="4"/>
    <n v="34188"/>
    <n v="20"/>
    <n v="136752"/>
    <n v="27350.400000000001"/>
    <n v="109401.60000000001"/>
    <n v="19089.348350185701"/>
    <n v="17.448874925216543"/>
    <x v="0"/>
  </r>
  <r>
    <s v="INV100547"/>
    <d v="2024-01-04T00:00:00"/>
    <x v="4"/>
    <x v="1"/>
    <x v="2"/>
    <n v="9"/>
    <n v="46975"/>
    <n v="20"/>
    <n v="422775"/>
    <n v="84555"/>
    <n v="338220"/>
    <n v="20420.425279653591"/>
    <n v="6.037616131409612"/>
    <x v="0"/>
  </r>
  <r>
    <s v="INV100548"/>
    <d v="2024-11-25T00:00:00"/>
    <x v="1"/>
    <x v="0"/>
    <x v="3"/>
    <n v="2"/>
    <n v="51197"/>
    <n v="15"/>
    <n v="102394"/>
    <n v="15359.1"/>
    <n v="87034.9"/>
    <n v="11008.217602547131"/>
    <n v="12.648049923130989"/>
    <x v="0"/>
  </r>
  <r>
    <s v="INV100549"/>
    <d v="2024-06-08T00:00:00"/>
    <x v="1"/>
    <x v="0"/>
    <x v="4"/>
    <n v="8"/>
    <n v="34478"/>
    <n v="0"/>
    <n v="275824"/>
    <n v="0"/>
    <n v="275824"/>
    <n v="35507.93944740155"/>
    <n v="12.873404579515036"/>
    <x v="1"/>
  </r>
  <r>
    <s v="INV100550"/>
    <d v="2023-10-06T00:00:00"/>
    <x v="1"/>
    <x v="0"/>
    <x v="2"/>
    <n v="1"/>
    <n v="30177"/>
    <n v="0"/>
    <n v="30177"/>
    <n v="0"/>
    <n v="30177"/>
    <n v="7537.7469075795998"/>
    <n v="24.978450169266658"/>
    <x v="1"/>
  </r>
  <r>
    <s v="INV100551"/>
    <d v="2023-08-05T00:00:00"/>
    <x v="4"/>
    <x v="1"/>
    <x v="4"/>
    <n v="6"/>
    <n v="10772"/>
    <n v="0"/>
    <n v="64632"/>
    <n v="0"/>
    <n v="64632"/>
    <n v="7106.9610087959754"/>
    <n v="10.996040674582213"/>
    <x v="1"/>
  </r>
  <r>
    <s v="INV100552"/>
    <d v="2023-09-30T00:00:00"/>
    <x v="1"/>
    <x v="1"/>
    <x v="2"/>
    <n v="1"/>
    <n v="6712"/>
    <n v="10"/>
    <n v="6712"/>
    <n v="671.2"/>
    <n v="6040.8"/>
    <n v="1293.279629641884"/>
    <n v="21.409078758473775"/>
    <x v="0"/>
  </r>
  <r>
    <s v="INV100553"/>
    <d v="2023-03-03T00:00:00"/>
    <x v="1"/>
    <x v="0"/>
    <x v="4"/>
    <n v="2"/>
    <n v="21571"/>
    <n v="0"/>
    <n v="43142"/>
    <n v="0"/>
    <n v="43142"/>
    <n v="2615.8865687380439"/>
    <n v="6.0634337043670756"/>
    <x v="1"/>
  </r>
  <r>
    <s v="INV100554"/>
    <d v="2024-08-18T00:00:00"/>
    <x v="0"/>
    <x v="1"/>
    <x v="3"/>
    <n v="3"/>
    <n v="75736"/>
    <n v="20"/>
    <n v="227208"/>
    <n v="45441.599999999999"/>
    <n v="181766.39999999999"/>
    <n v="28347.05120120737"/>
    <n v="15.595319707716811"/>
    <x v="0"/>
  </r>
  <r>
    <s v="INV100555"/>
    <d v="2024-12-29T00:00:00"/>
    <x v="5"/>
    <x v="1"/>
    <x v="3"/>
    <n v="9"/>
    <n v="17797"/>
    <n v="15"/>
    <n v="160173"/>
    <n v="24025.95"/>
    <n v="136147.04999999999"/>
    <n v="21421.150258989859"/>
    <n v="15.733833571120243"/>
    <x v="0"/>
  </r>
  <r>
    <s v="INV100556"/>
    <d v="2023-12-08T00:00:00"/>
    <x v="5"/>
    <x v="1"/>
    <x v="1"/>
    <n v="5"/>
    <n v="52432"/>
    <n v="5"/>
    <n v="262160"/>
    <n v="13108"/>
    <n v="249052"/>
    <n v="43770.881687557448"/>
    <n v="17.574997063889246"/>
    <x v="0"/>
  </r>
  <r>
    <s v="INV100557"/>
    <d v="2024-02-01T00:00:00"/>
    <x v="3"/>
    <x v="0"/>
    <x v="2"/>
    <n v="2"/>
    <n v="57384"/>
    <n v="15"/>
    <n v="114768"/>
    <n v="17215.2"/>
    <n v="97552.8"/>
    <n v="20681.2951210516"/>
    <n v="21.200104067798772"/>
    <x v="0"/>
  </r>
  <r>
    <s v="INV100558"/>
    <d v="2024-11-29T00:00:00"/>
    <x v="3"/>
    <x v="1"/>
    <x v="1"/>
    <n v="5"/>
    <n v="29125"/>
    <n v="0"/>
    <n v="145625"/>
    <n v="0"/>
    <n v="145625"/>
    <n v="29472.268492686679"/>
    <n v="20.238467634462957"/>
    <x v="1"/>
  </r>
  <r>
    <s v="INV100559"/>
    <d v="2023-01-19T00:00:00"/>
    <x v="1"/>
    <x v="0"/>
    <x v="0"/>
    <n v="5"/>
    <n v="29331"/>
    <n v="0"/>
    <n v="146655"/>
    <n v="0"/>
    <n v="146655"/>
    <n v="29653.879412116879"/>
    <n v="20.220162566647492"/>
    <x v="1"/>
  </r>
  <r>
    <s v="INV100560"/>
    <d v="2023-06-26T00:00:00"/>
    <x v="0"/>
    <x v="1"/>
    <x v="3"/>
    <n v="1"/>
    <n v="56978"/>
    <n v="20"/>
    <n v="56978"/>
    <n v="11395.6"/>
    <n v="45582.400000000001"/>
    <n v="6220.1190063886752"/>
    <n v="13.645878686485737"/>
    <x v="0"/>
  </r>
  <r>
    <s v="INV100561"/>
    <d v="2024-09-03T00:00:00"/>
    <x v="1"/>
    <x v="1"/>
    <x v="2"/>
    <n v="3"/>
    <n v="63409"/>
    <n v="15"/>
    <n v="190227"/>
    <n v="28534.05"/>
    <n v="161692.95000000001"/>
    <n v="31610.049508177191"/>
    <n v="19.549429649330531"/>
    <x v="0"/>
  </r>
  <r>
    <s v="INV100562"/>
    <d v="2024-01-31T00:00:00"/>
    <x v="3"/>
    <x v="0"/>
    <x v="1"/>
    <n v="5"/>
    <n v="29867"/>
    <n v="20"/>
    <n v="149335"/>
    <n v="29867"/>
    <n v="119468"/>
    <n v="17712.701233610409"/>
    <n v="14.826314354982429"/>
    <x v="0"/>
  </r>
  <r>
    <s v="INV100563"/>
    <d v="2024-03-20T00:00:00"/>
    <x v="4"/>
    <x v="1"/>
    <x v="1"/>
    <n v="9"/>
    <n v="46313"/>
    <n v="20"/>
    <n v="416817"/>
    <n v="83363.399999999994"/>
    <n v="333453.59999999998"/>
    <n v="21137.702288676599"/>
    <n v="6.3390235669000425"/>
    <x v="0"/>
  </r>
  <r>
    <s v="INV100564"/>
    <d v="2023-08-21T00:00:00"/>
    <x v="4"/>
    <x v="0"/>
    <x v="0"/>
    <n v="1"/>
    <n v="20621"/>
    <n v="5"/>
    <n v="20621"/>
    <n v="1031.05"/>
    <n v="19589.95"/>
    <n v="4467.2208224549204"/>
    <n v="22.80363565223454"/>
    <x v="0"/>
  </r>
  <r>
    <s v="INV100565"/>
    <d v="2023-03-17T00:00:00"/>
    <x v="2"/>
    <x v="1"/>
    <x v="1"/>
    <n v="8"/>
    <n v="36047"/>
    <n v="20"/>
    <n v="288376"/>
    <n v="57675.199999999997"/>
    <n v="230700.79999999999"/>
    <n v="52607.317371371377"/>
    <n v="22.803266122775202"/>
    <x v="0"/>
  </r>
  <r>
    <s v="INV100566"/>
    <d v="2023-09-22T00:00:00"/>
    <x v="5"/>
    <x v="0"/>
    <x v="4"/>
    <n v="1"/>
    <n v="64142"/>
    <n v="20"/>
    <n v="64142"/>
    <n v="12828.4"/>
    <n v="51313.599999999999"/>
    <n v="5879.2943556015916"/>
    <n v="11.457575293102787"/>
    <x v="0"/>
  </r>
  <r>
    <s v="INV100567"/>
    <d v="2024-03-30T00:00:00"/>
    <x v="0"/>
    <x v="1"/>
    <x v="3"/>
    <n v="9"/>
    <n v="25414"/>
    <n v="5"/>
    <n v="228726"/>
    <n v="11436.3"/>
    <n v="217289.7"/>
    <n v="50580.810194553953"/>
    <n v="23.278052385618807"/>
    <x v="0"/>
  </r>
  <r>
    <s v="INV100568"/>
    <d v="2024-12-18T00:00:00"/>
    <x v="6"/>
    <x v="1"/>
    <x v="1"/>
    <n v="6"/>
    <n v="17678"/>
    <n v="10"/>
    <n v="106068"/>
    <n v="10606.8"/>
    <n v="95461.2"/>
    <n v="19244.673179308251"/>
    <n v="20.159680770101623"/>
    <x v="0"/>
  </r>
  <r>
    <s v="INV100569"/>
    <d v="2024-01-19T00:00:00"/>
    <x v="5"/>
    <x v="1"/>
    <x v="1"/>
    <n v="1"/>
    <n v="67758"/>
    <n v="10"/>
    <n v="67758"/>
    <n v="6775.8"/>
    <n v="60982.2"/>
    <n v="7937.4581641348132"/>
    <n v="13.016024617240463"/>
    <x v="0"/>
  </r>
  <r>
    <s v="INV100570"/>
    <d v="2024-07-17T00:00:00"/>
    <x v="6"/>
    <x v="0"/>
    <x v="0"/>
    <n v="8"/>
    <n v="79921"/>
    <n v="5"/>
    <n v="639368"/>
    <n v="31968.400000000001"/>
    <n v="607399.6"/>
    <n v="70641.253576251926"/>
    <n v="11.630111968505071"/>
    <x v="0"/>
  </r>
  <r>
    <s v="INV100571"/>
    <d v="2024-05-20T00:00:00"/>
    <x v="2"/>
    <x v="0"/>
    <x v="4"/>
    <n v="5"/>
    <n v="61063"/>
    <n v="20"/>
    <n v="305315"/>
    <n v="61063"/>
    <n v="244252"/>
    <n v="59848.710922090802"/>
    <n v="24.502853987722027"/>
    <x v="0"/>
  </r>
  <r>
    <s v="INV100572"/>
    <d v="2024-01-02T00:00:00"/>
    <x v="2"/>
    <x v="0"/>
    <x v="1"/>
    <n v="7"/>
    <n v="50550"/>
    <n v="0"/>
    <n v="353850"/>
    <n v="0"/>
    <n v="353850"/>
    <n v="68125.110179387484"/>
    <n v="19.252539262226222"/>
    <x v="1"/>
  </r>
  <r>
    <s v="INV100573"/>
    <d v="2023-05-24T00:00:00"/>
    <x v="1"/>
    <x v="1"/>
    <x v="3"/>
    <n v="7"/>
    <n v="63107"/>
    <n v="15"/>
    <n v="441749"/>
    <n v="66262.350000000006"/>
    <n v="375486.65"/>
    <n v="47221.9486807379"/>
    <n v="12.576199095424004"/>
    <x v="0"/>
  </r>
  <r>
    <s v="INV100574"/>
    <d v="2023-03-10T00:00:00"/>
    <x v="3"/>
    <x v="0"/>
    <x v="3"/>
    <n v="7"/>
    <n v="66138"/>
    <n v="0"/>
    <n v="462966"/>
    <n v="0"/>
    <n v="462966"/>
    <n v="82591.642536584288"/>
    <n v="17.839677759616105"/>
    <x v="1"/>
  </r>
  <r>
    <s v="INV100575"/>
    <d v="2023-04-09T00:00:00"/>
    <x v="2"/>
    <x v="0"/>
    <x v="1"/>
    <n v="6"/>
    <n v="13762"/>
    <n v="0"/>
    <n v="82572"/>
    <n v="0"/>
    <n v="82572"/>
    <n v="13567.01226138273"/>
    <n v="16.430523980747385"/>
    <x v="1"/>
  </r>
  <r>
    <s v="INV100576"/>
    <d v="2024-01-31T00:00:00"/>
    <x v="2"/>
    <x v="0"/>
    <x v="4"/>
    <n v="8"/>
    <n v="7953"/>
    <n v="20"/>
    <n v="63624"/>
    <n v="12724.8"/>
    <n v="50899.199999999997"/>
    <n v="7884.6935047226871"/>
    <n v="15.490800454079215"/>
    <x v="0"/>
  </r>
  <r>
    <s v="INV100577"/>
    <d v="2023-01-25T00:00:00"/>
    <x v="6"/>
    <x v="0"/>
    <x v="3"/>
    <n v="9"/>
    <n v="45674"/>
    <n v="15"/>
    <n v="411066"/>
    <n v="61659.9"/>
    <n v="349406.1"/>
    <n v="62522.86022528819"/>
    <n v="17.894037976236877"/>
    <x v="0"/>
  </r>
  <r>
    <s v="INV100578"/>
    <d v="2024-04-13T00:00:00"/>
    <x v="3"/>
    <x v="0"/>
    <x v="3"/>
    <n v="2"/>
    <n v="78260"/>
    <n v="15"/>
    <n v="156520"/>
    <n v="23478"/>
    <n v="133042"/>
    <n v="20957.476231103941"/>
    <n v="15.752526443607238"/>
    <x v="0"/>
  </r>
  <r>
    <s v="INV100579"/>
    <d v="2024-04-28T00:00:00"/>
    <x v="2"/>
    <x v="0"/>
    <x v="4"/>
    <n v="7"/>
    <n v="6672"/>
    <n v="10"/>
    <n v="46704"/>
    <n v="4670.3999999999996"/>
    <n v="42033.599999999999"/>
    <n v="7606.3191621423712"/>
    <n v="18.095807073727617"/>
    <x v="0"/>
  </r>
  <r>
    <s v="INV100580"/>
    <d v="2024-07-18T00:00:00"/>
    <x v="5"/>
    <x v="0"/>
    <x v="4"/>
    <n v="2"/>
    <n v="77288"/>
    <n v="5"/>
    <n v="154576"/>
    <n v="7728.8"/>
    <n v="146847.20000000001"/>
    <n v="33997.140434113433"/>
    <n v="23.151371244472781"/>
    <x v="0"/>
  </r>
  <r>
    <s v="INV100581"/>
    <d v="2023-05-31T00:00:00"/>
    <x v="2"/>
    <x v="0"/>
    <x v="1"/>
    <n v="6"/>
    <n v="18418"/>
    <n v="20"/>
    <n v="110508"/>
    <n v="22101.599999999999"/>
    <n v="88406.399999999994"/>
    <n v="21982.516015967631"/>
    <n v="24.865299362905439"/>
    <x v="0"/>
  </r>
  <r>
    <s v="INV100582"/>
    <d v="2023-05-24T00:00:00"/>
    <x v="3"/>
    <x v="0"/>
    <x v="2"/>
    <n v="2"/>
    <n v="7697"/>
    <n v="15"/>
    <n v="15394"/>
    <n v="2309.1"/>
    <n v="13084.9"/>
    <n v="2510.4345618142838"/>
    <n v="19.185737466960269"/>
    <x v="0"/>
  </r>
  <r>
    <s v="INV100583"/>
    <d v="2024-07-22T00:00:00"/>
    <x v="1"/>
    <x v="0"/>
    <x v="0"/>
    <n v="6"/>
    <n v="14177"/>
    <n v="20"/>
    <n v="85062"/>
    <n v="17012.400000000001"/>
    <n v="68049.600000000006"/>
    <n v="16030.046886159251"/>
    <n v="23.556416035008652"/>
    <x v="0"/>
  </r>
  <r>
    <s v="INV100584"/>
    <d v="2023-02-08T00:00:00"/>
    <x v="0"/>
    <x v="1"/>
    <x v="2"/>
    <n v="2"/>
    <n v="11539"/>
    <n v="10"/>
    <n v="23078"/>
    <n v="2307.8000000000002"/>
    <n v="20770.2"/>
    <n v="4604.3805310399466"/>
    <n v="22.168205077659081"/>
    <x v="0"/>
  </r>
  <r>
    <s v="INV100585"/>
    <d v="2023-04-19T00:00:00"/>
    <x v="3"/>
    <x v="1"/>
    <x v="2"/>
    <n v="1"/>
    <n v="28285"/>
    <n v="0"/>
    <n v="28285"/>
    <n v="0"/>
    <n v="28285"/>
    <n v="3083.2765603800958"/>
    <n v="10.900747959625582"/>
    <x v="1"/>
  </r>
  <r>
    <s v="INV100586"/>
    <d v="2024-11-23T00:00:00"/>
    <x v="6"/>
    <x v="0"/>
    <x v="3"/>
    <n v="7"/>
    <n v="5070"/>
    <n v="15"/>
    <n v="35490"/>
    <n v="5323.5"/>
    <n v="30166.5"/>
    <n v="7136.8387340935469"/>
    <n v="23.658159660860711"/>
    <x v="0"/>
  </r>
  <r>
    <s v="INV100587"/>
    <d v="2023-02-11T00:00:00"/>
    <x v="0"/>
    <x v="1"/>
    <x v="4"/>
    <n v="3"/>
    <n v="72742"/>
    <n v="10"/>
    <n v="218226"/>
    <n v="21822.6"/>
    <n v="196403.4"/>
    <n v="12601.59567218701"/>
    <n v="6.4161800010524308"/>
    <x v="0"/>
  </r>
  <r>
    <s v="INV100588"/>
    <d v="2023-07-05T00:00:00"/>
    <x v="5"/>
    <x v="1"/>
    <x v="3"/>
    <n v="4"/>
    <n v="12155"/>
    <n v="20"/>
    <n v="48620"/>
    <n v="9724"/>
    <n v="38896"/>
    <n v="4511.3278302619447"/>
    <n v="11.598436420870899"/>
    <x v="0"/>
  </r>
  <r>
    <s v="INV100589"/>
    <d v="2024-02-02T00:00:00"/>
    <x v="4"/>
    <x v="0"/>
    <x v="0"/>
    <n v="6"/>
    <n v="48407"/>
    <n v="10"/>
    <n v="290442"/>
    <n v="29044.2"/>
    <n v="261397.8"/>
    <n v="46525.929631507497"/>
    <n v="17.798898702096"/>
    <x v="0"/>
  </r>
  <r>
    <s v="INV100590"/>
    <d v="2023-08-11T00:00:00"/>
    <x v="3"/>
    <x v="0"/>
    <x v="1"/>
    <n v="5"/>
    <n v="9949"/>
    <n v="10"/>
    <n v="49745"/>
    <n v="4974.5"/>
    <n v="44770.5"/>
    <n v="6956.5785940896922"/>
    <n v="15.538308917902842"/>
    <x v="0"/>
  </r>
  <r>
    <s v="INV100591"/>
    <d v="2024-09-25T00:00:00"/>
    <x v="1"/>
    <x v="0"/>
    <x v="0"/>
    <n v="4"/>
    <n v="25130"/>
    <n v="10"/>
    <n v="100520"/>
    <n v="10052"/>
    <n v="90468"/>
    <n v="14337.592870897361"/>
    <n v="15.848247856587259"/>
    <x v="0"/>
  </r>
  <r>
    <s v="INV100592"/>
    <d v="2023-05-13T00:00:00"/>
    <x v="6"/>
    <x v="1"/>
    <x v="3"/>
    <n v="9"/>
    <n v="75158"/>
    <n v="10"/>
    <n v="676422"/>
    <n v="67642.2"/>
    <n v="608779.80000000005"/>
    <n v="127221.38168774761"/>
    <n v="20.897766596024965"/>
    <x v="0"/>
  </r>
  <r>
    <s v="INV100593"/>
    <d v="2023-06-12T00:00:00"/>
    <x v="5"/>
    <x v="0"/>
    <x v="3"/>
    <n v="6"/>
    <n v="46871"/>
    <n v="10"/>
    <n v="281226"/>
    <n v="28122.6"/>
    <n v="253103.4"/>
    <n v="22511.20279583101"/>
    <n v="8.8940736457238465"/>
    <x v="0"/>
  </r>
  <r>
    <s v="INV100594"/>
    <d v="2023-08-03T00:00:00"/>
    <x v="0"/>
    <x v="1"/>
    <x v="3"/>
    <n v="6"/>
    <n v="11491"/>
    <n v="10"/>
    <n v="68946"/>
    <n v="6894.6"/>
    <n v="62051.4"/>
    <n v="15290.402059838951"/>
    <n v="24.64151019934917"/>
    <x v="0"/>
  </r>
  <r>
    <s v="INV100595"/>
    <d v="2023-08-23T00:00:00"/>
    <x v="5"/>
    <x v="0"/>
    <x v="3"/>
    <n v="2"/>
    <n v="25387"/>
    <n v="5"/>
    <n v="50774"/>
    <n v="2538.6999999999998"/>
    <n v="48235.3"/>
    <n v="6631.9507662294418"/>
    <n v="13.74916454594341"/>
    <x v="0"/>
  </r>
  <r>
    <s v="INV100596"/>
    <d v="2024-10-19T00:00:00"/>
    <x v="3"/>
    <x v="1"/>
    <x v="2"/>
    <n v="6"/>
    <n v="14359"/>
    <n v="20"/>
    <n v="86154"/>
    <n v="17230.8"/>
    <n v="68923.199999999997"/>
    <n v="16539.407461769799"/>
    <n v="23.996865296111903"/>
    <x v="0"/>
  </r>
  <r>
    <s v="INV100597"/>
    <d v="2024-08-10T00:00:00"/>
    <x v="2"/>
    <x v="1"/>
    <x v="1"/>
    <n v="7"/>
    <n v="24140"/>
    <n v="0"/>
    <n v="168980"/>
    <n v="0"/>
    <n v="168980"/>
    <n v="21396.783756534958"/>
    <n v="12.662317289936652"/>
    <x v="1"/>
  </r>
  <r>
    <s v="INV100598"/>
    <d v="2023-01-09T00:00:00"/>
    <x v="1"/>
    <x v="0"/>
    <x v="2"/>
    <n v="8"/>
    <n v="48839"/>
    <n v="20"/>
    <n v="390712"/>
    <n v="78142.399999999994"/>
    <n v="312569.59999999998"/>
    <n v="53248.523673657641"/>
    <n v="17.035733377032713"/>
    <x v="0"/>
  </r>
  <r>
    <s v="INV100599"/>
    <d v="2023-03-15T00:00:00"/>
    <x v="3"/>
    <x v="0"/>
    <x v="3"/>
    <n v="8"/>
    <n v="53735"/>
    <n v="15"/>
    <n v="429880"/>
    <n v="64482"/>
    <n v="365398"/>
    <n v="51178.482199706261"/>
    <n v="14.006229426462724"/>
    <x v="0"/>
  </r>
  <r>
    <s v="INV100600"/>
    <d v="2024-05-06T00:00:00"/>
    <x v="4"/>
    <x v="1"/>
    <x v="4"/>
    <n v="9"/>
    <n v="3012"/>
    <n v="15"/>
    <n v="27108"/>
    <n v="4066.2"/>
    <n v="23041.8"/>
    <n v="4267.0425716888658"/>
    <n v="18.518703277039407"/>
    <x v="0"/>
  </r>
  <r>
    <s v="INV100601"/>
    <d v="2023-09-10T00:00:00"/>
    <x v="3"/>
    <x v="1"/>
    <x v="2"/>
    <n v="3"/>
    <n v="22412"/>
    <n v="20"/>
    <n v="67236"/>
    <n v="13447.2"/>
    <n v="53788.800000000003"/>
    <n v="4664.8307687800261"/>
    <n v="8.6724945876837296"/>
    <x v="0"/>
  </r>
  <r>
    <s v="INV100602"/>
    <d v="2023-08-18T00:00:00"/>
    <x v="0"/>
    <x v="0"/>
    <x v="3"/>
    <n v="7"/>
    <n v="36015"/>
    <n v="10"/>
    <n v="252105"/>
    <n v="25210.5"/>
    <n v="226894.5"/>
    <n v="29524.807128915079"/>
    <n v="13.012570656809697"/>
    <x v="0"/>
  </r>
  <r>
    <s v="INV100603"/>
    <d v="2024-06-02T00:00:00"/>
    <x v="0"/>
    <x v="0"/>
    <x v="3"/>
    <n v="7"/>
    <n v="15916"/>
    <n v="5"/>
    <n v="111412"/>
    <n v="5570.6"/>
    <n v="105841.4"/>
    <n v="6739.5807394842986"/>
    <n v="6.3676224421486296"/>
    <x v="0"/>
  </r>
  <r>
    <s v="INV100604"/>
    <d v="2023-06-23T00:00:00"/>
    <x v="3"/>
    <x v="1"/>
    <x v="1"/>
    <n v="1"/>
    <n v="73316"/>
    <n v="0"/>
    <n v="73316"/>
    <n v="0"/>
    <n v="73316"/>
    <n v="12435.88069760797"/>
    <n v="16.962028339800277"/>
    <x v="1"/>
  </r>
  <r>
    <s v="INV100605"/>
    <d v="2024-10-14T00:00:00"/>
    <x v="0"/>
    <x v="0"/>
    <x v="0"/>
    <n v="8"/>
    <n v="77010"/>
    <n v="10"/>
    <n v="616080"/>
    <n v="61608"/>
    <n v="554472"/>
    <n v="134479.6093560216"/>
    <n v="24.253633971782453"/>
    <x v="0"/>
  </r>
  <r>
    <s v="INV100606"/>
    <d v="2023-06-17T00:00:00"/>
    <x v="2"/>
    <x v="1"/>
    <x v="2"/>
    <n v="4"/>
    <n v="44246"/>
    <n v="20"/>
    <n v="176984"/>
    <n v="35396.800000000003"/>
    <n v="141587.20000000001"/>
    <n v="8379.3149885783623"/>
    <n v="5.9181303031477155"/>
    <x v="0"/>
  </r>
  <r>
    <s v="INV100607"/>
    <d v="2023-06-19T00:00:00"/>
    <x v="5"/>
    <x v="0"/>
    <x v="2"/>
    <n v="5"/>
    <n v="44275"/>
    <n v="20"/>
    <n v="221375"/>
    <n v="44275"/>
    <n v="177100"/>
    <n v="32219.09546784548"/>
    <n v="18.192600490031328"/>
    <x v="0"/>
  </r>
  <r>
    <s v="INV100608"/>
    <d v="2024-01-28T00:00:00"/>
    <x v="3"/>
    <x v="0"/>
    <x v="2"/>
    <n v="6"/>
    <n v="12727"/>
    <n v="5"/>
    <n v="76362"/>
    <n v="3818.1"/>
    <n v="72543.899999999994"/>
    <n v="14872.920832866799"/>
    <n v="20.50195927275319"/>
    <x v="0"/>
  </r>
  <r>
    <s v="INV100609"/>
    <d v="2024-09-25T00:00:00"/>
    <x v="1"/>
    <x v="0"/>
    <x v="3"/>
    <n v="3"/>
    <n v="13531"/>
    <n v="5"/>
    <n v="40593"/>
    <n v="2029.65"/>
    <n v="38563.35"/>
    <n v="3571.802449902073"/>
    <n v="9.2621684835525784"/>
    <x v="0"/>
  </r>
  <r>
    <s v="INV100610"/>
    <d v="2023-07-13T00:00:00"/>
    <x v="2"/>
    <x v="1"/>
    <x v="1"/>
    <n v="5"/>
    <n v="33500"/>
    <n v="20"/>
    <n v="167500"/>
    <n v="33500"/>
    <n v="134000"/>
    <n v="14018.39106227706"/>
    <n v="10.461485867370939"/>
    <x v="0"/>
  </r>
  <r>
    <s v="INV100611"/>
    <d v="2024-05-31T00:00:00"/>
    <x v="5"/>
    <x v="0"/>
    <x v="3"/>
    <n v="5"/>
    <n v="51753"/>
    <n v="10"/>
    <n v="258765"/>
    <n v="25876.5"/>
    <n v="232888.5"/>
    <n v="21033.608360562499"/>
    <n v="9.0316217248007096"/>
    <x v="0"/>
  </r>
  <r>
    <s v="INV100612"/>
    <d v="2023-01-29T00:00:00"/>
    <x v="1"/>
    <x v="1"/>
    <x v="3"/>
    <n v="1"/>
    <n v="68064"/>
    <n v="10"/>
    <n v="68064"/>
    <n v="6806.4"/>
    <n v="61257.599999999999"/>
    <n v="6706.6368664925149"/>
    <n v="10.94825273352615"/>
    <x v="0"/>
  </r>
  <r>
    <s v="INV100613"/>
    <d v="2023-06-14T00:00:00"/>
    <x v="1"/>
    <x v="0"/>
    <x v="4"/>
    <n v="3"/>
    <n v="18813"/>
    <n v="10"/>
    <n v="56439"/>
    <n v="5643.9"/>
    <n v="50795.1"/>
    <n v="3658.0859204966719"/>
    <n v="7.201651183867483"/>
    <x v="0"/>
  </r>
  <r>
    <s v="INV100614"/>
    <d v="2024-02-26T00:00:00"/>
    <x v="1"/>
    <x v="1"/>
    <x v="1"/>
    <n v="3"/>
    <n v="75686"/>
    <n v="0"/>
    <n v="227058"/>
    <n v="0"/>
    <n v="227058"/>
    <n v="28170.989391665091"/>
    <n v="12.40695742570845"/>
    <x v="1"/>
  </r>
  <r>
    <s v="INV100615"/>
    <d v="2023-12-05T00:00:00"/>
    <x v="5"/>
    <x v="1"/>
    <x v="2"/>
    <n v="1"/>
    <n v="58251"/>
    <n v="0"/>
    <n v="58251"/>
    <n v="0"/>
    <n v="58251"/>
    <n v="7210.6489112517629"/>
    <n v="12.378583906287897"/>
    <x v="1"/>
  </r>
  <r>
    <s v="INV100616"/>
    <d v="2024-10-09T00:00:00"/>
    <x v="2"/>
    <x v="0"/>
    <x v="0"/>
    <n v="7"/>
    <n v="52992"/>
    <n v="10"/>
    <n v="370944"/>
    <n v="37094.400000000001"/>
    <n v="333849.59999999998"/>
    <n v="70593.663496146619"/>
    <n v="21.14534913210818"/>
    <x v="0"/>
  </r>
  <r>
    <s v="INV100617"/>
    <d v="2024-05-10T00:00:00"/>
    <x v="1"/>
    <x v="1"/>
    <x v="2"/>
    <n v="1"/>
    <n v="30864"/>
    <n v="20"/>
    <n v="30864"/>
    <n v="6172.8"/>
    <n v="24691.200000000001"/>
    <n v="5189.8843924320927"/>
    <n v="21.019166312014374"/>
    <x v="0"/>
  </r>
  <r>
    <s v="INV100618"/>
    <d v="2023-12-31T00:00:00"/>
    <x v="1"/>
    <x v="1"/>
    <x v="3"/>
    <n v="7"/>
    <n v="18861"/>
    <n v="5"/>
    <n v="132027"/>
    <n v="6601.35"/>
    <n v="125425.65"/>
    <n v="26257.19164265264"/>
    <n v="20.934467266187294"/>
    <x v="0"/>
  </r>
  <r>
    <s v="INV100619"/>
    <d v="2023-12-08T00:00:00"/>
    <x v="6"/>
    <x v="1"/>
    <x v="1"/>
    <n v="4"/>
    <n v="68449"/>
    <n v="15"/>
    <n v="273796"/>
    <n v="41069.4"/>
    <n v="232726.6"/>
    <n v="38029.198032267341"/>
    <n v="16.340718264378605"/>
    <x v="0"/>
  </r>
  <r>
    <s v="INV100620"/>
    <d v="2024-05-14T00:00:00"/>
    <x v="3"/>
    <x v="1"/>
    <x v="1"/>
    <n v="9"/>
    <n v="31570"/>
    <n v="5"/>
    <n v="284130"/>
    <n v="14206.5"/>
    <n v="269923.5"/>
    <n v="31088.746116273011"/>
    <n v="11.517613737326691"/>
    <x v="0"/>
  </r>
  <r>
    <s v="INV100621"/>
    <d v="2024-10-18T00:00:00"/>
    <x v="5"/>
    <x v="0"/>
    <x v="1"/>
    <n v="7"/>
    <n v="22909"/>
    <n v="5"/>
    <n v="160363"/>
    <n v="8018.15"/>
    <n v="152344.85"/>
    <n v="20138.90802126933"/>
    <n v="13.219290328008679"/>
    <x v="0"/>
  </r>
  <r>
    <s v="INV100622"/>
    <d v="2024-05-25T00:00:00"/>
    <x v="5"/>
    <x v="0"/>
    <x v="4"/>
    <n v="5"/>
    <n v="30354"/>
    <n v="15"/>
    <n v="151770"/>
    <n v="22765.5"/>
    <n v="129004.5"/>
    <n v="14648.293392015999"/>
    <n v="11.354870095241639"/>
    <x v="0"/>
  </r>
  <r>
    <s v="INV100623"/>
    <d v="2023-11-23T00:00:00"/>
    <x v="0"/>
    <x v="0"/>
    <x v="2"/>
    <n v="7"/>
    <n v="30155"/>
    <n v="10"/>
    <n v="211085"/>
    <n v="21108.5"/>
    <n v="189976.5"/>
    <n v="31609.350328114"/>
    <n v="16.638558099614425"/>
    <x v="0"/>
  </r>
  <r>
    <s v="INV100624"/>
    <d v="2023-08-05T00:00:00"/>
    <x v="5"/>
    <x v="1"/>
    <x v="4"/>
    <n v="9"/>
    <n v="10452"/>
    <n v="5"/>
    <n v="94068"/>
    <n v="4703.3999999999996"/>
    <n v="89364.6"/>
    <n v="21232.65579690945"/>
    <n v="23.759582426273322"/>
    <x v="0"/>
  </r>
  <r>
    <s v="INV100625"/>
    <d v="2023-10-28T00:00:00"/>
    <x v="2"/>
    <x v="1"/>
    <x v="0"/>
    <n v="6"/>
    <n v="36865"/>
    <n v="15"/>
    <n v="221190"/>
    <n v="33178.5"/>
    <n v="188011.5"/>
    <n v="20098.30842309818"/>
    <n v="10.689935681114283"/>
    <x v="0"/>
  </r>
  <r>
    <s v="INV100626"/>
    <d v="2023-05-12T00:00:00"/>
    <x v="5"/>
    <x v="0"/>
    <x v="3"/>
    <n v="1"/>
    <n v="66656"/>
    <n v="20"/>
    <n v="66656"/>
    <n v="13331.2"/>
    <n v="53324.800000000003"/>
    <n v="7559.8762811232682"/>
    <n v="14.177036352922595"/>
    <x v="0"/>
  </r>
  <r>
    <s v="INV100627"/>
    <d v="2023-03-11T00:00:00"/>
    <x v="6"/>
    <x v="0"/>
    <x v="4"/>
    <n v="6"/>
    <n v="57224"/>
    <n v="20"/>
    <n v="343344"/>
    <n v="68668.800000000003"/>
    <n v="274675.20000000001"/>
    <n v="49722.634761881862"/>
    <n v="18.102338602786805"/>
    <x v="0"/>
  </r>
  <r>
    <s v="INV100628"/>
    <d v="2023-09-09T00:00:00"/>
    <x v="3"/>
    <x v="1"/>
    <x v="4"/>
    <n v="1"/>
    <n v="15955"/>
    <n v="20"/>
    <n v="15955"/>
    <n v="3191"/>
    <n v="12764"/>
    <n v="2794.5371708317639"/>
    <n v="21.893898235911657"/>
    <x v="0"/>
  </r>
  <r>
    <s v="INV100629"/>
    <d v="2024-02-19T00:00:00"/>
    <x v="3"/>
    <x v="0"/>
    <x v="3"/>
    <n v="4"/>
    <n v="48173"/>
    <n v="10"/>
    <n v="192692"/>
    <n v="19269.2"/>
    <n v="173422.8"/>
    <n v="17457.915570506779"/>
    <n v="10.066678412819295"/>
    <x v="0"/>
  </r>
  <r>
    <s v="INV100630"/>
    <d v="2024-03-20T00:00:00"/>
    <x v="5"/>
    <x v="0"/>
    <x v="1"/>
    <n v="8"/>
    <n v="1474"/>
    <n v="5"/>
    <n v="11792"/>
    <n v="589.6"/>
    <n v="11202.4"/>
    <n v="1188.104029372545"/>
    <n v="10.605799019607808"/>
    <x v="0"/>
  </r>
  <r>
    <s v="INV100631"/>
    <d v="2023-07-01T00:00:00"/>
    <x v="1"/>
    <x v="1"/>
    <x v="3"/>
    <n v="5"/>
    <n v="13179"/>
    <n v="5"/>
    <n v="65895"/>
    <n v="3294.75"/>
    <n v="62600.25"/>
    <n v="14212.32922212093"/>
    <n v="22.703310645118719"/>
    <x v="0"/>
  </r>
  <r>
    <s v="INV100632"/>
    <d v="2023-06-16T00:00:00"/>
    <x v="4"/>
    <x v="0"/>
    <x v="2"/>
    <n v="5"/>
    <n v="62291"/>
    <n v="0"/>
    <n v="311455"/>
    <n v="0"/>
    <n v="311455"/>
    <n v="20572.108552035661"/>
    <n v="6.605162399716062"/>
    <x v="1"/>
  </r>
  <r>
    <s v="INV100633"/>
    <d v="2023-04-01T00:00:00"/>
    <x v="4"/>
    <x v="1"/>
    <x v="3"/>
    <n v="8"/>
    <n v="27929"/>
    <n v="20"/>
    <n v="223432"/>
    <n v="44686.400000000001"/>
    <n v="178745.60000000001"/>
    <n v="30581.4991194346"/>
    <n v="17.108952119344252"/>
    <x v="0"/>
  </r>
  <r>
    <s v="INV100634"/>
    <d v="2024-12-14T00:00:00"/>
    <x v="1"/>
    <x v="0"/>
    <x v="1"/>
    <n v="8"/>
    <n v="18573"/>
    <n v="10"/>
    <n v="148584"/>
    <n v="14858.4"/>
    <n v="133725.6"/>
    <n v="29699.263358137101"/>
    <n v="22.209108321919739"/>
    <x v="0"/>
  </r>
  <r>
    <s v="INV100635"/>
    <d v="2024-06-14T00:00:00"/>
    <x v="1"/>
    <x v="1"/>
    <x v="3"/>
    <n v="1"/>
    <n v="70707"/>
    <n v="15"/>
    <n v="70707"/>
    <n v="10606.05"/>
    <n v="60100.95"/>
    <n v="14084.570490348"/>
    <n v="23.434855007030674"/>
    <x v="0"/>
  </r>
  <r>
    <s v="INV100636"/>
    <d v="2023-02-08T00:00:00"/>
    <x v="1"/>
    <x v="1"/>
    <x v="4"/>
    <n v="5"/>
    <n v="30865"/>
    <n v="10"/>
    <n v="154325"/>
    <n v="15432.5"/>
    <n v="138892.5"/>
    <n v="7297.0578917077464"/>
    <n v="5.2537450846573766"/>
    <x v="0"/>
  </r>
  <r>
    <s v="INV100637"/>
    <d v="2023-05-06T00:00:00"/>
    <x v="2"/>
    <x v="1"/>
    <x v="0"/>
    <n v="5"/>
    <n v="56428"/>
    <n v="5"/>
    <n v="282140"/>
    <n v="14107"/>
    <n v="268033"/>
    <n v="33218.186189139742"/>
    <n v="12.393319549883687"/>
    <x v="0"/>
  </r>
  <r>
    <s v="INV100638"/>
    <d v="2024-03-26T00:00:00"/>
    <x v="4"/>
    <x v="1"/>
    <x v="4"/>
    <n v="8"/>
    <n v="74953"/>
    <n v="20"/>
    <n v="599624"/>
    <n v="119924.8"/>
    <n v="479699.20000000001"/>
    <n v="48666.902418087433"/>
    <n v="10.145295722420931"/>
    <x v="0"/>
  </r>
  <r>
    <s v="INV100639"/>
    <d v="2023-06-22T00:00:00"/>
    <x v="1"/>
    <x v="1"/>
    <x v="0"/>
    <n v="1"/>
    <n v="8284"/>
    <n v="0"/>
    <n v="8284"/>
    <n v="0"/>
    <n v="8284"/>
    <n v="1355.316393081961"/>
    <n v="16.360651775494457"/>
    <x v="1"/>
  </r>
  <r>
    <s v="INV100640"/>
    <d v="2024-10-14T00:00:00"/>
    <x v="2"/>
    <x v="0"/>
    <x v="3"/>
    <n v="7"/>
    <n v="12791"/>
    <n v="10"/>
    <n v="89537"/>
    <n v="8953.7000000000007"/>
    <n v="80583.3"/>
    <n v="14228.79114223115"/>
    <n v="17.65724553627259"/>
    <x v="0"/>
  </r>
  <r>
    <s v="INV100641"/>
    <d v="2023-08-08T00:00:00"/>
    <x v="0"/>
    <x v="0"/>
    <x v="2"/>
    <n v="7"/>
    <n v="26654"/>
    <n v="0"/>
    <n v="186578"/>
    <n v="0"/>
    <n v="186578"/>
    <n v="46636.084496536867"/>
    <n v="24.995489552110577"/>
    <x v="1"/>
  </r>
  <r>
    <s v="INV100642"/>
    <d v="2024-09-29T00:00:00"/>
    <x v="2"/>
    <x v="0"/>
    <x v="3"/>
    <n v="9"/>
    <n v="26150"/>
    <n v="5"/>
    <n v="235350"/>
    <n v="11767.5"/>
    <n v="223582.5"/>
    <n v="34108.069192580813"/>
    <n v="15.255249937978515"/>
    <x v="0"/>
  </r>
  <r>
    <s v="INV100643"/>
    <d v="2023-02-27T00:00:00"/>
    <x v="4"/>
    <x v="1"/>
    <x v="1"/>
    <n v="2"/>
    <n v="69241"/>
    <n v="15"/>
    <n v="138482"/>
    <n v="20772.3"/>
    <n v="117709.7"/>
    <n v="18868.085171220078"/>
    <n v="16.029337574745394"/>
    <x v="0"/>
  </r>
  <r>
    <s v="INV100644"/>
    <d v="2024-10-21T00:00:00"/>
    <x v="5"/>
    <x v="0"/>
    <x v="3"/>
    <n v="3"/>
    <n v="36701"/>
    <n v="10"/>
    <n v="110103"/>
    <n v="11010.3"/>
    <n v="99092.7"/>
    <n v="13165.72382698643"/>
    <n v="13.286270156112842"/>
    <x v="0"/>
  </r>
  <r>
    <s v="INV100645"/>
    <d v="2024-04-20T00:00:00"/>
    <x v="0"/>
    <x v="1"/>
    <x v="0"/>
    <n v="4"/>
    <n v="39979"/>
    <n v="5"/>
    <n v="159916"/>
    <n v="7995.8"/>
    <n v="151920.20000000001"/>
    <n v="12083.0411015768"/>
    <n v="7.9535447567715147"/>
    <x v="0"/>
  </r>
  <r>
    <s v="INV100646"/>
    <d v="2024-03-31T00:00:00"/>
    <x v="4"/>
    <x v="1"/>
    <x v="4"/>
    <n v="1"/>
    <n v="73420"/>
    <n v="20"/>
    <n v="73420"/>
    <n v="14684"/>
    <n v="58736"/>
    <n v="6500.0152143042469"/>
    <n v="11.06649280561197"/>
    <x v="0"/>
  </r>
  <r>
    <s v="INV100647"/>
    <d v="2023-12-27T00:00:00"/>
    <x v="2"/>
    <x v="0"/>
    <x v="2"/>
    <n v="7"/>
    <n v="50743"/>
    <n v="10"/>
    <n v="355201"/>
    <n v="35520.1"/>
    <n v="319680.90000000002"/>
    <n v="31775.317156057721"/>
    <n v="9.9396983542206367"/>
    <x v="0"/>
  </r>
  <r>
    <s v="INV100648"/>
    <d v="2023-01-01T00:00:00"/>
    <x v="6"/>
    <x v="1"/>
    <x v="3"/>
    <n v="3"/>
    <n v="69095"/>
    <n v="0"/>
    <n v="207285"/>
    <n v="0"/>
    <n v="207285"/>
    <n v="43580.414744228219"/>
    <n v="21.024393826966843"/>
    <x v="1"/>
  </r>
  <r>
    <s v="INV100649"/>
    <d v="2024-01-22T00:00:00"/>
    <x v="3"/>
    <x v="0"/>
    <x v="3"/>
    <n v="3"/>
    <n v="32234"/>
    <n v="10"/>
    <n v="96702"/>
    <n v="9670.2000000000007"/>
    <n v="87031.8"/>
    <n v="13852.26712745131"/>
    <n v="15.916328431046251"/>
    <x v="0"/>
  </r>
  <r>
    <s v="INV100650"/>
    <d v="2023-12-14T00:00:00"/>
    <x v="4"/>
    <x v="1"/>
    <x v="4"/>
    <n v="3"/>
    <n v="43068"/>
    <n v="5"/>
    <n v="129204"/>
    <n v="6460.2"/>
    <n v="122743.8"/>
    <n v="13408.37634168518"/>
    <n v="10.92387260430684"/>
    <x v="0"/>
  </r>
  <r>
    <s v="INV100651"/>
    <d v="2023-07-09T00:00:00"/>
    <x v="1"/>
    <x v="1"/>
    <x v="2"/>
    <n v="8"/>
    <n v="26293"/>
    <n v="5"/>
    <n v="210344"/>
    <n v="10517.2"/>
    <n v="199826.8"/>
    <n v="29538.113937583901"/>
    <n v="14.781858057870068"/>
    <x v="0"/>
  </r>
  <r>
    <s v="INV100652"/>
    <d v="2024-05-19T00:00:00"/>
    <x v="2"/>
    <x v="0"/>
    <x v="3"/>
    <n v="9"/>
    <n v="52704"/>
    <n v="0"/>
    <n v="474336"/>
    <n v="0"/>
    <n v="474336"/>
    <n v="44479.898637589409"/>
    <n v="9.3772976619083117"/>
    <x v="1"/>
  </r>
  <r>
    <s v="INV100653"/>
    <d v="2023-07-10T00:00:00"/>
    <x v="1"/>
    <x v="1"/>
    <x v="3"/>
    <n v="2"/>
    <n v="47246"/>
    <n v="5"/>
    <n v="94492"/>
    <n v="4724.6000000000004"/>
    <n v="89767.4"/>
    <n v="7812.0465952732566"/>
    <n v="8.7025430114643587"/>
    <x v="0"/>
  </r>
  <r>
    <s v="INV100654"/>
    <d v="2024-05-22T00:00:00"/>
    <x v="1"/>
    <x v="0"/>
    <x v="0"/>
    <n v="1"/>
    <n v="32489"/>
    <n v="10"/>
    <n v="32489"/>
    <n v="3248.9"/>
    <n v="29240.1"/>
    <n v="6490.9644022352941"/>
    <n v="22.198844744837722"/>
    <x v="0"/>
  </r>
  <r>
    <s v="INV100655"/>
    <d v="2024-01-04T00:00:00"/>
    <x v="1"/>
    <x v="1"/>
    <x v="0"/>
    <n v="9"/>
    <n v="49965"/>
    <n v="0"/>
    <n v="449685"/>
    <n v="0"/>
    <n v="449685"/>
    <n v="107457.7038181211"/>
    <n v="23.896217089322768"/>
    <x v="1"/>
  </r>
  <r>
    <s v="INV100656"/>
    <d v="2024-02-13T00:00:00"/>
    <x v="1"/>
    <x v="0"/>
    <x v="1"/>
    <n v="6"/>
    <n v="61883"/>
    <n v="5"/>
    <n v="371298"/>
    <n v="18564.900000000001"/>
    <n v="352733.1"/>
    <n v="23281.41513281954"/>
    <n v="6.6002921565397585"/>
    <x v="0"/>
  </r>
  <r>
    <s v="INV100657"/>
    <d v="2023-04-27T00:00:00"/>
    <x v="1"/>
    <x v="1"/>
    <x v="4"/>
    <n v="9"/>
    <n v="17267"/>
    <n v="5"/>
    <n v="155403"/>
    <n v="7770.15"/>
    <n v="147632.85"/>
    <n v="29966.00529552935"/>
    <n v="20.297654143728412"/>
    <x v="0"/>
  </r>
  <r>
    <s v="INV100658"/>
    <d v="2023-05-14T00:00:00"/>
    <x v="0"/>
    <x v="0"/>
    <x v="2"/>
    <n v="6"/>
    <n v="39152"/>
    <n v="10"/>
    <n v="234912"/>
    <n v="23491.200000000001"/>
    <n v="211420.79999999999"/>
    <n v="29738.93753613736"/>
    <n v="14.066230728545801"/>
    <x v="0"/>
  </r>
  <r>
    <s v="INV100659"/>
    <d v="2023-02-27T00:00:00"/>
    <x v="4"/>
    <x v="0"/>
    <x v="3"/>
    <n v="2"/>
    <n v="13883"/>
    <n v="5"/>
    <n v="27766"/>
    <n v="1388.3"/>
    <n v="26377.7"/>
    <n v="3370.9204525873429"/>
    <n v="12.779432826165065"/>
    <x v="0"/>
  </r>
  <r>
    <s v="INV100660"/>
    <d v="2024-07-09T00:00:00"/>
    <x v="4"/>
    <x v="1"/>
    <x v="3"/>
    <n v="1"/>
    <n v="71284"/>
    <n v="10"/>
    <n v="71284"/>
    <n v="7128.4"/>
    <n v="64155.6"/>
    <n v="12053.699242165239"/>
    <n v="18.788226190956426"/>
    <x v="0"/>
  </r>
  <r>
    <s v="INV100661"/>
    <d v="2024-11-15T00:00:00"/>
    <x v="3"/>
    <x v="0"/>
    <x v="1"/>
    <n v="8"/>
    <n v="60589"/>
    <n v="20"/>
    <n v="484712"/>
    <n v="96942.399999999994"/>
    <n v="387769.59999999998"/>
    <n v="40037.497012126572"/>
    <n v="10.325073706687316"/>
    <x v="0"/>
  </r>
  <r>
    <s v="INV100662"/>
    <d v="2024-11-02T00:00:00"/>
    <x v="2"/>
    <x v="1"/>
    <x v="3"/>
    <n v="3"/>
    <n v="26940"/>
    <n v="10"/>
    <n v="80820"/>
    <n v="8082"/>
    <n v="72738"/>
    <n v="3936.307447483116"/>
    <n v="5.4116245256717477"/>
    <x v="0"/>
  </r>
  <r>
    <s v="INV100663"/>
    <d v="2023-06-22T00:00:00"/>
    <x v="6"/>
    <x v="1"/>
    <x v="4"/>
    <n v="1"/>
    <n v="52943"/>
    <n v="15"/>
    <n v="52943"/>
    <n v="7941.45"/>
    <n v="45001.55"/>
    <n v="4176.1694712629596"/>
    <n v="9.2800569564003013"/>
    <x v="0"/>
  </r>
  <r>
    <s v="INV100664"/>
    <d v="2023-05-29T00:00:00"/>
    <x v="0"/>
    <x v="0"/>
    <x v="1"/>
    <n v="8"/>
    <n v="56825"/>
    <n v="5"/>
    <n v="454600"/>
    <n v="22730"/>
    <n v="431870"/>
    <n v="37566.218575677747"/>
    <n v="8.6985015341833769"/>
    <x v="0"/>
  </r>
  <r>
    <s v="INV100665"/>
    <d v="2023-03-21T00:00:00"/>
    <x v="2"/>
    <x v="0"/>
    <x v="4"/>
    <n v="1"/>
    <n v="56419"/>
    <n v="20"/>
    <n v="56419"/>
    <n v="11283.8"/>
    <n v="45135.199999999997"/>
    <n v="2564.125129259271"/>
    <n v="5.6809876310712504"/>
    <x v="0"/>
  </r>
  <r>
    <s v="INV100666"/>
    <d v="2023-08-01T00:00:00"/>
    <x v="0"/>
    <x v="0"/>
    <x v="1"/>
    <n v="8"/>
    <n v="17111"/>
    <n v="0"/>
    <n v="136888"/>
    <n v="0"/>
    <n v="136888"/>
    <n v="15641.244933802211"/>
    <n v="11.426308320526424"/>
    <x v="1"/>
  </r>
  <r>
    <s v="INV100667"/>
    <d v="2023-07-22T00:00:00"/>
    <x v="4"/>
    <x v="0"/>
    <x v="3"/>
    <n v="1"/>
    <n v="63983"/>
    <n v="15"/>
    <n v="63983"/>
    <n v="9597.4500000000007"/>
    <n v="54385.55"/>
    <n v="7880.6677860719856"/>
    <n v="14.490370670282795"/>
    <x v="0"/>
  </r>
  <r>
    <s v="INV100668"/>
    <d v="2023-08-17T00:00:00"/>
    <x v="1"/>
    <x v="0"/>
    <x v="1"/>
    <n v="9"/>
    <n v="22957"/>
    <n v="0"/>
    <n v="206613"/>
    <n v="0"/>
    <n v="206613"/>
    <n v="40737.004916742233"/>
    <n v="19.716573941011571"/>
    <x v="1"/>
  </r>
  <r>
    <s v="INV100669"/>
    <d v="2024-11-06T00:00:00"/>
    <x v="3"/>
    <x v="1"/>
    <x v="0"/>
    <n v="9"/>
    <n v="10756"/>
    <n v="15"/>
    <n v="96804"/>
    <n v="14520.6"/>
    <n v="82283.399999999994"/>
    <n v="9473.4742220075077"/>
    <n v="11.513226509851936"/>
    <x v="0"/>
  </r>
  <r>
    <s v="INV100670"/>
    <d v="2023-08-15T00:00:00"/>
    <x v="3"/>
    <x v="0"/>
    <x v="2"/>
    <n v="9"/>
    <n v="55356"/>
    <n v="20"/>
    <n v="498204"/>
    <n v="99640.8"/>
    <n v="398563.2"/>
    <n v="35435.47816188007"/>
    <n v="8.8908053131548694"/>
    <x v="0"/>
  </r>
  <r>
    <s v="INV100671"/>
    <d v="2024-10-20T00:00:00"/>
    <x v="5"/>
    <x v="1"/>
    <x v="3"/>
    <n v="3"/>
    <n v="41033"/>
    <n v="20"/>
    <n v="123099"/>
    <n v="24619.8"/>
    <n v="98479.2"/>
    <n v="9466.2100760559315"/>
    <n v="9.6123953850721087"/>
    <x v="0"/>
  </r>
  <r>
    <s v="INV100672"/>
    <d v="2024-06-15T00:00:00"/>
    <x v="6"/>
    <x v="0"/>
    <x v="2"/>
    <n v="4"/>
    <n v="28781"/>
    <n v="20"/>
    <n v="115124"/>
    <n v="23024.799999999999"/>
    <n v="92099.199999999997"/>
    <n v="21020.29920982612"/>
    <n v="22.823541583234295"/>
    <x v="0"/>
  </r>
  <r>
    <s v="INV100673"/>
    <d v="2024-03-16T00:00:00"/>
    <x v="3"/>
    <x v="0"/>
    <x v="3"/>
    <n v="5"/>
    <n v="67775"/>
    <n v="15"/>
    <n v="338875"/>
    <n v="50831.25"/>
    <n v="288043.75"/>
    <n v="26195.874213196588"/>
    <n v="9.0944081283473732"/>
    <x v="0"/>
  </r>
  <r>
    <s v="INV100674"/>
    <d v="2024-02-06T00:00:00"/>
    <x v="1"/>
    <x v="0"/>
    <x v="2"/>
    <n v="6"/>
    <n v="2025"/>
    <n v="10"/>
    <n v="12150"/>
    <n v="1215"/>
    <n v="10935"/>
    <n v="2469.6493398586081"/>
    <n v="22.584813350330208"/>
    <x v="0"/>
  </r>
  <r>
    <s v="INV100675"/>
    <d v="2023-02-16T00:00:00"/>
    <x v="4"/>
    <x v="1"/>
    <x v="0"/>
    <n v="9"/>
    <n v="16953"/>
    <n v="0"/>
    <n v="152577"/>
    <n v="0"/>
    <n v="152577"/>
    <n v="21272.254686908269"/>
    <n v="13.941979909755906"/>
    <x v="1"/>
  </r>
  <r>
    <s v="INV100676"/>
    <d v="2023-08-21T00:00:00"/>
    <x v="6"/>
    <x v="0"/>
    <x v="2"/>
    <n v="4"/>
    <n v="6751"/>
    <n v="10"/>
    <n v="27004"/>
    <n v="2700.4"/>
    <n v="24303.599999999999"/>
    <n v="5757.0388695251286"/>
    <n v="23.688008646970527"/>
    <x v="0"/>
  </r>
  <r>
    <s v="INV100677"/>
    <d v="2023-11-01T00:00:00"/>
    <x v="2"/>
    <x v="1"/>
    <x v="1"/>
    <n v="6"/>
    <n v="20007"/>
    <n v="10"/>
    <n v="120042"/>
    <n v="12004.2"/>
    <n v="108037.8"/>
    <n v="14219.76532073196"/>
    <n v="13.161842726093978"/>
    <x v="0"/>
  </r>
  <r>
    <s v="INV100678"/>
    <d v="2024-06-09T00:00:00"/>
    <x v="1"/>
    <x v="1"/>
    <x v="2"/>
    <n v="1"/>
    <n v="79896"/>
    <n v="5"/>
    <n v="79896"/>
    <n v="3994.8"/>
    <n v="75901.2"/>
    <n v="6492.3295790764196"/>
    <n v="8.5536586761163456"/>
    <x v="0"/>
  </r>
  <r>
    <s v="INV100679"/>
    <d v="2023-05-23T00:00:00"/>
    <x v="1"/>
    <x v="1"/>
    <x v="3"/>
    <n v="2"/>
    <n v="28406"/>
    <n v="0"/>
    <n v="56812"/>
    <n v="0"/>
    <n v="56812"/>
    <n v="9078.8976676709026"/>
    <n v="15.980598584226751"/>
    <x v="1"/>
  </r>
  <r>
    <s v="INV100680"/>
    <d v="2024-02-19T00:00:00"/>
    <x v="3"/>
    <x v="0"/>
    <x v="4"/>
    <n v="8"/>
    <n v="73685"/>
    <n v="15"/>
    <n v="589480"/>
    <n v="88422"/>
    <n v="501058"/>
    <n v="83947.919002069641"/>
    <n v="16.754132056981355"/>
    <x v="0"/>
  </r>
  <r>
    <s v="INV100681"/>
    <d v="2024-05-27T00:00:00"/>
    <x v="6"/>
    <x v="1"/>
    <x v="2"/>
    <n v="4"/>
    <n v="13693"/>
    <n v="5"/>
    <n v="54772"/>
    <n v="2738.6"/>
    <n v="52033.4"/>
    <n v="9215.0038225878707"/>
    <n v="17.709786065465394"/>
    <x v="0"/>
  </r>
  <r>
    <s v="INV100682"/>
    <d v="2024-01-08T00:00:00"/>
    <x v="4"/>
    <x v="0"/>
    <x v="2"/>
    <n v="7"/>
    <n v="64542"/>
    <n v="5"/>
    <n v="451794"/>
    <n v="22589.7"/>
    <n v="429204.3"/>
    <n v="56783.447200602102"/>
    <n v="13.229934369390545"/>
    <x v="0"/>
  </r>
  <r>
    <s v="INV100683"/>
    <d v="2024-07-19T00:00:00"/>
    <x v="5"/>
    <x v="1"/>
    <x v="2"/>
    <n v="4"/>
    <n v="60016"/>
    <n v="20"/>
    <n v="240064"/>
    <n v="48012.800000000003"/>
    <n v="192051.20000000001"/>
    <n v="11469.349164238351"/>
    <n v="5.9720268158899037"/>
    <x v="0"/>
  </r>
  <r>
    <s v="INV100684"/>
    <d v="2023-09-16T00:00:00"/>
    <x v="0"/>
    <x v="0"/>
    <x v="3"/>
    <n v="9"/>
    <n v="31192"/>
    <n v="15"/>
    <n v="280728"/>
    <n v="42109.2"/>
    <n v="238618.8"/>
    <n v="41840.371190061007"/>
    <n v="17.534398458990243"/>
    <x v="0"/>
  </r>
  <r>
    <s v="INV100685"/>
    <d v="2024-10-17T00:00:00"/>
    <x v="0"/>
    <x v="1"/>
    <x v="2"/>
    <n v="9"/>
    <n v="70990"/>
    <n v="10"/>
    <n v="638910"/>
    <n v="63891"/>
    <n v="575019"/>
    <n v="136052.96325528799"/>
    <n v="23.660603085339442"/>
    <x v="0"/>
  </r>
  <r>
    <s v="INV100686"/>
    <d v="2024-04-15T00:00:00"/>
    <x v="4"/>
    <x v="0"/>
    <x v="3"/>
    <n v="4"/>
    <n v="34012"/>
    <n v="10"/>
    <n v="136048"/>
    <n v="13604.8"/>
    <n v="122443.2"/>
    <n v="29571.46853237056"/>
    <n v="24.1511725701146"/>
    <x v="0"/>
  </r>
  <r>
    <s v="INV100687"/>
    <d v="2023-01-12T00:00:00"/>
    <x v="4"/>
    <x v="0"/>
    <x v="3"/>
    <n v="8"/>
    <n v="11219"/>
    <n v="10"/>
    <n v="89752"/>
    <n v="8975.2000000000007"/>
    <n v="80776.800000000003"/>
    <n v="13681.737996527119"/>
    <n v="16.93770735722029"/>
    <x v="0"/>
  </r>
  <r>
    <s v="INV100688"/>
    <d v="2023-11-26T00:00:00"/>
    <x v="0"/>
    <x v="0"/>
    <x v="4"/>
    <n v="6"/>
    <n v="55927"/>
    <n v="20"/>
    <n v="335562"/>
    <n v="67112.399999999994"/>
    <n v="268449.59999999998"/>
    <n v="14490.21240301201"/>
    <n v="5.3977403590886377"/>
    <x v="0"/>
  </r>
  <r>
    <s v="INV100689"/>
    <d v="2023-12-24T00:00:00"/>
    <x v="5"/>
    <x v="1"/>
    <x v="1"/>
    <n v="1"/>
    <n v="28149"/>
    <n v="10"/>
    <n v="28149"/>
    <n v="2814.9"/>
    <n v="25334.1"/>
    <n v="1803.9828955343789"/>
    <n v="7.1207696169762453"/>
    <x v="0"/>
  </r>
  <r>
    <s v="INV100690"/>
    <d v="2024-02-12T00:00:00"/>
    <x v="6"/>
    <x v="1"/>
    <x v="3"/>
    <n v="7"/>
    <n v="12902"/>
    <n v="0"/>
    <n v="90314"/>
    <n v="0"/>
    <n v="90314"/>
    <n v="19579.904068868291"/>
    <n v="21.679810515388855"/>
    <x v="1"/>
  </r>
  <r>
    <s v="INV100691"/>
    <d v="2024-10-29T00:00:00"/>
    <x v="0"/>
    <x v="0"/>
    <x v="0"/>
    <n v="1"/>
    <n v="9716"/>
    <n v="10"/>
    <n v="9716"/>
    <n v="971.6"/>
    <n v="8744.4"/>
    <n v="1888.343452123177"/>
    <n v="21.594888753066844"/>
    <x v="0"/>
  </r>
  <r>
    <s v="INV100692"/>
    <d v="2024-01-08T00:00:00"/>
    <x v="4"/>
    <x v="1"/>
    <x v="2"/>
    <n v="3"/>
    <n v="31550"/>
    <n v="10"/>
    <n v="94650"/>
    <n v="9465"/>
    <n v="85185"/>
    <n v="20376.517866957089"/>
    <n v="23.920312105367248"/>
    <x v="0"/>
  </r>
  <r>
    <s v="INV100693"/>
    <d v="2023-01-08T00:00:00"/>
    <x v="3"/>
    <x v="1"/>
    <x v="0"/>
    <n v="8"/>
    <n v="50593"/>
    <n v="0"/>
    <n v="404744"/>
    <n v="0"/>
    <n v="404744"/>
    <n v="65874.063001761082"/>
    <n v="16.275488457336262"/>
    <x v="1"/>
  </r>
  <r>
    <s v="INV100694"/>
    <d v="2023-05-02T00:00:00"/>
    <x v="2"/>
    <x v="1"/>
    <x v="2"/>
    <n v="9"/>
    <n v="5550"/>
    <n v="20"/>
    <n v="49950"/>
    <n v="9990"/>
    <n v="39960"/>
    <n v="8901.6198253917646"/>
    <n v="22.276325889368781"/>
    <x v="0"/>
  </r>
  <r>
    <s v="INV100695"/>
    <d v="2023-12-14T00:00:00"/>
    <x v="5"/>
    <x v="1"/>
    <x v="4"/>
    <n v="3"/>
    <n v="47216"/>
    <n v="5"/>
    <n v="141648"/>
    <n v="7082.4"/>
    <n v="134565.6"/>
    <n v="28928.560817307451"/>
    <n v="21.49773851363755"/>
    <x v="0"/>
  </r>
  <r>
    <s v="INV100696"/>
    <d v="2024-11-06T00:00:00"/>
    <x v="1"/>
    <x v="1"/>
    <x v="3"/>
    <n v="1"/>
    <n v="2938"/>
    <n v="15"/>
    <n v="2938"/>
    <n v="440.7"/>
    <n v="2497.3000000000002"/>
    <n v="419.25711586819818"/>
    <n v="16.788416124142"/>
    <x v="0"/>
  </r>
  <r>
    <s v="INV100697"/>
    <d v="2023-03-31T00:00:00"/>
    <x v="5"/>
    <x v="1"/>
    <x v="1"/>
    <n v="1"/>
    <n v="47931"/>
    <n v="20"/>
    <n v="47931"/>
    <n v="9586.2000000000007"/>
    <n v="38344.800000000003"/>
    <n v="7926.9250512698"/>
    <n v="20.672751067341071"/>
    <x v="0"/>
  </r>
  <r>
    <s v="INV100698"/>
    <d v="2024-10-09T00:00:00"/>
    <x v="3"/>
    <x v="1"/>
    <x v="3"/>
    <n v="7"/>
    <n v="17260"/>
    <n v="10"/>
    <n v="120820"/>
    <n v="12082"/>
    <n v="108738"/>
    <n v="8170.8026378394234"/>
    <n v="7.5142108902494282"/>
    <x v="0"/>
  </r>
  <r>
    <s v="INV100699"/>
    <d v="2024-11-28T00:00:00"/>
    <x v="3"/>
    <x v="0"/>
    <x v="2"/>
    <n v="5"/>
    <n v="78114"/>
    <n v="5"/>
    <n v="390570"/>
    <n v="19528.5"/>
    <n v="371041.5"/>
    <n v="65986.224943387031"/>
    <n v="17.784055137602405"/>
    <x v="0"/>
  </r>
  <r>
    <s v="INV100700"/>
    <d v="2023-11-12T00:00:00"/>
    <x v="1"/>
    <x v="0"/>
    <x v="1"/>
    <n v="1"/>
    <n v="16973"/>
    <n v="15"/>
    <n v="16973"/>
    <n v="2545.9499999999998"/>
    <n v="14427.05"/>
    <n v="3472.449423924902"/>
    <n v="24.069019126743875"/>
    <x v="0"/>
  </r>
  <r>
    <s v="INV100701"/>
    <d v="2023-06-27T00:00:00"/>
    <x v="4"/>
    <x v="1"/>
    <x v="3"/>
    <n v="6"/>
    <n v="44315"/>
    <n v="15"/>
    <n v="265890"/>
    <n v="39883.5"/>
    <n v="226006.5"/>
    <n v="18621.014474209209"/>
    <n v="8.2391499687881584"/>
    <x v="0"/>
  </r>
  <r>
    <s v="INV100702"/>
    <d v="2024-06-23T00:00:00"/>
    <x v="0"/>
    <x v="0"/>
    <x v="1"/>
    <n v="6"/>
    <n v="62960"/>
    <n v="15"/>
    <n v="377760"/>
    <n v="56664"/>
    <n v="321096"/>
    <n v="63836.625791050632"/>
    <n v="19.880853636000023"/>
    <x v="0"/>
  </r>
  <r>
    <s v="INV100703"/>
    <d v="2023-02-10T00:00:00"/>
    <x v="6"/>
    <x v="0"/>
    <x v="2"/>
    <n v="4"/>
    <n v="9757"/>
    <n v="0"/>
    <n v="39028"/>
    <n v="0"/>
    <n v="39028"/>
    <n v="4455.3256197435239"/>
    <n v="11.415715946867696"/>
    <x v="1"/>
  </r>
  <r>
    <s v="INV100704"/>
    <d v="2024-12-04T00:00:00"/>
    <x v="5"/>
    <x v="0"/>
    <x v="4"/>
    <n v="7"/>
    <n v="26134"/>
    <n v="0"/>
    <n v="182938"/>
    <n v="0"/>
    <n v="182938"/>
    <n v="39042.771519418478"/>
    <n v="21.342078474356601"/>
    <x v="1"/>
  </r>
  <r>
    <s v="INV100705"/>
    <d v="2024-05-16T00:00:00"/>
    <x v="1"/>
    <x v="1"/>
    <x v="4"/>
    <n v="7"/>
    <n v="60903"/>
    <n v="5"/>
    <n v="426321"/>
    <n v="21316.05"/>
    <n v="405004.95"/>
    <n v="76725.023368983442"/>
    <n v="18.944218674113351"/>
    <x v="0"/>
  </r>
  <r>
    <s v="INV100706"/>
    <d v="2023-05-25T00:00:00"/>
    <x v="5"/>
    <x v="1"/>
    <x v="3"/>
    <n v="9"/>
    <n v="47073"/>
    <n v="10"/>
    <n v="423657"/>
    <n v="42365.7"/>
    <n v="381291.3"/>
    <n v="89693.002341872852"/>
    <n v="23.523485152132466"/>
    <x v="0"/>
  </r>
  <r>
    <s v="INV100707"/>
    <d v="2023-07-20T00:00:00"/>
    <x v="3"/>
    <x v="1"/>
    <x v="0"/>
    <n v="1"/>
    <n v="29148"/>
    <n v="5"/>
    <n v="29148"/>
    <n v="1457.4"/>
    <n v="27690.6"/>
    <n v="5327.3137865151557"/>
    <n v="19.238708393877907"/>
    <x v="0"/>
  </r>
  <r>
    <s v="INV100708"/>
    <d v="2024-12-24T00:00:00"/>
    <x v="0"/>
    <x v="1"/>
    <x v="2"/>
    <n v="5"/>
    <n v="49480"/>
    <n v="10"/>
    <n v="247400"/>
    <n v="24740"/>
    <n v="222660"/>
    <n v="29404.951414886149"/>
    <n v="13.20621189925723"/>
    <x v="0"/>
  </r>
  <r>
    <s v="INV100709"/>
    <d v="2024-04-05T00:00:00"/>
    <x v="5"/>
    <x v="1"/>
    <x v="3"/>
    <n v="3"/>
    <n v="10796"/>
    <n v="20"/>
    <n v="32388"/>
    <n v="6477.6"/>
    <n v="25910.400000000001"/>
    <n v="1351.965985131628"/>
    <n v="5.217850689806518"/>
    <x v="0"/>
  </r>
  <r>
    <s v="INV100710"/>
    <d v="2024-07-11T00:00:00"/>
    <x v="6"/>
    <x v="0"/>
    <x v="3"/>
    <n v="7"/>
    <n v="60697"/>
    <n v="15"/>
    <n v="424879"/>
    <n v="63731.85"/>
    <n v="361147.15"/>
    <n v="75329.292991125767"/>
    <n v="20.858337935416564"/>
    <x v="0"/>
  </r>
  <r>
    <s v="INV100711"/>
    <d v="2024-06-30T00:00:00"/>
    <x v="3"/>
    <x v="1"/>
    <x v="4"/>
    <n v="4"/>
    <n v="22459"/>
    <n v="15"/>
    <n v="89836"/>
    <n v="13475.4"/>
    <n v="76360.600000000006"/>
    <n v="10056.155986557351"/>
    <n v="13.169299333108109"/>
    <x v="0"/>
  </r>
  <r>
    <s v="INV100712"/>
    <d v="2023-09-10T00:00:00"/>
    <x v="6"/>
    <x v="0"/>
    <x v="1"/>
    <n v="4"/>
    <n v="15070"/>
    <n v="0"/>
    <n v="60280"/>
    <n v="0"/>
    <n v="60280"/>
    <n v="11099.164647329069"/>
    <n v="18.412681896697194"/>
    <x v="1"/>
  </r>
  <r>
    <s v="INV100713"/>
    <d v="2024-01-25T00:00:00"/>
    <x v="0"/>
    <x v="1"/>
    <x v="2"/>
    <n v="1"/>
    <n v="35923"/>
    <n v="20"/>
    <n v="35923"/>
    <n v="7184.6"/>
    <n v="28738.400000000001"/>
    <n v="2040.8085129419121"/>
    <n v="7.1013296249683764"/>
    <x v="0"/>
  </r>
  <r>
    <s v="INV100714"/>
    <d v="2024-08-16T00:00:00"/>
    <x v="5"/>
    <x v="0"/>
    <x v="1"/>
    <n v="1"/>
    <n v="18399"/>
    <n v="20"/>
    <n v="18399"/>
    <n v="3679.8"/>
    <n v="14719.2"/>
    <n v="3358.8291091009528"/>
    <n v="22.819372717953097"/>
    <x v="0"/>
  </r>
  <r>
    <s v="INV100715"/>
    <d v="2023-09-13T00:00:00"/>
    <x v="2"/>
    <x v="1"/>
    <x v="2"/>
    <n v="2"/>
    <n v="36285"/>
    <n v="10"/>
    <n v="72570"/>
    <n v="7257"/>
    <n v="65313"/>
    <n v="8956.4735444022135"/>
    <n v="13.713155948130101"/>
    <x v="0"/>
  </r>
  <r>
    <s v="INV100716"/>
    <d v="2024-12-09T00:00:00"/>
    <x v="5"/>
    <x v="1"/>
    <x v="0"/>
    <n v="2"/>
    <n v="63306"/>
    <n v="20"/>
    <n v="126612"/>
    <n v="25322.400000000001"/>
    <n v="101289.60000000001"/>
    <n v="23695.521568157568"/>
    <n v="23.393834676173629"/>
    <x v="0"/>
  </r>
  <r>
    <s v="INV100717"/>
    <d v="2024-03-25T00:00:00"/>
    <x v="0"/>
    <x v="1"/>
    <x v="4"/>
    <n v="1"/>
    <n v="57463"/>
    <n v="0"/>
    <n v="57463"/>
    <n v="0"/>
    <n v="57463"/>
    <n v="10998.61855962657"/>
    <n v="19.140348675889822"/>
    <x v="1"/>
  </r>
  <r>
    <s v="INV100718"/>
    <d v="2023-01-10T00:00:00"/>
    <x v="5"/>
    <x v="1"/>
    <x v="0"/>
    <n v="8"/>
    <n v="78375"/>
    <n v="10"/>
    <n v="627000"/>
    <n v="62700"/>
    <n v="564300"/>
    <n v="41923.23090038629"/>
    <n v="7.4292452419610644"/>
    <x v="0"/>
  </r>
  <r>
    <s v="INV100719"/>
    <d v="2023-08-30T00:00:00"/>
    <x v="1"/>
    <x v="1"/>
    <x v="3"/>
    <n v="6"/>
    <n v="34841"/>
    <n v="5"/>
    <n v="209046"/>
    <n v="10452.299999999999"/>
    <n v="198593.7"/>
    <n v="32934.64469682092"/>
    <n v="16.583932268153983"/>
    <x v="0"/>
  </r>
  <r>
    <s v="INV100720"/>
    <d v="2023-09-08T00:00:00"/>
    <x v="5"/>
    <x v="1"/>
    <x v="4"/>
    <n v="6"/>
    <n v="6097"/>
    <n v="10"/>
    <n v="36582"/>
    <n v="3658.2"/>
    <n v="32923.800000000003"/>
    <n v="7637.8899554291638"/>
    <n v="23.198688958835746"/>
    <x v="0"/>
  </r>
  <r>
    <s v="INV100721"/>
    <d v="2023-01-05T00:00:00"/>
    <x v="4"/>
    <x v="0"/>
    <x v="3"/>
    <n v="9"/>
    <n v="10744"/>
    <n v="5"/>
    <n v="96696"/>
    <n v="4834.8"/>
    <n v="91861.2"/>
    <n v="19290.311119112768"/>
    <n v="20.999411197668621"/>
    <x v="0"/>
  </r>
  <r>
    <s v="INV100722"/>
    <d v="2023-04-29T00:00:00"/>
    <x v="5"/>
    <x v="1"/>
    <x v="0"/>
    <n v="5"/>
    <n v="4296"/>
    <n v="10"/>
    <n v="21480"/>
    <n v="2148"/>
    <n v="19332"/>
    <n v="2582.6794478528132"/>
    <n v="13.359608151525002"/>
    <x v="0"/>
  </r>
  <r>
    <s v="INV100723"/>
    <d v="2024-01-09T00:00:00"/>
    <x v="5"/>
    <x v="0"/>
    <x v="2"/>
    <n v="4"/>
    <n v="76089"/>
    <n v="15"/>
    <n v="304356"/>
    <n v="45653.4"/>
    <n v="258702.6"/>
    <n v="62350.658547403727"/>
    <n v="24.101287945078141"/>
    <x v="0"/>
  </r>
  <r>
    <s v="INV100724"/>
    <d v="2023-03-06T00:00:00"/>
    <x v="6"/>
    <x v="1"/>
    <x v="3"/>
    <n v="6"/>
    <n v="29028"/>
    <n v="5"/>
    <n v="174168"/>
    <n v="8708.4"/>
    <n v="165459.6"/>
    <n v="17160.68148898966"/>
    <n v="10.371523616030535"/>
    <x v="0"/>
  </r>
  <r>
    <s v="INV100725"/>
    <d v="2023-05-26T00:00:00"/>
    <x v="2"/>
    <x v="0"/>
    <x v="1"/>
    <n v="8"/>
    <n v="19148"/>
    <n v="0"/>
    <n v="153184"/>
    <n v="0"/>
    <n v="153184"/>
    <n v="19151.299685022579"/>
    <n v="12.502154066366316"/>
    <x v="1"/>
  </r>
  <r>
    <s v="INV100726"/>
    <d v="2023-08-12T00:00:00"/>
    <x v="6"/>
    <x v="0"/>
    <x v="2"/>
    <n v="1"/>
    <n v="1035"/>
    <n v="5"/>
    <n v="1035"/>
    <n v="51.75"/>
    <n v="983.25"/>
    <n v="196.59379217684889"/>
    <n v="19.994283465735968"/>
    <x v="0"/>
  </r>
  <r>
    <s v="INV100727"/>
    <d v="2023-08-27T00:00:00"/>
    <x v="6"/>
    <x v="0"/>
    <x v="2"/>
    <n v="7"/>
    <n v="48969"/>
    <n v="5"/>
    <n v="342783"/>
    <n v="17139.150000000001"/>
    <n v="325643.84999999998"/>
    <n v="31450.97983884118"/>
    <n v="9.658091144310319"/>
    <x v="0"/>
  </r>
  <r>
    <s v="INV100728"/>
    <d v="2023-06-26T00:00:00"/>
    <x v="3"/>
    <x v="0"/>
    <x v="0"/>
    <n v="8"/>
    <n v="65412"/>
    <n v="10"/>
    <n v="523296"/>
    <n v="52329.599999999999"/>
    <n v="470966.4"/>
    <n v="72093.131753751295"/>
    <n v="15.30748939919096"/>
    <x v="0"/>
  </r>
  <r>
    <s v="INV100729"/>
    <d v="2023-10-09T00:00:00"/>
    <x v="4"/>
    <x v="0"/>
    <x v="0"/>
    <n v="9"/>
    <n v="44993"/>
    <n v="15"/>
    <n v="404937"/>
    <n v="60740.55"/>
    <n v="344196.45"/>
    <n v="67379.152906445015"/>
    <n v="19.575783802083087"/>
    <x v="0"/>
  </r>
  <r>
    <s v="INV100730"/>
    <d v="2023-03-04T00:00:00"/>
    <x v="6"/>
    <x v="0"/>
    <x v="4"/>
    <n v="8"/>
    <n v="72917"/>
    <n v="10"/>
    <n v="583336"/>
    <n v="58333.599999999999"/>
    <n v="525002.4"/>
    <n v="93867.044549474303"/>
    <n v="17.879355322846962"/>
    <x v="0"/>
  </r>
  <r>
    <s v="INV100731"/>
    <d v="2023-08-05T00:00:00"/>
    <x v="1"/>
    <x v="1"/>
    <x v="4"/>
    <n v="7"/>
    <n v="46285"/>
    <n v="10"/>
    <n v="323995"/>
    <n v="32399.5"/>
    <n v="291595.5"/>
    <n v="23640.80855861216"/>
    <n v="8.1073982824193642"/>
    <x v="0"/>
  </r>
  <r>
    <s v="INV100732"/>
    <d v="2024-11-19T00:00:00"/>
    <x v="0"/>
    <x v="0"/>
    <x v="1"/>
    <n v="3"/>
    <n v="67061"/>
    <n v="15"/>
    <n v="201183"/>
    <n v="30177.45"/>
    <n v="171005.55"/>
    <n v="30085.359234522839"/>
    <n v="17.593206322556689"/>
    <x v="0"/>
  </r>
  <r>
    <s v="INV100733"/>
    <d v="2024-04-05T00:00:00"/>
    <x v="1"/>
    <x v="1"/>
    <x v="2"/>
    <n v="2"/>
    <n v="31369"/>
    <n v="10"/>
    <n v="62738"/>
    <n v="6273.8"/>
    <n v="56464.2"/>
    <n v="9290.7383681114679"/>
    <n v="16.454210576102145"/>
    <x v="0"/>
  </r>
  <r>
    <s v="INV100734"/>
    <d v="2024-09-01T00:00:00"/>
    <x v="0"/>
    <x v="1"/>
    <x v="1"/>
    <n v="3"/>
    <n v="65594"/>
    <n v="15"/>
    <n v="196782"/>
    <n v="29517.3"/>
    <n v="167264.70000000001"/>
    <n v="27024.78446134393"/>
    <n v="16.156896500782249"/>
    <x v="0"/>
  </r>
  <r>
    <s v="INV100735"/>
    <d v="2023-04-15T00:00:00"/>
    <x v="5"/>
    <x v="0"/>
    <x v="1"/>
    <n v="4"/>
    <n v="30692"/>
    <n v="0"/>
    <n v="122768"/>
    <n v="0"/>
    <n v="122768"/>
    <n v="26420.832199360932"/>
    <n v="21.520943730744925"/>
    <x v="1"/>
  </r>
  <r>
    <s v="INV100736"/>
    <d v="2023-04-09T00:00:00"/>
    <x v="3"/>
    <x v="0"/>
    <x v="0"/>
    <n v="4"/>
    <n v="69657"/>
    <n v="15"/>
    <n v="278628"/>
    <n v="41794.199999999997"/>
    <n v="236833.8"/>
    <n v="20552.248763896929"/>
    <n v="8.6779204505002792"/>
    <x v="0"/>
  </r>
  <r>
    <s v="INV100737"/>
    <d v="2024-05-25T00:00:00"/>
    <x v="4"/>
    <x v="1"/>
    <x v="1"/>
    <n v="6"/>
    <n v="58044"/>
    <n v="20"/>
    <n v="348264"/>
    <n v="69652.800000000003"/>
    <n v="278611.20000000001"/>
    <n v="55809.500305871879"/>
    <n v="20.031319740868952"/>
    <x v="0"/>
  </r>
  <r>
    <s v="INV100738"/>
    <d v="2024-01-20T00:00:00"/>
    <x v="1"/>
    <x v="0"/>
    <x v="1"/>
    <n v="7"/>
    <n v="4903"/>
    <n v="15"/>
    <n v="34321"/>
    <n v="5148.1499999999996"/>
    <n v="29172.85"/>
    <n v="5898.3186152965754"/>
    <n v="20.218520354701635"/>
    <x v="0"/>
  </r>
  <r>
    <s v="INV100739"/>
    <d v="2024-02-09T00:00:00"/>
    <x v="4"/>
    <x v="0"/>
    <x v="3"/>
    <n v="4"/>
    <n v="36591"/>
    <n v="15"/>
    <n v="146364"/>
    <n v="21954.6"/>
    <n v="124409.4"/>
    <n v="24201.247110198419"/>
    <n v="19.452908791617372"/>
    <x v="0"/>
  </r>
  <r>
    <s v="INV100740"/>
    <d v="2024-06-01T00:00:00"/>
    <x v="1"/>
    <x v="0"/>
    <x v="4"/>
    <n v="6"/>
    <n v="53010"/>
    <n v="20"/>
    <n v="318060"/>
    <n v="63612"/>
    <n v="254448"/>
    <n v="38470.925085608709"/>
    <n v="15.119366269575202"/>
    <x v="0"/>
  </r>
  <r>
    <s v="INV100741"/>
    <d v="2024-04-20T00:00:00"/>
    <x v="5"/>
    <x v="0"/>
    <x v="4"/>
    <n v="9"/>
    <n v="5517"/>
    <n v="15"/>
    <n v="49653"/>
    <n v="7447.95"/>
    <n v="42205.05"/>
    <n v="5448.9990250417204"/>
    <n v="12.91077495475475"/>
    <x v="0"/>
  </r>
  <r>
    <s v="INV100742"/>
    <d v="2024-12-09T00:00:00"/>
    <x v="0"/>
    <x v="0"/>
    <x v="2"/>
    <n v="6"/>
    <n v="39703"/>
    <n v="5"/>
    <n v="238218"/>
    <n v="11910.9"/>
    <n v="226307.1"/>
    <n v="29179.003706465832"/>
    <n v="12.893543201457591"/>
    <x v="0"/>
  </r>
  <r>
    <s v="INV100743"/>
    <d v="2024-10-06T00:00:00"/>
    <x v="2"/>
    <x v="0"/>
    <x v="4"/>
    <n v="3"/>
    <n v="56973"/>
    <n v="10"/>
    <n v="170919"/>
    <n v="17091.900000000001"/>
    <n v="153827.1"/>
    <n v="30267.288284092891"/>
    <n v="19.676174278844812"/>
    <x v="0"/>
  </r>
  <r>
    <s v="INV100744"/>
    <d v="2024-03-12T00:00:00"/>
    <x v="3"/>
    <x v="0"/>
    <x v="2"/>
    <n v="1"/>
    <n v="52623"/>
    <n v="10"/>
    <n v="52623"/>
    <n v="5262.3"/>
    <n v="47360.7"/>
    <n v="7084.1822724033191"/>
    <n v="14.957934051657428"/>
    <x v="0"/>
  </r>
  <r>
    <s v="INV100745"/>
    <d v="2023-01-23T00:00:00"/>
    <x v="1"/>
    <x v="1"/>
    <x v="3"/>
    <n v="5"/>
    <n v="48760"/>
    <n v="0"/>
    <n v="243800"/>
    <n v="0"/>
    <n v="243800"/>
    <n v="28692.028393500001"/>
    <n v="11.76867448461854"/>
    <x v="1"/>
  </r>
  <r>
    <s v="INV100746"/>
    <d v="2024-07-18T00:00:00"/>
    <x v="1"/>
    <x v="0"/>
    <x v="4"/>
    <n v="3"/>
    <n v="46438"/>
    <n v="0"/>
    <n v="139314"/>
    <n v="0"/>
    <n v="139314"/>
    <n v="24393.036722648601"/>
    <n v="17.509393688106435"/>
    <x v="1"/>
  </r>
  <r>
    <s v="INV100747"/>
    <d v="2024-11-07T00:00:00"/>
    <x v="5"/>
    <x v="1"/>
    <x v="3"/>
    <n v="8"/>
    <n v="58429"/>
    <n v="20"/>
    <n v="467432"/>
    <n v="93486.399999999994"/>
    <n v="373945.59999999998"/>
    <n v="81296.615603111379"/>
    <n v="21.740225210060334"/>
    <x v="0"/>
  </r>
  <r>
    <s v="INV100748"/>
    <d v="2024-12-14T00:00:00"/>
    <x v="3"/>
    <x v="1"/>
    <x v="4"/>
    <n v="1"/>
    <n v="37872"/>
    <n v="5"/>
    <n v="37872"/>
    <n v="1893.6"/>
    <n v="35978.400000000001"/>
    <n v="2241.5172186497821"/>
    <n v="6.230174823365636"/>
    <x v="0"/>
  </r>
  <r>
    <s v="INV100749"/>
    <d v="2024-04-02T00:00:00"/>
    <x v="0"/>
    <x v="1"/>
    <x v="4"/>
    <n v="2"/>
    <n v="53752"/>
    <n v="0"/>
    <n v="107504"/>
    <n v="0"/>
    <n v="107504"/>
    <n v="26276.922301652128"/>
    <n v="24.442739155428754"/>
    <x v="1"/>
  </r>
  <r>
    <s v="INV100750"/>
    <d v="2023-03-24T00:00:00"/>
    <x v="0"/>
    <x v="1"/>
    <x v="3"/>
    <n v="3"/>
    <n v="15128"/>
    <n v="10"/>
    <n v="45384"/>
    <n v="4538.3999999999996"/>
    <n v="40845.599999999999"/>
    <n v="2831.8412926773258"/>
    <n v="6.9330387916380856"/>
    <x v="0"/>
  </r>
  <r>
    <s v="INV100751"/>
    <d v="2023-05-25T00:00:00"/>
    <x v="1"/>
    <x v="0"/>
    <x v="1"/>
    <n v="3"/>
    <n v="13001"/>
    <n v="0"/>
    <n v="39003"/>
    <n v="0"/>
    <n v="39003"/>
    <n v="5942.014384355185"/>
    <n v="15.234762414058366"/>
    <x v="1"/>
  </r>
  <r>
    <s v="INV100752"/>
    <d v="2023-03-26T00:00:00"/>
    <x v="2"/>
    <x v="1"/>
    <x v="1"/>
    <n v="8"/>
    <n v="30631"/>
    <n v="0"/>
    <n v="245048"/>
    <n v="0"/>
    <n v="245048"/>
    <n v="39708.04566947477"/>
    <n v="16.204190880755924"/>
    <x v="1"/>
  </r>
  <r>
    <s v="INV100753"/>
    <d v="2023-03-19T00:00:00"/>
    <x v="2"/>
    <x v="1"/>
    <x v="1"/>
    <n v="5"/>
    <n v="68848"/>
    <n v="15"/>
    <n v="344240"/>
    <n v="51636"/>
    <n v="292604"/>
    <n v="22718.40104631038"/>
    <n v="7.7642141072269615"/>
    <x v="0"/>
  </r>
  <r>
    <s v="INV100754"/>
    <d v="2024-04-01T00:00:00"/>
    <x v="4"/>
    <x v="1"/>
    <x v="1"/>
    <n v="8"/>
    <n v="9902"/>
    <n v="0"/>
    <n v="79216"/>
    <n v="0"/>
    <n v="79216"/>
    <n v="18466.734947809698"/>
    <n v="23.311875060353586"/>
    <x v="1"/>
  </r>
  <r>
    <s v="INV100755"/>
    <d v="2023-01-01T00:00:00"/>
    <x v="3"/>
    <x v="1"/>
    <x v="4"/>
    <n v="6"/>
    <n v="56456"/>
    <n v="20"/>
    <n v="338736"/>
    <n v="67747.199999999997"/>
    <n v="270988.79999999999"/>
    <n v="39101.89950300003"/>
    <n v="14.429341545849878"/>
    <x v="0"/>
  </r>
  <r>
    <s v="INV100756"/>
    <d v="2023-02-20T00:00:00"/>
    <x v="3"/>
    <x v="1"/>
    <x v="0"/>
    <n v="2"/>
    <n v="52420"/>
    <n v="10"/>
    <n v="104840"/>
    <n v="10484"/>
    <n v="94356"/>
    <n v="7418.6558524849743"/>
    <n v="7.8624102892078662"/>
    <x v="0"/>
  </r>
  <r>
    <s v="INV100757"/>
    <d v="2024-11-15T00:00:00"/>
    <x v="0"/>
    <x v="0"/>
    <x v="3"/>
    <n v="4"/>
    <n v="26500"/>
    <n v="20"/>
    <n v="106000"/>
    <n v="21200"/>
    <n v="84800"/>
    <n v="16308.946352298201"/>
    <n v="19.232248056955427"/>
    <x v="0"/>
  </r>
  <r>
    <s v="INV100758"/>
    <d v="2024-12-17T00:00:00"/>
    <x v="4"/>
    <x v="0"/>
    <x v="0"/>
    <n v="9"/>
    <n v="67962"/>
    <n v="20"/>
    <n v="611658"/>
    <n v="122331.6"/>
    <n v="489326.4"/>
    <n v="89390.572000384695"/>
    <n v="18.268086904852197"/>
    <x v="0"/>
  </r>
  <r>
    <s v="INV100759"/>
    <d v="2024-03-21T00:00:00"/>
    <x v="5"/>
    <x v="1"/>
    <x v="0"/>
    <n v="4"/>
    <n v="66892"/>
    <n v="5"/>
    <n v="267568"/>
    <n v="13378.4"/>
    <n v="254189.6"/>
    <n v="61659.56280730365"/>
    <n v="24.25731139562895"/>
    <x v="0"/>
  </r>
  <r>
    <s v="INV100760"/>
    <d v="2024-03-24T00:00:00"/>
    <x v="3"/>
    <x v="0"/>
    <x v="2"/>
    <n v="5"/>
    <n v="6488"/>
    <n v="15"/>
    <n v="32440"/>
    <n v="4866"/>
    <n v="27574"/>
    <n v="3813.5742273879941"/>
    <n v="13.830326493754965"/>
    <x v="0"/>
  </r>
  <r>
    <s v="INV100761"/>
    <d v="2024-05-02T00:00:00"/>
    <x v="4"/>
    <x v="0"/>
    <x v="1"/>
    <n v="5"/>
    <n v="74779"/>
    <n v="20"/>
    <n v="373895"/>
    <n v="74779"/>
    <n v="299116"/>
    <n v="30976.212061830029"/>
    <n v="10.355919463295187"/>
    <x v="0"/>
  </r>
  <r>
    <s v="INV100762"/>
    <d v="2023-02-03T00:00:00"/>
    <x v="4"/>
    <x v="1"/>
    <x v="4"/>
    <n v="8"/>
    <n v="57499"/>
    <n v="5"/>
    <n v="459992"/>
    <n v="22999.599999999999"/>
    <n v="436992.4"/>
    <n v="27093.004959316338"/>
    <n v="6.1998801259052421"/>
    <x v="0"/>
  </r>
  <r>
    <s v="INV100763"/>
    <d v="2023-12-14T00:00:00"/>
    <x v="1"/>
    <x v="1"/>
    <x v="1"/>
    <n v="6"/>
    <n v="70174"/>
    <n v="10"/>
    <n v="421044"/>
    <n v="42104.4"/>
    <n v="378939.6"/>
    <n v="74508.735493061453"/>
    <n v="19.662430501605392"/>
    <x v="0"/>
  </r>
  <r>
    <s v="INV100764"/>
    <d v="2023-04-05T00:00:00"/>
    <x v="0"/>
    <x v="1"/>
    <x v="1"/>
    <n v="7"/>
    <n v="53926"/>
    <n v="10"/>
    <n v="377482"/>
    <n v="37748.199999999997"/>
    <n v="339733.8"/>
    <n v="58928.709003494092"/>
    <n v="17.345553784608448"/>
    <x v="0"/>
  </r>
  <r>
    <s v="INV100765"/>
    <d v="2023-03-13T00:00:00"/>
    <x v="4"/>
    <x v="0"/>
    <x v="0"/>
    <n v="6"/>
    <n v="59324"/>
    <n v="5"/>
    <n v="355944"/>
    <n v="17797.2"/>
    <n v="338146.8"/>
    <n v="82684.388293404016"/>
    <n v="24.452216698015185"/>
    <x v="0"/>
  </r>
  <r>
    <s v="INV100766"/>
    <d v="2024-07-04T00:00:00"/>
    <x v="2"/>
    <x v="1"/>
    <x v="2"/>
    <n v="5"/>
    <n v="74899"/>
    <n v="20"/>
    <n v="374495"/>
    <n v="74899"/>
    <n v="299596"/>
    <n v="57652.155857849822"/>
    <n v="19.243299596072653"/>
    <x v="0"/>
  </r>
  <r>
    <s v="INV100767"/>
    <d v="2023-06-03T00:00:00"/>
    <x v="2"/>
    <x v="0"/>
    <x v="1"/>
    <n v="5"/>
    <n v="61159"/>
    <n v="20"/>
    <n v="305795"/>
    <n v="61159"/>
    <n v="244636"/>
    <n v="57888.77836123309"/>
    <n v="23.663229598764325"/>
    <x v="0"/>
  </r>
  <r>
    <s v="INV100768"/>
    <d v="2023-09-07T00:00:00"/>
    <x v="6"/>
    <x v="0"/>
    <x v="3"/>
    <n v="3"/>
    <n v="38290"/>
    <n v="15"/>
    <n v="114870"/>
    <n v="17230.5"/>
    <n v="97639.5"/>
    <n v="24245.426546576171"/>
    <n v="24.831575895591612"/>
    <x v="0"/>
  </r>
  <r>
    <s v="INV100769"/>
    <d v="2024-11-04T00:00:00"/>
    <x v="0"/>
    <x v="0"/>
    <x v="3"/>
    <n v="7"/>
    <n v="22618"/>
    <n v="15"/>
    <n v="158326"/>
    <n v="23748.9"/>
    <n v="134577.1"/>
    <n v="18260.259188103319"/>
    <n v="13.568622884653717"/>
    <x v="0"/>
  </r>
  <r>
    <s v="INV100770"/>
    <d v="2024-03-13T00:00:00"/>
    <x v="1"/>
    <x v="1"/>
    <x v="1"/>
    <n v="5"/>
    <n v="52525"/>
    <n v="10"/>
    <n v="262625"/>
    <n v="26262.5"/>
    <n v="236362.5"/>
    <n v="18922.946019499152"/>
    <n v="8.0059002673855417"/>
    <x v="0"/>
  </r>
  <r>
    <s v="INV100771"/>
    <d v="2023-04-28T00:00:00"/>
    <x v="5"/>
    <x v="0"/>
    <x v="0"/>
    <n v="7"/>
    <n v="60438"/>
    <n v="15"/>
    <n v="423066"/>
    <n v="63459.9"/>
    <n v="359606.1"/>
    <n v="32066.13181283055"/>
    <n v="8.9170155380652751"/>
    <x v="0"/>
  </r>
  <r>
    <s v="INV100772"/>
    <d v="2023-11-02T00:00:00"/>
    <x v="6"/>
    <x v="1"/>
    <x v="0"/>
    <n v="2"/>
    <n v="5649"/>
    <n v="5"/>
    <n v="11298"/>
    <n v="564.9"/>
    <n v="10733.1"/>
    <n v="1220.0856214373609"/>
    <n v="11.36750446224633"/>
    <x v="0"/>
  </r>
  <r>
    <s v="INV100773"/>
    <d v="2023-09-25T00:00:00"/>
    <x v="2"/>
    <x v="1"/>
    <x v="4"/>
    <n v="9"/>
    <n v="38579"/>
    <n v="10"/>
    <n v="347211"/>
    <n v="34721.1"/>
    <n v="312489.90000000002"/>
    <n v="47429.452472192577"/>
    <n v="15.177915341325454"/>
    <x v="0"/>
  </r>
  <r>
    <s v="INV100774"/>
    <d v="2023-02-23T00:00:00"/>
    <x v="1"/>
    <x v="1"/>
    <x v="2"/>
    <n v="8"/>
    <n v="2984"/>
    <n v="20"/>
    <n v="23872"/>
    <n v="4774.3999999999996"/>
    <n v="19097.599999999999"/>
    <n v="1422.46563609437"/>
    <n v="7.4483999879271217"/>
    <x v="0"/>
  </r>
  <r>
    <s v="INV100775"/>
    <d v="2023-08-24T00:00:00"/>
    <x v="6"/>
    <x v="1"/>
    <x v="0"/>
    <n v="5"/>
    <n v="55974"/>
    <n v="10"/>
    <n v="279870"/>
    <n v="27987"/>
    <n v="251883"/>
    <n v="27793.670543302469"/>
    <n v="11.034357437104715"/>
    <x v="0"/>
  </r>
  <r>
    <s v="INV100776"/>
    <d v="2024-01-24T00:00:00"/>
    <x v="0"/>
    <x v="1"/>
    <x v="4"/>
    <n v="2"/>
    <n v="49101"/>
    <n v="0"/>
    <n v="98202"/>
    <n v="0"/>
    <n v="98202"/>
    <n v="10955.294280139409"/>
    <n v="11.155876947658305"/>
    <x v="1"/>
  </r>
  <r>
    <s v="INV100777"/>
    <d v="2024-02-05T00:00:00"/>
    <x v="1"/>
    <x v="0"/>
    <x v="3"/>
    <n v="6"/>
    <n v="44309"/>
    <n v="10"/>
    <n v="265854"/>
    <n v="26585.4"/>
    <n v="239268.6"/>
    <n v="12158.943788697979"/>
    <n v="5.081713099294257"/>
    <x v="0"/>
  </r>
  <r>
    <s v="INV100778"/>
    <d v="2024-09-15T00:00:00"/>
    <x v="0"/>
    <x v="0"/>
    <x v="3"/>
    <n v="8"/>
    <n v="21291"/>
    <n v="15"/>
    <n v="170328"/>
    <n v="25549.200000000001"/>
    <n v="144778.79999999999"/>
    <n v="17494.165025282549"/>
    <n v="12.083374793327858"/>
    <x v="0"/>
  </r>
  <r>
    <s v="INV100779"/>
    <d v="2023-10-30T00:00:00"/>
    <x v="4"/>
    <x v="0"/>
    <x v="3"/>
    <n v="7"/>
    <n v="69843"/>
    <n v="5"/>
    <n v="488901"/>
    <n v="24445.05"/>
    <n v="464455.95"/>
    <n v="34012.313586983233"/>
    <n v="7.3230440016934297"/>
    <x v="0"/>
  </r>
  <r>
    <s v="INV100780"/>
    <d v="2023-07-26T00:00:00"/>
    <x v="3"/>
    <x v="0"/>
    <x v="1"/>
    <n v="8"/>
    <n v="27148"/>
    <n v="20"/>
    <n v="217184"/>
    <n v="43436.800000000003"/>
    <n v="173747.20000000001"/>
    <n v="23619.589804895411"/>
    <n v="13.594227593247782"/>
    <x v="0"/>
  </r>
  <r>
    <s v="INV100781"/>
    <d v="2023-08-17T00:00:00"/>
    <x v="4"/>
    <x v="0"/>
    <x v="2"/>
    <n v="4"/>
    <n v="31590"/>
    <n v="20"/>
    <n v="126360"/>
    <n v="25272"/>
    <n v="101088"/>
    <n v="9027.9011421340383"/>
    <n v="8.9307347480749826"/>
    <x v="0"/>
  </r>
  <r>
    <s v="INV100782"/>
    <d v="2024-07-31T00:00:00"/>
    <x v="0"/>
    <x v="1"/>
    <x v="4"/>
    <n v="3"/>
    <n v="18357"/>
    <n v="15"/>
    <n v="55071"/>
    <n v="8260.65"/>
    <n v="46810.35"/>
    <n v="10037.208560004479"/>
    <n v="21.442284793863919"/>
    <x v="0"/>
  </r>
  <r>
    <s v="INV100783"/>
    <d v="2023-03-16T00:00:00"/>
    <x v="1"/>
    <x v="1"/>
    <x v="2"/>
    <n v="7"/>
    <n v="62827"/>
    <n v="15"/>
    <n v="439789"/>
    <n v="65968.350000000006"/>
    <n v="373820.65"/>
    <n v="24711.440443078009"/>
    <n v="6.6105070554764724"/>
    <x v="0"/>
  </r>
  <r>
    <s v="INV100784"/>
    <d v="2024-03-10T00:00:00"/>
    <x v="2"/>
    <x v="0"/>
    <x v="1"/>
    <n v="2"/>
    <n v="43467"/>
    <n v="15"/>
    <n v="86934"/>
    <n v="13040.1"/>
    <n v="73893.899999999994"/>
    <n v="16488.100070634671"/>
    <n v="22.313208628364009"/>
    <x v="0"/>
  </r>
  <r>
    <s v="INV100785"/>
    <d v="2023-04-13T00:00:00"/>
    <x v="5"/>
    <x v="0"/>
    <x v="4"/>
    <n v="5"/>
    <n v="54209"/>
    <n v="0"/>
    <n v="271045"/>
    <n v="0"/>
    <n v="271045"/>
    <n v="45022.017300972948"/>
    <n v="16.610532310491966"/>
    <x v="1"/>
  </r>
  <r>
    <s v="INV100786"/>
    <d v="2024-02-26T00:00:00"/>
    <x v="2"/>
    <x v="0"/>
    <x v="4"/>
    <n v="7"/>
    <n v="68448"/>
    <n v="5"/>
    <n v="479136"/>
    <n v="23956.799999999999"/>
    <n v="455179.2"/>
    <n v="64511.698032419561"/>
    <n v="14.172813263967148"/>
    <x v="0"/>
  </r>
  <r>
    <s v="INV100787"/>
    <d v="2024-12-04T00:00:00"/>
    <x v="1"/>
    <x v="1"/>
    <x v="0"/>
    <n v="1"/>
    <n v="49361"/>
    <n v="0"/>
    <n v="49361"/>
    <n v="0"/>
    <n v="49361"/>
    <n v="7895.2161008400608"/>
    <n v="15.994846337878204"/>
    <x v="1"/>
  </r>
  <r>
    <s v="INV100788"/>
    <d v="2023-11-02T00:00:00"/>
    <x v="4"/>
    <x v="1"/>
    <x v="2"/>
    <n v="4"/>
    <n v="69218"/>
    <n v="15"/>
    <n v="276872"/>
    <n v="41530.800000000003"/>
    <n v="235341.2"/>
    <n v="29469.854758325549"/>
    <n v="12.52218258355339"/>
    <x v="0"/>
  </r>
  <r>
    <s v="INV100789"/>
    <d v="2023-04-08T00:00:00"/>
    <x v="5"/>
    <x v="1"/>
    <x v="2"/>
    <n v="2"/>
    <n v="21448"/>
    <n v="5"/>
    <n v="42896"/>
    <n v="2144.8000000000002"/>
    <n v="40751.199999999997"/>
    <n v="3077.627652541551"/>
    <n v="7.5522380998389043"/>
    <x v="0"/>
  </r>
  <r>
    <s v="INV100790"/>
    <d v="2023-12-01T00:00:00"/>
    <x v="1"/>
    <x v="0"/>
    <x v="0"/>
    <n v="6"/>
    <n v="34282"/>
    <n v="15"/>
    <n v="205692"/>
    <n v="30853.8"/>
    <n v="174838.2"/>
    <n v="35522.919681593543"/>
    <n v="20.317596315675601"/>
    <x v="0"/>
  </r>
  <r>
    <s v="INV100791"/>
    <d v="2024-03-10T00:00:00"/>
    <x v="0"/>
    <x v="0"/>
    <x v="3"/>
    <n v="1"/>
    <n v="51256"/>
    <n v="5"/>
    <n v="51256"/>
    <n v="2562.8000000000002"/>
    <n v="48693.2"/>
    <n v="11471.25692777656"/>
    <n v="23.558231801928319"/>
    <x v="0"/>
  </r>
  <r>
    <s v="INV100792"/>
    <d v="2024-03-22T00:00:00"/>
    <x v="2"/>
    <x v="0"/>
    <x v="1"/>
    <n v="7"/>
    <n v="68888"/>
    <n v="20"/>
    <n v="482216"/>
    <n v="96443.199999999997"/>
    <n v="385772.79999999999"/>
    <n v="92590.689432058993"/>
    <n v="24.001352462397296"/>
    <x v="0"/>
  </r>
  <r>
    <s v="INV100793"/>
    <d v="2023-11-04T00:00:00"/>
    <x v="0"/>
    <x v="0"/>
    <x v="2"/>
    <n v="3"/>
    <n v="67309"/>
    <n v="0"/>
    <n v="201927"/>
    <n v="0"/>
    <n v="201927"/>
    <n v="37183.302463408021"/>
    <n v="18.414230124454889"/>
    <x v="1"/>
  </r>
  <r>
    <s v="INV100794"/>
    <d v="2023-09-06T00:00:00"/>
    <x v="5"/>
    <x v="1"/>
    <x v="0"/>
    <n v="1"/>
    <n v="8149"/>
    <n v="15"/>
    <n v="8149"/>
    <n v="1222.3499999999999"/>
    <n v="6926.65"/>
    <n v="914.79910037633465"/>
    <n v="13.206948530333346"/>
    <x v="0"/>
  </r>
  <r>
    <s v="INV100795"/>
    <d v="2023-06-15T00:00:00"/>
    <x v="5"/>
    <x v="0"/>
    <x v="4"/>
    <n v="8"/>
    <n v="29502"/>
    <n v="15"/>
    <n v="236016"/>
    <n v="35402.400000000001"/>
    <n v="200613.6"/>
    <n v="29223.782825630431"/>
    <n v="14.567199245529929"/>
    <x v="0"/>
  </r>
  <r>
    <s v="INV100796"/>
    <d v="2024-04-25T00:00:00"/>
    <x v="2"/>
    <x v="0"/>
    <x v="0"/>
    <n v="7"/>
    <n v="35223"/>
    <n v="10"/>
    <n v="246561"/>
    <n v="24656.1"/>
    <n v="221904.9"/>
    <n v="40252.026458768873"/>
    <n v="18.139313939786312"/>
    <x v="0"/>
  </r>
  <r>
    <s v="INV100797"/>
    <d v="2023-12-01T00:00:00"/>
    <x v="0"/>
    <x v="0"/>
    <x v="3"/>
    <n v="2"/>
    <n v="74814"/>
    <n v="20"/>
    <n v="149628"/>
    <n v="29925.599999999999"/>
    <n v="119702.39999999999"/>
    <n v="25689.871120017771"/>
    <n v="21.461450330166958"/>
    <x v="0"/>
  </r>
  <r>
    <s v="INV100798"/>
    <d v="2024-06-25T00:00:00"/>
    <x v="6"/>
    <x v="1"/>
    <x v="1"/>
    <n v="7"/>
    <n v="70585"/>
    <n v="15"/>
    <n v="494095"/>
    <n v="74114.25"/>
    <n v="419980.75"/>
    <n v="52461.234970135862"/>
    <n v="12.491342750860811"/>
    <x v="0"/>
  </r>
  <r>
    <s v="INV100799"/>
    <d v="2023-04-16T00:00:00"/>
    <x v="0"/>
    <x v="1"/>
    <x v="3"/>
    <n v="3"/>
    <n v="12309"/>
    <n v="0"/>
    <n v="36927"/>
    <n v="0"/>
    <n v="36927"/>
    <n v="8617.1460574984194"/>
    <n v="23.335624495622227"/>
    <x v="1"/>
  </r>
  <r>
    <s v="INV100800"/>
    <d v="2024-07-16T00:00:00"/>
    <x v="5"/>
    <x v="0"/>
    <x v="4"/>
    <n v="9"/>
    <n v="58669"/>
    <n v="20"/>
    <n v="528021"/>
    <n v="105604.2"/>
    <n v="422416.8"/>
    <n v="48516.441202978742"/>
    <n v="11.485443098612258"/>
    <x v="0"/>
  </r>
  <r>
    <s v="INV100801"/>
    <d v="2023-03-22T00:00:00"/>
    <x v="0"/>
    <x v="1"/>
    <x v="4"/>
    <n v="8"/>
    <n v="8802"/>
    <n v="15"/>
    <n v="70416"/>
    <n v="10562.4"/>
    <n v="59853.599999999999"/>
    <n v="9347.4537297048701"/>
    <n v="15.617195506544086"/>
    <x v="0"/>
  </r>
  <r>
    <s v="INV100802"/>
    <d v="2023-05-13T00:00:00"/>
    <x v="1"/>
    <x v="1"/>
    <x v="4"/>
    <n v="5"/>
    <n v="8600"/>
    <n v="0"/>
    <n v="43000"/>
    <n v="0"/>
    <n v="43000"/>
    <n v="10417.71148030628"/>
    <n v="24.227236000712278"/>
    <x v="1"/>
  </r>
  <r>
    <s v="INV100803"/>
    <d v="2023-05-18T00:00:00"/>
    <x v="4"/>
    <x v="1"/>
    <x v="4"/>
    <n v="7"/>
    <n v="68947"/>
    <n v="10"/>
    <n v="482629"/>
    <n v="48262.9"/>
    <n v="434366.1"/>
    <n v="103222.66578353041"/>
    <n v="23.7639783085122"/>
    <x v="0"/>
  </r>
  <r>
    <s v="INV100804"/>
    <d v="2023-07-03T00:00:00"/>
    <x v="6"/>
    <x v="1"/>
    <x v="0"/>
    <n v="3"/>
    <n v="78127"/>
    <n v="10"/>
    <n v="234381"/>
    <n v="23438.1"/>
    <n v="210942.9"/>
    <n v="39899.64236914862"/>
    <n v="18.914901790554989"/>
    <x v="0"/>
  </r>
  <r>
    <s v="INV100805"/>
    <d v="2024-02-05T00:00:00"/>
    <x v="3"/>
    <x v="1"/>
    <x v="4"/>
    <n v="1"/>
    <n v="75135"/>
    <n v="0"/>
    <n v="75135"/>
    <n v="0"/>
    <n v="75135"/>
    <n v="8633.9160423759567"/>
    <n v="11.491203889500175"/>
    <x v="1"/>
  </r>
  <r>
    <s v="INV100806"/>
    <d v="2023-11-26T00:00:00"/>
    <x v="1"/>
    <x v="0"/>
    <x v="4"/>
    <n v="1"/>
    <n v="55520"/>
    <n v="20"/>
    <n v="55520"/>
    <n v="11104"/>
    <n v="44416"/>
    <n v="4166.5320067801404"/>
    <n v="9.3807006636800701"/>
    <x v="0"/>
  </r>
  <r>
    <s v="INV100807"/>
    <d v="2024-05-22T00:00:00"/>
    <x v="4"/>
    <x v="0"/>
    <x v="0"/>
    <n v="2"/>
    <n v="6163"/>
    <n v="0"/>
    <n v="12326"/>
    <n v="0"/>
    <n v="12326"/>
    <n v="813.86939956825324"/>
    <n v="6.6028671066708844"/>
    <x v="1"/>
  </r>
  <r>
    <s v="INV100808"/>
    <d v="2023-03-10T00:00:00"/>
    <x v="3"/>
    <x v="0"/>
    <x v="4"/>
    <n v="8"/>
    <n v="45149"/>
    <n v="0"/>
    <n v="361192"/>
    <n v="0"/>
    <n v="361192"/>
    <n v="69251.660351325627"/>
    <n v="19.173088094787712"/>
    <x v="1"/>
  </r>
  <r>
    <s v="INV100809"/>
    <d v="2024-06-29T00:00:00"/>
    <x v="2"/>
    <x v="1"/>
    <x v="3"/>
    <n v="1"/>
    <n v="47636"/>
    <n v="10"/>
    <n v="47636"/>
    <n v="4763.6000000000004"/>
    <n v="42872.4"/>
    <n v="6460.4479067065758"/>
    <n v="15.069013880040716"/>
    <x v="0"/>
  </r>
  <r>
    <s v="INV100810"/>
    <d v="2023-02-22T00:00:00"/>
    <x v="3"/>
    <x v="1"/>
    <x v="3"/>
    <n v="5"/>
    <n v="36604"/>
    <n v="10"/>
    <n v="183020"/>
    <n v="18302"/>
    <n v="164718"/>
    <n v="27089.116874222029"/>
    <n v="16.445753878885142"/>
    <x v="0"/>
  </r>
  <r>
    <s v="INV100811"/>
    <d v="2024-03-25T00:00:00"/>
    <x v="1"/>
    <x v="1"/>
    <x v="2"/>
    <n v="9"/>
    <n v="39637"/>
    <n v="10"/>
    <n v="356733"/>
    <n v="35673.300000000003"/>
    <n v="321059.7"/>
    <n v="46386.202928589053"/>
    <n v="14.447843478514761"/>
    <x v="0"/>
  </r>
  <r>
    <s v="INV100812"/>
    <d v="2023-07-24T00:00:00"/>
    <x v="0"/>
    <x v="1"/>
    <x v="3"/>
    <n v="9"/>
    <n v="3034"/>
    <n v="15"/>
    <n v="27306"/>
    <n v="4095.9"/>
    <n v="23210.1"/>
    <n v="3402.3520035765928"/>
    <n v="14.658928671468857"/>
    <x v="0"/>
  </r>
  <r>
    <s v="INV100813"/>
    <d v="2023-05-06T00:00:00"/>
    <x v="1"/>
    <x v="0"/>
    <x v="1"/>
    <n v="2"/>
    <n v="68262"/>
    <n v="15"/>
    <n v="136524"/>
    <n v="20478.599999999999"/>
    <n v="116045.4"/>
    <n v="19061.005130017569"/>
    <n v="16.425472384099301"/>
    <x v="0"/>
  </r>
  <r>
    <s v="INV100814"/>
    <d v="2023-02-12T00:00:00"/>
    <x v="3"/>
    <x v="0"/>
    <x v="1"/>
    <n v="7"/>
    <n v="52945"/>
    <n v="5"/>
    <n v="370615"/>
    <n v="18530.75"/>
    <n v="352084.25"/>
    <n v="81983.663049597133"/>
    <n v="23.285240123520758"/>
    <x v="0"/>
  </r>
  <r>
    <s v="INV100815"/>
    <d v="2023-04-21T00:00:00"/>
    <x v="5"/>
    <x v="0"/>
    <x v="1"/>
    <n v="1"/>
    <n v="10085"/>
    <n v="15"/>
    <n v="10085"/>
    <n v="1512.75"/>
    <n v="8572.25"/>
    <n v="478.95955212299441"/>
    <n v="5.5873259893609539"/>
    <x v="0"/>
  </r>
  <r>
    <s v="INV100816"/>
    <d v="2024-10-24T00:00:00"/>
    <x v="4"/>
    <x v="0"/>
    <x v="0"/>
    <n v="3"/>
    <n v="76938"/>
    <n v="20"/>
    <n v="230814"/>
    <n v="46162.8"/>
    <n v="184651.2"/>
    <n v="38837.198662463983"/>
    <n v="21.032735591463243"/>
    <x v="0"/>
  </r>
  <r>
    <s v="INV100817"/>
    <d v="2023-07-02T00:00:00"/>
    <x v="4"/>
    <x v="0"/>
    <x v="3"/>
    <n v="6"/>
    <n v="36892"/>
    <n v="20"/>
    <n v="221352"/>
    <n v="44270.400000000001"/>
    <n v="177081.60000000001"/>
    <n v="22684.728849134921"/>
    <n v="12.810325211165315"/>
    <x v="0"/>
  </r>
  <r>
    <s v="INV100818"/>
    <d v="2023-04-05T00:00:00"/>
    <x v="3"/>
    <x v="0"/>
    <x v="1"/>
    <n v="9"/>
    <n v="31626"/>
    <n v="10"/>
    <n v="284634"/>
    <n v="28463.4"/>
    <n v="256170.6"/>
    <n v="50974.069300889278"/>
    <n v="19.898485345659992"/>
    <x v="0"/>
  </r>
  <r>
    <s v="INV100819"/>
    <d v="2024-01-09T00:00:00"/>
    <x v="4"/>
    <x v="1"/>
    <x v="2"/>
    <n v="2"/>
    <n v="42985"/>
    <n v="0"/>
    <n v="85970"/>
    <n v="0"/>
    <n v="85970"/>
    <n v="20607.461705027461"/>
    <n v="23.970526584887125"/>
    <x v="1"/>
  </r>
  <r>
    <s v="INV100820"/>
    <d v="2024-06-03T00:00:00"/>
    <x v="5"/>
    <x v="1"/>
    <x v="0"/>
    <n v="7"/>
    <n v="46298"/>
    <n v="10"/>
    <n v="324086"/>
    <n v="32408.6"/>
    <n v="291677.40000000002"/>
    <n v="32451.268785115659"/>
    <n v="11.125739870526703"/>
    <x v="0"/>
  </r>
  <r>
    <s v="INV100821"/>
    <d v="2023-12-26T00:00:00"/>
    <x v="1"/>
    <x v="0"/>
    <x v="2"/>
    <n v="4"/>
    <n v="68810"/>
    <n v="0"/>
    <n v="275240"/>
    <n v="0"/>
    <n v="275240"/>
    <n v="18691.803643472649"/>
    <n v="6.7910927348759813"/>
    <x v="1"/>
  </r>
  <r>
    <s v="INV100822"/>
    <d v="2024-11-26T00:00:00"/>
    <x v="4"/>
    <x v="1"/>
    <x v="3"/>
    <n v="2"/>
    <n v="9517"/>
    <n v="10"/>
    <n v="19034"/>
    <n v="1903.4"/>
    <n v="17130.599999999999"/>
    <n v="1652.412318627293"/>
    <n v="9.6459687262985128"/>
    <x v="0"/>
  </r>
  <r>
    <s v="INV100823"/>
    <d v="2023-10-08T00:00:00"/>
    <x v="3"/>
    <x v="0"/>
    <x v="4"/>
    <n v="3"/>
    <n v="26200"/>
    <n v="10"/>
    <n v="78600"/>
    <n v="7860"/>
    <n v="70740"/>
    <n v="6679.1693745805369"/>
    <n v="9.4418566222512528"/>
    <x v="0"/>
  </r>
  <r>
    <s v="INV100824"/>
    <d v="2023-07-14T00:00:00"/>
    <x v="6"/>
    <x v="0"/>
    <x v="2"/>
    <n v="6"/>
    <n v="37007"/>
    <n v="20"/>
    <n v="222042"/>
    <n v="44408.4"/>
    <n v="177633.6"/>
    <n v="35237.156536273556"/>
    <n v="19.836988349205082"/>
    <x v="0"/>
  </r>
  <r>
    <s v="INV100825"/>
    <d v="2023-07-14T00:00:00"/>
    <x v="6"/>
    <x v="1"/>
    <x v="4"/>
    <n v="9"/>
    <n v="48179"/>
    <n v="0"/>
    <n v="433611"/>
    <n v="0"/>
    <n v="433611"/>
    <n v="27045.02760720197"/>
    <n v="6.2371636345023465"/>
    <x v="1"/>
  </r>
  <r>
    <s v="INV100826"/>
    <d v="2024-10-28T00:00:00"/>
    <x v="2"/>
    <x v="0"/>
    <x v="0"/>
    <n v="8"/>
    <n v="37732"/>
    <n v="5"/>
    <n v="301856"/>
    <n v="15092.8"/>
    <n v="286763.2"/>
    <n v="17259.335269377149"/>
    <n v="6.0186715971146745"/>
    <x v="0"/>
  </r>
  <r>
    <s v="INV100827"/>
    <d v="2023-04-03T00:00:00"/>
    <x v="4"/>
    <x v="0"/>
    <x v="2"/>
    <n v="9"/>
    <n v="24520"/>
    <n v="5"/>
    <n v="220680"/>
    <n v="11034"/>
    <n v="209646"/>
    <n v="39564.753479831663"/>
    <n v="18.872171889676721"/>
    <x v="0"/>
  </r>
  <r>
    <s v="INV100828"/>
    <d v="2024-11-02T00:00:00"/>
    <x v="1"/>
    <x v="0"/>
    <x v="2"/>
    <n v="4"/>
    <n v="57672"/>
    <n v="10"/>
    <n v="230688"/>
    <n v="23068.799999999999"/>
    <n v="207619.20000000001"/>
    <n v="33498.099119642437"/>
    <n v="16.134393697520476"/>
    <x v="0"/>
  </r>
  <r>
    <s v="INV100829"/>
    <d v="2023-03-02T00:00:00"/>
    <x v="3"/>
    <x v="1"/>
    <x v="0"/>
    <n v="4"/>
    <n v="14246"/>
    <n v="10"/>
    <n v="56984"/>
    <n v="5698.4"/>
    <n v="51285.599999999999"/>
    <n v="6849.3718395621199"/>
    <n v="13.355350896864071"/>
    <x v="0"/>
  </r>
  <r>
    <s v="INV100830"/>
    <d v="2024-09-25T00:00:00"/>
    <x v="4"/>
    <x v="1"/>
    <x v="0"/>
    <n v="9"/>
    <n v="64037"/>
    <n v="20"/>
    <n v="576333"/>
    <n v="115266.6"/>
    <n v="461066.4"/>
    <n v="76109.928015728219"/>
    <n v="16.507368139540901"/>
    <x v="0"/>
  </r>
  <r>
    <s v="INV100831"/>
    <d v="2023-02-20T00:00:00"/>
    <x v="0"/>
    <x v="1"/>
    <x v="1"/>
    <n v="8"/>
    <n v="4594"/>
    <n v="0"/>
    <n v="36752"/>
    <n v="0"/>
    <n v="36752"/>
    <n v="7241.966208031884"/>
    <n v="19.70495811937278"/>
    <x v="1"/>
  </r>
  <r>
    <s v="INV100832"/>
    <d v="2024-02-07T00:00:00"/>
    <x v="5"/>
    <x v="1"/>
    <x v="3"/>
    <n v="2"/>
    <n v="68966"/>
    <n v="10"/>
    <n v="137932"/>
    <n v="13793.2"/>
    <n v="124138.8"/>
    <n v="8775.9024084344674"/>
    <n v="7.0694274541355862"/>
    <x v="0"/>
  </r>
  <r>
    <s v="INV100833"/>
    <d v="2023-01-05T00:00:00"/>
    <x v="4"/>
    <x v="0"/>
    <x v="2"/>
    <n v="8"/>
    <n v="31255"/>
    <n v="5"/>
    <n v="250040"/>
    <n v="12502"/>
    <n v="237538"/>
    <n v="38162.209735856217"/>
    <n v="16.065728319618845"/>
    <x v="0"/>
  </r>
  <r>
    <s v="INV100834"/>
    <d v="2024-04-10T00:00:00"/>
    <x v="4"/>
    <x v="1"/>
    <x v="2"/>
    <n v="1"/>
    <n v="12052"/>
    <n v="0"/>
    <n v="12052"/>
    <n v="0"/>
    <n v="12052"/>
    <n v="2589.7743340566408"/>
    <n v="21.488336658286102"/>
    <x v="1"/>
  </r>
  <r>
    <s v="INV100835"/>
    <d v="2024-08-26T00:00:00"/>
    <x v="6"/>
    <x v="1"/>
    <x v="0"/>
    <n v="9"/>
    <n v="59991"/>
    <n v="10"/>
    <n v="539919"/>
    <n v="53991.9"/>
    <n v="485927.1"/>
    <n v="59519.186162904931"/>
    <n v="12.248583411566248"/>
    <x v="0"/>
  </r>
  <r>
    <s v="INV100836"/>
    <d v="2024-11-12T00:00:00"/>
    <x v="5"/>
    <x v="1"/>
    <x v="0"/>
    <n v="9"/>
    <n v="20279"/>
    <n v="0"/>
    <n v="182511"/>
    <n v="0"/>
    <n v="182511"/>
    <n v="36977.385187799096"/>
    <n v="20.260359752452782"/>
    <x v="1"/>
  </r>
  <r>
    <s v="INV100837"/>
    <d v="2024-06-17T00:00:00"/>
    <x v="3"/>
    <x v="0"/>
    <x v="3"/>
    <n v="8"/>
    <n v="29500"/>
    <n v="20"/>
    <n v="236000"/>
    <n v="47200"/>
    <n v="188800"/>
    <n v="41363.090886172191"/>
    <n v="21.908416782930185"/>
    <x v="0"/>
  </r>
  <r>
    <s v="INV100838"/>
    <d v="2024-02-09T00:00:00"/>
    <x v="4"/>
    <x v="1"/>
    <x v="0"/>
    <n v="5"/>
    <n v="54453"/>
    <n v="5"/>
    <n v="272265"/>
    <n v="13613.25"/>
    <n v="258651.75"/>
    <n v="55399.54191807266"/>
    <n v="21.418583836402679"/>
    <x v="0"/>
  </r>
  <r>
    <s v="INV100839"/>
    <d v="2024-05-27T00:00:00"/>
    <x v="6"/>
    <x v="1"/>
    <x v="4"/>
    <n v="5"/>
    <n v="58064"/>
    <n v="0"/>
    <n v="290320"/>
    <n v="0"/>
    <n v="290320"/>
    <n v="52278.294124907043"/>
    <n v="18.007128039717223"/>
    <x v="1"/>
  </r>
  <r>
    <s v="INV100840"/>
    <d v="2024-10-06T00:00:00"/>
    <x v="2"/>
    <x v="0"/>
    <x v="4"/>
    <n v="3"/>
    <n v="14602"/>
    <n v="5"/>
    <n v="43806"/>
    <n v="2190.3000000000002"/>
    <n v="41615.699999999997"/>
    <n v="8051.3438548463018"/>
    <n v="19.346890367929177"/>
    <x v="0"/>
  </r>
  <r>
    <s v="INV100841"/>
    <d v="2023-08-21T00:00:00"/>
    <x v="5"/>
    <x v="0"/>
    <x v="4"/>
    <n v="5"/>
    <n v="2361"/>
    <n v="10"/>
    <n v="11805"/>
    <n v="1180.5"/>
    <n v="10624.5"/>
    <n v="2204.9559915008381"/>
    <n v="20.753503614295617"/>
    <x v="0"/>
  </r>
  <r>
    <s v="INV100842"/>
    <d v="2024-06-07T00:00:00"/>
    <x v="6"/>
    <x v="0"/>
    <x v="4"/>
    <n v="4"/>
    <n v="44074"/>
    <n v="15"/>
    <n v="176296"/>
    <n v="26444.400000000001"/>
    <n v="149851.6"/>
    <n v="29482.08279262307"/>
    <n v="19.674186189952639"/>
    <x v="0"/>
  </r>
  <r>
    <s v="INV100843"/>
    <d v="2023-12-12T00:00:00"/>
    <x v="6"/>
    <x v="0"/>
    <x v="3"/>
    <n v="1"/>
    <n v="33182"/>
    <n v="0"/>
    <n v="33182"/>
    <n v="0"/>
    <n v="33182"/>
    <n v="4656.6302289986506"/>
    <n v="14.033603245731573"/>
    <x v="1"/>
  </r>
  <r>
    <s v="INV100844"/>
    <d v="2023-02-15T00:00:00"/>
    <x v="1"/>
    <x v="1"/>
    <x v="2"/>
    <n v="9"/>
    <n v="79319"/>
    <n v="5"/>
    <n v="713871"/>
    <n v="35693.550000000003"/>
    <n v="678177.45"/>
    <n v="55491.319555699687"/>
    <n v="8.1824188574391101"/>
    <x v="0"/>
  </r>
  <r>
    <s v="INV100845"/>
    <d v="2024-06-29T00:00:00"/>
    <x v="6"/>
    <x v="0"/>
    <x v="4"/>
    <n v="4"/>
    <n v="78472"/>
    <n v="0"/>
    <n v="313888"/>
    <n v="0"/>
    <n v="313888"/>
    <n v="35138.543707373683"/>
    <n v="11.194611997710547"/>
    <x v="1"/>
  </r>
  <r>
    <s v="INV100846"/>
    <d v="2023-03-19T00:00:00"/>
    <x v="1"/>
    <x v="1"/>
    <x v="0"/>
    <n v="3"/>
    <n v="65685"/>
    <n v="10"/>
    <n v="197055"/>
    <n v="19705.5"/>
    <n v="177349.5"/>
    <n v="16218.489838069579"/>
    <n v="9.1449312448411639"/>
    <x v="0"/>
  </r>
  <r>
    <s v="INV100847"/>
    <d v="2024-12-30T00:00:00"/>
    <x v="4"/>
    <x v="1"/>
    <x v="4"/>
    <n v="6"/>
    <n v="74926"/>
    <n v="10"/>
    <n v="449556"/>
    <n v="44955.6"/>
    <n v="404600.4"/>
    <n v="49478.109883511534"/>
    <n v="12.228883086500046"/>
    <x v="0"/>
  </r>
  <r>
    <s v="INV100848"/>
    <d v="2023-03-14T00:00:00"/>
    <x v="4"/>
    <x v="1"/>
    <x v="3"/>
    <n v="1"/>
    <n v="48620"/>
    <n v="5"/>
    <n v="48620"/>
    <n v="2431"/>
    <n v="46189"/>
    <n v="6829.7926525092353"/>
    <n v="14.786621603648564"/>
    <x v="0"/>
  </r>
  <r>
    <s v="INV100849"/>
    <d v="2023-09-06T00:00:00"/>
    <x v="2"/>
    <x v="1"/>
    <x v="0"/>
    <n v="5"/>
    <n v="38797"/>
    <n v="20"/>
    <n v="193985"/>
    <n v="38797"/>
    <n v="155188"/>
    <n v="37525.906978618827"/>
    <n v="24.180933434684913"/>
    <x v="0"/>
  </r>
  <r>
    <s v="INV100850"/>
    <d v="2023-02-16T00:00:00"/>
    <x v="0"/>
    <x v="1"/>
    <x v="4"/>
    <n v="7"/>
    <n v="8799"/>
    <n v="0"/>
    <n v="61593"/>
    <n v="0"/>
    <n v="61593"/>
    <n v="14898.888386354731"/>
    <n v="24.189255899785252"/>
    <x v="1"/>
  </r>
  <r>
    <s v="INV100851"/>
    <d v="2023-05-01T00:00:00"/>
    <x v="0"/>
    <x v="0"/>
    <x v="2"/>
    <n v="2"/>
    <n v="41848"/>
    <n v="0"/>
    <n v="83696"/>
    <n v="0"/>
    <n v="83696"/>
    <n v="17067.096169331449"/>
    <n v="20.391770418337135"/>
    <x v="1"/>
  </r>
  <r>
    <s v="INV100852"/>
    <d v="2023-08-02T00:00:00"/>
    <x v="0"/>
    <x v="1"/>
    <x v="0"/>
    <n v="9"/>
    <n v="41884"/>
    <n v="10"/>
    <n v="376956"/>
    <n v="37695.599999999999"/>
    <n v="339260.4"/>
    <n v="83467.577257252458"/>
    <n v="24.602805767266812"/>
    <x v="0"/>
  </r>
  <r>
    <s v="INV100853"/>
    <d v="2023-08-27T00:00:00"/>
    <x v="1"/>
    <x v="1"/>
    <x v="0"/>
    <n v="6"/>
    <n v="77193"/>
    <n v="0"/>
    <n v="463158"/>
    <n v="0"/>
    <n v="463158"/>
    <n v="115605.701845125"/>
    <n v="24.960316316489191"/>
    <x v="1"/>
  </r>
  <r>
    <s v="INV100854"/>
    <d v="2023-02-25T00:00:00"/>
    <x v="5"/>
    <x v="1"/>
    <x v="2"/>
    <n v="2"/>
    <n v="33187"/>
    <n v="5"/>
    <n v="66374"/>
    <n v="3318.7"/>
    <n v="63055.3"/>
    <n v="14316.790961893559"/>
    <n v="22.705134955972866"/>
    <x v="0"/>
  </r>
  <r>
    <s v="INV100855"/>
    <d v="2023-12-16T00:00:00"/>
    <x v="5"/>
    <x v="0"/>
    <x v="0"/>
    <n v="8"/>
    <n v="65077"/>
    <n v="15"/>
    <n v="520616"/>
    <n v="78092.399999999994"/>
    <n v="442523.6"/>
    <n v="29162.62237065595"/>
    <n v="6.5900716641227612"/>
    <x v="0"/>
  </r>
  <r>
    <s v="INV100856"/>
    <d v="2023-04-17T00:00:00"/>
    <x v="2"/>
    <x v="1"/>
    <x v="4"/>
    <n v="8"/>
    <n v="60547"/>
    <n v="10"/>
    <n v="484376"/>
    <n v="48437.599999999999"/>
    <n v="435938.4"/>
    <n v="58942.716958728968"/>
    <n v="13.520882069285239"/>
    <x v="0"/>
  </r>
  <r>
    <s v="INV100857"/>
    <d v="2023-02-17T00:00:00"/>
    <x v="5"/>
    <x v="1"/>
    <x v="0"/>
    <n v="1"/>
    <n v="10691"/>
    <n v="15"/>
    <n v="10691"/>
    <n v="1603.65"/>
    <n v="9087.35"/>
    <n v="1425.1145419141289"/>
    <n v="15.682399620506846"/>
    <x v="0"/>
  </r>
  <r>
    <s v="INV100858"/>
    <d v="2024-07-26T00:00:00"/>
    <x v="0"/>
    <x v="0"/>
    <x v="4"/>
    <n v="1"/>
    <n v="57384"/>
    <n v="0"/>
    <n v="57384"/>
    <n v="0"/>
    <n v="57384"/>
    <n v="4293.271018593663"/>
    <n v="7.4816517123129493"/>
    <x v="1"/>
  </r>
  <r>
    <s v="INV100859"/>
    <d v="2023-12-03T00:00:00"/>
    <x v="0"/>
    <x v="1"/>
    <x v="2"/>
    <n v="1"/>
    <n v="55411"/>
    <n v="20"/>
    <n v="55411"/>
    <n v="11082.2"/>
    <n v="44328.800000000003"/>
    <n v="9385.5650697870096"/>
    <n v="21.172612544862503"/>
    <x v="0"/>
  </r>
  <r>
    <s v="INV100860"/>
    <d v="2023-01-26T00:00:00"/>
    <x v="6"/>
    <x v="1"/>
    <x v="1"/>
    <n v="4"/>
    <n v="77803"/>
    <n v="5"/>
    <n v="311212"/>
    <n v="15560.6"/>
    <n v="295651.40000000002"/>
    <n v="23574.261957277598"/>
    <n v="7.9736682989756167"/>
    <x v="0"/>
  </r>
  <r>
    <s v="INV100861"/>
    <d v="2023-09-14T00:00:00"/>
    <x v="5"/>
    <x v="0"/>
    <x v="2"/>
    <n v="4"/>
    <n v="44226"/>
    <n v="0"/>
    <n v="176904"/>
    <n v="0"/>
    <n v="176904"/>
    <n v="22407.678736424081"/>
    <n v="12.666575507859676"/>
    <x v="1"/>
  </r>
  <r>
    <s v="INV100862"/>
    <d v="2023-01-08T00:00:00"/>
    <x v="4"/>
    <x v="1"/>
    <x v="4"/>
    <n v="8"/>
    <n v="35123"/>
    <n v="5"/>
    <n v="280984"/>
    <n v="14049.2"/>
    <n v="266934.8"/>
    <n v="17025.751793322601"/>
    <n v="6.378243598557626"/>
    <x v="0"/>
  </r>
  <r>
    <s v="INV100863"/>
    <d v="2024-09-16T00:00:00"/>
    <x v="4"/>
    <x v="1"/>
    <x v="3"/>
    <n v="1"/>
    <n v="50500"/>
    <n v="0"/>
    <n v="50500"/>
    <n v="0"/>
    <n v="50500"/>
    <n v="7823.3901883822937"/>
    <n v="15.49186175917286"/>
    <x v="1"/>
  </r>
  <r>
    <s v="INV100864"/>
    <d v="2023-09-10T00:00:00"/>
    <x v="6"/>
    <x v="1"/>
    <x v="2"/>
    <n v="3"/>
    <n v="71994"/>
    <n v="0"/>
    <n v="215982"/>
    <n v="0"/>
    <n v="215982"/>
    <n v="36589.141154049743"/>
    <n v="16.940828936693681"/>
    <x v="1"/>
  </r>
  <r>
    <s v="INV100865"/>
    <d v="2024-11-22T00:00:00"/>
    <x v="6"/>
    <x v="1"/>
    <x v="3"/>
    <n v="1"/>
    <n v="63527"/>
    <n v="0"/>
    <n v="63527"/>
    <n v="0"/>
    <n v="63527"/>
    <n v="12517.0659520315"/>
    <n v="19.703537003213594"/>
    <x v="1"/>
  </r>
  <r>
    <s v="INV100866"/>
    <d v="2024-12-19T00:00:00"/>
    <x v="6"/>
    <x v="1"/>
    <x v="3"/>
    <n v="9"/>
    <n v="59495"/>
    <n v="10"/>
    <n v="535455"/>
    <n v="53545.5"/>
    <n v="481909.5"/>
    <n v="56813.418256091507"/>
    <n v="11.789229773659059"/>
    <x v="0"/>
  </r>
  <r>
    <s v="INV100867"/>
    <d v="2023-10-30T00:00:00"/>
    <x v="4"/>
    <x v="0"/>
    <x v="4"/>
    <n v="9"/>
    <n v="43376"/>
    <n v="15"/>
    <n v="390384"/>
    <n v="58557.599999999999"/>
    <n v="331826.40000000002"/>
    <n v="55782.108319985004"/>
    <n v="16.810629992063621"/>
    <x v="0"/>
  </r>
  <r>
    <s v="INV100868"/>
    <d v="2024-09-30T00:00:00"/>
    <x v="0"/>
    <x v="0"/>
    <x v="4"/>
    <n v="7"/>
    <n v="51570"/>
    <n v="20"/>
    <n v="360990"/>
    <n v="72198"/>
    <n v="288792"/>
    <n v="56842.775703045401"/>
    <n v="19.682946793209439"/>
    <x v="0"/>
  </r>
  <r>
    <s v="INV100869"/>
    <d v="2023-02-25T00:00:00"/>
    <x v="6"/>
    <x v="0"/>
    <x v="1"/>
    <n v="8"/>
    <n v="66724"/>
    <n v="15"/>
    <n v="533792"/>
    <n v="80068.800000000003"/>
    <n v="453723.2"/>
    <n v="91836.765255186532"/>
    <n v="20.240702978200481"/>
    <x v="0"/>
  </r>
  <r>
    <s v="INV100870"/>
    <d v="2024-12-26T00:00:00"/>
    <x v="2"/>
    <x v="1"/>
    <x v="0"/>
    <n v="1"/>
    <n v="25865"/>
    <n v="15"/>
    <n v="25865"/>
    <n v="3879.75"/>
    <n v="21985.25"/>
    <n v="2425.596780933136"/>
    <n v="11.032836929000743"/>
    <x v="0"/>
  </r>
  <r>
    <s v="INV100871"/>
    <d v="2024-06-09T00:00:00"/>
    <x v="1"/>
    <x v="1"/>
    <x v="2"/>
    <n v="5"/>
    <n v="30163"/>
    <n v="5"/>
    <n v="150815"/>
    <n v="7540.75"/>
    <n v="143274.25"/>
    <n v="9103.7584636646479"/>
    <n v="6.3540786035625016"/>
    <x v="0"/>
  </r>
  <r>
    <s v="INV100872"/>
    <d v="2024-04-18T00:00:00"/>
    <x v="6"/>
    <x v="1"/>
    <x v="4"/>
    <n v="2"/>
    <n v="65936"/>
    <n v="10"/>
    <n v="131872"/>
    <n v="13187.2"/>
    <n v="118684.8"/>
    <n v="6827.2120338621417"/>
    <n v="5.7523895510310856"/>
    <x v="0"/>
  </r>
  <r>
    <s v="INV100873"/>
    <d v="2023-01-28T00:00:00"/>
    <x v="1"/>
    <x v="0"/>
    <x v="2"/>
    <n v="1"/>
    <n v="63711"/>
    <n v="10"/>
    <n v="63711"/>
    <n v="6371.1"/>
    <n v="57339.9"/>
    <n v="11675.09498364886"/>
    <n v="20.36120569385168"/>
    <x v="0"/>
  </r>
  <r>
    <s v="INV100874"/>
    <d v="2023-03-19T00:00:00"/>
    <x v="3"/>
    <x v="1"/>
    <x v="3"/>
    <n v="3"/>
    <n v="11409"/>
    <n v="0"/>
    <n v="34227"/>
    <n v="0"/>
    <n v="34227"/>
    <n v="4349.8335636724996"/>
    <n v="12.708778343624916"/>
    <x v="1"/>
  </r>
  <r>
    <s v="INV100875"/>
    <d v="2023-08-04T00:00:00"/>
    <x v="6"/>
    <x v="1"/>
    <x v="0"/>
    <n v="7"/>
    <n v="61383"/>
    <n v="15"/>
    <n v="429681"/>
    <n v="64452.15"/>
    <n v="365228.85"/>
    <n v="28045.38744032117"/>
    <n v="7.6788532560670308"/>
    <x v="0"/>
  </r>
  <r>
    <s v="INV100876"/>
    <d v="2024-01-21T00:00:00"/>
    <x v="4"/>
    <x v="1"/>
    <x v="1"/>
    <n v="1"/>
    <n v="13213"/>
    <n v="20"/>
    <n v="13213"/>
    <n v="2642.6"/>
    <n v="10570.4"/>
    <n v="918.54436880681112"/>
    <n v="8.6897787104254434"/>
    <x v="0"/>
  </r>
  <r>
    <s v="INV100877"/>
    <d v="2023-12-31T00:00:00"/>
    <x v="5"/>
    <x v="0"/>
    <x v="2"/>
    <n v="2"/>
    <n v="13114"/>
    <n v="5"/>
    <n v="26228"/>
    <n v="1311.4"/>
    <n v="24916.6"/>
    <n v="5063.8029840959016"/>
    <n v="20.323009496062472"/>
    <x v="0"/>
  </r>
  <r>
    <s v="INV100878"/>
    <d v="2024-10-27T00:00:00"/>
    <x v="6"/>
    <x v="0"/>
    <x v="0"/>
    <n v="2"/>
    <n v="21234"/>
    <n v="10"/>
    <n v="42468"/>
    <n v="4246.8"/>
    <n v="38221.199999999997"/>
    <n v="6489.2106297603723"/>
    <n v="16.978040013815299"/>
    <x v="0"/>
  </r>
  <r>
    <s v="INV100879"/>
    <d v="2024-06-09T00:00:00"/>
    <x v="5"/>
    <x v="1"/>
    <x v="1"/>
    <n v="4"/>
    <n v="31209"/>
    <n v="0"/>
    <n v="124836"/>
    <n v="0"/>
    <n v="124836"/>
    <n v="18760.433130239111"/>
    <n v="15.02806332327142"/>
    <x v="1"/>
  </r>
  <r>
    <s v="INV100880"/>
    <d v="2024-11-29T00:00:00"/>
    <x v="3"/>
    <x v="1"/>
    <x v="2"/>
    <n v="3"/>
    <n v="23385"/>
    <n v="20"/>
    <n v="70155"/>
    <n v="14031"/>
    <n v="56124"/>
    <n v="9799.3355471182531"/>
    <n v="17.460151712490653"/>
    <x v="0"/>
  </r>
  <r>
    <s v="INV100881"/>
    <d v="2023-11-08T00:00:00"/>
    <x v="2"/>
    <x v="1"/>
    <x v="0"/>
    <n v="3"/>
    <n v="72122"/>
    <n v="15"/>
    <n v="216366"/>
    <n v="32454.9"/>
    <n v="183911.1"/>
    <n v="14253.09385092029"/>
    <n v="7.7499910831484833"/>
    <x v="0"/>
  </r>
  <r>
    <s v="INV100882"/>
    <d v="2023-01-07T00:00:00"/>
    <x v="5"/>
    <x v="0"/>
    <x v="4"/>
    <n v="5"/>
    <n v="78767"/>
    <n v="20"/>
    <n v="393835"/>
    <n v="78767"/>
    <n v="315068"/>
    <n v="35857.400277843473"/>
    <n v="11.380844858203142"/>
    <x v="0"/>
  </r>
  <r>
    <s v="INV100883"/>
    <d v="2023-01-03T00:00:00"/>
    <x v="1"/>
    <x v="0"/>
    <x v="2"/>
    <n v="3"/>
    <n v="13841"/>
    <n v="10"/>
    <n v="41523"/>
    <n v="4152.3"/>
    <n v="37370.699999999997"/>
    <n v="4664.3380978284631"/>
    <n v="12.481270347701443"/>
    <x v="0"/>
  </r>
  <r>
    <s v="INV100884"/>
    <d v="2024-09-14T00:00:00"/>
    <x v="0"/>
    <x v="0"/>
    <x v="0"/>
    <n v="7"/>
    <n v="39935"/>
    <n v="5"/>
    <n v="279545"/>
    <n v="13977.25"/>
    <n v="265567.75"/>
    <n v="29982.48049884188"/>
    <n v="11.289955387595775"/>
    <x v="0"/>
  </r>
  <r>
    <s v="INV100885"/>
    <d v="2023-12-29T00:00:00"/>
    <x v="6"/>
    <x v="1"/>
    <x v="1"/>
    <n v="5"/>
    <n v="13476"/>
    <n v="15"/>
    <n v="67380"/>
    <n v="10107"/>
    <n v="57273"/>
    <n v="12765.193088980839"/>
    <n v="22.288326242698723"/>
    <x v="0"/>
  </r>
  <r>
    <s v="INV100886"/>
    <d v="2024-05-22T00:00:00"/>
    <x v="3"/>
    <x v="0"/>
    <x v="0"/>
    <n v="4"/>
    <n v="78369"/>
    <n v="5"/>
    <n v="313476"/>
    <n v="15673.8"/>
    <n v="297802.2"/>
    <n v="49519.809200813543"/>
    <n v="16.628422893052349"/>
    <x v="0"/>
  </r>
  <r>
    <s v="INV100887"/>
    <d v="2023-10-01T00:00:00"/>
    <x v="3"/>
    <x v="1"/>
    <x v="4"/>
    <n v="3"/>
    <n v="5790"/>
    <n v="20"/>
    <n v="17370"/>
    <n v="3474"/>
    <n v="13896"/>
    <n v="2721.730055679237"/>
    <n v="19.586428149677872"/>
    <x v="0"/>
  </r>
  <r>
    <s v="INV100888"/>
    <d v="2024-05-20T00:00:00"/>
    <x v="5"/>
    <x v="1"/>
    <x v="2"/>
    <n v="4"/>
    <n v="46312"/>
    <n v="20"/>
    <n v="185248"/>
    <n v="37049.599999999999"/>
    <n v="148198.39999999999"/>
    <n v="14425.812757966891"/>
    <n v="9.7341217975139358"/>
    <x v="0"/>
  </r>
  <r>
    <s v="INV100889"/>
    <d v="2023-01-15T00:00:00"/>
    <x v="2"/>
    <x v="0"/>
    <x v="2"/>
    <n v="2"/>
    <n v="51028"/>
    <n v="0"/>
    <n v="102056"/>
    <n v="0"/>
    <n v="102056"/>
    <n v="10492.86799005102"/>
    <n v="10.281480745915008"/>
    <x v="1"/>
  </r>
  <r>
    <s v="INV100890"/>
    <d v="2023-07-11T00:00:00"/>
    <x v="4"/>
    <x v="1"/>
    <x v="2"/>
    <n v="1"/>
    <n v="59070"/>
    <n v="15"/>
    <n v="59070"/>
    <n v="8860.5"/>
    <n v="50209.5"/>
    <n v="4773.2764084724377"/>
    <n v="9.5067196615629257"/>
    <x v="0"/>
  </r>
  <r>
    <s v="INV100891"/>
    <d v="2024-09-22T00:00:00"/>
    <x v="6"/>
    <x v="0"/>
    <x v="4"/>
    <n v="3"/>
    <n v="56899"/>
    <n v="20"/>
    <n v="170697"/>
    <n v="34139.4"/>
    <n v="136557.6"/>
    <n v="25617.647994458199"/>
    <n v="18.75959155291115"/>
    <x v="0"/>
  </r>
  <r>
    <s v="INV100892"/>
    <d v="2024-04-29T00:00:00"/>
    <x v="3"/>
    <x v="1"/>
    <x v="1"/>
    <n v="2"/>
    <n v="48937"/>
    <n v="10"/>
    <n v="97874"/>
    <n v="9787.4"/>
    <n v="88086.6"/>
    <n v="10553.496914198489"/>
    <n v="11.980819913810373"/>
    <x v="0"/>
  </r>
  <r>
    <s v="INV100893"/>
    <d v="2023-01-28T00:00:00"/>
    <x v="2"/>
    <x v="1"/>
    <x v="2"/>
    <n v="1"/>
    <n v="58407"/>
    <n v="10"/>
    <n v="58407"/>
    <n v="5840.7"/>
    <n v="52566.3"/>
    <n v="6887.0698058393928"/>
    <n v="13.101682648083262"/>
    <x v="0"/>
  </r>
  <r>
    <s v="INV100894"/>
    <d v="2024-12-14T00:00:00"/>
    <x v="0"/>
    <x v="0"/>
    <x v="1"/>
    <n v="1"/>
    <n v="49223"/>
    <n v="5"/>
    <n v="49223"/>
    <n v="2461.15"/>
    <n v="46761.85"/>
    <n v="8970.0601515039307"/>
    <n v="19.182432156777228"/>
    <x v="0"/>
  </r>
  <r>
    <s v="INV100895"/>
    <d v="2023-02-08T00:00:00"/>
    <x v="3"/>
    <x v="1"/>
    <x v="0"/>
    <n v="2"/>
    <n v="36155"/>
    <n v="10"/>
    <n v="72310"/>
    <n v="7231"/>
    <n v="65079"/>
    <n v="15902.687543971429"/>
    <n v="24.435974037664117"/>
    <x v="0"/>
  </r>
  <r>
    <s v="INV100896"/>
    <d v="2023-09-30T00:00:00"/>
    <x v="2"/>
    <x v="1"/>
    <x v="1"/>
    <n v="9"/>
    <n v="56333"/>
    <n v="20"/>
    <n v="506997"/>
    <n v="101399.4"/>
    <n v="405597.6"/>
    <n v="33411.127749896157"/>
    <n v="8.2375062746663588"/>
    <x v="0"/>
  </r>
  <r>
    <s v="INV100897"/>
    <d v="2023-08-19T00:00:00"/>
    <x v="4"/>
    <x v="1"/>
    <x v="1"/>
    <n v="5"/>
    <n v="24497"/>
    <n v="10"/>
    <n v="122485"/>
    <n v="12248.5"/>
    <n v="110236.5"/>
    <n v="6893.6674886531828"/>
    <n v="6.2535253646960696"/>
    <x v="0"/>
  </r>
  <r>
    <s v="INV100898"/>
    <d v="2023-03-27T00:00:00"/>
    <x v="4"/>
    <x v="1"/>
    <x v="2"/>
    <n v="9"/>
    <n v="67376"/>
    <n v="15"/>
    <n v="606384"/>
    <n v="90957.6"/>
    <n v="515426.4"/>
    <n v="45857.067453726668"/>
    <n v="8.8969186393492183"/>
    <x v="0"/>
  </r>
  <r>
    <s v="INV100899"/>
    <d v="2024-04-18T00:00:00"/>
    <x v="3"/>
    <x v="1"/>
    <x v="3"/>
    <n v="8"/>
    <n v="26513"/>
    <n v="5"/>
    <n v="212104"/>
    <n v="10605.2"/>
    <n v="201498.8"/>
    <n v="39693.679213455733"/>
    <n v="19.69921369926557"/>
    <x v="0"/>
  </r>
  <r>
    <s v="INV100900"/>
    <d v="2023-05-06T00:00:00"/>
    <x v="1"/>
    <x v="1"/>
    <x v="3"/>
    <n v="6"/>
    <n v="33362"/>
    <n v="15"/>
    <n v="200172"/>
    <n v="30025.8"/>
    <n v="170146.2"/>
    <n v="15130.32879765683"/>
    <n v="8.8925458209803274"/>
    <x v="0"/>
  </r>
  <r>
    <s v="INV100901"/>
    <d v="2024-06-20T00:00:00"/>
    <x v="3"/>
    <x v="1"/>
    <x v="4"/>
    <n v="1"/>
    <n v="52948"/>
    <n v="20"/>
    <n v="52948"/>
    <n v="10589.6"/>
    <n v="42358.400000000001"/>
    <n v="7068.3665622691979"/>
    <n v="16.687048052497726"/>
    <x v="0"/>
  </r>
  <r>
    <s v="INV100902"/>
    <d v="2023-05-25T00:00:00"/>
    <x v="5"/>
    <x v="1"/>
    <x v="4"/>
    <n v="5"/>
    <n v="46108"/>
    <n v="20"/>
    <n v="230540"/>
    <n v="46108"/>
    <n v="184432"/>
    <n v="30996.25189191605"/>
    <n v="16.806330729979642"/>
    <x v="0"/>
  </r>
  <r>
    <s v="INV100903"/>
    <d v="2024-06-08T00:00:00"/>
    <x v="6"/>
    <x v="0"/>
    <x v="3"/>
    <n v="1"/>
    <n v="41394"/>
    <n v="10"/>
    <n v="41394"/>
    <n v="4139.3999999999996"/>
    <n v="37254.6"/>
    <n v="4056.452966465527"/>
    <n v="10.888462005941621"/>
    <x v="0"/>
  </r>
  <r>
    <s v="INV100904"/>
    <d v="2023-07-31T00:00:00"/>
    <x v="2"/>
    <x v="0"/>
    <x v="0"/>
    <n v="7"/>
    <n v="51149"/>
    <n v="0"/>
    <n v="358043"/>
    <n v="0"/>
    <n v="358043"/>
    <n v="22823.542685173561"/>
    <n v="6.3745255975325765"/>
    <x v="1"/>
  </r>
  <r>
    <s v="INV100905"/>
    <d v="2023-01-25T00:00:00"/>
    <x v="3"/>
    <x v="1"/>
    <x v="2"/>
    <n v="8"/>
    <n v="62604"/>
    <n v="0"/>
    <n v="500832"/>
    <n v="0"/>
    <n v="500832"/>
    <n v="65028.078711264418"/>
    <n v="12.984010349032094"/>
    <x v="1"/>
  </r>
  <r>
    <s v="INV100906"/>
    <d v="2024-08-02T00:00:00"/>
    <x v="6"/>
    <x v="1"/>
    <x v="2"/>
    <n v="8"/>
    <n v="76959"/>
    <n v="20"/>
    <n v="615672"/>
    <n v="123134.39999999999"/>
    <n v="492537.59999999998"/>
    <n v="43026.64871864413"/>
    <n v="8.7357084451307134"/>
    <x v="0"/>
  </r>
  <r>
    <s v="INV100907"/>
    <d v="2024-01-29T00:00:00"/>
    <x v="5"/>
    <x v="0"/>
    <x v="0"/>
    <n v="7"/>
    <n v="40321"/>
    <n v="20"/>
    <n v="282247"/>
    <n v="56449.4"/>
    <n v="225797.6"/>
    <n v="19620.6016284953"/>
    <n v="8.6894642053304807"/>
    <x v="0"/>
  </r>
  <r>
    <s v="INV100908"/>
    <d v="2023-03-08T00:00:00"/>
    <x v="6"/>
    <x v="1"/>
    <x v="0"/>
    <n v="2"/>
    <n v="48440"/>
    <n v="5"/>
    <n v="96880"/>
    <n v="4844"/>
    <n v="92036"/>
    <n v="14221.197866800239"/>
    <n v="15.451777420574816"/>
    <x v="0"/>
  </r>
  <r>
    <s v="INV100909"/>
    <d v="2023-08-21T00:00:00"/>
    <x v="3"/>
    <x v="0"/>
    <x v="3"/>
    <n v="5"/>
    <n v="11435"/>
    <n v="20"/>
    <n v="57175"/>
    <n v="11435"/>
    <n v="45740"/>
    <n v="8444.7121713182496"/>
    <n v="18.462422761955072"/>
    <x v="0"/>
  </r>
  <r>
    <s v="INV100910"/>
    <d v="2023-04-19T00:00:00"/>
    <x v="4"/>
    <x v="0"/>
    <x v="4"/>
    <n v="4"/>
    <n v="12967"/>
    <n v="20"/>
    <n v="51868"/>
    <n v="10373.6"/>
    <n v="41494.400000000001"/>
    <n v="2700.580468953644"/>
    <n v="6.5083010453305601"/>
    <x v="0"/>
  </r>
  <r>
    <s v="INV100911"/>
    <d v="2023-05-26T00:00:00"/>
    <x v="2"/>
    <x v="0"/>
    <x v="0"/>
    <n v="5"/>
    <n v="11573"/>
    <n v="5"/>
    <n v="57865"/>
    <n v="2893.25"/>
    <n v="54971.75"/>
    <n v="9106.8553691651796"/>
    <n v="16.566427972850018"/>
    <x v="0"/>
  </r>
  <r>
    <s v="INV100912"/>
    <d v="2023-04-21T00:00:00"/>
    <x v="2"/>
    <x v="1"/>
    <x v="4"/>
    <n v="9"/>
    <n v="8191"/>
    <n v="15"/>
    <n v="73719"/>
    <n v="11057.85"/>
    <n v="62661.15"/>
    <n v="6218.5131220741032"/>
    <n v="9.9240328689692152"/>
    <x v="0"/>
  </r>
  <r>
    <s v="INV100913"/>
    <d v="2023-08-16T00:00:00"/>
    <x v="4"/>
    <x v="1"/>
    <x v="1"/>
    <n v="4"/>
    <n v="47038"/>
    <n v="15"/>
    <n v="188152"/>
    <n v="28222.799999999999"/>
    <n v="159929.20000000001"/>
    <n v="29532.464052085808"/>
    <n v="18.465961220393652"/>
    <x v="0"/>
  </r>
  <r>
    <s v="INV100914"/>
    <d v="2023-04-21T00:00:00"/>
    <x v="1"/>
    <x v="1"/>
    <x v="2"/>
    <n v="8"/>
    <n v="24990"/>
    <n v="5"/>
    <n v="199920"/>
    <n v="9996"/>
    <n v="189924"/>
    <n v="40272.08649497966"/>
    <n v="21.204316724047334"/>
    <x v="0"/>
  </r>
  <r>
    <s v="INV100915"/>
    <d v="2024-04-14T00:00:00"/>
    <x v="3"/>
    <x v="0"/>
    <x v="3"/>
    <n v="8"/>
    <n v="16188"/>
    <n v="5"/>
    <n v="129504"/>
    <n v="6475.2"/>
    <n v="123028.8"/>
    <n v="26008.623835922179"/>
    <n v="21.140272713317675"/>
    <x v="0"/>
  </r>
  <r>
    <s v="INV100916"/>
    <d v="2023-02-03T00:00:00"/>
    <x v="2"/>
    <x v="0"/>
    <x v="2"/>
    <n v="2"/>
    <n v="51150"/>
    <n v="15"/>
    <n v="102300"/>
    <n v="15345"/>
    <n v="86955"/>
    <n v="10780.008881164609"/>
    <n v="12.397227164814685"/>
    <x v="0"/>
  </r>
  <r>
    <s v="INV100917"/>
    <d v="2024-09-14T00:00:00"/>
    <x v="3"/>
    <x v="0"/>
    <x v="3"/>
    <n v="6"/>
    <n v="14329"/>
    <n v="15"/>
    <n v="85974"/>
    <n v="12896.1"/>
    <n v="73077.899999999994"/>
    <n v="11944.870300131161"/>
    <n v="16.345393477550889"/>
    <x v="0"/>
  </r>
  <r>
    <s v="INV100918"/>
    <d v="2024-01-04T00:00:00"/>
    <x v="5"/>
    <x v="1"/>
    <x v="1"/>
    <n v="5"/>
    <n v="3586"/>
    <n v="15"/>
    <n v="17930"/>
    <n v="2689.5"/>
    <n v="15240.5"/>
    <n v="3181.2872898547189"/>
    <n v="20.873903676747606"/>
    <x v="0"/>
  </r>
  <r>
    <s v="INV100919"/>
    <d v="2024-08-17T00:00:00"/>
    <x v="3"/>
    <x v="0"/>
    <x v="2"/>
    <n v="2"/>
    <n v="3090"/>
    <n v="15"/>
    <n v="6180"/>
    <n v="927"/>
    <n v="5253"/>
    <n v="326.53726071138942"/>
    <n v="6.216205229609546"/>
    <x v="0"/>
  </r>
  <r>
    <s v="INV100920"/>
    <d v="2024-07-07T00:00:00"/>
    <x v="6"/>
    <x v="0"/>
    <x v="1"/>
    <n v="4"/>
    <n v="40393"/>
    <n v="10"/>
    <n v="161572"/>
    <n v="16157.2"/>
    <n v="145414.79999999999"/>
    <n v="24884.08834392736"/>
    <n v="17.112486723447244"/>
    <x v="0"/>
  </r>
  <r>
    <s v="INV100921"/>
    <d v="2024-02-29T00:00:00"/>
    <x v="4"/>
    <x v="1"/>
    <x v="3"/>
    <n v="7"/>
    <n v="73896"/>
    <n v="5"/>
    <n v="517272"/>
    <n v="25863.599999999999"/>
    <n v="491408.4"/>
    <n v="106785.20592719939"/>
    <n v="21.73043967648892"/>
    <x v="0"/>
  </r>
  <r>
    <s v="INV100922"/>
    <d v="2024-09-04T00:00:00"/>
    <x v="1"/>
    <x v="0"/>
    <x v="0"/>
    <n v="1"/>
    <n v="38676"/>
    <n v="0"/>
    <n v="38676"/>
    <n v="0"/>
    <n v="38676"/>
    <n v="4814.055850167887"/>
    <n v="12.44713995803053"/>
    <x v="1"/>
  </r>
  <r>
    <s v="INV100923"/>
    <d v="2024-06-01T00:00:00"/>
    <x v="3"/>
    <x v="0"/>
    <x v="2"/>
    <n v="9"/>
    <n v="67984"/>
    <n v="10"/>
    <n v="611856"/>
    <n v="61185.599999999999"/>
    <n v="550670.4"/>
    <n v="77689.47365786416"/>
    <n v="14.108162279625736"/>
    <x v="0"/>
  </r>
  <r>
    <s v="INV100924"/>
    <d v="2024-11-22T00:00:00"/>
    <x v="1"/>
    <x v="1"/>
    <x v="1"/>
    <n v="1"/>
    <n v="26795"/>
    <n v="0"/>
    <n v="26795"/>
    <n v="0"/>
    <n v="26795"/>
    <n v="5084.2337194095562"/>
    <n v="18.974561371186997"/>
    <x v="1"/>
  </r>
  <r>
    <s v="INV100925"/>
    <d v="2023-10-09T00:00:00"/>
    <x v="1"/>
    <x v="1"/>
    <x v="2"/>
    <n v="5"/>
    <n v="38631"/>
    <n v="0"/>
    <n v="193155"/>
    <n v="0"/>
    <n v="193155"/>
    <n v="12280.204304083811"/>
    <n v="6.3576942373139769"/>
    <x v="1"/>
  </r>
  <r>
    <s v="INV100926"/>
    <d v="2023-11-16T00:00:00"/>
    <x v="5"/>
    <x v="0"/>
    <x v="2"/>
    <n v="7"/>
    <n v="45393"/>
    <n v="20"/>
    <n v="317751"/>
    <n v="63550.2"/>
    <n v="254200.8"/>
    <n v="32315.833929538261"/>
    <n v="12.712719208412507"/>
    <x v="0"/>
  </r>
  <r>
    <s v="INV100927"/>
    <d v="2024-03-18T00:00:00"/>
    <x v="0"/>
    <x v="1"/>
    <x v="2"/>
    <n v="8"/>
    <n v="12424"/>
    <n v="5"/>
    <n v="99392"/>
    <n v="4969.6000000000004"/>
    <n v="94422.399999999994"/>
    <n v="10305.464126076869"/>
    <n v="10.914215404476977"/>
    <x v="0"/>
  </r>
  <r>
    <s v="INV100928"/>
    <d v="2023-11-11T00:00:00"/>
    <x v="4"/>
    <x v="0"/>
    <x v="4"/>
    <n v="2"/>
    <n v="11351"/>
    <n v="10"/>
    <n v="22702"/>
    <n v="2270.1999999999998"/>
    <n v="20431.8"/>
    <n v="1091.034621742868"/>
    <n v="5.3398849917426174"/>
    <x v="0"/>
  </r>
  <r>
    <s v="INV100929"/>
    <d v="2024-01-12T00:00:00"/>
    <x v="1"/>
    <x v="1"/>
    <x v="1"/>
    <n v="4"/>
    <n v="8234"/>
    <n v="5"/>
    <n v="32936"/>
    <n v="1646.8"/>
    <n v="31289.200000000001"/>
    <n v="2790.8255583719451"/>
    <n v="8.9194532246652045"/>
    <x v="0"/>
  </r>
  <r>
    <s v="INV100930"/>
    <d v="2023-10-16T00:00:00"/>
    <x v="2"/>
    <x v="0"/>
    <x v="1"/>
    <n v="2"/>
    <n v="43181"/>
    <n v="15"/>
    <n v="86362"/>
    <n v="12954.3"/>
    <n v="73407.7"/>
    <n v="9482.5654035353127"/>
    <n v="12.917671311776985"/>
    <x v="0"/>
  </r>
  <r>
    <s v="INV100931"/>
    <d v="2024-03-12T00:00:00"/>
    <x v="6"/>
    <x v="1"/>
    <x v="2"/>
    <n v="4"/>
    <n v="5793"/>
    <n v="5"/>
    <n v="23172"/>
    <n v="1158.5999999999999"/>
    <n v="22013.4"/>
    <n v="1969.8854259010261"/>
    <n v="8.9485741680114206"/>
    <x v="0"/>
  </r>
  <r>
    <s v="INV100932"/>
    <d v="2024-10-23T00:00:00"/>
    <x v="2"/>
    <x v="0"/>
    <x v="0"/>
    <n v="6"/>
    <n v="53703"/>
    <n v="0"/>
    <n v="322218"/>
    <n v="0"/>
    <n v="322218"/>
    <n v="54931.616258402733"/>
    <n v="17.047966363891135"/>
    <x v="1"/>
  </r>
  <r>
    <s v="INV100933"/>
    <d v="2023-10-04T00:00:00"/>
    <x v="5"/>
    <x v="1"/>
    <x v="2"/>
    <n v="6"/>
    <n v="14320"/>
    <n v="15"/>
    <n v="85920"/>
    <n v="12888"/>
    <n v="73032"/>
    <n v="10204.799443797059"/>
    <n v="13.973052146726172"/>
    <x v="0"/>
  </r>
  <r>
    <s v="INV100934"/>
    <d v="2024-12-10T00:00:00"/>
    <x v="5"/>
    <x v="1"/>
    <x v="4"/>
    <n v="2"/>
    <n v="68327"/>
    <n v="5"/>
    <n v="136654"/>
    <n v="6832.7"/>
    <n v="129821.3"/>
    <n v="7516.1676026328041"/>
    <n v="5.7896258954676965"/>
    <x v="0"/>
  </r>
  <r>
    <s v="INV100935"/>
    <d v="2024-08-04T00:00:00"/>
    <x v="2"/>
    <x v="1"/>
    <x v="3"/>
    <n v="4"/>
    <n v="47663"/>
    <n v="5"/>
    <n v="190652"/>
    <n v="9532.6"/>
    <n v="181119.4"/>
    <n v="19018.995529624899"/>
    <n v="10.50080528625034"/>
    <x v="0"/>
  </r>
  <r>
    <s v="INV100936"/>
    <d v="2024-05-17T00:00:00"/>
    <x v="4"/>
    <x v="1"/>
    <x v="4"/>
    <n v="4"/>
    <n v="12891"/>
    <n v="0"/>
    <n v="51564"/>
    <n v="0"/>
    <n v="51564"/>
    <n v="2779.0600375667591"/>
    <n v="5.3895354075842814"/>
    <x v="1"/>
  </r>
  <r>
    <s v="INV100937"/>
    <d v="2024-09-15T00:00:00"/>
    <x v="2"/>
    <x v="1"/>
    <x v="0"/>
    <n v="1"/>
    <n v="42470"/>
    <n v="15"/>
    <n v="42470"/>
    <n v="6370.5"/>
    <n v="36099.5"/>
    <n v="4390.6751853201267"/>
    <n v="12.162703597889518"/>
    <x v="0"/>
  </r>
  <r>
    <s v="INV100938"/>
    <d v="2024-05-30T00:00:00"/>
    <x v="3"/>
    <x v="1"/>
    <x v="2"/>
    <n v="2"/>
    <n v="47323"/>
    <n v="0"/>
    <n v="94646"/>
    <n v="0"/>
    <n v="94646"/>
    <n v="9637.0453479144326"/>
    <n v="10.18220035491667"/>
    <x v="1"/>
  </r>
  <r>
    <s v="INV100939"/>
    <d v="2023-12-16T00:00:00"/>
    <x v="2"/>
    <x v="1"/>
    <x v="1"/>
    <n v="3"/>
    <n v="31296"/>
    <n v="5"/>
    <n v="93888"/>
    <n v="4694.3999999999996"/>
    <n v="89193.600000000006"/>
    <n v="16736.051314804179"/>
    <n v="18.76373564336923"/>
    <x v="0"/>
  </r>
  <r>
    <s v="INV100940"/>
    <d v="2024-03-21T00:00:00"/>
    <x v="6"/>
    <x v="0"/>
    <x v="2"/>
    <n v="5"/>
    <n v="36889"/>
    <n v="10"/>
    <n v="184445"/>
    <n v="18444.5"/>
    <n v="166000.5"/>
    <n v="18505.96567049743"/>
    <n v="11.148138511930645"/>
    <x v="0"/>
  </r>
  <r>
    <s v="INV100941"/>
    <d v="2023-12-16T00:00:00"/>
    <x v="6"/>
    <x v="0"/>
    <x v="0"/>
    <n v="8"/>
    <n v="3852"/>
    <n v="10"/>
    <n v="30816"/>
    <n v="3081.6"/>
    <n v="27734.400000000001"/>
    <n v="3467.6800934097168"/>
    <n v="12.503173291687277"/>
    <x v="0"/>
  </r>
  <r>
    <s v="INV100942"/>
    <d v="2024-08-29T00:00:00"/>
    <x v="0"/>
    <x v="1"/>
    <x v="1"/>
    <n v="6"/>
    <n v="28672"/>
    <n v="20"/>
    <n v="172032"/>
    <n v="34406.400000000001"/>
    <n v="137625.60000000001"/>
    <n v="26846.183514606641"/>
    <n v="19.506678637264173"/>
    <x v="0"/>
  </r>
  <r>
    <s v="INV100943"/>
    <d v="2024-10-25T00:00:00"/>
    <x v="6"/>
    <x v="1"/>
    <x v="4"/>
    <n v="3"/>
    <n v="11437"/>
    <n v="10"/>
    <n v="34311"/>
    <n v="3431.1"/>
    <n v="30879.9"/>
    <n v="4514.1329480583227"/>
    <n v="14.618353518173057"/>
    <x v="0"/>
  </r>
  <r>
    <s v="INV100944"/>
    <d v="2023-05-17T00:00:00"/>
    <x v="2"/>
    <x v="0"/>
    <x v="3"/>
    <n v="6"/>
    <n v="66981"/>
    <n v="15"/>
    <n v="401886"/>
    <n v="60282.9"/>
    <n v="341603.1"/>
    <n v="55097.463147382507"/>
    <n v="16.129087571916799"/>
    <x v="0"/>
  </r>
  <r>
    <s v="INV100945"/>
    <d v="2023-08-31T00:00:00"/>
    <x v="6"/>
    <x v="0"/>
    <x v="3"/>
    <n v="7"/>
    <n v="74009"/>
    <n v="20"/>
    <n v="518063"/>
    <n v="103612.6"/>
    <n v="414450.4"/>
    <n v="90461.81226575913"/>
    <n v="21.826933274948974"/>
    <x v="0"/>
  </r>
  <r>
    <s v="INV100946"/>
    <d v="2024-06-26T00:00:00"/>
    <x v="4"/>
    <x v="1"/>
    <x v="2"/>
    <n v="6"/>
    <n v="24052"/>
    <n v="15"/>
    <n v="144312"/>
    <n v="21646.799999999999"/>
    <n v="122665.2"/>
    <n v="11208.859073317841"/>
    <n v="9.1377661091473712"/>
    <x v="0"/>
  </r>
  <r>
    <s v="INV100947"/>
    <d v="2023-02-09T00:00:00"/>
    <x v="1"/>
    <x v="0"/>
    <x v="4"/>
    <n v="6"/>
    <n v="14618"/>
    <n v="10"/>
    <n v="87708"/>
    <n v="8770.7999999999993"/>
    <n v="78937.2"/>
    <n v="19563.567180497619"/>
    <n v="24.783710570551808"/>
    <x v="0"/>
  </r>
  <r>
    <s v="INV100948"/>
    <d v="2023-08-17T00:00:00"/>
    <x v="6"/>
    <x v="0"/>
    <x v="0"/>
    <n v="1"/>
    <n v="11790"/>
    <n v="10"/>
    <n v="11790"/>
    <n v="1179"/>
    <n v="10611"/>
    <n v="2440.7530259036839"/>
    <n v="23.002101836807878"/>
    <x v="0"/>
  </r>
  <r>
    <s v="INV100949"/>
    <d v="2024-07-01T00:00:00"/>
    <x v="3"/>
    <x v="1"/>
    <x v="3"/>
    <n v="3"/>
    <n v="25623"/>
    <n v="5"/>
    <n v="76869"/>
    <n v="3843.45"/>
    <n v="73025.55"/>
    <n v="7836.4130825296425"/>
    <n v="10.73105657202122"/>
    <x v="0"/>
  </r>
  <r>
    <s v="INV100950"/>
    <d v="2023-08-11T00:00:00"/>
    <x v="4"/>
    <x v="1"/>
    <x v="4"/>
    <n v="7"/>
    <n v="60051"/>
    <n v="15"/>
    <n v="420357"/>
    <n v="63053.55"/>
    <n v="357303.45"/>
    <n v="81675.167950673378"/>
    <n v="22.8587683524112"/>
    <x v="0"/>
  </r>
  <r>
    <s v="INV100951"/>
    <d v="2023-01-06T00:00:00"/>
    <x v="0"/>
    <x v="1"/>
    <x v="2"/>
    <n v="4"/>
    <n v="52636"/>
    <n v="0"/>
    <n v="210544"/>
    <n v="0"/>
    <n v="210544"/>
    <n v="42275.389078488857"/>
    <n v="20.07912316593627"/>
    <x v="1"/>
  </r>
  <r>
    <s v="INV100952"/>
    <d v="2023-11-18T00:00:00"/>
    <x v="3"/>
    <x v="0"/>
    <x v="1"/>
    <n v="4"/>
    <n v="64386"/>
    <n v="5"/>
    <n v="257544"/>
    <n v="12877.2"/>
    <n v="244666.8"/>
    <n v="57778.381514853892"/>
    <n v="23.615129439243042"/>
    <x v="0"/>
  </r>
  <r>
    <s v="INV100953"/>
    <d v="2024-04-12T00:00:00"/>
    <x v="2"/>
    <x v="1"/>
    <x v="2"/>
    <n v="7"/>
    <n v="76402"/>
    <n v="15"/>
    <n v="534814"/>
    <n v="80222.100000000006"/>
    <n v="454591.9"/>
    <n v="85566.48666538806"/>
    <n v="18.822703762514919"/>
    <x v="0"/>
  </r>
  <r>
    <s v="INV100954"/>
    <d v="2023-03-16T00:00:00"/>
    <x v="1"/>
    <x v="1"/>
    <x v="2"/>
    <n v="9"/>
    <n v="67833"/>
    <n v="20"/>
    <n v="610497"/>
    <n v="122099.4"/>
    <n v="488397.6"/>
    <n v="90302.507020748788"/>
    <n v="18.489547659683176"/>
    <x v="0"/>
  </r>
  <r>
    <s v="INV100955"/>
    <d v="2023-01-04T00:00:00"/>
    <x v="2"/>
    <x v="0"/>
    <x v="4"/>
    <n v="2"/>
    <n v="44516"/>
    <n v="15"/>
    <n v="89032"/>
    <n v="13354.8"/>
    <n v="75677.2"/>
    <n v="3836.2953560311389"/>
    <n v="5.0692881819506255"/>
    <x v="0"/>
  </r>
  <r>
    <s v="INV100956"/>
    <d v="2024-10-07T00:00:00"/>
    <x v="1"/>
    <x v="1"/>
    <x v="3"/>
    <n v="9"/>
    <n v="21927"/>
    <n v="20"/>
    <n v="197343"/>
    <n v="39468.6"/>
    <n v="157874.4"/>
    <n v="22879.522064531469"/>
    <n v="14.49223057350113"/>
    <x v="0"/>
  </r>
  <r>
    <s v="INV100957"/>
    <d v="2023-04-28T00:00:00"/>
    <x v="1"/>
    <x v="0"/>
    <x v="4"/>
    <n v="3"/>
    <n v="2757"/>
    <n v="20"/>
    <n v="8271"/>
    <n v="1654.2"/>
    <n v="6616.8"/>
    <n v="595.86746267227795"/>
    <n v="9.0053721235684616"/>
    <x v="0"/>
  </r>
  <r>
    <s v="INV100958"/>
    <d v="2024-08-28T00:00:00"/>
    <x v="2"/>
    <x v="0"/>
    <x v="1"/>
    <n v="6"/>
    <n v="68233"/>
    <n v="10"/>
    <n v="409398"/>
    <n v="40939.800000000003"/>
    <n v="368458.2"/>
    <n v="42305.004219757189"/>
    <n v="11.481629183380146"/>
    <x v="0"/>
  </r>
  <r>
    <s v="INV100959"/>
    <d v="2024-05-18T00:00:00"/>
    <x v="3"/>
    <x v="0"/>
    <x v="4"/>
    <n v="4"/>
    <n v="8722"/>
    <n v="0"/>
    <n v="34888"/>
    <n v="0"/>
    <n v="34888"/>
    <n v="8574.1839677728731"/>
    <n v="24.576312679926833"/>
    <x v="1"/>
  </r>
  <r>
    <s v="INV100960"/>
    <d v="2024-07-27T00:00:00"/>
    <x v="3"/>
    <x v="0"/>
    <x v="0"/>
    <n v="1"/>
    <n v="25687"/>
    <n v="15"/>
    <n v="25687"/>
    <n v="3853.05"/>
    <n v="21833.95"/>
    <n v="1465.0665944157699"/>
    <n v="6.7100391565235329"/>
    <x v="0"/>
  </r>
  <r>
    <s v="INV100961"/>
    <d v="2024-03-16T00:00:00"/>
    <x v="1"/>
    <x v="0"/>
    <x v="2"/>
    <n v="9"/>
    <n v="21281"/>
    <n v="0"/>
    <n v="191529"/>
    <n v="0"/>
    <n v="191529"/>
    <n v="37251.872239908887"/>
    <n v="19.449729409075854"/>
    <x v="1"/>
  </r>
  <r>
    <s v="INV100962"/>
    <d v="2023-07-13T00:00:00"/>
    <x v="3"/>
    <x v="0"/>
    <x v="3"/>
    <n v="6"/>
    <n v="11504"/>
    <n v="20"/>
    <n v="69024"/>
    <n v="13804.8"/>
    <n v="55219.199999999997"/>
    <n v="4670.9351624472247"/>
    <n v="8.4588968374174645"/>
    <x v="0"/>
  </r>
  <r>
    <s v="INV100963"/>
    <d v="2024-12-15T00:00:00"/>
    <x v="1"/>
    <x v="1"/>
    <x v="1"/>
    <n v="8"/>
    <n v="58100"/>
    <n v="10"/>
    <n v="464800"/>
    <n v="46480"/>
    <n v="418320"/>
    <n v="21535.225667605751"/>
    <n v="5.1480267899229659"/>
    <x v="0"/>
  </r>
  <r>
    <s v="INV100964"/>
    <d v="2024-01-27T00:00:00"/>
    <x v="1"/>
    <x v="1"/>
    <x v="2"/>
    <n v="2"/>
    <n v="26015"/>
    <n v="0"/>
    <n v="52030"/>
    <n v="0"/>
    <n v="52030"/>
    <n v="7819.2630842712524"/>
    <n v="15.028374176958009"/>
    <x v="1"/>
  </r>
  <r>
    <s v="INV100965"/>
    <d v="2023-01-26T00:00:00"/>
    <x v="4"/>
    <x v="1"/>
    <x v="4"/>
    <n v="7"/>
    <n v="72188"/>
    <n v="5"/>
    <n v="505316"/>
    <n v="25265.8"/>
    <n v="480050.2"/>
    <n v="39480.797282530089"/>
    <n v="8.2243059751938627"/>
    <x v="0"/>
  </r>
  <r>
    <s v="INV100966"/>
    <d v="2024-03-10T00:00:00"/>
    <x v="5"/>
    <x v="0"/>
    <x v="0"/>
    <n v="6"/>
    <n v="73208"/>
    <n v="20"/>
    <n v="439248"/>
    <n v="87849.600000000006"/>
    <n v="351398.40000000002"/>
    <n v="85422.579521183332"/>
    <n v="24.309325119631541"/>
    <x v="0"/>
  </r>
  <r>
    <s v="INV100967"/>
    <d v="2023-06-22T00:00:00"/>
    <x v="4"/>
    <x v="1"/>
    <x v="4"/>
    <n v="2"/>
    <n v="3685"/>
    <n v="5"/>
    <n v="7370"/>
    <n v="368.5"/>
    <n v="7001.5"/>
    <n v="635.31154097414742"/>
    <n v="9.0739347421859229"/>
    <x v="0"/>
  </r>
  <r>
    <s v="INV100968"/>
    <d v="2023-10-27T00:00:00"/>
    <x v="2"/>
    <x v="0"/>
    <x v="2"/>
    <n v="2"/>
    <n v="54976"/>
    <n v="0"/>
    <n v="109952"/>
    <n v="0"/>
    <n v="109952"/>
    <n v="9720.5324901363601"/>
    <n v="8.8407054806973591"/>
    <x v="1"/>
  </r>
  <r>
    <s v="INV100969"/>
    <d v="2024-10-06T00:00:00"/>
    <x v="5"/>
    <x v="1"/>
    <x v="1"/>
    <n v="4"/>
    <n v="31712"/>
    <n v="0"/>
    <n v="126848"/>
    <n v="0"/>
    <n v="126848"/>
    <n v="7158.4620118755993"/>
    <n v="5.6433384932167634"/>
    <x v="1"/>
  </r>
  <r>
    <s v="INV100970"/>
    <d v="2023-11-22T00:00:00"/>
    <x v="6"/>
    <x v="0"/>
    <x v="3"/>
    <n v="4"/>
    <n v="75197"/>
    <n v="0"/>
    <n v="300788"/>
    <n v="0"/>
    <n v="300788"/>
    <n v="34880.557895790473"/>
    <n v="11.596392773578225"/>
    <x v="1"/>
  </r>
  <r>
    <s v="INV100971"/>
    <d v="2024-02-14T00:00:00"/>
    <x v="2"/>
    <x v="1"/>
    <x v="2"/>
    <n v="3"/>
    <n v="49033"/>
    <n v="15"/>
    <n v="147099"/>
    <n v="22064.85"/>
    <n v="125034.15"/>
    <n v="6854.664055964744"/>
    <n v="5.4822334985799834"/>
    <x v="0"/>
  </r>
  <r>
    <s v="INV100972"/>
    <d v="2023-04-28T00:00:00"/>
    <x v="0"/>
    <x v="0"/>
    <x v="1"/>
    <n v="8"/>
    <n v="38130"/>
    <n v="20"/>
    <n v="305040"/>
    <n v="61008"/>
    <n v="244032"/>
    <n v="36550.460674330163"/>
    <n v="14.977732704862543"/>
    <x v="0"/>
  </r>
  <r>
    <s v="INV100973"/>
    <d v="2024-12-24T00:00:00"/>
    <x v="4"/>
    <x v="1"/>
    <x v="2"/>
    <n v="7"/>
    <n v="69106"/>
    <n v="20"/>
    <n v="483742"/>
    <n v="96748.4"/>
    <n v="386993.6"/>
    <n v="58483.296573218613"/>
    <n v="15.112212856548174"/>
    <x v="0"/>
  </r>
  <r>
    <s v="INV100974"/>
    <d v="2023-08-13T00:00:00"/>
    <x v="3"/>
    <x v="0"/>
    <x v="0"/>
    <n v="2"/>
    <n v="74599"/>
    <n v="20"/>
    <n v="149198"/>
    <n v="29839.599999999999"/>
    <n v="119358.39999999999"/>
    <n v="7238.9267109396123"/>
    <n v="6.0648657412797196"/>
    <x v="0"/>
  </r>
  <r>
    <s v="INV100975"/>
    <d v="2024-06-15T00:00:00"/>
    <x v="4"/>
    <x v="1"/>
    <x v="4"/>
    <n v="3"/>
    <n v="17085"/>
    <n v="15"/>
    <n v="51255"/>
    <n v="7688.25"/>
    <n v="43566.75"/>
    <n v="4270.0841411883039"/>
    <n v="9.8012455397483258"/>
    <x v="0"/>
  </r>
  <r>
    <s v="INV100976"/>
    <d v="2023-04-23T00:00:00"/>
    <x v="3"/>
    <x v="0"/>
    <x v="3"/>
    <n v="9"/>
    <n v="49740"/>
    <n v="0"/>
    <n v="447660"/>
    <n v="0"/>
    <n v="447660"/>
    <n v="96883.157827944102"/>
    <n v="21.642129702887036"/>
    <x v="1"/>
  </r>
  <r>
    <s v="INV100977"/>
    <d v="2023-05-20T00:00:00"/>
    <x v="5"/>
    <x v="1"/>
    <x v="1"/>
    <n v="5"/>
    <n v="15272"/>
    <n v="0"/>
    <n v="76360"/>
    <n v="0"/>
    <n v="76360"/>
    <n v="10881.9837721162"/>
    <n v="14.250895458507335"/>
    <x v="1"/>
  </r>
  <r>
    <s v="INV100978"/>
    <d v="2024-07-12T00:00:00"/>
    <x v="0"/>
    <x v="1"/>
    <x v="3"/>
    <n v="2"/>
    <n v="72335"/>
    <n v="5"/>
    <n v="144670"/>
    <n v="7233.5"/>
    <n v="137436.5"/>
    <n v="18818.081596080581"/>
    <n v="13.692200831715434"/>
    <x v="0"/>
  </r>
  <r>
    <s v="INV100979"/>
    <d v="2023-01-01T00:00:00"/>
    <x v="5"/>
    <x v="1"/>
    <x v="3"/>
    <n v="3"/>
    <n v="76224"/>
    <n v="15"/>
    <n v="228672"/>
    <n v="34300.800000000003"/>
    <n v="194371.20000000001"/>
    <n v="36882.982758209917"/>
    <n v="18.975538947235968"/>
    <x v="0"/>
  </r>
  <r>
    <s v="INV100980"/>
    <d v="2023-03-31T00:00:00"/>
    <x v="0"/>
    <x v="0"/>
    <x v="3"/>
    <n v="8"/>
    <n v="18438"/>
    <n v="10"/>
    <n v="147504"/>
    <n v="14750.4"/>
    <n v="132753.60000000001"/>
    <n v="25618.31031463949"/>
    <n v="19.297638869785445"/>
    <x v="0"/>
  </r>
  <r>
    <s v="INV100981"/>
    <d v="2024-10-15T00:00:00"/>
    <x v="4"/>
    <x v="0"/>
    <x v="1"/>
    <n v="4"/>
    <n v="22483"/>
    <n v="15"/>
    <n v="89932"/>
    <n v="13489.8"/>
    <n v="76442.2"/>
    <n v="15471.3295045088"/>
    <n v="20.239252015913721"/>
    <x v="0"/>
  </r>
  <r>
    <s v="INV100982"/>
    <d v="2023-11-16T00:00:00"/>
    <x v="3"/>
    <x v="0"/>
    <x v="1"/>
    <n v="2"/>
    <n v="13374"/>
    <n v="5"/>
    <n v="26748"/>
    <n v="1337.4"/>
    <n v="25410.6"/>
    <n v="5491.1408339670506"/>
    <n v="21.609646501723891"/>
    <x v="0"/>
  </r>
  <r>
    <s v="INV100983"/>
    <d v="2024-07-03T00:00:00"/>
    <x v="5"/>
    <x v="0"/>
    <x v="3"/>
    <n v="2"/>
    <n v="61396"/>
    <n v="5"/>
    <n v="122792"/>
    <n v="6139.6"/>
    <n v="116652.4"/>
    <n v="11251.139060877549"/>
    <n v="9.645012928047386"/>
    <x v="0"/>
  </r>
  <r>
    <s v="INV100984"/>
    <d v="2023-05-19T00:00:00"/>
    <x v="0"/>
    <x v="0"/>
    <x v="4"/>
    <n v="6"/>
    <n v="46709"/>
    <n v="5"/>
    <n v="280254"/>
    <n v="14012.7"/>
    <n v="266241.3"/>
    <n v="16846.716835368781"/>
    <n v="6.3276121455870218"/>
    <x v="0"/>
  </r>
  <r>
    <s v="INV100985"/>
    <d v="2024-05-25T00:00:00"/>
    <x v="1"/>
    <x v="1"/>
    <x v="2"/>
    <n v="8"/>
    <n v="33322"/>
    <n v="0"/>
    <n v="266576"/>
    <n v="0"/>
    <n v="266576"/>
    <n v="33602.698056244932"/>
    <n v="12.605297572266419"/>
    <x v="1"/>
  </r>
  <r>
    <s v="INV100986"/>
    <d v="2023-09-16T00:00:00"/>
    <x v="2"/>
    <x v="0"/>
    <x v="3"/>
    <n v="7"/>
    <n v="21250"/>
    <n v="10"/>
    <n v="148750"/>
    <n v="14875"/>
    <n v="133875"/>
    <n v="29588.996556934901"/>
    <n v="22.101958212463042"/>
    <x v="0"/>
  </r>
  <r>
    <s v="INV100987"/>
    <d v="2024-11-03T00:00:00"/>
    <x v="2"/>
    <x v="1"/>
    <x v="0"/>
    <n v="4"/>
    <n v="42583"/>
    <n v="5"/>
    <n v="170332"/>
    <n v="8516.6"/>
    <n v="161815.4"/>
    <n v="10616.017904566979"/>
    <n v="6.5605732857113601"/>
    <x v="0"/>
  </r>
  <r>
    <s v="INV100988"/>
    <d v="2024-11-20T00:00:00"/>
    <x v="5"/>
    <x v="1"/>
    <x v="3"/>
    <n v="2"/>
    <n v="28446"/>
    <n v="20"/>
    <n v="56892"/>
    <n v="11378.4"/>
    <n v="45513.599999999999"/>
    <n v="7518.4261634395916"/>
    <n v="16.519075976059007"/>
    <x v="0"/>
  </r>
  <r>
    <s v="INV100989"/>
    <d v="2023-01-10T00:00:00"/>
    <x v="3"/>
    <x v="0"/>
    <x v="1"/>
    <n v="9"/>
    <n v="2052"/>
    <n v="0"/>
    <n v="18468"/>
    <n v="0"/>
    <n v="18468"/>
    <n v="3512.9199809486499"/>
    <n v="19.021658982827862"/>
    <x v="1"/>
  </r>
  <r>
    <s v="INV100990"/>
    <d v="2023-09-18T00:00:00"/>
    <x v="1"/>
    <x v="1"/>
    <x v="2"/>
    <n v="4"/>
    <n v="73831"/>
    <n v="10"/>
    <n v="295324"/>
    <n v="29532.400000000001"/>
    <n v="265791.59999999998"/>
    <n v="38880.378693968603"/>
    <n v="14.628144265645945"/>
    <x v="0"/>
  </r>
  <r>
    <s v="INV100991"/>
    <d v="2024-10-11T00:00:00"/>
    <x v="5"/>
    <x v="0"/>
    <x v="0"/>
    <n v="9"/>
    <n v="5771"/>
    <n v="20"/>
    <n v="51939"/>
    <n v="10387.799999999999"/>
    <n v="41551.199999999997"/>
    <n v="4198.1291784773784"/>
    <n v="10.103508872132162"/>
    <x v="0"/>
  </r>
  <r>
    <s v="INV100992"/>
    <d v="2023-06-21T00:00:00"/>
    <x v="4"/>
    <x v="0"/>
    <x v="2"/>
    <n v="5"/>
    <n v="66151"/>
    <n v="10"/>
    <n v="330755"/>
    <n v="33075.5"/>
    <n v="297679.5"/>
    <n v="34311.103678887557"/>
    <n v="11.52618963646726"/>
    <x v="0"/>
  </r>
  <r>
    <s v="INV100993"/>
    <d v="2023-01-13T00:00:00"/>
    <x v="0"/>
    <x v="0"/>
    <x v="2"/>
    <n v="7"/>
    <n v="29494"/>
    <n v="10"/>
    <n v="206458"/>
    <n v="20645.8"/>
    <n v="185812.2"/>
    <n v="11953.376792189139"/>
    <n v="6.4330419596717219"/>
    <x v="0"/>
  </r>
  <r>
    <s v="INV100994"/>
    <d v="2023-06-17T00:00:00"/>
    <x v="4"/>
    <x v="1"/>
    <x v="0"/>
    <n v="5"/>
    <n v="27686"/>
    <n v="20"/>
    <n v="138430"/>
    <n v="27686"/>
    <n v="110744"/>
    <n v="12017.574473294961"/>
    <n v="10.851670946773604"/>
    <x v="0"/>
  </r>
  <r>
    <s v="INV100995"/>
    <d v="2024-10-03T00:00:00"/>
    <x v="2"/>
    <x v="0"/>
    <x v="3"/>
    <n v="2"/>
    <n v="30767"/>
    <n v="15"/>
    <n v="61534"/>
    <n v="9230.1"/>
    <n v="52303.9"/>
    <n v="3079.4235739368269"/>
    <n v="5.887560151225486"/>
    <x v="0"/>
  </r>
  <r>
    <s v="INV100996"/>
    <d v="2024-08-18T00:00:00"/>
    <x v="0"/>
    <x v="0"/>
    <x v="3"/>
    <n v="6"/>
    <n v="39640"/>
    <n v="10"/>
    <n v="237840"/>
    <n v="23784"/>
    <n v="214056"/>
    <n v="41797.644760112948"/>
    <n v="19.526499962679367"/>
    <x v="0"/>
  </r>
  <r>
    <s v="INV100997"/>
    <d v="2023-11-17T00:00:00"/>
    <x v="5"/>
    <x v="0"/>
    <x v="3"/>
    <n v="7"/>
    <n v="25435"/>
    <n v="15"/>
    <n v="178045"/>
    <n v="26706.75"/>
    <n v="151338.25"/>
    <n v="34747.119291644252"/>
    <n v="22.959905570233733"/>
    <x v="0"/>
  </r>
  <r>
    <s v="INV100998"/>
    <d v="2023-11-15T00:00:00"/>
    <x v="4"/>
    <x v="1"/>
    <x v="4"/>
    <n v="6"/>
    <n v="32248"/>
    <n v="10"/>
    <n v="193488"/>
    <n v="19348.8"/>
    <n v="174139.2"/>
    <n v="30770.85387568119"/>
    <n v="17.670262569071863"/>
    <x v="0"/>
  </r>
  <r>
    <s v="INV100999"/>
    <d v="2024-09-04T00:00:00"/>
    <x v="6"/>
    <x v="0"/>
    <x v="3"/>
    <n v="3"/>
    <n v="4337"/>
    <n v="20"/>
    <n v="13011"/>
    <n v="2602.1999999999998"/>
    <n v="10408.799999999999"/>
    <n v="1887.538501373391"/>
    <n v="18.134064458663737"/>
    <x v="0"/>
  </r>
  <r>
    <s v="INV101000"/>
    <d v="2023-11-25T00:00:00"/>
    <x v="3"/>
    <x v="1"/>
    <x v="0"/>
    <n v="8"/>
    <n v="65375"/>
    <n v="10"/>
    <n v="523000"/>
    <n v="52300"/>
    <n v="470700"/>
    <n v="67982.479618395955"/>
    <n v="14.442846742807724"/>
    <x v="0"/>
  </r>
  <r>
    <s v="INV101001"/>
    <d v="2024-07-03T00:00:00"/>
    <x v="1"/>
    <x v="1"/>
    <x v="4"/>
    <n v="3"/>
    <n v="63194"/>
    <n v="5"/>
    <n v="189582"/>
    <n v="9479.1"/>
    <n v="180102.9"/>
    <n v="14625.66840150853"/>
    <n v="8.1207289841021613"/>
    <x v="0"/>
  </r>
  <r>
    <s v="INV101002"/>
    <d v="2024-02-23T00:00:00"/>
    <x v="1"/>
    <x v="0"/>
    <x v="3"/>
    <n v="5"/>
    <n v="10110"/>
    <n v="5"/>
    <n v="50550"/>
    <n v="2527.5"/>
    <n v="48022.5"/>
    <n v="2475.3211191679889"/>
    <n v="5.154502825067393"/>
    <x v="0"/>
  </r>
  <r>
    <s v="INV101003"/>
    <d v="2024-08-28T00:00:00"/>
    <x v="3"/>
    <x v="1"/>
    <x v="4"/>
    <n v="9"/>
    <n v="29115"/>
    <n v="10"/>
    <n v="262035"/>
    <n v="26203.5"/>
    <n v="235831.5"/>
    <n v="28015.650096099482"/>
    <n v="11.879519952211423"/>
    <x v="0"/>
  </r>
  <r>
    <s v="INV101004"/>
    <d v="2023-04-05T00:00:00"/>
    <x v="6"/>
    <x v="1"/>
    <x v="0"/>
    <n v="5"/>
    <n v="77144"/>
    <n v="20"/>
    <n v="385720"/>
    <n v="77144"/>
    <n v="308576"/>
    <n v="61807.066615860043"/>
    <n v="20.029771147419126"/>
    <x v="0"/>
  </r>
  <r>
    <s v="INV101005"/>
    <d v="2024-08-03T00:00:00"/>
    <x v="2"/>
    <x v="0"/>
    <x v="3"/>
    <n v="7"/>
    <n v="22847"/>
    <n v="20"/>
    <n v="159929"/>
    <n v="31985.8"/>
    <n v="127943.2"/>
    <n v="30973.297927737862"/>
    <n v="24.208631586311629"/>
    <x v="0"/>
  </r>
  <r>
    <s v="INV101006"/>
    <d v="2023-11-14T00:00:00"/>
    <x v="0"/>
    <x v="0"/>
    <x v="1"/>
    <n v="7"/>
    <n v="34562"/>
    <n v="0"/>
    <n v="241934"/>
    <n v="0"/>
    <n v="241934"/>
    <n v="32955.520084888121"/>
    <n v="13.621698514837982"/>
    <x v="1"/>
  </r>
  <r>
    <s v="INV101007"/>
    <d v="2023-08-24T00:00:00"/>
    <x v="3"/>
    <x v="0"/>
    <x v="0"/>
    <n v="5"/>
    <n v="55622"/>
    <n v="20"/>
    <n v="278110"/>
    <n v="55622"/>
    <n v="222488"/>
    <n v="27383.423110412619"/>
    <n v="12.30782024667066"/>
    <x v="0"/>
  </r>
  <r>
    <s v="INV101008"/>
    <d v="2023-11-30T00:00:00"/>
    <x v="6"/>
    <x v="1"/>
    <x v="2"/>
    <n v="2"/>
    <n v="48931"/>
    <n v="15"/>
    <n v="97862"/>
    <n v="14679.3"/>
    <n v="83182.7"/>
    <n v="11578.341528922279"/>
    <n v="13.919170126627629"/>
    <x v="0"/>
  </r>
  <r>
    <s v="INV101009"/>
    <d v="2024-01-11T00:00:00"/>
    <x v="5"/>
    <x v="0"/>
    <x v="2"/>
    <n v="5"/>
    <n v="73586"/>
    <n v="10"/>
    <n v="367930"/>
    <n v="36793"/>
    <n v="331137"/>
    <n v="44887.269134382623"/>
    <n v="13.555497916083864"/>
    <x v="0"/>
  </r>
  <r>
    <s v="INV101010"/>
    <d v="2024-04-03T00:00:00"/>
    <x v="1"/>
    <x v="1"/>
    <x v="0"/>
    <n v="7"/>
    <n v="28705"/>
    <n v="5"/>
    <n v="200935"/>
    <n v="10046.75"/>
    <n v="190888.25"/>
    <n v="33439.033706280723"/>
    <n v="17.517596659972902"/>
    <x v="0"/>
  </r>
  <r>
    <s v="INV101011"/>
    <d v="2023-05-17T00:00:00"/>
    <x v="6"/>
    <x v="1"/>
    <x v="2"/>
    <n v="7"/>
    <n v="18959"/>
    <n v="20"/>
    <n v="132713"/>
    <n v="26542.6"/>
    <n v="106170.4"/>
    <n v="20897.464561772678"/>
    <n v="19.682947941961864"/>
    <x v="0"/>
  </r>
  <r>
    <s v="INV101012"/>
    <d v="2024-08-10T00:00:00"/>
    <x v="2"/>
    <x v="1"/>
    <x v="0"/>
    <n v="4"/>
    <n v="24250"/>
    <n v="5"/>
    <n v="97000"/>
    <n v="4850"/>
    <n v="92150"/>
    <n v="19074.276368581912"/>
    <n v="20.699160465091605"/>
    <x v="0"/>
  </r>
  <r>
    <s v="INV101013"/>
    <d v="2024-06-30T00:00:00"/>
    <x v="2"/>
    <x v="1"/>
    <x v="1"/>
    <n v="1"/>
    <n v="28229"/>
    <n v="0"/>
    <n v="28229"/>
    <n v="0"/>
    <n v="28229"/>
    <n v="5078.9888331067004"/>
    <n v="17.992096188694962"/>
    <x v="1"/>
  </r>
  <r>
    <s v="INV101014"/>
    <d v="2024-05-27T00:00:00"/>
    <x v="4"/>
    <x v="1"/>
    <x v="0"/>
    <n v="6"/>
    <n v="39085"/>
    <n v="10"/>
    <n v="234510"/>
    <n v="23451"/>
    <n v="211059"/>
    <n v="29030.066203540191"/>
    <n v="13.754479175747155"/>
    <x v="0"/>
  </r>
  <r>
    <s v="INV101015"/>
    <d v="2023-10-23T00:00:00"/>
    <x v="3"/>
    <x v="0"/>
    <x v="3"/>
    <n v="3"/>
    <n v="46135"/>
    <n v="20"/>
    <n v="138405"/>
    <n v="27681"/>
    <n v="110724"/>
    <n v="26576.057645937712"/>
    <n v="24.00207511103077"/>
    <x v="0"/>
  </r>
  <r>
    <s v="INV101016"/>
    <d v="2023-11-16T00:00:00"/>
    <x v="4"/>
    <x v="0"/>
    <x v="3"/>
    <n v="5"/>
    <n v="45354"/>
    <n v="5"/>
    <n v="226770"/>
    <n v="11338.5"/>
    <n v="215431.5"/>
    <n v="41406.782943761304"/>
    <n v="19.220393927425331"/>
    <x v="0"/>
  </r>
  <r>
    <s v="INV101017"/>
    <d v="2024-07-25T00:00:00"/>
    <x v="1"/>
    <x v="1"/>
    <x v="4"/>
    <n v="4"/>
    <n v="76726"/>
    <n v="20"/>
    <n v="306904"/>
    <n v="61380.800000000003"/>
    <n v="245523.20000000001"/>
    <n v="33227.049498856853"/>
    <n v="13.533160816923553"/>
    <x v="0"/>
  </r>
  <r>
    <s v="INV101018"/>
    <d v="2023-12-15T00:00:00"/>
    <x v="6"/>
    <x v="1"/>
    <x v="2"/>
    <n v="2"/>
    <n v="29604"/>
    <n v="0"/>
    <n v="59208"/>
    <n v="0"/>
    <n v="59208"/>
    <n v="8248.6427716541239"/>
    <n v="13.931635541910087"/>
    <x v="1"/>
  </r>
  <r>
    <s v="INV101019"/>
    <d v="2023-08-17T00:00:00"/>
    <x v="0"/>
    <x v="0"/>
    <x v="2"/>
    <n v="7"/>
    <n v="15270"/>
    <n v="5"/>
    <n v="106890"/>
    <n v="5344.5"/>
    <n v="101545.5"/>
    <n v="21689.729879293369"/>
    <n v="21.359616998580311"/>
    <x v="0"/>
  </r>
  <r>
    <s v="INV101020"/>
    <d v="2023-09-27T00:00:00"/>
    <x v="0"/>
    <x v="0"/>
    <x v="0"/>
    <n v="5"/>
    <n v="76493"/>
    <n v="5"/>
    <n v="382465"/>
    <n v="19123.25"/>
    <n v="363341.75"/>
    <n v="50180.466918324812"/>
    <n v="13.810817754448756"/>
    <x v="0"/>
  </r>
  <r>
    <s v="INV101021"/>
    <d v="2023-10-18T00:00:00"/>
    <x v="2"/>
    <x v="1"/>
    <x v="2"/>
    <n v="7"/>
    <n v="18457"/>
    <n v="10"/>
    <n v="129199"/>
    <n v="12919.9"/>
    <n v="116279.1"/>
    <n v="17820.32144209844"/>
    <n v="15.325472455581821"/>
    <x v="0"/>
  </r>
  <r>
    <s v="INV101022"/>
    <d v="2024-12-25T00:00:00"/>
    <x v="0"/>
    <x v="1"/>
    <x v="3"/>
    <n v="9"/>
    <n v="55678"/>
    <n v="10"/>
    <n v="501102"/>
    <n v="50110.2"/>
    <n v="450991.8"/>
    <n v="48847.128585391343"/>
    <n v="10.831045838392482"/>
    <x v="0"/>
  </r>
  <r>
    <s v="INV101023"/>
    <d v="2023-06-14T00:00:00"/>
    <x v="0"/>
    <x v="0"/>
    <x v="1"/>
    <n v="4"/>
    <n v="21328"/>
    <n v="5"/>
    <n v="85312"/>
    <n v="4265.6000000000004"/>
    <n v="81046.399999999994"/>
    <n v="17650.525438600289"/>
    <n v="21.778296677705971"/>
    <x v="0"/>
  </r>
  <r>
    <s v="INV101024"/>
    <d v="2023-01-05T00:00:00"/>
    <x v="1"/>
    <x v="0"/>
    <x v="0"/>
    <n v="5"/>
    <n v="17671"/>
    <n v="10"/>
    <n v="88355"/>
    <n v="8835.5"/>
    <n v="79519.5"/>
    <n v="12282.35105019597"/>
    <n v="15.4457096060664"/>
    <x v="0"/>
  </r>
  <r>
    <s v="INV101025"/>
    <d v="2024-01-14T00:00:00"/>
    <x v="0"/>
    <x v="1"/>
    <x v="2"/>
    <n v="9"/>
    <n v="61965"/>
    <n v="5"/>
    <n v="557685"/>
    <n v="27884.25"/>
    <n v="529800.75"/>
    <n v="85036.828412134535"/>
    <n v="16.050718767788556"/>
    <x v="0"/>
  </r>
  <r>
    <s v="INV101026"/>
    <d v="2023-03-19T00:00:00"/>
    <x v="6"/>
    <x v="0"/>
    <x v="3"/>
    <n v="4"/>
    <n v="13646"/>
    <n v="15"/>
    <n v="54584"/>
    <n v="8187.6"/>
    <n v="46396.4"/>
    <n v="10491.853650890391"/>
    <n v="22.613508054267982"/>
    <x v="0"/>
  </r>
  <r>
    <s v="INV101027"/>
    <d v="2024-02-14T00:00:00"/>
    <x v="0"/>
    <x v="0"/>
    <x v="4"/>
    <n v="5"/>
    <n v="46766"/>
    <n v="20"/>
    <n v="233830"/>
    <n v="46766"/>
    <n v="187064"/>
    <n v="43792.32843851408"/>
    <n v="23.410345356944191"/>
    <x v="0"/>
  </r>
  <r>
    <s v="INV101028"/>
    <d v="2024-07-27T00:00:00"/>
    <x v="5"/>
    <x v="1"/>
    <x v="2"/>
    <n v="5"/>
    <n v="46439"/>
    <n v="15"/>
    <n v="232195"/>
    <n v="34829.25"/>
    <n v="197365.75"/>
    <n v="42401.812864887062"/>
    <n v="21.48387593333041"/>
    <x v="0"/>
  </r>
  <r>
    <s v="INV101029"/>
    <d v="2023-05-12T00:00:00"/>
    <x v="0"/>
    <x v="1"/>
    <x v="1"/>
    <n v="8"/>
    <n v="14702"/>
    <n v="15"/>
    <n v="117616"/>
    <n v="17642.400000000001"/>
    <n v="99973.6"/>
    <n v="6305.7431037656488"/>
    <n v="6.3074082595461682"/>
    <x v="0"/>
  </r>
  <r>
    <s v="INV101030"/>
    <d v="2024-08-23T00:00:00"/>
    <x v="0"/>
    <x v="1"/>
    <x v="1"/>
    <n v="4"/>
    <n v="37642"/>
    <n v="20"/>
    <n v="150568"/>
    <n v="30113.599999999999"/>
    <n v="120454.39999999999"/>
    <n v="16707.24454989253"/>
    <n v="13.870182035602294"/>
    <x v="0"/>
  </r>
  <r>
    <s v="INV101031"/>
    <d v="2023-02-11T00:00:00"/>
    <x v="4"/>
    <x v="0"/>
    <x v="2"/>
    <n v="4"/>
    <n v="64328"/>
    <n v="5"/>
    <n v="257312"/>
    <n v="12865.6"/>
    <n v="244446.4"/>
    <n v="29007.522416885891"/>
    <n v="11.866618783048509"/>
    <x v="0"/>
  </r>
  <r>
    <s v="INV101032"/>
    <d v="2023-03-30T00:00:00"/>
    <x v="6"/>
    <x v="1"/>
    <x v="2"/>
    <n v="7"/>
    <n v="59546"/>
    <n v="5"/>
    <n v="416822"/>
    <n v="20841.099999999999"/>
    <n v="395980.9"/>
    <n v="36708.600054801529"/>
    <n v="9.2702956265823744"/>
    <x v="0"/>
  </r>
  <r>
    <s v="INV101033"/>
    <d v="2024-02-06T00:00:00"/>
    <x v="2"/>
    <x v="0"/>
    <x v="3"/>
    <n v="5"/>
    <n v="10349"/>
    <n v="10"/>
    <n v="51745"/>
    <n v="5174.5"/>
    <n v="46570.5"/>
    <n v="10794.612295015229"/>
    <n v="23.179077516915708"/>
    <x v="0"/>
  </r>
  <r>
    <s v="INV101034"/>
    <d v="2023-10-23T00:00:00"/>
    <x v="4"/>
    <x v="1"/>
    <x v="2"/>
    <n v="6"/>
    <n v="59772"/>
    <n v="0"/>
    <n v="358632"/>
    <n v="0"/>
    <n v="358632"/>
    <n v="81773.042131649418"/>
    <n v="22.801379166290072"/>
    <x v="1"/>
  </r>
  <r>
    <s v="INV101035"/>
    <d v="2023-10-22T00:00:00"/>
    <x v="3"/>
    <x v="1"/>
    <x v="4"/>
    <n v="6"/>
    <n v="20939"/>
    <n v="5"/>
    <n v="125634"/>
    <n v="6281.7"/>
    <n v="119352.3"/>
    <n v="17074.4895109975"/>
    <n v="14.305957665665009"/>
    <x v="0"/>
  </r>
  <r>
    <s v="INV101036"/>
    <d v="2024-09-07T00:00:00"/>
    <x v="6"/>
    <x v="0"/>
    <x v="3"/>
    <n v="6"/>
    <n v="79372"/>
    <n v="20"/>
    <n v="476232"/>
    <n v="95246.399999999994"/>
    <n v="380985.59999999998"/>
    <n v="29302.429286022259"/>
    <n v="7.6912170134572699"/>
    <x v="0"/>
  </r>
  <r>
    <s v="INV101037"/>
    <d v="2024-06-09T00:00:00"/>
    <x v="5"/>
    <x v="0"/>
    <x v="0"/>
    <n v="5"/>
    <n v="35844"/>
    <n v="0"/>
    <n v="179220"/>
    <n v="0"/>
    <n v="179220"/>
    <n v="9440.0772951725903"/>
    <n v="5.2673124066357495"/>
    <x v="1"/>
  </r>
  <r>
    <s v="INV101038"/>
    <d v="2024-11-21T00:00:00"/>
    <x v="6"/>
    <x v="1"/>
    <x v="4"/>
    <n v="5"/>
    <n v="53776"/>
    <n v="20"/>
    <n v="268880"/>
    <n v="53776"/>
    <n v="215104"/>
    <n v="29618.404579562961"/>
    <n v="13.76934161129638"/>
    <x v="0"/>
  </r>
  <r>
    <s v="INV101039"/>
    <d v="2024-09-28T00:00:00"/>
    <x v="3"/>
    <x v="1"/>
    <x v="3"/>
    <n v="9"/>
    <n v="5551"/>
    <n v="20"/>
    <n v="49959"/>
    <n v="9991.7999999999993"/>
    <n v="39967.199999999997"/>
    <n v="2317.7390828137022"/>
    <n v="5.7991029714708615"/>
    <x v="0"/>
  </r>
  <r>
    <s v="INV101040"/>
    <d v="2024-02-26T00:00:00"/>
    <x v="3"/>
    <x v="0"/>
    <x v="3"/>
    <n v="8"/>
    <n v="49974"/>
    <n v="20"/>
    <n v="399792"/>
    <n v="79958.399999999994"/>
    <n v="319833.59999999998"/>
    <n v="54982.974261117553"/>
    <n v="17.191118838395202"/>
    <x v="0"/>
  </r>
  <r>
    <s v="INV101041"/>
    <d v="2023-01-23T00:00:00"/>
    <x v="3"/>
    <x v="1"/>
    <x v="1"/>
    <n v="4"/>
    <n v="76104"/>
    <n v="0"/>
    <n v="304416"/>
    <n v="0"/>
    <n v="304416"/>
    <n v="52262.678967565422"/>
    <n v="17.168177417601381"/>
    <x v="1"/>
  </r>
  <r>
    <s v="INV101042"/>
    <d v="2024-07-28T00:00:00"/>
    <x v="1"/>
    <x v="0"/>
    <x v="3"/>
    <n v="7"/>
    <n v="17467"/>
    <n v="15"/>
    <n v="122269"/>
    <n v="18340.349999999999"/>
    <n v="103928.65"/>
    <n v="23881.54515076114"/>
    <n v="22.978788958348964"/>
    <x v="0"/>
  </r>
  <r>
    <s v="INV101043"/>
    <d v="2023-05-23T00:00:00"/>
    <x v="2"/>
    <x v="0"/>
    <x v="4"/>
    <n v="8"/>
    <n v="22273"/>
    <n v="20"/>
    <n v="178184"/>
    <n v="35636.800000000003"/>
    <n v="142547.20000000001"/>
    <n v="12545.554220017721"/>
    <n v="8.8009825657871357"/>
    <x v="0"/>
  </r>
  <r>
    <s v="INV101044"/>
    <d v="2024-10-26T00:00:00"/>
    <x v="0"/>
    <x v="1"/>
    <x v="2"/>
    <n v="9"/>
    <n v="74883"/>
    <n v="10"/>
    <n v="673947"/>
    <n v="67394.7"/>
    <n v="606552.30000000005"/>
    <n v="75381.621388538551"/>
    <n v="12.427884848270882"/>
    <x v="0"/>
  </r>
  <r>
    <s v="INV101045"/>
    <d v="2023-05-25T00:00:00"/>
    <x v="6"/>
    <x v="0"/>
    <x v="4"/>
    <n v="5"/>
    <n v="70917"/>
    <n v="5"/>
    <n v="354585"/>
    <n v="17729.25"/>
    <n v="336855.75"/>
    <n v="74751.348819593957"/>
    <n v="22.190907775685574"/>
    <x v="0"/>
  </r>
  <r>
    <s v="INV101046"/>
    <d v="2023-08-13T00:00:00"/>
    <x v="1"/>
    <x v="0"/>
    <x v="0"/>
    <n v="3"/>
    <n v="41682"/>
    <n v="5"/>
    <n v="125046"/>
    <n v="6252.3"/>
    <n v="118793.7"/>
    <n v="17208.372285572001"/>
    <n v="14.485930049802306"/>
    <x v="0"/>
  </r>
  <r>
    <s v="INV101047"/>
    <d v="2024-05-17T00:00:00"/>
    <x v="0"/>
    <x v="0"/>
    <x v="3"/>
    <n v="4"/>
    <n v="64089"/>
    <n v="5"/>
    <n v="256356"/>
    <n v="12817.8"/>
    <n v="243538.2"/>
    <n v="15085.89045886143"/>
    <n v="6.1944657794388842"/>
    <x v="0"/>
  </r>
  <r>
    <s v="INV101048"/>
    <d v="2024-09-07T00:00:00"/>
    <x v="0"/>
    <x v="1"/>
    <x v="3"/>
    <n v="6"/>
    <n v="73735"/>
    <n v="0"/>
    <n v="442410"/>
    <n v="0"/>
    <n v="442410"/>
    <n v="31922.882065795558"/>
    <n v="7.2156782319105712"/>
    <x v="1"/>
  </r>
  <r>
    <s v="INV101049"/>
    <d v="2023-04-14T00:00:00"/>
    <x v="5"/>
    <x v="0"/>
    <x v="3"/>
    <n v="5"/>
    <n v="24680"/>
    <n v="10"/>
    <n v="123400"/>
    <n v="12340"/>
    <n v="111060"/>
    <n v="23621.45294390056"/>
    <n v="21.269091431569027"/>
    <x v="0"/>
  </r>
  <r>
    <s v="INV101050"/>
    <d v="2023-02-08T00:00:00"/>
    <x v="3"/>
    <x v="1"/>
    <x v="3"/>
    <n v="9"/>
    <n v="64872"/>
    <n v="10"/>
    <n v="583848"/>
    <n v="58384.800000000003"/>
    <n v="525463.19999999995"/>
    <n v="104430.28628291169"/>
    <n v="19.873948600570259"/>
    <x v="0"/>
  </r>
  <r>
    <s v="INV101051"/>
    <d v="2023-07-17T00:00:00"/>
    <x v="2"/>
    <x v="1"/>
    <x v="1"/>
    <n v="3"/>
    <n v="51872"/>
    <n v="10"/>
    <n v="155616"/>
    <n v="15561.6"/>
    <n v="140054.39999999999"/>
    <n v="31536.93207157695"/>
    <n v="22.517630343335838"/>
    <x v="0"/>
  </r>
  <r>
    <s v="INV101052"/>
    <d v="2024-10-07T00:00:00"/>
    <x v="5"/>
    <x v="1"/>
    <x v="1"/>
    <n v="2"/>
    <n v="69586"/>
    <n v="10"/>
    <n v="139172"/>
    <n v="13917.2"/>
    <n v="125254.8"/>
    <n v="9240.3263127433238"/>
    <n v="7.3772233181828755"/>
    <x v="0"/>
  </r>
  <r>
    <s v="INV101053"/>
    <d v="2024-08-01T00:00:00"/>
    <x v="4"/>
    <x v="0"/>
    <x v="2"/>
    <n v="6"/>
    <n v="22663"/>
    <n v="10"/>
    <n v="135978"/>
    <n v="13597.8"/>
    <n v="122380.2"/>
    <n v="24731.00063783356"/>
    <n v="20.20833487593055"/>
    <x v="0"/>
  </r>
  <r>
    <s v="INV101054"/>
    <d v="2024-01-26T00:00:00"/>
    <x v="1"/>
    <x v="0"/>
    <x v="3"/>
    <n v="7"/>
    <n v="63589"/>
    <n v="15"/>
    <n v="445123"/>
    <n v="66768.45"/>
    <n v="378354.55"/>
    <n v="68490.070941358281"/>
    <n v="18.102087299163784"/>
    <x v="0"/>
  </r>
  <r>
    <s v="INV101055"/>
    <d v="2023-06-28T00:00:00"/>
    <x v="1"/>
    <x v="1"/>
    <x v="0"/>
    <n v="5"/>
    <n v="33434"/>
    <n v="10"/>
    <n v="167170"/>
    <n v="16717"/>
    <n v="150453"/>
    <n v="14512.49300187866"/>
    <n v="9.6458648228208546"/>
    <x v="0"/>
  </r>
  <r>
    <s v="INV101056"/>
    <d v="2024-07-07T00:00:00"/>
    <x v="2"/>
    <x v="1"/>
    <x v="2"/>
    <n v="1"/>
    <n v="56095"/>
    <n v="10"/>
    <n v="56095"/>
    <n v="5609.5"/>
    <n v="50485.5"/>
    <n v="12357.88497139356"/>
    <n v="24.47808771111222"/>
    <x v="0"/>
  </r>
  <r>
    <s v="INV101057"/>
    <d v="2024-03-23T00:00:00"/>
    <x v="0"/>
    <x v="0"/>
    <x v="3"/>
    <n v="3"/>
    <n v="27092"/>
    <n v="0"/>
    <n v="81276"/>
    <n v="0"/>
    <n v="81276"/>
    <n v="13335.031656267091"/>
    <n v="16.407096383024619"/>
    <x v="1"/>
  </r>
  <r>
    <s v="INV101058"/>
    <d v="2024-05-14T00:00:00"/>
    <x v="1"/>
    <x v="1"/>
    <x v="1"/>
    <n v="3"/>
    <n v="23539"/>
    <n v="0"/>
    <n v="70617"/>
    <n v="0"/>
    <n v="70617"/>
    <n v="16339.0503977239"/>
    <n v="23.137559507942708"/>
    <x v="1"/>
  </r>
  <r>
    <s v="INV101059"/>
    <d v="2023-01-15T00:00:00"/>
    <x v="2"/>
    <x v="1"/>
    <x v="0"/>
    <n v="4"/>
    <n v="64599"/>
    <n v="10"/>
    <n v="258396"/>
    <n v="25839.599999999999"/>
    <n v="232556.4"/>
    <n v="51585.341311178723"/>
    <n v="22.181862684139727"/>
    <x v="0"/>
  </r>
  <r>
    <s v="INV101060"/>
    <d v="2024-09-14T00:00:00"/>
    <x v="1"/>
    <x v="0"/>
    <x v="2"/>
    <n v="6"/>
    <n v="34518"/>
    <n v="15"/>
    <n v="207108"/>
    <n v="31066.2"/>
    <n v="176041.8"/>
    <n v="20530.891139245901"/>
    <n v="11.662509210452235"/>
    <x v="0"/>
  </r>
  <r>
    <s v="INV101061"/>
    <d v="2024-10-30T00:00:00"/>
    <x v="1"/>
    <x v="1"/>
    <x v="0"/>
    <n v="5"/>
    <n v="53658"/>
    <n v="10"/>
    <n v="268290"/>
    <n v="26829"/>
    <n v="241461"/>
    <n v="37955.585970439577"/>
    <n v="15.719137239736265"/>
    <x v="0"/>
  </r>
  <r>
    <s v="INV101062"/>
    <d v="2023-10-16T00:00:00"/>
    <x v="3"/>
    <x v="0"/>
    <x v="3"/>
    <n v="1"/>
    <n v="5058"/>
    <n v="10"/>
    <n v="5058"/>
    <n v="505.8"/>
    <n v="4552.2"/>
    <n v="620.34495450998929"/>
    <n v="13.627365988093434"/>
    <x v="0"/>
  </r>
  <r>
    <s v="INV101063"/>
    <d v="2024-04-22T00:00:00"/>
    <x v="4"/>
    <x v="0"/>
    <x v="4"/>
    <n v="6"/>
    <n v="32674"/>
    <n v="10"/>
    <n v="196044"/>
    <n v="19604.400000000001"/>
    <n v="176439.6"/>
    <n v="33843.852573131931"/>
    <n v="19.181551405201514"/>
    <x v="0"/>
  </r>
  <r>
    <s v="INV101064"/>
    <d v="2023-08-19T00:00:00"/>
    <x v="3"/>
    <x v="1"/>
    <x v="0"/>
    <n v="9"/>
    <n v="43131"/>
    <n v="20"/>
    <n v="388179"/>
    <n v="77635.8"/>
    <n v="310543.2"/>
    <n v="52049.649165066126"/>
    <n v="16.760840090868555"/>
    <x v="0"/>
  </r>
  <r>
    <s v="INV101065"/>
    <d v="2024-02-24T00:00:00"/>
    <x v="4"/>
    <x v="0"/>
    <x v="0"/>
    <n v="1"/>
    <n v="68187"/>
    <n v="15"/>
    <n v="68187"/>
    <n v="10228.049999999999"/>
    <n v="57958.95"/>
    <n v="11995.804835725759"/>
    <n v="20.697070660744821"/>
    <x v="0"/>
  </r>
  <r>
    <s v="INV101066"/>
    <d v="2023-06-06T00:00:00"/>
    <x v="1"/>
    <x v="0"/>
    <x v="1"/>
    <n v="8"/>
    <n v="16052"/>
    <n v="5"/>
    <n v="128416"/>
    <n v="6420.8"/>
    <n v="121995.2"/>
    <n v="6386.5038520216094"/>
    <n v="5.2350451919596912"/>
    <x v="0"/>
  </r>
  <r>
    <s v="INV101067"/>
    <d v="2024-07-03T00:00:00"/>
    <x v="5"/>
    <x v="0"/>
    <x v="3"/>
    <n v="8"/>
    <n v="35565"/>
    <n v="10"/>
    <n v="284520"/>
    <n v="28452"/>
    <n v="256068"/>
    <n v="48027.768972780628"/>
    <n v="18.755865228291167"/>
    <x v="0"/>
  </r>
  <r>
    <s v="INV101068"/>
    <d v="2024-03-16T00:00:00"/>
    <x v="0"/>
    <x v="1"/>
    <x v="0"/>
    <n v="3"/>
    <n v="3114"/>
    <n v="5"/>
    <n v="9342"/>
    <n v="467.1"/>
    <n v="8874.9"/>
    <n v="1010.079269211783"/>
    <n v="11.381303104393098"/>
    <x v="0"/>
  </r>
  <r>
    <s v="INV101069"/>
    <d v="2023-04-07T00:00:00"/>
    <x v="1"/>
    <x v="1"/>
    <x v="3"/>
    <n v="9"/>
    <n v="35147"/>
    <n v="15"/>
    <n v="316323"/>
    <n v="47448.45"/>
    <n v="268874.55"/>
    <n v="25501.25289256086"/>
    <n v="9.4844427977883594"/>
    <x v="0"/>
  </r>
  <r>
    <s v="INV101070"/>
    <d v="2024-02-15T00:00:00"/>
    <x v="4"/>
    <x v="1"/>
    <x v="1"/>
    <n v="8"/>
    <n v="58440"/>
    <n v="10"/>
    <n v="467520"/>
    <n v="46752"/>
    <n v="420768"/>
    <n v="88465.745448001166"/>
    <n v="21.024827327173444"/>
    <x v="0"/>
  </r>
  <r>
    <s v="INV101071"/>
    <d v="2023-10-16T00:00:00"/>
    <x v="4"/>
    <x v="0"/>
    <x v="3"/>
    <n v="3"/>
    <n v="1120"/>
    <n v="5"/>
    <n v="3360"/>
    <n v="168"/>
    <n v="3192"/>
    <n v="216.55882122253749"/>
    <n v="6.7844242237637058"/>
    <x v="0"/>
  </r>
  <r>
    <s v="INV101072"/>
    <d v="2023-09-11T00:00:00"/>
    <x v="4"/>
    <x v="0"/>
    <x v="1"/>
    <n v="5"/>
    <n v="23582"/>
    <n v="5"/>
    <n v="117910"/>
    <n v="5895.5"/>
    <n v="112014.5"/>
    <n v="10718.892544351551"/>
    <n v="9.5692009019828248"/>
    <x v="0"/>
  </r>
  <r>
    <s v="INV101073"/>
    <d v="2023-07-15T00:00:00"/>
    <x v="1"/>
    <x v="1"/>
    <x v="1"/>
    <n v="3"/>
    <n v="22391"/>
    <n v="15"/>
    <n v="67173"/>
    <n v="10075.950000000001"/>
    <n v="57097.05"/>
    <n v="5181.3784720982176"/>
    <n v="9.074686821995563"/>
    <x v="0"/>
  </r>
  <r>
    <s v="INV101074"/>
    <d v="2024-08-20T00:00:00"/>
    <x v="2"/>
    <x v="1"/>
    <x v="2"/>
    <n v="5"/>
    <n v="62895"/>
    <n v="10"/>
    <n v="314475"/>
    <n v="31447.5"/>
    <n v="283027.5"/>
    <n v="37915.804230326947"/>
    <n v="13.396508901194034"/>
    <x v="0"/>
  </r>
  <r>
    <s v="INV101075"/>
    <d v="2024-06-05T00:00:00"/>
    <x v="5"/>
    <x v="0"/>
    <x v="3"/>
    <n v="9"/>
    <n v="51455"/>
    <n v="20"/>
    <n v="463095"/>
    <n v="92619"/>
    <n v="370476"/>
    <n v="42407.408519127173"/>
    <n v="11.446735691145223"/>
    <x v="0"/>
  </r>
  <r>
    <s v="INV101076"/>
    <d v="2024-05-31T00:00:00"/>
    <x v="2"/>
    <x v="1"/>
    <x v="4"/>
    <n v="4"/>
    <n v="32814"/>
    <n v="15"/>
    <n v="131256"/>
    <n v="19688.400000000001"/>
    <n v="111567.6"/>
    <n v="21654.564203192971"/>
    <n v="19.409366342193405"/>
    <x v="0"/>
  </r>
  <r>
    <s v="INV101077"/>
    <d v="2024-09-26T00:00:00"/>
    <x v="0"/>
    <x v="1"/>
    <x v="2"/>
    <n v="6"/>
    <n v="24000"/>
    <n v="20"/>
    <n v="144000"/>
    <n v="28800"/>
    <n v="115200"/>
    <n v="21873.48204905802"/>
    <n v="18.987397612029532"/>
    <x v="0"/>
  </r>
  <r>
    <s v="INV101078"/>
    <d v="2023-04-28T00:00:00"/>
    <x v="1"/>
    <x v="1"/>
    <x v="1"/>
    <n v="3"/>
    <n v="54185"/>
    <n v="10"/>
    <n v="162555"/>
    <n v="16255.5"/>
    <n v="146299.5"/>
    <n v="16838.22072667359"/>
    <n v="11.509417822120779"/>
    <x v="0"/>
  </r>
  <r>
    <s v="INV101079"/>
    <d v="2023-06-08T00:00:00"/>
    <x v="4"/>
    <x v="1"/>
    <x v="4"/>
    <n v="3"/>
    <n v="65283"/>
    <n v="5"/>
    <n v="195849"/>
    <n v="9792.4500000000007"/>
    <n v="186056.55"/>
    <n v="25563.45462520179"/>
    <n v="13.739615522915905"/>
    <x v="0"/>
  </r>
  <r>
    <s v="INV101080"/>
    <d v="2023-08-16T00:00:00"/>
    <x v="5"/>
    <x v="1"/>
    <x v="0"/>
    <n v="5"/>
    <n v="50689"/>
    <n v="15"/>
    <n v="253445"/>
    <n v="38016.75"/>
    <n v="215428.25"/>
    <n v="19729.271755705238"/>
    <n v="9.1581636835954612"/>
    <x v="0"/>
  </r>
  <r>
    <s v="INV101081"/>
    <d v="2023-08-04T00:00:00"/>
    <x v="5"/>
    <x v="0"/>
    <x v="0"/>
    <n v="8"/>
    <n v="20067"/>
    <n v="15"/>
    <n v="160536"/>
    <n v="24080.400000000001"/>
    <n v="136455.6"/>
    <n v="25130.61576963179"/>
    <n v="18.416698009925415"/>
    <x v="0"/>
  </r>
  <r>
    <s v="INV101082"/>
    <d v="2024-11-26T00:00:00"/>
    <x v="6"/>
    <x v="1"/>
    <x v="2"/>
    <n v="8"/>
    <n v="26478"/>
    <n v="15"/>
    <n v="211824"/>
    <n v="31773.599999999999"/>
    <n v="180050.4"/>
    <n v="23270.532569993251"/>
    <n v="12.924454802651509"/>
    <x v="0"/>
  </r>
  <r>
    <s v="INV101083"/>
    <d v="2023-01-15T00:00:00"/>
    <x v="0"/>
    <x v="1"/>
    <x v="4"/>
    <n v="3"/>
    <n v="76589"/>
    <n v="0"/>
    <n v="229767"/>
    <n v="0"/>
    <n v="229767"/>
    <n v="17592.161107874901"/>
    <n v="7.6565220888443086"/>
    <x v="1"/>
  </r>
  <r>
    <s v="INV101084"/>
    <d v="2023-06-06T00:00:00"/>
    <x v="5"/>
    <x v="0"/>
    <x v="3"/>
    <n v="8"/>
    <n v="10130"/>
    <n v="10"/>
    <n v="81040"/>
    <n v="8104"/>
    <n v="72936"/>
    <n v="5503.2471836115974"/>
    <n v="7.5453098382302253"/>
    <x v="0"/>
  </r>
  <r>
    <s v="INV101085"/>
    <d v="2024-10-09T00:00:00"/>
    <x v="1"/>
    <x v="0"/>
    <x v="4"/>
    <n v="8"/>
    <n v="12503"/>
    <n v="0"/>
    <n v="100024"/>
    <n v="0"/>
    <n v="100024"/>
    <n v="11449.16070767993"/>
    <n v="11.446413568423509"/>
    <x v="1"/>
  </r>
  <r>
    <s v="INV101086"/>
    <d v="2023-09-18T00:00:00"/>
    <x v="4"/>
    <x v="0"/>
    <x v="2"/>
    <n v="3"/>
    <n v="41944"/>
    <n v="15"/>
    <n v="125832"/>
    <n v="18874.8"/>
    <n v="106957.2"/>
    <n v="21334.21851056947"/>
    <n v="19.94650057272392"/>
    <x v="0"/>
  </r>
  <r>
    <s v="INV101087"/>
    <d v="2023-06-06T00:00:00"/>
    <x v="4"/>
    <x v="0"/>
    <x v="3"/>
    <n v="2"/>
    <n v="32107"/>
    <n v="15"/>
    <n v="64214"/>
    <n v="9632.1"/>
    <n v="54581.9"/>
    <n v="3007.510024859188"/>
    <n v="5.5100867226300076"/>
    <x v="0"/>
  </r>
  <r>
    <s v="INV101088"/>
    <d v="2023-02-16T00:00:00"/>
    <x v="5"/>
    <x v="1"/>
    <x v="3"/>
    <n v="2"/>
    <n v="25321"/>
    <n v="20"/>
    <n v="50642"/>
    <n v="10128.4"/>
    <n v="40513.599999999999"/>
    <n v="4114.3561619468028"/>
    <n v="10.155493863657643"/>
    <x v="0"/>
  </r>
  <r>
    <s v="INV101089"/>
    <d v="2023-11-20T00:00:00"/>
    <x v="2"/>
    <x v="1"/>
    <x v="0"/>
    <n v="9"/>
    <n v="15101"/>
    <n v="0"/>
    <n v="135909"/>
    <n v="0"/>
    <n v="135909"/>
    <n v="11212.116273682421"/>
    <n v="8.2497231777751434"/>
    <x v="1"/>
  </r>
  <r>
    <s v="INV101090"/>
    <d v="2024-11-15T00:00:00"/>
    <x v="0"/>
    <x v="1"/>
    <x v="4"/>
    <n v="7"/>
    <n v="46404"/>
    <n v="5"/>
    <n v="324828"/>
    <n v="16241.4"/>
    <n v="308586.59999999998"/>
    <n v="74460.577770421442"/>
    <n v="24.129556426112298"/>
    <x v="0"/>
  </r>
  <r>
    <s v="INV101091"/>
    <d v="2023-05-10T00:00:00"/>
    <x v="4"/>
    <x v="1"/>
    <x v="3"/>
    <n v="6"/>
    <n v="72157"/>
    <n v="10"/>
    <n v="432942"/>
    <n v="43294.2"/>
    <n v="389647.8"/>
    <n v="74444.675073556326"/>
    <n v="19.105632079420527"/>
    <x v="0"/>
  </r>
  <r>
    <s v="INV101092"/>
    <d v="2024-02-15T00:00:00"/>
    <x v="5"/>
    <x v="0"/>
    <x v="2"/>
    <n v="7"/>
    <n v="39057"/>
    <n v="5"/>
    <n v="273399"/>
    <n v="13669.95"/>
    <n v="259729.05"/>
    <n v="25101.91319503279"/>
    <n v="9.6646536823789226"/>
    <x v="0"/>
  </r>
  <r>
    <s v="INV101093"/>
    <d v="2023-04-05T00:00:00"/>
    <x v="4"/>
    <x v="0"/>
    <x v="0"/>
    <n v="8"/>
    <n v="53023"/>
    <n v="5"/>
    <n v="424184"/>
    <n v="21209.200000000001"/>
    <n v="402974.8"/>
    <n v="36869.017584806687"/>
    <n v="9.1492117087238931"/>
    <x v="0"/>
  </r>
  <r>
    <s v="INV101094"/>
    <d v="2024-09-18T00:00:00"/>
    <x v="5"/>
    <x v="1"/>
    <x v="3"/>
    <n v="1"/>
    <n v="51002"/>
    <n v="10"/>
    <n v="51002"/>
    <n v="5100.2"/>
    <n v="45901.8"/>
    <n v="10172.119297651539"/>
    <n v="22.160610907745532"/>
    <x v="0"/>
  </r>
  <r>
    <s v="INV101095"/>
    <d v="2023-10-19T00:00:00"/>
    <x v="0"/>
    <x v="1"/>
    <x v="4"/>
    <n v="8"/>
    <n v="22598"/>
    <n v="15"/>
    <n v="180784"/>
    <n v="27117.599999999999"/>
    <n v="153666.4"/>
    <n v="13529.61032444062"/>
    <n v="8.8045339283282615"/>
    <x v="0"/>
  </r>
  <r>
    <s v="INV101096"/>
    <d v="2023-10-10T00:00:00"/>
    <x v="5"/>
    <x v="1"/>
    <x v="0"/>
    <n v="3"/>
    <n v="46402"/>
    <n v="20"/>
    <n v="139206"/>
    <n v="27841.200000000001"/>
    <n v="111364.8"/>
    <n v="27775.699683624829"/>
    <n v="24.941184003944539"/>
    <x v="0"/>
  </r>
  <r>
    <s v="INV101097"/>
    <d v="2023-03-10T00:00:00"/>
    <x v="6"/>
    <x v="1"/>
    <x v="4"/>
    <n v="3"/>
    <n v="39753"/>
    <n v="15"/>
    <n v="119259"/>
    <n v="17888.849999999999"/>
    <n v="101370.15"/>
    <n v="10791.92942420472"/>
    <n v="10.646062400227997"/>
    <x v="0"/>
  </r>
  <r>
    <s v="INV101098"/>
    <d v="2024-10-21T00:00:00"/>
    <x v="5"/>
    <x v="0"/>
    <x v="4"/>
    <n v="6"/>
    <n v="76016"/>
    <n v="15"/>
    <n v="456096"/>
    <n v="68414.399999999994"/>
    <n v="387681.6"/>
    <n v="25922.92836659302"/>
    <n v="6.6866542973906995"/>
    <x v="0"/>
  </r>
  <r>
    <s v="INV101099"/>
    <d v="2023-01-11T00:00:00"/>
    <x v="5"/>
    <x v="1"/>
    <x v="4"/>
    <n v="4"/>
    <n v="44780"/>
    <n v="0"/>
    <n v="179120"/>
    <n v="0"/>
    <n v="179120"/>
    <n v="33708.302411259931"/>
    <n v="18.818837880337167"/>
    <x v="1"/>
  </r>
  <r>
    <s v="INV101100"/>
    <d v="2023-09-11T00:00:00"/>
    <x v="1"/>
    <x v="0"/>
    <x v="0"/>
    <n v="4"/>
    <n v="9451"/>
    <n v="5"/>
    <n v="37804"/>
    <n v="1890.2"/>
    <n v="35913.800000000003"/>
    <n v="6174.6078648619005"/>
    <n v="17.192855851683476"/>
    <x v="0"/>
  </r>
  <r>
    <s v="INV101101"/>
    <d v="2024-07-03T00:00:00"/>
    <x v="0"/>
    <x v="0"/>
    <x v="3"/>
    <n v="4"/>
    <n v="8617"/>
    <n v="5"/>
    <n v="34468"/>
    <n v="1723.4"/>
    <n v="32744.6"/>
    <n v="8184.9853751789524"/>
    <n v="24.996443307229139"/>
    <x v="0"/>
  </r>
  <r>
    <s v="INV101102"/>
    <d v="2023-05-14T00:00:00"/>
    <x v="1"/>
    <x v="0"/>
    <x v="1"/>
    <n v="9"/>
    <n v="26479"/>
    <n v="5"/>
    <n v="238311"/>
    <n v="11915.55"/>
    <n v="226395.45"/>
    <n v="47637.485107135668"/>
    <n v="21.041714887439507"/>
    <x v="0"/>
  </r>
  <r>
    <s v="INV101103"/>
    <d v="2024-12-12T00:00:00"/>
    <x v="5"/>
    <x v="0"/>
    <x v="3"/>
    <n v="8"/>
    <n v="75025"/>
    <n v="20"/>
    <n v="600200"/>
    <n v="120040"/>
    <n v="480160"/>
    <n v="65190.029949851218"/>
    <n v="13.576730662664783"/>
    <x v="0"/>
  </r>
  <r>
    <s v="INV101104"/>
    <d v="2023-01-23T00:00:00"/>
    <x v="0"/>
    <x v="1"/>
    <x v="0"/>
    <n v="3"/>
    <n v="17415"/>
    <n v="20"/>
    <n v="52245"/>
    <n v="10449"/>
    <n v="41796"/>
    <n v="7745.7304174848477"/>
    <n v="18.532228963261669"/>
    <x v="0"/>
  </r>
  <r>
    <s v="INV101105"/>
    <d v="2023-12-12T00:00:00"/>
    <x v="6"/>
    <x v="1"/>
    <x v="1"/>
    <n v="1"/>
    <n v="59761"/>
    <n v="20"/>
    <n v="59761"/>
    <n v="11952.2"/>
    <n v="47808.800000000003"/>
    <n v="10210.52019148639"/>
    <n v="21.356989072067044"/>
    <x v="0"/>
  </r>
  <r>
    <s v="INV101106"/>
    <d v="2023-10-29T00:00:00"/>
    <x v="0"/>
    <x v="1"/>
    <x v="1"/>
    <n v="1"/>
    <n v="73464"/>
    <n v="10"/>
    <n v="73464"/>
    <n v="7346.4"/>
    <n v="66117.600000000006"/>
    <n v="10099.15298372992"/>
    <n v="15.274530508865899"/>
    <x v="0"/>
  </r>
  <r>
    <s v="INV101107"/>
    <d v="2023-12-29T00:00:00"/>
    <x v="4"/>
    <x v="1"/>
    <x v="1"/>
    <n v="1"/>
    <n v="70940"/>
    <n v="20"/>
    <n v="70940"/>
    <n v="14188"/>
    <n v="56752"/>
    <n v="5934.8001144249456"/>
    <n v="10.457429014704232"/>
    <x v="0"/>
  </r>
  <r>
    <s v="INV101108"/>
    <d v="2024-01-31T00:00:00"/>
    <x v="1"/>
    <x v="0"/>
    <x v="2"/>
    <n v="4"/>
    <n v="36177"/>
    <n v="0"/>
    <n v="144708"/>
    <n v="0"/>
    <n v="144708"/>
    <n v="13316.193456795199"/>
    <n v="9.2021128457273953"/>
    <x v="1"/>
  </r>
  <r>
    <s v="INV101109"/>
    <d v="2023-08-06T00:00:00"/>
    <x v="0"/>
    <x v="0"/>
    <x v="0"/>
    <n v="6"/>
    <n v="50330"/>
    <n v="0"/>
    <n v="301980"/>
    <n v="0"/>
    <n v="301980"/>
    <n v="32932.817645715862"/>
    <n v="10.905628732272291"/>
    <x v="1"/>
  </r>
  <r>
    <s v="INV101110"/>
    <d v="2023-05-21T00:00:00"/>
    <x v="6"/>
    <x v="0"/>
    <x v="2"/>
    <n v="4"/>
    <n v="53036"/>
    <n v="15"/>
    <n v="212144"/>
    <n v="31821.599999999999"/>
    <n v="180322.4"/>
    <n v="39601.27961515505"/>
    <n v="21.961375633396102"/>
    <x v="0"/>
  </r>
  <r>
    <s v="INV101111"/>
    <d v="2024-09-07T00:00:00"/>
    <x v="3"/>
    <x v="1"/>
    <x v="1"/>
    <n v="3"/>
    <n v="9422"/>
    <n v="15"/>
    <n v="28266"/>
    <n v="4239.8999999999996"/>
    <n v="24026.1"/>
    <n v="3029.366244930321"/>
    <n v="12.608647449774709"/>
    <x v="0"/>
  </r>
  <r>
    <s v="INV101112"/>
    <d v="2023-07-29T00:00:00"/>
    <x v="5"/>
    <x v="0"/>
    <x v="2"/>
    <n v="8"/>
    <n v="68061"/>
    <n v="15"/>
    <n v="544488"/>
    <n v="81673.2"/>
    <n v="462814.8"/>
    <n v="49675.223042807702"/>
    <n v="10.733283171326349"/>
    <x v="0"/>
  </r>
  <r>
    <s v="INV101113"/>
    <d v="2024-09-14T00:00:00"/>
    <x v="0"/>
    <x v="0"/>
    <x v="2"/>
    <n v="8"/>
    <n v="13720"/>
    <n v="15"/>
    <n v="109760"/>
    <n v="16464"/>
    <n v="93296"/>
    <n v="19702.01096087398"/>
    <n v="21.117744555901623"/>
    <x v="0"/>
  </r>
  <r>
    <s v="INV101114"/>
    <d v="2024-09-07T00:00:00"/>
    <x v="5"/>
    <x v="0"/>
    <x v="0"/>
    <n v="6"/>
    <n v="46458"/>
    <n v="0"/>
    <n v="278748"/>
    <n v="0"/>
    <n v="278748"/>
    <n v="15716.946285794091"/>
    <n v="5.6384068354908701"/>
    <x v="1"/>
  </r>
  <r>
    <s v="INV101115"/>
    <d v="2024-11-13T00:00:00"/>
    <x v="2"/>
    <x v="0"/>
    <x v="4"/>
    <n v="9"/>
    <n v="53880"/>
    <n v="15"/>
    <n v="484920"/>
    <n v="72738"/>
    <n v="412182"/>
    <n v="69572.881605722068"/>
    <n v="16.879165418606846"/>
    <x v="0"/>
  </r>
  <r>
    <s v="INV101116"/>
    <d v="2024-04-04T00:00:00"/>
    <x v="4"/>
    <x v="1"/>
    <x v="2"/>
    <n v="1"/>
    <n v="3266"/>
    <n v="0"/>
    <n v="3266"/>
    <n v="0"/>
    <n v="3266"/>
    <n v="733.95629384127255"/>
    <n v="22.472636063725428"/>
    <x v="1"/>
  </r>
  <r>
    <s v="INV101117"/>
    <d v="2023-12-22T00:00:00"/>
    <x v="1"/>
    <x v="0"/>
    <x v="2"/>
    <n v="8"/>
    <n v="33659"/>
    <n v="20"/>
    <n v="269272"/>
    <n v="53854.400000000001"/>
    <n v="215417.60000000001"/>
    <n v="28438.731404112241"/>
    <n v="13.201674981112147"/>
    <x v="0"/>
  </r>
  <r>
    <s v="INV101118"/>
    <d v="2023-11-20T00:00:00"/>
    <x v="4"/>
    <x v="0"/>
    <x v="1"/>
    <n v="6"/>
    <n v="11435"/>
    <n v="20"/>
    <n v="68610"/>
    <n v="13722"/>
    <n v="54888"/>
    <n v="5700.8670481376812"/>
    <n v="10.38636322718569"/>
    <x v="0"/>
  </r>
  <r>
    <s v="INV101119"/>
    <d v="2023-05-13T00:00:00"/>
    <x v="2"/>
    <x v="1"/>
    <x v="1"/>
    <n v="1"/>
    <n v="4284"/>
    <n v="10"/>
    <n v="4284"/>
    <n v="428.4"/>
    <n v="3855.6"/>
    <n v="571.94669762345472"/>
    <n v="14.834181388719129"/>
    <x v="0"/>
  </r>
  <r>
    <s v="INV101120"/>
    <d v="2023-05-07T00:00:00"/>
    <x v="2"/>
    <x v="1"/>
    <x v="1"/>
    <n v="4"/>
    <n v="20721"/>
    <n v="15"/>
    <n v="82884"/>
    <n v="12432.6"/>
    <n v="70451.399999999994"/>
    <n v="13632.024186388349"/>
    <n v="19.349543353841586"/>
    <x v="0"/>
  </r>
  <r>
    <s v="INV101121"/>
    <d v="2023-04-16T00:00:00"/>
    <x v="1"/>
    <x v="1"/>
    <x v="3"/>
    <n v="5"/>
    <n v="29679"/>
    <n v="20"/>
    <n v="148395"/>
    <n v="29679"/>
    <n v="118716"/>
    <n v="18201.669204257349"/>
    <n v="15.332111260703989"/>
    <x v="0"/>
  </r>
  <r>
    <s v="INV101122"/>
    <d v="2024-08-26T00:00:00"/>
    <x v="0"/>
    <x v="0"/>
    <x v="2"/>
    <n v="7"/>
    <n v="18569"/>
    <n v="20"/>
    <n v="129983"/>
    <n v="25996.6"/>
    <n v="103986.4"/>
    <n v="5358.1903101506987"/>
    <n v="5.1527798925154622"/>
    <x v="0"/>
  </r>
  <r>
    <s v="INV101123"/>
    <d v="2024-01-13T00:00:00"/>
    <x v="2"/>
    <x v="0"/>
    <x v="1"/>
    <n v="8"/>
    <n v="36182"/>
    <n v="5"/>
    <n v="289456"/>
    <n v="14472.8"/>
    <n v="274983.2"/>
    <n v="18056.74741543235"/>
    <n v="6.5664911221603175"/>
    <x v="0"/>
  </r>
  <r>
    <s v="INV101124"/>
    <d v="2023-02-20T00:00:00"/>
    <x v="3"/>
    <x v="0"/>
    <x v="0"/>
    <n v="9"/>
    <n v="56768"/>
    <n v="5"/>
    <n v="510912"/>
    <n v="25545.599999999999"/>
    <n v="485366.4"/>
    <n v="94290.035986545059"/>
    <n v="19.42656846179403"/>
    <x v="0"/>
  </r>
  <r>
    <s v="INV101125"/>
    <d v="2023-01-29T00:00:00"/>
    <x v="5"/>
    <x v="0"/>
    <x v="3"/>
    <n v="6"/>
    <n v="78318"/>
    <n v="0"/>
    <n v="469908"/>
    <n v="0"/>
    <n v="469908"/>
    <n v="61083.466373735173"/>
    <n v="12.999026697509974"/>
    <x v="1"/>
  </r>
  <r>
    <s v="INV101126"/>
    <d v="2024-04-06T00:00:00"/>
    <x v="5"/>
    <x v="1"/>
    <x v="4"/>
    <n v="9"/>
    <n v="20610"/>
    <n v="10"/>
    <n v="185490"/>
    <n v="18549"/>
    <n v="166941"/>
    <n v="34549.302409616866"/>
    <n v="20.695516625404704"/>
    <x v="0"/>
  </r>
  <r>
    <s v="INV101127"/>
    <d v="2023-10-23T00:00:00"/>
    <x v="6"/>
    <x v="0"/>
    <x v="2"/>
    <n v="4"/>
    <n v="31732"/>
    <n v="5"/>
    <n v="126928"/>
    <n v="6346.4"/>
    <n v="120581.6"/>
    <n v="21692.386605350621"/>
    <n v="17.989798282118183"/>
    <x v="0"/>
  </r>
  <r>
    <s v="INV101128"/>
    <d v="2023-10-24T00:00:00"/>
    <x v="2"/>
    <x v="0"/>
    <x v="2"/>
    <n v="8"/>
    <n v="44773"/>
    <n v="10"/>
    <n v="358184"/>
    <n v="35818.400000000001"/>
    <n v="322365.59999999998"/>
    <n v="53610.420168134609"/>
    <n v="16.630316686437578"/>
    <x v="0"/>
  </r>
  <r>
    <s v="INV101129"/>
    <d v="2024-12-26T00:00:00"/>
    <x v="2"/>
    <x v="1"/>
    <x v="0"/>
    <n v="3"/>
    <n v="70987"/>
    <n v="20"/>
    <n v="212961"/>
    <n v="42592.2"/>
    <n v="170368.8"/>
    <n v="39231.681157285573"/>
    <n v="23.027503367568226"/>
    <x v="0"/>
  </r>
  <r>
    <s v="INV101130"/>
    <d v="2024-02-11T00:00:00"/>
    <x v="3"/>
    <x v="1"/>
    <x v="4"/>
    <n v="4"/>
    <n v="55710"/>
    <n v="0"/>
    <n v="222840"/>
    <n v="0"/>
    <n v="222840"/>
    <n v="12092.2821708884"/>
    <n v="5.426441469614252"/>
    <x v="1"/>
  </r>
  <r>
    <s v="INV101131"/>
    <d v="2024-09-04T00:00:00"/>
    <x v="4"/>
    <x v="1"/>
    <x v="4"/>
    <n v="4"/>
    <n v="73691"/>
    <n v="10"/>
    <n v="294764"/>
    <n v="29476.400000000001"/>
    <n v="265287.59999999998"/>
    <n v="21490.11873055109"/>
    <n v="8.1006872279560334"/>
    <x v="0"/>
  </r>
  <r>
    <s v="INV101132"/>
    <d v="2024-02-09T00:00:00"/>
    <x v="4"/>
    <x v="0"/>
    <x v="3"/>
    <n v="6"/>
    <n v="29961"/>
    <n v="5"/>
    <n v="179766"/>
    <n v="8988.2999999999993"/>
    <n v="170777.7"/>
    <n v="29864.782922844399"/>
    <n v="17.487519109839514"/>
    <x v="0"/>
  </r>
  <r>
    <s v="INV101133"/>
    <d v="2023-12-12T00:00:00"/>
    <x v="5"/>
    <x v="0"/>
    <x v="2"/>
    <n v="9"/>
    <n v="5110"/>
    <n v="20"/>
    <n v="45990"/>
    <n v="9198"/>
    <n v="36792"/>
    <n v="2323.989097734222"/>
    <n v="6.3165609310019075"/>
    <x v="0"/>
  </r>
  <r>
    <s v="INV101134"/>
    <d v="2024-09-13T00:00:00"/>
    <x v="5"/>
    <x v="0"/>
    <x v="1"/>
    <n v="6"/>
    <n v="57473"/>
    <n v="15"/>
    <n v="344838"/>
    <n v="51725.7"/>
    <n v="293112.3"/>
    <n v="52465.371461650968"/>
    <n v="17.899409701213827"/>
    <x v="0"/>
  </r>
  <r>
    <s v="INV101135"/>
    <d v="2024-02-24T00:00:00"/>
    <x v="0"/>
    <x v="0"/>
    <x v="0"/>
    <n v="1"/>
    <n v="8083"/>
    <n v="20"/>
    <n v="8083"/>
    <n v="1616.6"/>
    <n v="6466.4"/>
    <n v="1596.0641064952381"/>
    <n v="24.682421540505352"/>
    <x v="0"/>
  </r>
  <r>
    <s v="INV101136"/>
    <d v="2023-07-01T00:00:00"/>
    <x v="1"/>
    <x v="0"/>
    <x v="0"/>
    <n v="5"/>
    <n v="26083"/>
    <n v="5"/>
    <n v="130415"/>
    <n v="6520.75"/>
    <n v="123894.25"/>
    <n v="27970.56656377071"/>
    <n v="22.576161979890681"/>
    <x v="0"/>
  </r>
  <r>
    <s v="INV101137"/>
    <d v="2023-01-01T00:00:00"/>
    <x v="3"/>
    <x v="1"/>
    <x v="0"/>
    <n v="9"/>
    <n v="18201"/>
    <n v="5"/>
    <n v="163809"/>
    <n v="8190.45"/>
    <n v="155618.54999999999"/>
    <n v="26172.454477459469"/>
    <n v="16.818338480508572"/>
    <x v="0"/>
  </r>
  <r>
    <s v="INV101138"/>
    <d v="2024-07-20T00:00:00"/>
    <x v="1"/>
    <x v="1"/>
    <x v="0"/>
    <n v="5"/>
    <n v="7380"/>
    <n v="15"/>
    <n v="36900"/>
    <n v="5535"/>
    <n v="31365"/>
    <n v="7176.1656779213017"/>
    <n v="22.879533486119247"/>
    <x v="0"/>
  </r>
  <r>
    <s v="INV101139"/>
    <d v="2024-01-06T00:00:00"/>
    <x v="1"/>
    <x v="0"/>
    <x v="1"/>
    <n v="6"/>
    <n v="52345"/>
    <n v="20"/>
    <n v="314070"/>
    <n v="62814"/>
    <n v="251256"/>
    <n v="18405.414122911348"/>
    <n v="7.3253630253253039"/>
    <x v="0"/>
  </r>
  <r>
    <s v="INV101140"/>
    <d v="2024-10-22T00:00:00"/>
    <x v="6"/>
    <x v="0"/>
    <x v="1"/>
    <n v="3"/>
    <n v="72917"/>
    <n v="10"/>
    <n v="218751"/>
    <n v="21875.1"/>
    <n v="196875.9"/>
    <n v="27747.45958889378"/>
    <n v="14.093883298511287"/>
    <x v="0"/>
  </r>
  <r>
    <s v="INV101141"/>
    <d v="2024-03-06T00:00:00"/>
    <x v="1"/>
    <x v="0"/>
    <x v="3"/>
    <n v="8"/>
    <n v="4222"/>
    <n v="10"/>
    <n v="33776"/>
    <n v="3377.6"/>
    <n v="30398.400000000001"/>
    <n v="4126.1336077803608"/>
    <n v="13.573522316241515"/>
    <x v="0"/>
  </r>
  <r>
    <s v="INV101142"/>
    <d v="2023-11-05T00:00:00"/>
    <x v="6"/>
    <x v="0"/>
    <x v="2"/>
    <n v="4"/>
    <n v="20577"/>
    <n v="20"/>
    <n v="82308"/>
    <n v="16461.599999999999"/>
    <n v="65846.399999999994"/>
    <n v="7723.0924784350573"/>
    <n v="11.728951739859822"/>
    <x v="0"/>
  </r>
  <r>
    <s v="INV101143"/>
    <d v="2023-05-17T00:00:00"/>
    <x v="1"/>
    <x v="0"/>
    <x v="1"/>
    <n v="4"/>
    <n v="13729"/>
    <n v="10"/>
    <n v="54916"/>
    <n v="5491.6"/>
    <n v="49424.4"/>
    <n v="2473.210796389882"/>
    <n v="5.0040279626862079"/>
    <x v="0"/>
  </r>
  <r>
    <s v="INV101144"/>
    <d v="2023-07-21T00:00:00"/>
    <x v="3"/>
    <x v="1"/>
    <x v="3"/>
    <n v="5"/>
    <n v="73838"/>
    <n v="20"/>
    <n v="369190"/>
    <n v="73838"/>
    <n v="295352"/>
    <n v="67401.040540974122"/>
    <n v="22.820580372225045"/>
    <x v="0"/>
  </r>
  <r>
    <s v="INV101145"/>
    <d v="2024-03-11T00:00:00"/>
    <x v="6"/>
    <x v="1"/>
    <x v="4"/>
    <n v="9"/>
    <n v="62179"/>
    <n v="20"/>
    <n v="559611"/>
    <n v="111922.2"/>
    <n v="447688.8"/>
    <n v="92018.547810274526"/>
    <n v="20.554132203055904"/>
    <x v="0"/>
  </r>
  <r>
    <s v="INV101146"/>
    <d v="2023-11-09T00:00:00"/>
    <x v="4"/>
    <x v="1"/>
    <x v="2"/>
    <n v="8"/>
    <n v="11939"/>
    <n v="5"/>
    <n v="95512"/>
    <n v="4775.6000000000004"/>
    <n v="90736.4"/>
    <n v="16384.408135693739"/>
    <n v="18.05715031199578"/>
    <x v="0"/>
  </r>
  <r>
    <s v="INV101147"/>
    <d v="2023-04-27T00:00:00"/>
    <x v="6"/>
    <x v="0"/>
    <x v="1"/>
    <n v="7"/>
    <n v="36402"/>
    <n v="0"/>
    <n v="254814"/>
    <n v="0"/>
    <n v="254814"/>
    <n v="19313.211469842059"/>
    <n v="7.5793368770326826"/>
    <x v="1"/>
  </r>
  <r>
    <s v="INV101148"/>
    <d v="2024-10-27T00:00:00"/>
    <x v="6"/>
    <x v="0"/>
    <x v="4"/>
    <n v="5"/>
    <n v="3098"/>
    <n v="5"/>
    <n v="15490"/>
    <n v="774.5"/>
    <n v="14715.5"/>
    <n v="1848.870528967466"/>
    <n v="12.564102673830085"/>
    <x v="0"/>
  </r>
  <r>
    <s v="INV101149"/>
    <d v="2024-07-28T00:00:00"/>
    <x v="3"/>
    <x v="1"/>
    <x v="3"/>
    <n v="9"/>
    <n v="4552"/>
    <n v="10"/>
    <n v="40968"/>
    <n v="4096.8"/>
    <n v="36871.199999999997"/>
    <n v="8659.7691170697562"/>
    <n v="23.486539947356626"/>
    <x v="0"/>
  </r>
  <r>
    <s v="INV101150"/>
    <d v="2023-09-01T00:00:00"/>
    <x v="3"/>
    <x v="1"/>
    <x v="1"/>
    <n v="9"/>
    <n v="13241"/>
    <n v="0"/>
    <n v="119169"/>
    <n v="0"/>
    <n v="119169"/>
    <n v="20662.226821306562"/>
    <n v="17.338592101390933"/>
    <x v="1"/>
  </r>
  <r>
    <s v="INV101151"/>
    <d v="2024-06-20T00:00:00"/>
    <x v="6"/>
    <x v="0"/>
    <x v="1"/>
    <n v="2"/>
    <n v="69860"/>
    <n v="20"/>
    <n v="139720"/>
    <n v="27944"/>
    <n v="111776"/>
    <n v="19078.163226146589"/>
    <n v="17.068210730520494"/>
    <x v="0"/>
  </r>
  <r>
    <s v="INV101152"/>
    <d v="2024-08-24T00:00:00"/>
    <x v="2"/>
    <x v="1"/>
    <x v="4"/>
    <n v="4"/>
    <n v="36788"/>
    <n v="10"/>
    <n v="147152"/>
    <n v="14715.2"/>
    <n v="132436.79999999999"/>
    <n v="30808.152311156489"/>
    <n v="23.262531495140696"/>
    <x v="0"/>
  </r>
  <r>
    <s v="INV101153"/>
    <d v="2023-03-16T00:00:00"/>
    <x v="3"/>
    <x v="1"/>
    <x v="1"/>
    <n v="8"/>
    <n v="1749"/>
    <n v="15"/>
    <n v="13992"/>
    <n v="2098.8000000000002"/>
    <n v="11893.2"/>
    <n v="1926.3028913952739"/>
    <n v="16.196674497992749"/>
    <x v="0"/>
  </r>
  <r>
    <s v="INV101154"/>
    <d v="2024-01-21T00:00:00"/>
    <x v="0"/>
    <x v="0"/>
    <x v="0"/>
    <n v="1"/>
    <n v="23470"/>
    <n v="10"/>
    <n v="23470"/>
    <n v="2347"/>
    <n v="21123"/>
    <n v="3580.8691758538148"/>
    <n v="16.952464971139587"/>
    <x v="0"/>
  </r>
  <r>
    <s v="INV101155"/>
    <d v="2023-07-29T00:00:00"/>
    <x v="0"/>
    <x v="1"/>
    <x v="1"/>
    <n v="5"/>
    <n v="16065"/>
    <n v="0"/>
    <n v="80325"/>
    <n v="0"/>
    <n v="80325"/>
    <n v="9570.1726317604316"/>
    <n v="11.914313889524347"/>
    <x v="1"/>
  </r>
  <r>
    <s v="INV101156"/>
    <d v="2024-04-19T00:00:00"/>
    <x v="4"/>
    <x v="1"/>
    <x v="2"/>
    <n v="8"/>
    <n v="57495"/>
    <n v="0"/>
    <n v="459960"/>
    <n v="0"/>
    <n v="459960"/>
    <n v="57167.593961944331"/>
    <n v="12.428818584647432"/>
    <x v="1"/>
  </r>
  <r>
    <s v="INV101157"/>
    <d v="2024-02-22T00:00:00"/>
    <x v="1"/>
    <x v="1"/>
    <x v="4"/>
    <n v="2"/>
    <n v="52156"/>
    <n v="20"/>
    <n v="104312"/>
    <n v="20862.400000000001"/>
    <n v="83449.600000000006"/>
    <n v="15615.203685143209"/>
    <n v="18.712137248283046"/>
    <x v="0"/>
  </r>
  <r>
    <s v="INV101158"/>
    <d v="2023-12-13T00:00:00"/>
    <x v="6"/>
    <x v="0"/>
    <x v="2"/>
    <n v="2"/>
    <n v="62634"/>
    <n v="15"/>
    <n v="125268"/>
    <n v="18790.2"/>
    <n v="106477.8"/>
    <n v="12147.737381885099"/>
    <n v="11.408704332626236"/>
    <x v="0"/>
  </r>
  <r>
    <s v="INV101159"/>
    <d v="2024-06-12T00:00:00"/>
    <x v="2"/>
    <x v="1"/>
    <x v="3"/>
    <n v="8"/>
    <n v="46265"/>
    <n v="20"/>
    <n v="370120"/>
    <n v="74024"/>
    <n v="296096"/>
    <n v="47914.723770876008"/>
    <n v="16.182158411757001"/>
    <x v="0"/>
  </r>
  <r>
    <s v="INV101160"/>
    <d v="2024-10-01T00:00:00"/>
    <x v="4"/>
    <x v="1"/>
    <x v="2"/>
    <n v="9"/>
    <n v="2514"/>
    <n v="15"/>
    <n v="22626"/>
    <n v="3393.9"/>
    <n v="19232.099999999999"/>
    <n v="2035.512736798491"/>
    <n v="10.583933823131593"/>
    <x v="0"/>
  </r>
  <r>
    <s v="INV101161"/>
    <d v="2023-06-28T00:00:00"/>
    <x v="6"/>
    <x v="1"/>
    <x v="0"/>
    <n v="7"/>
    <n v="70980"/>
    <n v="15"/>
    <n v="496860"/>
    <n v="74529"/>
    <n v="422331"/>
    <n v="35148.517574107769"/>
    <n v="8.3225047590889076"/>
    <x v="0"/>
  </r>
  <r>
    <s v="INV101162"/>
    <d v="2023-07-01T00:00:00"/>
    <x v="3"/>
    <x v="0"/>
    <x v="0"/>
    <n v="8"/>
    <n v="14512"/>
    <n v="20"/>
    <n v="116096"/>
    <n v="23219.200000000001"/>
    <n v="92876.800000000003"/>
    <n v="13084.529259671601"/>
    <n v="14.088049178774032"/>
    <x v="0"/>
  </r>
  <r>
    <s v="INV101163"/>
    <d v="2024-10-25T00:00:00"/>
    <x v="0"/>
    <x v="0"/>
    <x v="2"/>
    <n v="5"/>
    <n v="57998"/>
    <n v="10"/>
    <n v="289990"/>
    <n v="28999"/>
    <n v="260991"/>
    <n v="24399.840445194051"/>
    <n v="9.3489202482821447"/>
    <x v="0"/>
  </r>
  <r>
    <s v="INV101164"/>
    <d v="2023-01-25T00:00:00"/>
    <x v="5"/>
    <x v="1"/>
    <x v="3"/>
    <n v="1"/>
    <n v="69276"/>
    <n v="5"/>
    <n v="69276"/>
    <n v="3463.8"/>
    <n v="65812.2"/>
    <n v="15116.987380977471"/>
    <n v="22.969886101630809"/>
    <x v="0"/>
  </r>
  <r>
    <s v="INV101165"/>
    <d v="2023-06-29T00:00:00"/>
    <x v="2"/>
    <x v="0"/>
    <x v="1"/>
    <n v="4"/>
    <n v="62211"/>
    <n v="15"/>
    <n v="248844"/>
    <n v="37326.6"/>
    <n v="211517.4"/>
    <n v="23419.755027604569"/>
    <n v="11.072259316540659"/>
    <x v="0"/>
  </r>
  <r>
    <s v="INV101166"/>
    <d v="2024-12-10T00:00:00"/>
    <x v="5"/>
    <x v="1"/>
    <x v="0"/>
    <n v="2"/>
    <n v="43030"/>
    <n v="0"/>
    <n v="86060"/>
    <n v="0"/>
    <n v="86060"/>
    <n v="14585.484868422791"/>
    <n v="16.948041910786419"/>
    <x v="1"/>
  </r>
  <r>
    <s v="INV101167"/>
    <d v="2024-05-15T00:00:00"/>
    <x v="0"/>
    <x v="0"/>
    <x v="2"/>
    <n v="3"/>
    <n v="79767"/>
    <n v="20"/>
    <n v="239301"/>
    <n v="47860.2"/>
    <n v="191440.8"/>
    <n v="19658.743341489251"/>
    <n v="10.268836810904077"/>
    <x v="0"/>
  </r>
  <r>
    <s v="INV101168"/>
    <d v="2023-06-10T00:00:00"/>
    <x v="1"/>
    <x v="0"/>
    <x v="2"/>
    <n v="3"/>
    <n v="18518"/>
    <n v="10"/>
    <n v="55554"/>
    <n v="5555.4"/>
    <n v="49998.6"/>
    <n v="5080.0503818541019"/>
    <n v="10.160385254495329"/>
    <x v="0"/>
  </r>
  <r>
    <s v="INV101169"/>
    <d v="2023-06-26T00:00:00"/>
    <x v="1"/>
    <x v="1"/>
    <x v="2"/>
    <n v="9"/>
    <n v="18416"/>
    <n v="15"/>
    <n v="165744"/>
    <n v="24861.599999999999"/>
    <n v="140882.4"/>
    <n v="16923.810537054731"/>
    <n v="12.012721629568158"/>
    <x v="0"/>
  </r>
  <r>
    <s v="INV101170"/>
    <d v="2023-10-12T00:00:00"/>
    <x v="5"/>
    <x v="1"/>
    <x v="1"/>
    <n v="4"/>
    <n v="40876"/>
    <n v="10"/>
    <n v="163504"/>
    <n v="16350.4"/>
    <n v="147153.60000000001"/>
    <n v="34312.527945944013"/>
    <n v="23.31749134641899"/>
    <x v="0"/>
  </r>
  <r>
    <s v="INV101171"/>
    <d v="2023-03-04T00:00:00"/>
    <x v="3"/>
    <x v="1"/>
    <x v="4"/>
    <n v="2"/>
    <n v="65546"/>
    <n v="20"/>
    <n v="131092"/>
    <n v="26218.400000000001"/>
    <n v="104873.60000000001"/>
    <n v="13455.235441166749"/>
    <n v="12.829954765705335"/>
    <x v="0"/>
  </r>
  <r>
    <s v="INV101172"/>
    <d v="2024-10-23T00:00:00"/>
    <x v="6"/>
    <x v="0"/>
    <x v="3"/>
    <n v="3"/>
    <n v="59242"/>
    <n v="0"/>
    <n v="177726"/>
    <n v="0"/>
    <n v="177726"/>
    <n v="38078.380908975101"/>
    <n v="21.42532938848289"/>
    <x v="1"/>
  </r>
  <r>
    <s v="INV101173"/>
    <d v="2024-10-27T00:00:00"/>
    <x v="3"/>
    <x v="1"/>
    <x v="4"/>
    <n v="3"/>
    <n v="77625"/>
    <n v="15"/>
    <n v="232875"/>
    <n v="34931.25"/>
    <n v="197943.75"/>
    <n v="17707.971648383391"/>
    <n v="8.9459614907686618"/>
    <x v="0"/>
  </r>
  <r>
    <s v="INV101174"/>
    <d v="2023-06-05T00:00:00"/>
    <x v="5"/>
    <x v="0"/>
    <x v="3"/>
    <n v="7"/>
    <n v="12937"/>
    <n v="15"/>
    <n v="90559"/>
    <n v="13583.85"/>
    <n v="76975.149999999994"/>
    <n v="4590.3290616716504"/>
    <n v="5.9633908627286214"/>
    <x v="0"/>
  </r>
  <r>
    <s v="INV101175"/>
    <d v="2024-04-13T00:00:00"/>
    <x v="3"/>
    <x v="0"/>
    <x v="3"/>
    <n v="8"/>
    <n v="62646"/>
    <n v="10"/>
    <n v="501168"/>
    <n v="50116.800000000003"/>
    <n v="451051.2"/>
    <n v="93067.912883304161"/>
    <n v="20.633558426028831"/>
    <x v="0"/>
  </r>
  <r>
    <s v="INV101176"/>
    <d v="2023-02-18T00:00:00"/>
    <x v="0"/>
    <x v="1"/>
    <x v="2"/>
    <n v="6"/>
    <n v="28118"/>
    <n v="20"/>
    <n v="168708"/>
    <n v="33741.599999999999"/>
    <n v="134966.39999999999"/>
    <n v="21375.300832030822"/>
    <n v="15.837497949142026"/>
    <x v="0"/>
  </r>
  <r>
    <s v="INV101177"/>
    <d v="2023-03-25T00:00:00"/>
    <x v="2"/>
    <x v="0"/>
    <x v="0"/>
    <n v="4"/>
    <n v="51267"/>
    <n v="5"/>
    <n v="205068"/>
    <n v="10253.4"/>
    <n v="194814.6"/>
    <n v="29367.358554902901"/>
    <n v="15.074516260538431"/>
    <x v="0"/>
  </r>
  <r>
    <s v="INV101178"/>
    <d v="2023-12-27T00:00:00"/>
    <x v="3"/>
    <x v="1"/>
    <x v="2"/>
    <n v="6"/>
    <n v="10205"/>
    <n v="15"/>
    <n v="61230"/>
    <n v="9184.5"/>
    <n v="52045.5"/>
    <n v="5435.6929054220709"/>
    <n v="10.444116984988272"/>
    <x v="0"/>
  </r>
  <r>
    <s v="INV101179"/>
    <d v="2024-11-19T00:00:00"/>
    <x v="0"/>
    <x v="0"/>
    <x v="1"/>
    <n v="1"/>
    <n v="57646"/>
    <n v="0"/>
    <n v="57646"/>
    <n v="0"/>
    <n v="57646"/>
    <n v="3716.057327716439"/>
    <n v="6.4463402971870369"/>
    <x v="1"/>
  </r>
  <r>
    <s v="INV101180"/>
    <d v="2023-05-28T00:00:00"/>
    <x v="2"/>
    <x v="1"/>
    <x v="3"/>
    <n v="8"/>
    <n v="52250"/>
    <n v="15"/>
    <n v="418000"/>
    <n v="62700"/>
    <n v="355300"/>
    <n v="52077.034181812043"/>
    <n v="14.657200726656921"/>
    <x v="0"/>
  </r>
  <r>
    <s v="INV101181"/>
    <d v="2024-09-21T00:00:00"/>
    <x v="1"/>
    <x v="0"/>
    <x v="0"/>
    <n v="1"/>
    <n v="44879"/>
    <n v="15"/>
    <n v="44879"/>
    <n v="6731.85"/>
    <n v="38147.15"/>
    <n v="8523.8002986146912"/>
    <n v="22.344527175987437"/>
    <x v="0"/>
  </r>
  <r>
    <s v="INV101182"/>
    <d v="2023-12-08T00:00:00"/>
    <x v="6"/>
    <x v="0"/>
    <x v="3"/>
    <n v="5"/>
    <n v="53182"/>
    <n v="5"/>
    <n v="265910"/>
    <n v="13295.5"/>
    <n v="252614.5"/>
    <n v="18694.585196139851"/>
    <n v="7.4004402740697195"/>
    <x v="0"/>
  </r>
  <r>
    <s v="INV101183"/>
    <d v="2024-04-20T00:00:00"/>
    <x v="5"/>
    <x v="1"/>
    <x v="3"/>
    <n v="2"/>
    <n v="65213"/>
    <n v="5"/>
    <n v="130426"/>
    <n v="6521.3"/>
    <n v="123904.7"/>
    <n v="29220.962810849509"/>
    <n v="23.58341758694344"/>
    <x v="0"/>
  </r>
  <r>
    <s v="INV101184"/>
    <d v="2023-03-04T00:00:00"/>
    <x v="1"/>
    <x v="0"/>
    <x v="2"/>
    <n v="6"/>
    <n v="57419"/>
    <n v="20"/>
    <n v="344514"/>
    <n v="68902.8"/>
    <n v="275611.2"/>
    <n v="28924.24229605755"/>
    <n v="10.494581604832295"/>
    <x v="0"/>
  </r>
  <r>
    <s v="INV101185"/>
    <d v="2024-12-01T00:00:00"/>
    <x v="6"/>
    <x v="1"/>
    <x v="0"/>
    <n v="9"/>
    <n v="60884"/>
    <n v="15"/>
    <n v="547956"/>
    <n v="82193.399999999994"/>
    <n v="465762.6"/>
    <n v="72862.624286447812"/>
    <n v="15.643725856573246"/>
    <x v="0"/>
  </r>
  <r>
    <s v="INV101186"/>
    <d v="2023-12-26T00:00:00"/>
    <x v="1"/>
    <x v="0"/>
    <x v="0"/>
    <n v="5"/>
    <n v="51628"/>
    <n v="15"/>
    <n v="258140"/>
    <n v="38721"/>
    <n v="219419"/>
    <n v="13889.591124976379"/>
    <n v="6.3301679093316343"/>
    <x v="0"/>
  </r>
  <r>
    <s v="INV101187"/>
    <d v="2024-07-14T00:00:00"/>
    <x v="4"/>
    <x v="0"/>
    <x v="3"/>
    <n v="4"/>
    <n v="2335"/>
    <n v="10"/>
    <n v="9340"/>
    <n v="934"/>
    <n v="8406"/>
    <n v="1134.888333501008"/>
    <n v="13.500931876052915"/>
    <x v="0"/>
  </r>
  <r>
    <s v="INV101188"/>
    <d v="2023-11-23T00:00:00"/>
    <x v="1"/>
    <x v="0"/>
    <x v="0"/>
    <n v="2"/>
    <n v="21783"/>
    <n v="10"/>
    <n v="43566"/>
    <n v="4356.6000000000004"/>
    <n v="39209.4"/>
    <n v="2947.7461174586078"/>
    <n v="7.517957728143271"/>
    <x v="0"/>
  </r>
  <r>
    <s v="INV101189"/>
    <d v="2023-05-21T00:00:00"/>
    <x v="0"/>
    <x v="1"/>
    <x v="0"/>
    <n v="3"/>
    <n v="50006"/>
    <n v="0"/>
    <n v="150018"/>
    <n v="0"/>
    <n v="150018"/>
    <n v="8940.2862879461027"/>
    <n v="5.9594757215441501"/>
    <x v="1"/>
  </r>
  <r>
    <s v="INV101190"/>
    <d v="2023-08-03T00:00:00"/>
    <x v="2"/>
    <x v="1"/>
    <x v="2"/>
    <n v="6"/>
    <n v="54125"/>
    <n v="0"/>
    <n v="324750"/>
    <n v="0"/>
    <n v="324750"/>
    <n v="79015.422188125856"/>
    <n v="24.331153868552995"/>
    <x v="1"/>
  </r>
  <r>
    <s v="INV101191"/>
    <d v="2024-03-10T00:00:00"/>
    <x v="1"/>
    <x v="1"/>
    <x v="4"/>
    <n v="8"/>
    <n v="36463"/>
    <n v="10"/>
    <n v="291704"/>
    <n v="29170.400000000001"/>
    <n v="262533.59999999998"/>
    <n v="51461.549347145279"/>
    <n v="19.601890709282653"/>
    <x v="0"/>
  </r>
  <r>
    <s v="INV101192"/>
    <d v="2024-12-23T00:00:00"/>
    <x v="3"/>
    <x v="1"/>
    <x v="1"/>
    <n v="8"/>
    <n v="9679"/>
    <n v="0"/>
    <n v="77432"/>
    <n v="0"/>
    <n v="77432"/>
    <n v="15007.215490705959"/>
    <n v="19.381154420273219"/>
    <x v="1"/>
  </r>
  <r>
    <s v="INV101193"/>
    <d v="2023-11-14T00:00:00"/>
    <x v="6"/>
    <x v="1"/>
    <x v="4"/>
    <n v="5"/>
    <n v="12455"/>
    <n v="15"/>
    <n v="62275"/>
    <n v="9341.25"/>
    <n v="52933.75"/>
    <n v="3605.3144251421131"/>
    <n v="6.8109937896750434"/>
    <x v="0"/>
  </r>
  <r>
    <s v="INV101194"/>
    <d v="2023-02-01T00:00:00"/>
    <x v="1"/>
    <x v="0"/>
    <x v="0"/>
    <n v="5"/>
    <n v="7698"/>
    <n v="5"/>
    <n v="38490"/>
    <n v="1924.5"/>
    <n v="36565.5"/>
    <n v="8624.7083206313055"/>
    <n v="23.587010489754839"/>
    <x v="0"/>
  </r>
  <r>
    <s v="INV101195"/>
    <d v="2024-10-31T00:00:00"/>
    <x v="2"/>
    <x v="0"/>
    <x v="3"/>
    <n v="3"/>
    <n v="67656"/>
    <n v="15"/>
    <n v="202968"/>
    <n v="30445.200000000001"/>
    <n v="172522.8"/>
    <n v="24824.9445442695"/>
    <n v="14.389370300197712"/>
    <x v="0"/>
  </r>
  <r>
    <s v="INV101196"/>
    <d v="2023-10-12T00:00:00"/>
    <x v="0"/>
    <x v="1"/>
    <x v="1"/>
    <n v="7"/>
    <n v="45088"/>
    <n v="10"/>
    <n v="315616"/>
    <n v="31561.599999999999"/>
    <n v="284054.40000000002"/>
    <n v="62621.727916322561"/>
    <n v="22.045681361148624"/>
    <x v="0"/>
  </r>
  <r>
    <s v="INV101197"/>
    <d v="2023-11-01T00:00:00"/>
    <x v="4"/>
    <x v="0"/>
    <x v="1"/>
    <n v="6"/>
    <n v="12266"/>
    <n v="20"/>
    <n v="73596"/>
    <n v="14719.2"/>
    <n v="58876.800000000003"/>
    <n v="3092.2225020110518"/>
    <n v="5.2520220222754155"/>
    <x v="0"/>
  </r>
  <r>
    <s v="INV101198"/>
    <d v="2024-03-04T00:00:00"/>
    <x v="6"/>
    <x v="0"/>
    <x v="3"/>
    <n v="1"/>
    <n v="54070"/>
    <n v="20"/>
    <n v="54070"/>
    <n v="10814"/>
    <n v="43256"/>
    <n v="4742.6439113470406"/>
    <n v="10.96412962675014"/>
    <x v="0"/>
  </r>
  <r>
    <s v="INV101199"/>
    <d v="2024-04-21T00:00:00"/>
    <x v="5"/>
    <x v="0"/>
    <x v="1"/>
    <n v="4"/>
    <n v="70374"/>
    <n v="10"/>
    <n v="281496"/>
    <n v="28149.599999999999"/>
    <n v="253346.4"/>
    <n v="63136.310524220084"/>
    <n v="24.920942442529316"/>
    <x v="0"/>
  </r>
  <r>
    <s v="INV101200"/>
    <d v="2023-10-13T00:00:00"/>
    <x v="2"/>
    <x v="0"/>
    <x v="3"/>
    <n v="6"/>
    <n v="49179"/>
    <n v="15"/>
    <n v="295074"/>
    <n v="44261.1"/>
    <n v="250812.9"/>
    <n v="34002.105043751377"/>
    <n v="13.556760853907985"/>
    <x v="0"/>
  </r>
  <r>
    <s v="INV101201"/>
    <d v="2023-05-24T00:00:00"/>
    <x v="5"/>
    <x v="1"/>
    <x v="1"/>
    <n v="6"/>
    <n v="5801"/>
    <n v="0"/>
    <n v="34806"/>
    <n v="0"/>
    <n v="34806"/>
    <n v="7925.2812227425457"/>
    <n v="22.769870777287093"/>
    <x v="1"/>
  </r>
  <r>
    <s v="INV101202"/>
    <d v="2024-02-28T00:00:00"/>
    <x v="2"/>
    <x v="0"/>
    <x v="4"/>
    <n v="3"/>
    <n v="15644"/>
    <n v="0"/>
    <n v="46932"/>
    <n v="0"/>
    <n v="46932"/>
    <n v="5425.3236971499273"/>
    <n v="11.559966967420793"/>
    <x v="1"/>
  </r>
  <r>
    <s v="INV101203"/>
    <d v="2023-01-19T00:00:00"/>
    <x v="2"/>
    <x v="1"/>
    <x v="1"/>
    <n v="6"/>
    <n v="14284"/>
    <n v="20"/>
    <n v="85704"/>
    <n v="17140.8"/>
    <n v="68563.199999999997"/>
    <n v="10631.8092723063"/>
    <n v="15.50658264536413"/>
    <x v="0"/>
  </r>
  <r>
    <s v="INV101204"/>
    <d v="2023-01-18T00:00:00"/>
    <x v="0"/>
    <x v="1"/>
    <x v="2"/>
    <n v="6"/>
    <n v="68459"/>
    <n v="10"/>
    <n v="410754"/>
    <n v="41075.4"/>
    <n v="369678.6"/>
    <n v="81641.231676963362"/>
    <n v="22.084381318519213"/>
    <x v="0"/>
  </r>
  <r>
    <s v="INV101205"/>
    <d v="2024-08-12T00:00:00"/>
    <x v="0"/>
    <x v="0"/>
    <x v="3"/>
    <n v="9"/>
    <n v="8772"/>
    <n v="10"/>
    <n v="78948"/>
    <n v="7894.8"/>
    <n v="71053.2"/>
    <n v="12161.757885656451"/>
    <n v="17.116411204078705"/>
    <x v="0"/>
  </r>
  <r>
    <s v="INV101206"/>
    <d v="2024-01-06T00:00:00"/>
    <x v="0"/>
    <x v="1"/>
    <x v="1"/>
    <n v="9"/>
    <n v="2073"/>
    <n v="5"/>
    <n v="18657"/>
    <n v="932.85"/>
    <n v="17724.150000000001"/>
    <n v="3456.8910719772539"/>
    <n v="19.503846852894235"/>
    <x v="0"/>
  </r>
  <r>
    <s v="INV101207"/>
    <d v="2023-06-24T00:00:00"/>
    <x v="1"/>
    <x v="0"/>
    <x v="3"/>
    <n v="2"/>
    <n v="24919"/>
    <n v="20"/>
    <n v="49838"/>
    <n v="9967.6"/>
    <n v="39870.400000000001"/>
    <n v="3818.2542771031422"/>
    <n v="9.5766640843912825"/>
    <x v="0"/>
  </r>
  <r>
    <s v="INV101208"/>
    <d v="2023-07-13T00:00:00"/>
    <x v="3"/>
    <x v="0"/>
    <x v="2"/>
    <n v="4"/>
    <n v="49055"/>
    <n v="10"/>
    <n v="196220"/>
    <n v="19622"/>
    <n v="176598"/>
    <n v="14335.887894740539"/>
    <n v="8.117808749102787"/>
    <x v="0"/>
  </r>
  <r>
    <s v="INV101209"/>
    <d v="2024-05-16T00:00:00"/>
    <x v="2"/>
    <x v="0"/>
    <x v="1"/>
    <n v="9"/>
    <n v="5676"/>
    <n v="5"/>
    <n v="51084"/>
    <n v="2554.1999999999998"/>
    <n v="48529.8"/>
    <n v="4661.8351274763854"/>
    <n v="9.606128868193121"/>
    <x v="0"/>
  </r>
  <r>
    <s v="INV101210"/>
    <d v="2023-04-23T00:00:00"/>
    <x v="6"/>
    <x v="1"/>
    <x v="1"/>
    <n v="4"/>
    <n v="36661"/>
    <n v="0"/>
    <n v="146644"/>
    <n v="0"/>
    <n v="146644"/>
    <n v="21792.725137223832"/>
    <n v="14.860972925741137"/>
    <x v="1"/>
  </r>
  <r>
    <s v="INV101211"/>
    <d v="2023-04-24T00:00:00"/>
    <x v="5"/>
    <x v="1"/>
    <x v="2"/>
    <n v="8"/>
    <n v="63940"/>
    <n v="20"/>
    <n v="511520"/>
    <n v="102304"/>
    <n v="409216"/>
    <n v="86014.319435845508"/>
    <n v="21.019295295356365"/>
    <x v="0"/>
  </r>
  <r>
    <s v="INV101212"/>
    <d v="2023-08-10T00:00:00"/>
    <x v="0"/>
    <x v="1"/>
    <x v="2"/>
    <n v="3"/>
    <n v="59362"/>
    <n v="20"/>
    <n v="178086"/>
    <n v="35617.199999999997"/>
    <n v="142468.79999999999"/>
    <n v="17210.05581694662"/>
    <n v="12.07987700952533"/>
    <x v="0"/>
  </r>
  <r>
    <s v="INV101213"/>
    <d v="2024-11-08T00:00:00"/>
    <x v="1"/>
    <x v="0"/>
    <x v="2"/>
    <n v="3"/>
    <n v="15664"/>
    <n v="10"/>
    <n v="46992"/>
    <n v="4699.2"/>
    <n v="42292.800000000003"/>
    <n v="6892.1681809260081"/>
    <n v="16.296315639839424"/>
    <x v="0"/>
  </r>
  <r>
    <s v="INV101214"/>
    <d v="2024-10-05T00:00:00"/>
    <x v="0"/>
    <x v="0"/>
    <x v="3"/>
    <n v="9"/>
    <n v="78258"/>
    <n v="10"/>
    <n v="704322"/>
    <n v="70432.2"/>
    <n v="633889.80000000005"/>
    <n v="133726.9719854006"/>
    <n v="21.096249219564754"/>
    <x v="0"/>
  </r>
  <r>
    <s v="INV101215"/>
    <d v="2023-09-21T00:00:00"/>
    <x v="5"/>
    <x v="0"/>
    <x v="2"/>
    <n v="8"/>
    <n v="25879"/>
    <n v="15"/>
    <n v="207032"/>
    <n v="31054.799999999999"/>
    <n v="175977.2"/>
    <n v="17202.702785775611"/>
    <n v="9.7755293218528365"/>
    <x v="0"/>
  </r>
  <r>
    <s v="INV101216"/>
    <d v="2023-02-24T00:00:00"/>
    <x v="5"/>
    <x v="1"/>
    <x v="3"/>
    <n v="1"/>
    <n v="18868"/>
    <n v="0"/>
    <n v="18868"/>
    <n v="0"/>
    <n v="18868"/>
    <n v="4275.3972332933927"/>
    <n v="22.659514698396187"/>
    <x v="1"/>
  </r>
  <r>
    <s v="INV101217"/>
    <d v="2024-10-04T00:00:00"/>
    <x v="2"/>
    <x v="0"/>
    <x v="4"/>
    <n v="2"/>
    <n v="33271"/>
    <n v="0"/>
    <n v="66542"/>
    <n v="0"/>
    <n v="66542"/>
    <n v="16011.10064398037"/>
    <n v="24.061646244447672"/>
    <x v="1"/>
  </r>
  <r>
    <s v="INV101218"/>
    <d v="2024-04-02T00:00:00"/>
    <x v="0"/>
    <x v="0"/>
    <x v="1"/>
    <n v="3"/>
    <n v="65450"/>
    <n v="5"/>
    <n v="196350"/>
    <n v="9817.5"/>
    <n v="186532.5"/>
    <n v="10780.464371197389"/>
    <n v="5.7794027159864303"/>
    <x v="0"/>
  </r>
  <r>
    <s v="INV101219"/>
    <d v="2023-06-11T00:00:00"/>
    <x v="5"/>
    <x v="1"/>
    <x v="1"/>
    <n v="2"/>
    <n v="40745"/>
    <n v="5"/>
    <n v="81490"/>
    <n v="4074.5"/>
    <n v="77415.5"/>
    <n v="4785.998228553769"/>
    <n v="6.1822222016957449"/>
    <x v="0"/>
  </r>
  <r>
    <s v="INV101220"/>
    <d v="2024-01-15T00:00:00"/>
    <x v="3"/>
    <x v="1"/>
    <x v="0"/>
    <n v="3"/>
    <n v="73292"/>
    <n v="15"/>
    <n v="219876"/>
    <n v="32981.4"/>
    <n v="186894.6"/>
    <n v="12744.706050237341"/>
    <n v="6.8191943749243364"/>
    <x v="0"/>
  </r>
  <r>
    <s v="INV101221"/>
    <d v="2023-03-28T00:00:00"/>
    <x v="3"/>
    <x v="1"/>
    <x v="4"/>
    <n v="8"/>
    <n v="43827"/>
    <n v="0"/>
    <n v="350616"/>
    <n v="0"/>
    <n v="350616"/>
    <n v="72000.286463603523"/>
    <n v="20.535368170192896"/>
    <x v="1"/>
  </r>
  <r>
    <s v="INV101222"/>
    <d v="2023-02-24T00:00:00"/>
    <x v="0"/>
    <x v="0"/>
    <x v="2"/>
    <n v="6"/>
    <n v="46954"/>
    <n v="5"/>
    <n v="281724"/>
    <n v="14086.2"/>
    <n v="267637.8"/>
    <n v="23516.634693284439"/>
    <n v="8.786738903579554"/>
    <x v="0"/>
  </r>
  <r>
    <s v="INV101223"/>
    <d v="2024-04-20T00:00:00"/>
    <x v="1"/>
    <x v="0"/>
    <x v="2"/>
    <n v="7"/>
    <n v="47241"/>
    <n v="0"/>
    <n v="330687"/>
    <n v="0"/>
    <n v="330687"/>
    <n v="64529.995735290278"/>
    <n v="19.51391972931814"/>
    <x v="1"/>
  </r>
  <r>
    <s v="INV101224"/>
    <d v="2023-06-27T00:00:00"/>
    <x v="5"/>
    <x v="0"/>
    <x v="4"/>
    <n v="6"/>
    <n v="32477"/>
    <n v="0"/>
    <n v="194862"/>
    <n v="0"/>
    <n v="194862"/>
    <n v="26940.687505475111"/>
    <n v="13.825521397437731"/>
    <x v="1"/>
  </r>
  <r>
    <s v="INV101225"/>
    <d v="2024-01-26T00:00:00"/>
    <x v="2"/>
    <x v="1"/>
    <x v="2"/>
    <n v="1"/>
    <n v="7214"/>
    <n v="5"/>
    <n v="7214"/>
    <n v="360.7"/>
    <n v="6853.3"/>
    <n v="1488.8862911450069"/>
    <n v="21.725100187428055"/>
    <x v="0"/>
  </r>
  <r>
    <s v="INV101226"/>
    <d v="2023-12-15T00:00:00"/>
    <x v="2"/>
    <x v="1"/>
    <x v="0"/>
    <n v="3"/>
    <n v="77737"/>
    <n v="10"/>
    <n v="233211"/>
    <n v="23321.1"/>
    <n v="209889.9"/>
    <n v="44436.017947589018"/>
    <n v="21.171108256085223"/>
    <x v="0"/>
  </r>
  <r>
    <s v="INV101227"/>
    <d v="2023-01-08T00:00:00"/>
    <x v="1"/>
    <x v="1"/>
    <x v="3"/>
    <n v="1"/>
    <n v="15391"/>
    <n v="10"/>
    <n v="15391"/>
    <n v="1539.1"/>
    <n v="13851.9"/>
    <n v="3351.2249668027039"/>
    <n v="24.193251227648943"/>
    <x v="0"/>
  </r>
  <r>
    <s v="INV101228"/>
    <d v="2023-11-09T00:00:00"/>
    <x v="2"/>
    <x v="1"/>
    <x v="1"/>
    <n v="9"/>
    <n v="52799"/>
    <n v="5"/>
    <n v="475191"/>
    <n v="23759.55"/>
    <n v="451431.45"/>
    <n v="45236.848669089894"/>
    <n v="10.020757009528221"/>
    <x v="0"/>
  </r>
  <r>
    <s v="INV101229"/>
    <d v="2024-03-18T00:00:00"/>
    <x v="4"/>
    <x v="0"/>
    <x v="4"/>
    <n v="9"/>
    <n v="65667"/>
    <n v="15"/>
    <n v="591003"/>
    <n v="88650.45"/>
    <n v="502352.55"/>
    <n v="48149.403095679081"/>
    <n v="9.5847832554406427"/>
    <x v="0"/>
  </r>
  <r>
    <s v="INV101230"/>
    <d v="2023-11-24T00:00:00"/>
    <x v="0"/>
    <x v="0"/>
    <x v="1"/>
    <n v="5"/>
    <n v="65624"/>
    <n v="20"/>
    <n v="328120"/>
    <n v="65624"/>
    <n v="262496"/>
    <n v="14778.943496271229"/>
    <n v="5.6301595057719842"/>
    <x v="0"/>
  </r>
  <r>
    <s v="INV101231"/>
    <d v="2023-02-23T00:00:00"/>
    <x v="2"/>
    <x v="0"/>
    <x v="3"/>
    <n v="4"/>
    <n v="59139"/>
    <n v="0"/>
    <n v="236556"/>
    <n v="0"/>
    <n v="236556"/>
    <n v="31245.0779739436"/>
    <n v="13.208321908530582"/>
    <x v="1"/>
  </r>
  <r>
    <s v="INV101232"/>
    <d v="2023-08-27T00:00:00"/>
    <x v="3"/>
    <x v="0"/>
    <x v="4"/>
    <n v="9"/>
    <n v="41412"/>
    <n v="20"/>
    <n v="372708"/>
    <n v="74541.600000000006"/>
    <n v="298166.40000000002"/>
    <n v="42283.762480079051"/>
    <n v="14.181263375108344"/>
    <x v="0"/>
  </r>
  <r>
    <s v="INV101233"/>
    <d v="2023-08-17T00:00:00"/>
    <x v="5"/>
    <x v="0"/>
    <x v="3"/>
    <n v="9"/>
    <n v="75952"/>
    <n v="5"/>
    <n v="683568"/>
    <n v="34178.400000000001"/>
    <n v="649389.6"/>
    <n v="157738.53049704191"/>
    <n v="24.290276668588767"/>
    <x v="0"/>
  </r>
  <r>
    <s v="INV101234"/>
    <d v="2024-08-01T00:00:00"/>
    <x v="6"/>
    <x v="0"/>
    <x v="2"/>
    <n v="3"/>
    <n v="68946"/>
    <n v="0"/>
    <n v="206838"/>
    <n v="0"/>
    <n v="206838"/>
    <n v="44709.493735188516"/>
    <n v="21.61570588343946"/>
    <x v="1"/>
  </r>
  <r>
    <s v="INV101235"/>
    <d v="2023-02-20T00:00:00"/>
    <x v="1"/>
    <x v="0"/>
    <x v="2"/>
    <n v="5"/>
    <n v="62016"/>
    <n v="20"/>
    <n v="310080"/>
    <n v="62016"/>
    <n v="248064"/>
    <n v="20678.204149267251"/>
    <n v="8.3358343609984722"/>
    <x v="0"/>
  </r>
  <r>
    <s v="INV101236"/>
    <d v="2024-08-31T00:00:00"/>
    <x v="6"/>
    <x v="0"/>
    <x v="2"/>
    <n v="3"/>
    <n v="44750"/>
    <n v="10"/>
    <n v="134250"/>
    <n v="13425"/>
    <n v="120825"/>
    <n v="25336.74544742718"/>
    <n v="20.969787252164021"/>
    <x v="0"/>
  </r>
  <r>
    <s v="INV101237"/>
    <d v="2024-08-26T00:00:00"/>
    <x v="2"/>
    <x v="1"/>
    <x v="3"/>
    <n v="2"/>
    <n v="36616"/>
    <n v="15"/>
    <n v="73232"/>
    <n v="10984.8"/>
    <n v="62247.199999999997"/>
    <n v="5332.0861988078923"/>
    <n v="8.5659856167151176"/>
    <x v="0"/>
  </r>
  <r>
    <s v="INV101238"/>
    <d v="2023-09-21T00:00:00"/>
    <x v="6"/>
    <x v="1"/>
    <x v="3"/>
    <n v="1"/>
    <n v="22651"/>
    <n v="20"/>
    <n v="22651"/>
    <n v="4530.2"/>
    <n v="18120.8"/>
    <n v="1187.873055575762"/>
    <n v="6.5553013971555458"/>
    <x v="0"/>
  </r>
  <r>
    <s v="INV101239"/>
    <d v="2024-02-22T00:00:00"/>
    <x v="6"/>
    <x v="0"/>
    <x v="3"/>
    <n v="2"/>
    <n v="71866"/>
    <n v="15"/>
    <n v="143732"/>
    <n v="21559.8"/>
    <n v="122172.2"/>
    <n v="26562.258265504541"/>
    <n v="21.74165502913473"/>
    <x v="0"/>
  </r>
  <r>
    <s v="INV101240"/>
    <d v="2023-04-06T00:00:00"/>
    <x v="4"/>
    <x v="1"/>
    <x v="1"/>
    <n v="8"/>
    <n v="44797"/>
    <n v="10"/>
    <n v="358376"/>
    <n v="35837.599999999999"/>
    <n v="322538.40000000002"/>
    <n v="79083.80839936054"/>
    <n v="24.519191637138565"/>
    <x v="0"/>
  </r>
  <r>
    <s v="INV101241"/>
    <d v="2023-03-29T00:00:00"/>
    <x v="3"/>
    <x v="0"/>
    <x v="3"/>
    <n v="8"/>
    <n v="41388"/>
    <n v="20"/>
    <n v="331104"/>
    <n v="66220.800000000003"/>
    <n v="264883.20000000001"/>
    <n v="17912.384410773451"/>
    <n v="6.7623708905560829"/>
    <x v="0"/>
  </r>
  <r>
    <s v="INV101242"/>
    <d v="2023-03-19T00:00:00"/>
    <x v="1"/>
    <x v="0"/>
    <x v="2"/>
    <n v="3"/>
    <n v="56695"/>
    <n v="5"/>
    <n v="170085"/>
    <n v="8504.25"/>
    <n v="161580.75"/>
    <n v="34381.955888607903"/>
    <n v="21.278497524369644"/>
    <x v="0"/>
  </r>
  <r>
    <s v="INV101243"/>
    <d v="2023-10-15T00:00:00"/>
    <x v="3"/>
    <x v="1"/>
    <x v="0"/>
    <n v="7"/>
    <n v="71516"/>
    <n v="0"/>
    <n v="500612"/>
    <n v="0"/>
    <n v="500612"/>
    <n v="111057.0324925107"/>
    <n v="22.184252972863355"/>
    <x v="1"/>
  </r>
  <r>
    <s v="INV101244"/>
    <d v="2023-04-30T00:00:00"/>
    <x v="4"/>
    <x v="0"/>
    <x v="3"/>
    <n v="7"/>
    <n v="75479"/>
    <n v="10"/>
    <n v="528353"/>
    <n v="52835.3"/>
    <n v="475517.7"/>
    <n v="35069.961458506958"/>
    <n v="7.3751116853288448"/>
    <x v="0"/>
  </r>
  <r>
    <s v="INV101245"/>
    <d v="2024-05-05T00:00:00"/>
    <x v="4"/>
    <x v="0"/>
    <x v="0"/>
    <n v="2"/>
    <n v="54834"/>
    <n v="15"/>
    <n v="109668"/>
    <n v="16450.2"/>
    <n v="93217.8"/>
    <n v="9941.7430961885839"/>
    <n v="10.665069435438921"/>
    <x v="0"/>
  </r>
  <r>
    <s v="INV101246"/>
    <d v="2024-03-27T00:00:00"/>
    <x v="6"/>
    <x v="0"/>
    <x v="2"/>
    <n v="9"/>
    <n v="68845"/>
    <n v="15"/>
    <n v="619605"/>
    <n v="92940.75"/>
    <n v="526664.25"/>
    <n v="103611.7785400673"/>
    <n v="19.673212780261295"/>
    <x v="0"/>
  </r>
  <r>
    <s v="INV101247"/>
    <d v="2024-05-14T00:00:00"/>
    <x v="0"/>
    <x v="0"/>
    <x v="3"/>
    <n v="3"/>
    <n v="40261"/>
    <n v="10"/>
    <n v="120783"/>
    <n v="12078.3"/>
    <n v="108704.7"/>
    <n v="22996.050544586979"/>
    <n v="21.154605591650572"/>
    <x v="0"/>
  </r>
  <r>
    <s v="INV101248"/>
    <d v="2023-06-14T00:00:00"/>
    <x v="5"/>
    <x v="0"/>
    <x v="1"/>
    <n v="2"/>
    <n v="27430"/>
    <n v="5"/>
    <n v="54860"/>
    <n v="2743"/>
    <n v="52117"/>
    <n v="6295.4638637724802"/>
    <n v="12.079482440993305"/>
    <x v="0"/>
  </r>
  <r>
    <s v="INV101249"/>
    <d v="2023-07-01T00:00:00"/>
    <x v="5"/>
    <x v="0"/>
    <x v="1"/>
    <n v="3"/>
    <n v="59617"/>
    <n v="5"/>
    <n v="178851"/>
    <n v="8942.5499999999993"/>
    <n v="169908.45"/>
    <n v="13930.09378179558"/>
    <n v="8.1985879935904187"/>
    <x v="0"/>
  </r>
  <r>
    <s v="INV101250"/>
    <d v="2024-04-13T00:00:00"/>
    <x v="6"/>
    <x v="0"/>
    <x v="0"/>
    <n v="2"/>
    <n v="23595"/>
    <n v="15"/>
    <n v="47190"/>
    <n v="7078.5"/>
    <n v="40111.5"/>
    <n v="7206.7888898889096"/>
    <n v="17.966889520184758"/>
    <x v="0"/>
  </r>
  <r>
    <s v="INV101251"/>
    <d v="2023-01-07T00:00:00"/>
    <x v="5"/>
    <x v="1"/>
    <x v="1"/>
    <n v="8"/>
    <n v="77982"/>
    <n v="10"/>
    <n v="623856"/>
    <n v="62385.599999999999"/>
    <n v="561470.4"/>
    <n v="106900.4384901114"/>
    <n v="19.039372064869561"/>
    <x v="0"/>
  </r>
  <r>
    <s v="INV101252"/>
    <d v="2023-11-26T00:00:00"/>
    <x v="4"/>
    <x v="1"/>
    <x v="1"/>
    <n v="5"/>
    <n v="4491"/>
    <n v="10"/>
    <n v="22455"/>
    <n v="2245.5"/>
    <n v="20209.5"/>
    <n v="3046.007584658314"/>
    <n v="15.072157077900561"/>
    <x v="0"/>
  </r>
  <r>
    <s v="INV101253"/>
    <d v="2024-11-03T00:00:00"/>
    <x v="3"/>
    <x v="0"/>
    <x v="1"/>
    <n v="3"/>
    <n v="24019"/>
    <n v="0"/>
    <n v="72057"/>
    <n v="0"/>
    <n v="72057"/>
    <n v="5691.6537021873201"/>
    <n v="7.8988213528003115"/>
    <x v="1"/>
  </r>
  <r>
    <s v="INV101254"/>
    <d v="2023-05-31T00:00:00"/>
    <x v="5"/>
    <x v="1"/>
    <x v="2"/>
    <n v="5"/>
    <n v="27157"/>
    <n v="15"/>
    <n v="135785"/>
    <n v="20367.75"/>
    <n v="115417.25"/>
    <n v="25264.530038233799"/>
    <n v="21.889734886452242"/>
    <x v="0"/>
  </r>
  <r>
    <s v="INV101255"/>
    <d v="2023-03-26T00:00:00"/>
    <x v="1"/>
    <x v="0"/>
    <x v="1"/>
    <n v="8"/>
    <n v="1326"/>
    <n v="5"/>
    <n v="10608"/>
    <n v="530.4"/>
    <n v="10077.6"/>
    <n v="1804.4264458177461"/>
    <n v="17.905319181330338"/>
    <x v="0"/>
  </r>
  <r>
    <s v="INV101256"/>
    <d v="2023-05-27T00:00:00"/>
    <x v="6"/>
    <x v="0"/>
    <x v="4"/>
    <n v="7"/>
    <n v="43125"/>
    <n v="20"/>
    <n v="301875"/>
    <n v="60375"/>
    <n v="241500"/>
    <n v="54055.63321852935"/>
    <n v="22.383284976616707"/>
    <x v="0"/>
  </r>
  <r>
    <s v="INV101257"/>
    <d v="2024-09-15T00:00:00"/>
    <x v="0"/>
    <x v="0"/>
    <x v="3"/>
    <n v="6"/>
    <n v="18301"/>
    <n v="5"/>
    <n v="109806"/>
    <n v="5490.3"/>
    <n v="104315.7"/>
    <n v="24680.449416757019"/>
    <n v="23.65938148980165"/>
    <x v="0"/>
  </r>
  <r>
    <s v="INV101258"/>
    <d v="2024-01-16T00:00:00"/>
    <x v="6"/>
    <x v="0"/>
    <x v="1"/>
    <n v="1"/>
    <n v="30346"/>
    <n v="5"/>
    <n v="30346"/>
    <n v="1517.3"/>
    <n v="28828.7"/>
    <n v="6086.8793530134917"/>
    <n v="21.113957108761376"/>
    <x v="0"/>
  </r>
  <r>
    <s v="INV101259"/>
    <d v="2024-07-01T00:00:00"/>
    <x v="2"/>
    <x v="1"/>
    <x v="1"/>
    <n v="1"/>
    <n v="40066"/>
    <n v="20"/>
    <n v="40066"/>
    <n v="8013.2"/>
    <n v="32052.799999999999"/>
    <n v="7748.1708752018349"/>
    <n v="24.173148290326697"/>
    <x v="0"/>
  </r>
  <r>
    <s v="INV101260"/>
    <d v="2023-10-12T00:00:00"/>
    <x v="6"/>
    <x v="1"/>
    <x v="1"/>
    <n v="1"/>
    <n v="23657"/>
    <n v="15"/>
    <n v="23657"/>
    <n v="3548.55"/>
    <n v="20108.45"/>
    <n v="4843.151333488684"/>
    <n v="24.085154914917283"/>
    <x v="0"/>
  </r>
  <r>
    <s v="INV101261"/>
    <d v="2024-11-30T00:00:00"/>
    <x v="4"/>
    <x v="1"/>
    <x v="4"/>
    <n v="8"/>
    <n v="28863"/>
    <n v="0"/>
    <n v="230904"/>
    <n v="0"/>
    <n v="230904"/>
    <n v="40147.027043570037"/>
    <n v="17.386891107806722"/>
    <x v="1"/>
  </r>
  <r>
    <s v="INV101262"/>
    <d v="2023-03-23T00:00:00"/>
    <x v="3"/>
    <x v="1"/>
    <x v="1"/>
    <n v="8"/>
    <n v="51059"/>
    <n v="5"/>
    <n v="408472"/>
    <n v="20423.599999999999"/>
    <n v="388048.4"/>
    <n v="75915.779032397593"/>
    <n v="19.563482037910113"/>
    <x v="0"/>
  </r>
  <r>
    <s v="INV101263"/>
    <d v="2024-05-28T00:00:00"/>
    <x v="3"/>
    <x v="0"/>
    <x v="1"/>
    <n v="7"/>
    <n v="5636"/>
    <n v="5"/>
    <n v="39452"/>
    <n v="1972.6"/>
    <n v="37479.4"/>
    <n v="7116.6524516360496"/>
    <n v="18.988170706137371"/>
    <x v="0"/>
  </r>
  <r>
    <s v="INV101264"/>
    <d v="2024-12-09T00:00:00"/>
    <x v="1"/>
    <x v="1"/>
    <x v="3"/>
    <n v="6"/>
    <n v="58437"/>
    <n v="15"/>
    <n v="350622"/>
    <n v="52593.3"/>
    <n v="298028.7"/>
    <n v="51924.717545079962"/>
    <n v="17.422723900443131"/>
    <x v="0"/>
  </r>
  <r>
    <s v="INV101265"/>
    <d v="2024-06-06T00:00:00"/>
    <x v="5"/>
    <x v="0"/>
    <x v="4"/>
    <n v="4"/>
    <n v="17921"/>
    <n v="15"/>
    <n v="71684"/>
    <n v="10752.6"/>
    <n v="60931.4"/>
    <n v="3282.437592123998"/>
    <n v="5.387103516617044"/>
    <x v="0"/>
  </r>
  <r>
    <s v="INV101266"/>
    <d v="2024-01-21T00:00:00"/>
    <x v="4"/>
    <x v="0"/>
    <x v="4"/>
    <n v="1"/>
    <n v="78527"/>
    <n v="10"/>
    <n v="78527"/>
    <n v="7852.7"/>
    <n v="70674.3"/>
    <n v="8564.406124344976"/>
    <n v="12.118133641712724"/>
    <x v="0"/>
  </r>
  <r>
    <s v="INV101267"/>
    <d v="2024-12-07T00:00:00"/>
    <x v="2"/>
    <x v="1"/>
    <x v="1"/>
    <n v="9"/>
    <n v="8046"/>
    <n v="15"/>
    <n v="72414"/>
    <n v="10862.1"/>
    <n v="61551.9"/>
    <n v="4309.5970715475341"/>
    <n v="7.0015662742296074"/>
    <x v="0"/>
  </r>
  <r>
    <s v="INV101268"/>
    <d v="2024-04-15T00:00:00"/>
    <x v="4"/>
    <x v="0"/>
    <x v="4"/>
    <n v="1"/>
    <n v="71939"/>
    <n v="15"/>
    <n v="71939"/>
    <n v="10790.85"/>
    <n v="61148.15"/>
    <n v="6729.4653210457845"/>
    <n v="11.005182202643555"/>
    <x v="0"/>
  </r>
  <r>
    <s v="INV101269"/>
    <d v="2023-04-29T00:00:00"/>
    <x v="6"/>
    <x v="1"/>
    <x v="0"/>
    <n v="4"/>
    <n v="47123"/>
    <n v="5"/>
    <n v="188492"/>
    <n v="9424.6"/>
    <n v="179067.4"/>
    <n v="11408.91434155165"/>
    <n v="6.3712961385219478"/>
    <x v="0"/>
  </r>
  <r>
    <s v="INV101270"/>
    <d v="2024-01-31T00:00:00"/>
    <x v="4"/>
    <x v="1"/>
    <x v="4"/>
    <n v="3"/>
    <n v="16906"/>
    <n v="0"/>
    <n v="50718"/>
    <n v="0"/>
    <n v="50718"/>
    <n v="11868.33148943245"/>
    <n v="23.400629933026636"/>
    <x v="1"/>
  </r>
  <r>
    <s v="INV101271"/>
    <d v="2024-06-15T00:00:00"/>
    <x v="4"/>
    <x v="1"/>
    <x v="4"/>
    <n v="7"/>
    <n v="10325"/>
    <n v="5"/>
    <n v="72275"/>
    <n v="3613.75"/>
    <n v="68661.25"/>
    <n v="9630.8377342664571"/>
    <n v="14.026598313119054"/>
    <x v="0"/>
  </r>
  <r>
    <s v="INV101272"/>
    <d v="2023-09-18T00:00:00"/>
    <x v="1"/>
    <x v="1"/>
    <x v="4"/>
    <n v="5"/>
    <n v="72323"/>
    <n v="15"/>
    <n v="361615"/>
    <n v="54242.25"/>
    <n v="307372.75"/>
    <n v="27009.731706842871"/>
    <n v="8.7872889535077103"/>
    <x v="0"/>
  </r>
  <r>
    <s v="INV101273"/>
    <d v="2023-09-13T00:00:00"/>
    <x v="2"/>
    <x v="1"/>
    <x v="2"/>
    <n v="5"/>
    <n v="34673"/>
    <n v="10"/>
    <n v="173365"/>
    <n v="17336.5"/>
    <n v="156028.5"/>
    <n v="26049.870250812361"/>
    <n v="16.695584621279036"/>
    <x v="0"/>
  </r>
  <r>
    <s v="INV101274"/>
    <d v="2023-08-14T00:00:00"/>
    <x v="6"/>
    <x v="0"/>
    <x v="2"/>
    <n v="4"/>
    <n v="56119"/>
    <n v="0"/>
    <n v="224476"/>
    <n v="0"/>
    <n v="224476"/>
    <n v="20043.503943950451"/>
    <n v="8.9290186674524001"/>
    <x v="1"/>
  </r>
  <r>
    <s v="INV101275"/>
    <d v="2023-02-22T00:00:00"/>
    <x v="0"/>
    <x v="1"/>
    <x v="2"/>
    <n v="1"/>
    <n v="8423"/>
    <n v="10"/>
    <n v="8423"/>
    <n v="842.3"/>
    <n v="7580.7"/>
    <n v="1598.679149479337"/>
    <n v="21.088806435808529"/>
    <x v="0"/>
  </r>
  <r>
    <s v="INV101276"/>
    <d v="2024-05-14T00:00:00"/>
    <x v="1"/>
    <x v="1"/>
    <x v="4"/>
    <n v="5"/>
    <n v="34874"/>
    <n v="20"/>
    <n v="174370"/>
    <n v="34874"/>
    <n v="139496"/>
    <n v="15509.698426465209"/>
    <n v="11.118382194805019"/>
    <x v="0"/>
  </r>
  <r>
    <s v="INV101277"/>
    <d v="2024-05-20T00:00:00"/>
    <x v="0"/>
    <x v="0"/>
    <x v="0"/>
    <n v="4"/>
    <n v="62213"/>
    <n v="10"/>
    <n v="248852"/>
    <n v="24885.200000000001"/>
    <n v="223966.8"/>
    <n v="25303.79741214668"/>
    <n v="11.298012657298617"/>
    <x v="0"/>
  </r>
  <r>
    <s v="INV101278"/>
    <d v="2023-12-30T00:00:00"/>
    <x v="1"/>
    <x v="1"/>
    <x v="4"/>
    <n v="8"/>
    <n v="41911"/>
    <n v="10"/>
    <n v="335288"/>
    <n v="33528.800000000003"/>
    <n v="301759.2"/>
    <n v="67591.10017509271"/>
    <n v="22.399018878328388"/>
    <x v="0"/>
  </r>
  <r>
    <s v="INV101279"/>
    <d v="2023-10-07T00:00:00"/>
    <x v="3"/>
    <x v="1"/>
    <x v="1"/>
    <n v="2"/>
    <n v="64868"/>
    <n v="15"/>
    <n v="129736"/>
    <n v="19460.400000000001"/>
    <n v="110275.6"/>
    <n v="17847.06672530709"/>
    <n v="16.184057693004696"/>
    <x v="0"/>
  </r>
  <r>
    <s v="INV101280"/>
    <d v="2024-08-15T00:00:00"/>
    <x v="1"/>
    <x v="0"/>
    <x v="0"/>
    <n v="8"/>
    <n v="8816"/>
    <n v="15"/>
    <n v="70528"/>
    <n v="10579.2"/>
    <n v="59948.800000000003"/>
    <n v="13635.979295503181"/>
    <n v="22.746042115110193"/>
    <x v="0"/>
  </r>
  <r>
    <s v="INV101281"/>
    <d v="2024-12-14T00:00:00"/>
    <x v="5"/>
    <x v="0"/>
    <x v="2"/>
    <n v="1"/>
    <n v="11056"/>
    <n v="15"/>
    <n v="11056"/>
    <n v="1658.4"/>
    <n v="9397.6"/>
    <n v="1245.9113098925379"/>
    <n v="13.257760597307161"/>
    <x v="0"/>
  </r>
  <r>
    <s v="INV101282"/>
    <d v="2023-06-07T00:00:00"/>
    <x v="4"/>
    <x v="1"/>
    <x v="3"/>
    <n v="4"/>
    <n v="10558"/>
    <n v="15"/>
    <n v="42232"/>
    <n v="6334.8"/>
    <n v="35897.199999999997"/>
    <n v="4264.0682617338498"/>
    <n v="11.878553931041559"/>
    <x v="0"/>
  </r>
  <r>
    <s v="INV101283"/>
    <d v="2024-09-23T00:00:00"/>
    <x v="3"/>
    <x v="0"/>
    <x v="0"/>
    <n v="3"/>
    <n v="25982"/>
    <n v="15"/>
    <n v="77946"/>
    <n v="11691.9"/>
    <n v="66254.100000000006"/>
    <n v="10020.30980023369"/>
    <n v="15.124059945322161"/>
    <x v="0"/>
  </r>
  <r>
    <s v="INV101284"/>
    <d v="2023-02-28T00:00:00"/>
    <x v="2"/>
    <x v="1"/>
    <x v="2"/>
    <n v="5"/>
    <n v="44994"/>
    <n v="10"/>
    <n v="224970"/>
    <n v="22497"/>
    <n v="202473"/>
    <n v="12613.73062869334"/>
    <n v="6.2298334240581905"/>
    <x v="0"/>
  </r>
  <r>
    <s v="INV101285"/>
    <d v="2024-12-27T00:00:00"/>
    <x v="0"/>
    <x v="0"/>
    <x v="0"/>
    <n v="5"/>
    <n v="25505"/>
    <n v="20"/>
    <n v="127525"/>
    <n v="25505"/>
    <n v="102020"/>
    <n v="8247.3125357549907"/>
    <n v="8.0840154241864255"/>
    <x v="0"/>
  </r>
  <r>
    <s v="INV101286"/>
    <d v="2023-05-08T00:00:00"/>
    <x v="1"/>
    <x v="1"/>
    <x v="0"/>
    <n v="5"/>
    <n v="32981"/>
    <n v="15"/>
    <n v="164905"/>
    <n v="24735.75"/>
    <n v="140169.25"/>
    <n v="13162.49910770622"/>
    <n v="9.3904327145263462"/>
    <x v="0"/>
  </r>
  <r>
    <s v="INV101287"/>
    <d v="2024-12-21T00:00:00"/>
    <x v="4"/>
    <x v="1"/>
    <x v="4"/>
    <n v="4"/>
    <n v="28901"/>
    <n v="20"/>
    <n v="115604"/>
    <n v="23120.799999999999"/>
    <n v="92483.199999999997"/>
    <n v="19729.94569402972"/>
    <n v="21.333545653729242"/>
    <x v="0"/>
  </r>
  <r>
    <s v="INV101288"/>
    <d v="2023-04-25T00:00:00"/>
    <x v="2"/>
    <x v="1"/>
    <x v="1"/>
    <n v="8"/>
    <n v="40931"/>
    <n v="20"/>
    <n v="327448"/>
    <n v="65489.599999999999"/>
    <n v="261958.39999999999"/>
    <n v="51542.86965646637"/>
    <n v="19.675975138215218"/>
    <x v="0"/>
  </r>
  <r>
    <s v="INV101289"/>
    <d v="2023-07-28T00:00:00"/>
    <x v="5"/>
    <x v="0"/>
    <x v="3"/>
    <n v="3"/>
    <n v="64959"/>
    <n v="5"/>
    <n v="194877"/>
    <n v="9743.85"/>
    <n v="185133.15"/>
    <n v="16414.174587839931"/>
    <n v="8.866145575678873"/>
    <x v="0"/>
  </r>
  <r>
    <s v="INV101290"/>
    <d v="2024-06-09T00:00:00"/>
    <x v="2"/>
    <x v="1"/>
    <x v="2"/>
    <n v="4"/>
    <n v="79182"/>
    <n v="5"/>
    <n v="316728"/>
    <n v="15836.4"/>
    <n v="300891.59999999998"/>
    <n v="31698.783488090641"/>
    <n v="10.53495128747052"/>
    <x v="0"/>
  </r>
  <r>
    <s v="INV101291"/>
    <d v="2024-06-04T00:00:00"/>
    <x v="4"/>
    <x v="0"/>
    <x v="0"/>
    <n v="1"/>
    <n v="77289"/>
    <n v="0"/>
    <n v="77289"/>
    <n v="0"/>
    <n v="77289"/>
    <n v="18460.661033102169"/>
    <n v="23.885237269342557"/>
    <x v="1"/>
  </r>
  <r>
    <s v="INV101292"/>
    <d v="2024-07-05T00:00:00"/>
    <x v="5"/>
    <x v="1"/>
    <x v="3"/>
    <n v="7"/>
    <n v="49004"/>
    <n v="5"/>
    <n v="343028"/>
    <n v="17151.400000000001"/>
    <n v="325876.59999999998"/>
    <n v="21886.065520029038"/>
    <n v="6.7160592445204834"/>
    <x v="0"/>
  </r>
  <r>
    <s v="INV101293"/>
    <d v="2023-08-25T00:00:00"/>
    <x v="2"/>
    <x v="1"/>
    <x v="0"/>
    <n v="1"/>
    <n v="3723"/>
    <n v="15"/>
    <n v="3723"/>
    <n v="558.45000000000005"/>
    <n v="3164.55"/>
    <n v="504.7173061688888"/>
    <n v="15.949101962961205"/>
    <x v="0"/>
  </r>
  <r>
    <s v="INV101294"/>
    <d v="2023-10-08T00:00:00"/>
    <x v="5"/>
    <x v="1"/>
    <x v="1"/>
    <n v="2"/>
    <n v="71477"/>
    <n v="20"/>
    <n v="142954"/>
    <n v="28590.799999999999"/>
    <n v="114363.2"/>
    <n v="17657.838005830508"/>
    <n v="15.44013984028998"/>
    <x v="0"/>
  </r>
  <r>
    <s v="INV101295"/>
    <d v="2023-12-25T00:00:00"/>
    <x v="1"/>
    <x v="1"/>
    <x v="3"/>
    <n v="7"/>
    <n v="40649"/>
    <n v="0"/>
    <n v="284543"/>
    <n v="0"/>
    <n v="284543"/>
    <n v="55526.165883500064"/>
    <n v="19.514156343153783"/>
    <x v="1"/>
  </r>
  <r>
    <s v="INV101296"/>
    <d v="2023-07-20T00:00:00"/>
    <x v="1"/>
    <x v="1"/>
    <x v="2"/>
    <n v="1"/>
    <n v="13363"/>
    <n v="5"/>
    <n v="13363"/>
    <n v="668.15"/>
    <n v="12694.85"/>
    <n v="1298.519077500252"/>
    <n v="10.228707527070048"/>
    <x v="0"/>
  </r>
  <r>
    <s v="INV101297"/>
    <d v="2023-10-05T00:00:00"/>
    <x v="4"/>
    <x v="0"/>
    <x v="0"/>
    <n v="3"/>
    <n v="30064"/>
    <n v="10"/>
    <n v="90192"/>
    <n v="9019.2000000000007"/>
    <n v="81172.800000000003"/>
    <n v="19234.262685737642"/>
    <n v="23.695453015958108"/>
    <x v="0"/>
  </r>
  <r>
    <s v="INV101298"/>
    <d v="2023-08-23T00:00:00"/>
    <x v="4"/>
    <x v="0"/>
    <x v="1"/>
    <n v="6"/>
    <n v="22999"/>
    <n v="0"/>
    <n v="137994"/>
    <n v="0"/>
    <n v="137994"/>
    <n v="18231.294833494019"/>
    <n v="13.211657632573894"/>
    <x v="1"/>
  </r>
  <r>
    <s v="INV101299"/>
    <d v="2024-05-08T00:00:00"/>
    <x v="5"/>
    <x v="0"/>
    <x v="3"/>
    <n v="6"/>
    <n v="32632"/>
    <n v="15"/>
    <n v="195792"/>
    <n v="29368.799999999999"/>
    <n v="166423.20000000001"/>
    <n v="17831.23426773191"/>
    <n v="10.7143921446841"/>
    <x v="0"/>
  </r>
  <r>
    <s v="INV101300"/>
    <d v="2023-01-04T00:00:00"/>
    <x v="6"/>
    <x v="1"/>
    <x v="0"/>
    <n v="6"/>
    <n v="5033"/>
    <n v="20"/>
    <n v="30198"/>
    <n v="6039.6"/>
    <n v="24158.400000000001"/>
    <n v="2835.5652239858282"/>
    <n v="11.737388336917295"/>
    <x v="0"/>
  </r>
  <r>
    <s v="INV101301"/>
    <d v="2024-10-27T00:00:00"/>
    <x v="3"/>
    <x v="1"/>
    <x v="0"/>
    <n v="2"/>
    <n v="34909"/>
    <n v="15"/>
    <n v="69818"/>
    <n v="10472.700000000001"/>
    <n v="59345.3"/>
    <n v="7106.2714812515178"/>
    <n v="11.974446976005712"/>
    <x v="0"/>
  </r>
  <r>
    <s v="INV101302"/>
    <d v="2024-03-17T00:00:00"/>
    <x v="2"/>
    <x v="0"/>
    <x v="2"/>
    <n v="2"/>
    <n v="23487"/>
    <n v="15"/>
    <n v="46974"/>
    <n v="7046.1"/>
    <n v="39927.9"/>
    <n v="3584.9537615971858"/>
    <n v="8.978568273305596"/>
    <x v="0"/>
  </r>
  <r>
    <s v="INV101303"/>
    <d v="2023-01-29T00:00:00"/>
    <x v="2"/>
    <x v="1"/>
    <x v="1"/>
    <n v="6"/>
    <n v="11133"/>
    <n v="10"/>
    <n v="66798"/>
    <n v="6679.8"/>
    <n v="60118.2"/>
    <n v="14164.49623235738"/>
    <n v="23.561078396155207"/>
    <x v="0"/>
  </r>
  <r>
    <s v="INV101304"/>
    <d v="2023-04-19T00:00:00"/>
    <x v="6"/>
    <x v="1"/>
    <x v="4"/>
    <n v="5"/>
    <n v="56707"/>
    <n v="10"/>
    <n v="283535"/>
    <n v="28353.5"/>
    <n v="255181.5"/>
    <n v="21684.057384277359"/>
    <n v="8.4975036921866831"/>
    <x v="0"/>
  </r>
  <r>
    <s v="INV101305"/>
    <d v="2024-09-01T00:00:00"/>
    <x v="6"/>
    <x v="1"/>
    <x v="0"/>
    <n v="7"/>
    <n v="51035"/>
    <n v="20"/>
    <n v="357245"/>
    <n v="71449"/>
    <n v="285796"/>
    <n v="64751.807112730879"/>
    <n v="22.656652686787389"/>
    <x v="0"/>
  </r>
  <r>
    <s v="INV101306"/>
    <d v="2024-12-27T00:00:00"/>
    <x v="6"/>
    <x v="0"/>
    <x v="3"/>
    <n v="7"/>
    <n v="4496"/>
    <n v="5"/>
    <n v="31472"/>
    <n v="1573.6"/>
    <n v="29898.400000000001"/>
    <n v="3916.267157893375"/>
    <n v="13.098584398808546"/>
    <x v="0"/>
  </r>
  <r>
    <s v="INV101307"/>
    <d v="2023-03-16T00:00:00"/>
    <x v="0"/>
    <x v="0"/>
    <x v="2"/>
    <n v="5"/>
    <n v="514"/>
    <n v="15"/>
    <n v="2570"/>
    <n v="385.5"/>
    <n v="2184.5"/>
    <n v="226.87189564584739"/>
    <n v="10.385529670215032"/>
    <x v="0"/>
  </r>
  <r>
    <s v="INV101308"/>
    <d v="2023-05-26T00:00:00"/>
    <x v="0"/>
    <x v="0"/>
    <x v="2"/>
    <n v="8"/>
    <n v="2174"/>
    <n v="5"/>
    <n v="17392"/>
    <n v="869.6"/>
    <n v="16522.400000000001"/>
    <n v="1482.0888644762999"/>
    <n v="8.9701790567732278"/>
    <x v="0"/>
  </r>
  <r>
    <s v="INV101309"/>
    <d v="2023-05-08T00:00:00"/>
    <x v="5"/>
    <x v="0"/>
    <x v="0"/>
    <n v="6"/>
    <n v="38367"/>
    <n v="20"/>
    <n v="230202"/>
    <n v="46040.4"/>
    <n v="184161.6"/>
    <n v="27784.17808472698"/>
    <n v="15.086846598165405"/>
    <x v="0"/>
  </r>
  <r>
    <s v="INV101310"/>
    <d v="2023-02-11T00:00:00"/>
    <x v="0"/>
    <x v="0"/>
    <x v="0"/>
    <n v="5"/>
    <n v="57751"/>
    <n v="15"/>
    <n v="288755"/>
    <n v="43313.25"/>
    <n v="245441.75"/>
    <n v="45124.885098761879"/>
    <n v="18.385170859791327"/>
    <x v="0"/>
  </r>
  <r>
    <s v="INV101311"/>
    <d v="2023-12-22T00:00:00"/>
    <x v="1"/>
    <x v="1"/>
    <x v="0"/>
    <n v="4"/>
    <n v="56209"/>
    <n v="5"/>
    <n v="224836"/>
    <n v="11241.8"/>
    <n v="213594.2"/>
    <n v="49050.670484876428"/>
    <n v="22.964420609209625"/>
    <x v="0"/>
  </r>
  <r>
    <s v="INV101312"/>
    <d v="2023-02-10T00:00:00"/>
    <x v="1"/>
    <x v="1"/>
    <x v="4"/>
    <n v="7"/>
    <n v="18364"/>
    <n v="15"/>
    <n v="128548"/>
    <n v="19282.2"/>
    <n v="109265.8"/>
    <n v="19721.309585270959"/>
    <n v="18.048931674202688"/>
    <x v="0"/>
  </r>
  <r>
    <s v="INV101313"/>
    <d v="2023-02-03T00:00:00"/>
    <x v="4"/>
    <x v="1"/>
    <x v="0"/>
    <n v="4"/>
    <n v="26821"/>
    <n v="10"/>
    <n v="107284"/>
    <n v="10728.4"/>
    <n v="96555.6"/>
    <n v="14167.8443891563"/>
    <n v="14.673249805455404"/>
    <x v="0"/>
  </r>
  <r>
    <s v="INV101314"/>
    <d v="2023-01-17T00:00:00"/>
    <x v="5"/>
    <x v="1"/>
    <x v="1"/>
    <n v="5"/>
    <n v="24582"/>
    <n v="10"/>
    <n v="122910"/>
    <n v="12291"/>
    <n v="110619"/>
    <n v="6271.5677575157606"/>
    <n v="5.6695212915645232"/>
    <x v="0"/>
  </r>
  <r>
    <s v="INV101315"/>
    <d v="2024-11-07T00:00:00"/>
    <x v="2"/>
    <x v="0"/>
    <x v="3"/>
    <n v="5"/>
    <n v="40631"/>
    <n v="0"/>
    <n v="203155"/>
    <n v="0"/>
    <n v="203155"/>
    <n v="47352.460604506108"/>
    <n v="23.308538113512395"/>
    <x v="1"/>
  </r>
  <r>
    <s v="INV101316"/>
    <d v="2023-06-02T00:00:00"/>
    <x v="3"/>
    <x v="0"/>
    <x v="0"/>
    <n v="1"/>
    <n v="71993"/>
    <n v="20"/>
    <n v="71993"/>
    <n v="14398.6"/>
    <n v="57594.400000000001"/>
    <n v="13274.003025605571"/>
    <n v="23.047384859648805"/>
    <x v="0"/>
  </r>
  <r>
    <s v="INV101317"/>
    <d v="2024-01-13T00:00:00"/>
    <x v="4"/>
    <x v="1"/>
    <x v="4"/>
    <n v="1"/>
    <n v="4710"/>
    <n v="5"/>
    <n v="4710"/>
    <n v="235.5"/>
    <n v="4474.5"/>
    <n v="562.63881405540621"/>
    <n v="12.574339346416499"/>
    <x v="0"/>
  </r>
  <r>
    <s v="INV101318"/>
    <d v="2024-08-10T00:00:00"/>
    <x v="2"/>
    <x v="0"/>
    <x v="3"/>
    <n v="3"/>
    <n v="65086"/>
    <n v="15"/>
    <n v="195258"/>
    <n v="29288.7"/>
    <n v="165969.29999999999"/>
    <n v="9262.2375280015076"/>
    <n v="5.5806932535122513"/>
    <x v="0"/>
  </r>
  <r>
    <s v="INV101319"/>
    <d v="2024-08-21T00:00:00"/>
    <x v="2"/>
    <x v="1"/>
    <x v="2"/>
    <n v="3"/>
    <n v="35351"/>
    <n v="0"/>
    <n v="106053"/>
    <n v="0"/>
    <n v="106053"/>
    <n v="20857.858209207181"/>
    <n v="19.667391030152075"/>
    <x v="1"/>
  </r>
  <r>
    <s v="INV101320"/>
    <d v="2024-09-20T00:00:00"/>
    <x v="5"/>
    <x v="1"/>
    <x v="0"/>
    <n v="2"/>
    <n v="27365"/>
    <n v="20"/>
    <n v="54730"/>
    <n v="10946"/>
    <n v="43784"/>
    <n v="9121.7911024625355"/>
    <n v="20.833617537142647"/>
    <x v="0"/>
  </r>
  <r>
    <s v="INV101321"/>
    <d v="2023-12-08T00:00:00"/>
    <x v="6"/>
    <x v="1"/>
    <x v="3"/>
    <n v="2"/>
    <n v="4658"/>
    <n v="20"/>
    <n v="9316"/>
    <n v="1863.2"/>
    <n v="7452.8"/>
    <n v="1181.2178669020179"/>
    <n v="15.849316591106938"/>
    <x v="0"/>
  </r>
  <r>
    <s v="INV101322"/>
    <d v="2023-01-27T00:00:00"/>
    <x v="6"/>
    <x v="1"/>
    <x v="2"/>
    <n v="6"/>
    <n v="58352"/>
    <n v="20"/>
    <n v="350112"/>
    <n v="70022.399999999994"/>
    <n v="280089.59999999998"/>
    <n v="36572.698694453873"/>
    <n v="13.057499705256417"/>
    <x v="0"/>
  </r>
  <r>
    <s v="INV101323"/>
    <d v="2023-10-14T00:00:00"/>
    <x v="4"/>
    <x v="0"/>
    <x v="4"/>
    <n v="1"/>
    <n v="49839"/>
    <n v="5"/>
    <n v="49839"/>
    <n v="2491.9499999999998"/>
    <n v="47347.05"/>
    <n v="10427.0783056201"/>
    <n v="22.022656756059984"/>
    <x v="0"/>
  </r>
  <r>
    <s v="INV101324"/>
    <d v="2024-10-07T00:00:00"/>
    <x v="6"/>
    <x v="1"/>
    <x v="1"/>
    <n v="6"/>
    <n v="21072"/>
    <n v="10"/>
    <n v="126432"/>
    <n v="12643.2"/>
    <n v="113788.8"/>
    <n v="10070.68240701721"/>
    <n v="8.8503283337351384"/>
    <x v="0"/>
  </r>
  <r>
    <s v="INV101325"/>
    <d v="2024-12-31T00:00:00"/>
    <x v="2"/>
    <x v="0"/>
    <x v="0"/>
    <n v="5"/>
    <n v="4600"/>
    <n v="0"/>
    <n v="23000"/>
    <n v="0"/>
    <n v="23000"/>
    <n v="3171.9676703927762"/>
    <n v="13.791163784316417"/>
    <x v="1"/>
  </r>
  <r>
    <s v="INV101326"/>
    <d v="2023-06-17T00:00:00"/>
    <x v="6"/>
    <x v="1"/>
    <x v="1"/>
    <n v="6"/>
    <n v="44969"/>
    <n v="5"/>
    <n v="269814"/>
    <n v="13490.7"/>
    <n v="256323.3"/>
    <n v="14071.437140716031"/>
    <n v="5.4897222143738125"/>
    <x v="0"/>
  </r>
  <r>
    <s v="INV101327"/>
    <d v="2024-09-01T00:00:00"/>
    <x v="0"/>
    <x v="1"/>
    <x v="4"/>
    <n v="5"/>
    <n v="61361"/>
    <n v="15"/>
    <n v="306805"/>
    <n v="46020.75"/>
    <n v="260784.25"/>
    <n v="21593.48500614255"/>
    <n v="8.2802105595497242"/>
    <x v="0"/>
  </r>
  <r>
    <s v="INV101328"/>
    <d v="2023-09-25T00:00:00"/>
    <x v="6"/>
    <x v="1"/>
    <x v="3"/>
    <n v="7"/>
    <n v="18956"/>
    <n v="5"/>
    <n v="132692"/>
    <n v="6634.6"/>
    <n v="126057.4"/>
    <n v="30022.61785645998"/>
    <n v="23.816624693560222"/>
    <x v="0"/>
  </r>
  <r>
    <s v="INV101329"/>
    <d v="2024-03-30T00:00:00"/>
    <x v="2"/>
    <x v="1"/>
    <x v="3"/>
    <n v="1"/>
    <n v="56303"/>
    <n v="15"/>
    <n v="56303"/>
    <n v="8445.4500000000007"/>
    <n v="47857.55"/>
    <n v="7926.007111698781"/>
    <n v="16.561665007295151"/>
    <x v="0"/>
  </r>
  <r>
    <s v="INV101330"/>
    <d v="2024-11-15T00:00:00"/>
    <x v="5"/>
    <x v="0"/>
    <x v="4"/>
    <n v="3"/>
    <n v="66133"/>
    <n v="15"/>
    <n v="198399"/>
    <n v="29759.85"/>
    <n v="168639.15"/>
    <n v="35602.838639618247"/>
    <n v="21.111846590556375"/>
    <x v="0"/>
  </r>
  <r>
    <s v="INV101331"/>
    <d v="2024-02-05T00:00:00"/>
    <x v="4"/>
    <x v="1"/>
    <x v="4"/>
    <n v="6"/>
    <n v="75519"/>
    <n v="20"/>
    <n v="453114"/>
    <n v="90622.8"/>
    <n v="362491.2"/>
    <n v="53394.983781717907"/>
    <n v="14.730008282054269"/>
    <x v="0"/>
  </r>
  <r>
    <s v="INV101332"/>
    <d v="2024-04-20T00:00:00"/>
    <x v="3"/>
    <x v="0"/>
    <x v="0"/>
    <n v="1"/>
    <n v="36732"/>
    <n v="5"/>
    <n v="36732"/>
    <n v="1836.6"/>
    <n v="34895.4"/>
    <n v="7571.095103169444"/>
    <n v="21.696541960170805"/>
    <x v="0"/>
  </r>
  <r>
    <s v="INV101333"/>
    <d v="2024-12-02T00:00:00"/>
    <x v="6"/>
    <x v="1"/>
    <x v="2"/>
    <n v="7"/>
    <n v="67823"/>
    <n v="10"/>
    <n v="474761"/>
    <n v="47476.1"/>
    <n v="427284.9"/>
    <n v="67421.328025956376"/>
    <n v="15.779010216826379"/>
    <x v="0"/>
  </r>
  <r>
    <s v="INV101334"/>
    <d v="2024-09-25T00:00:00"/>
    <x v="1"/>
    <x v="1"/>
    <x v="1"/>
    <n v="4"/>
    <n v="22288"/>
    <n v="15"/>
    <n v="89152"/>
    <n v="13372.8"/>
    <n v="75779.199999999997"/>
    <n v="3857.732858422753"/>
    <n v="5.0907542682197136"/>
    <x v="0"/>
  </r>
  <r>
    <s v="INV101335"/>
    <d v="2024-07-11T00:00:00"/>
    <x v="1"/>
    <x v="1"/>
    <x v="1"/>
    <n v="3"/>
    <n v="16592"/>
    <n v="20"/>
    <n v="49776"/>
    <n v="9955.2000000000007"/>
    <n v="39820.800000000003"/>
    <n v="9156.3868438346417"/>
    <n v="22.993980140616564"/>
    <x v="0"/>
  </r>
  <r>
    <s v="INV101336"/>
    <d v="2024-07-29T00:00:00"/>
    <x v="2"/>
    <x v="0"/>
    <x v="3"/>
    <n v="9"/>
    <n v="1632"/>
    <n v="10"/>
    <n v="14688"/>
    <n v="1468.8"/>
    <n v="13219.2"/>
    <n v="1053.745050266979"/>
    <n v="7.97132239671825"/>
    <x v="0"/>
  </r>
  <r>
    <s v="INV101337"/>
    <d v="2023-05-10T00:00:00"/>
    <x v="3"/>
    <x v="1"/>
    <x v="3"/>
    <n v="1"/>
    <n v="78350"/>
    <n v="5"/>
    <n v="78350"/>
    <n v="3917.5"/>
    <n v="74432.5"/>
    <n v="10428.808454208131"/>
    <n v="14.011095226155417"/>
    <x v="0"/>
  </r>
  <r>
    <s v="INV101338"/>
    <d v="2023-12-29T00:00:00"/>
    <x v="3"/>
    <x v="1"/>
    <x v="0"/>
    <n v="8"/>
    <n v="13568"/>
    <n v="10"/>
    <n v="108544"/>
    <n v="10854.4"/>
    <n v="97689.600000000006"/>
    <n v="14197.70490310007"/>
    <n v="14.533486576974489"/>
    <x v="0"/>
  </r>
  <r>
    <s v="INV101339"/>
    <d v="2024-12-05T00:00:00"/>
    <x v="0"/>
    <x v="1"/>
    <x v="4"/>
    <n v="1"/>
    <n v="47901"/>
    <n v="5"/>
    <n v="47901"/>
    <n v="2395.0500000000002"/>
    <n v="45505.95"/>
    <n v="2705.2038017420859"/>
    <n v="5.944725473794275"/>
    <x v="0"/>
  </r>
  <r>
    <s v="INV101340"/>
    <d v="2024-11-23T00:00:00"/>
    <x v="3"/>
    <x v="1"/>
    <x v="1"/>
    <n v="5"/>
    <n v="49026"/>
    <n v="15"/>
    <n v="245130"/>
    <n v="36769.5"/>
    <n v="208360.5"/>
    <n v="12629.579409062761"/>
    <n v="6.0614077087848992"/>
    <x v="0"/>
  </r>
  <r>
    <s v="INV101341"/>
    <d v="2023-10-19T00:00:00"/>
    <x v="1"/>
    <x v="1"/>
    <x v="0"/>
    <n v="8"/>
    <n v="59458"/>
    <n v="0"/>
    <n v="475664"/>
    <n v="0"/>
    <n v="475664"/>
    <n v="96326.888777541419"/>
    <n v="20.25103618889414"/>
    <x v="1"/>
  </r>
  <r>
    <s v="INV101342"/>
    <d v="2024-01-06T00:00:00"/>
    <x v="5"/>
    <x v="0"/>
    <x v="3"/>
    <n v="6"/>
    <n v="77093"/>
    <n v="0"/>
    <n v="462558"/>
    <n v="0"/>
    <n v="462558"/>
    <n v="50923.083308853857"/>
    <n v="11.009015801013895"/>
    <x v="1"/>
  </r>
  <r>
    <s v="INV101343"/>
    <d v="2023-01-29T00:00:00"/>
    <x v="2"/>
    <x v="0"/>
    <x v="3"/>
    <n v="7"/>
    <n v="55541"/>
    <n v="15"/>
    <n v="388787"/>
    <n v="58318.05"/>
    <n v="330468.95"/>
    <n v="43597.325497543992"/>
    <n v="13.192563324797682"/>
    <x v="0"/>
  </r>
  <r>
    <s v="INV101344"/>
    <d v="2023-05-29T00:00:00"/>
    <x v="2"/>
    <x v="1"/>
    <x v="1"/>
    <n v="8"/>
    <n v="63872"/>
    <n v="10"/>
    <n v="510976"/>
    <n v="51097.599999999999"/>
    <n v="459878.40000000002"/>
    <n v="74878.552206425957"/>
    <n v="16.282250309304796"/>
    <x v="0"/>
  </r>
  <r>
    <s v="INV101345"/>
    <d v="2023-10-23T00:00:00"/>
    <x v="6"/>
    <x v="1"/>
    <x v="3"/>
    <n v="6"/>
    <n v="68062"/>
    <n v="5"/>
    <n v="408372"/>
    <n v="20418.599999999999"/>
    <n v="387953.4"/>
    <n v="48368.951754379348"/>
    <n v="12.467722090946836"/>
    <x v="0"/>
  </r>
  <r>
    <s v="INV101346"/>
    <d v="2023-01-11T00:00:00"/>
    <x v="6"/>
    <x v="0"/>
    <x v="3"/>
    <n v="6"/>
    <n v="64546"/>
    <n v="0"/>
    <n v="387276"/>
    <n v="0"/>
    <n v="387276"/>
    <n v="79394.478880388415"/>
    <n v="20.500748530863884"/>
    <x v="1"/>
  </r>
  <r>
    <s v="INV101347"/>
    <d v="2024-05-26T00:00:00"/>
    <x v="6"/>
    <x v="1"/>
    <x v="2"/>
    <n v="6"/>
    <n v="68586"/>
    <n v="5"/>
    <n v="411516"/>
    <n v="20575.8"/>
    <n v="390940.2"/>
    <n v="88701.567715761616"/>
    <n v="22.68929307238335"/>
    <x v="0"/>
  </r>
  <r>
    <s v="INV101348"/>
    <d v="2024-11-06T00:00:00"/>
    <x v="1"/>
    <x v="0"/>
    <x v="4"/>
    <n v="5"/>
    <n v="7589"/>
    <n v="15"/>
    <n v="37945"/>
    <n v="5691.75"/>
    <n v="32253.25"/>
    <n v="1997.881669197764"/>
    <n v="6.1943576823971664"/>
    <x v="0"/>
  </r>
  <r>
    <s v="INV101349"/>
    <d v="2023-04-23T00:00:00"/>
    <x v="1"/>
    <x v="1"/>
    <x v="3"/>
    <n v="8"/>
    <n v="17123"/>
    <n v="10"/>
    <n v="136984"/>
    <n v="13698.4"/>
    <n v="123285.6"/>
    <n v="21831.49748534201"/>
    <n v="17.708067678092178"/>
    <x v="0"/>
  </r>
  <r>
    <s v="INV101350"/>
    <d v="2023-07-06T00:00:00"/>
    <x v="1"/>
    <x v="1"/>
    <x v="2"/>
    <n v="2"/>
    <n v="50141"/>
    <n v="5"/>
    <n v="100282"/>
    <n v="5014.1000000000004"/>
    <n v="95267.9"/>
    <n v="10815.955364885371"/>
    <n v="11.353200149142966"/>
    <x v="0"/>
  </r>
  <r>
    <s v="INV101351"/>
    <d v="2023-08-15T00:00:00"/>
    <x v="1"/>
    <x v="0"/>
    <x v="0"/>
    <n v="7"/>
    <n v="12543"/>
    <n v="10"/>
    <n v="87801"/>
    <n v="8780.1"/>
    <n v="79020.899999999994"/>
    <n v="13169.232489649101"/>
    <n v="16.665505568335849"/>
    <x v="0"/>
  </r>
  <r>
    <s v="INV101352"/>
    <d v="2023-11-06T00:00:00"/>
    <x v="1"/>
    <x v="1"/>
    <x v="3"/>
    <n v="4"/>
    <n v="67072"/>
    <n v="0"/>
    <n v="268288"/>
    <n v="0"/>
    <n v="268288"/>
    <n v="39379.705313415623"/>
    <n v="14.678146362645972"/>
    <x v="1"/>
  </r>
  <r>
    <s v="INV101353"/>
    <d v="2023-04-08T00:00:00"/>
    <x v="1"/>
    <x v="0"/>
    <x v="0"/>
    <n v="1"/>
    <n v="64636"/>
    <n v="5"/>
    <n v="64636"/>
    <n v="3231.8"/>
    <n v="61404.2"/>
    <n v="7168.0625279884762"/>
    <n v="11.673570420245644"/>
    <x v="0"/>
  </r>
  <r>
    <s v="INV101354"/>
    <d v="2023-02-24T00:00:00"/>
    <x v="5"/>
    <x v="0"/>
    <x v="3"/>
    <n v="5"/>
    <n v="57561"/>
    <n v="20"/>
    <n v="287805"/>
    <n v="57561"/>
    <n v="230244"/>
    <n v="15878.34673475049"/>
    <n v="6.8963129266128504"/>
    <x v="0"/>
  </r>
  <r>
    <s v="INV101355"/>
    <d v="2024-09-14T00:00:00"/>
    <x v="1"/>
    <x v="0"/>
    <x v="1"/>
    <n v="3"/>
    <n v="6622"/>
    <n v="0"/>
    <n v="19866"/>
    <n v="0"/>
    <n v="19866"/>
    <n v="3216.0666563833129"/>
    <n v="16.188798230057952"/>
    <x v="1"/>
  </r>
  <r>
    <s v="INV101356"/>
    <d v="2024-10-25T00:00:00"/>
    <x v="3"/>
    <x v="1"/>
    <x v="2"/>
    <n v="4"/>
    <n v="47846"/>
    <n v="10"/>
    <n v="191384"/>
    <n v="19138.400000000001"/>
    <n v="172245.6"/>
    <n v="12497.88465594413"/>
    <n v="7.2558513285356074"/>
    <x v="0"/>
  </r>
  <r>
    <s v="INV101357"/>
    <d v="2024-02-10T00:00:00"/>
    <x v="3"/>
    <x v="0"/>
    <x v="2"/>
    <n v="7"/>
    <n v="16650"/>
    <n v="15"/>
    <n v="116550"/>
    <n v="17482.5"/>
    <n v="99067.5"/>
    <n v="8046.660367088949"/>
    <n v="8.1224017635339028"/>
    <x v="0"/>
  </r>
  <r>
    <s v="INV101358"/>
    <d v="2023-03-10T00:00:00"/>
    <x v="0"/>
    <x v="0"/>
    <x v="1"/>
    <n v="5"/>
    <n v="77728"/>
    <n v="20"/>
    <n v="388640"/>
    <n v="77728"/>
    <n v="310912"/>
    <n v="76619.614572215825"/>
    <n v="24.643505098618203"/>
    <x v="0"/>
  </r>
  <r>
    <s v="INV101359"/>
    <d v="2023-11-08T00:00:00"/>
    <x v="5"/>
    <x v="1"/>
    <x v="4"/>
    <n v="4"/>
    <n v="12554"/>
    <n v="5"/>
    <n v="50216"/>
    <n v="2510.8000000000002"/>
    <n v="47705.2"/>
    <n v="5406.9568893090918"/>
    <n v="11.334103806941574"/>
    <x v="0"/>
  </r>
  <r>
    <s v="INV101360"/>
    <d v="2023-10-16T00:00:00"/>
    <x v="6"/>
    <x v="1"/>
    <x v="2"/>
    <n v="1"/>
    <n v="2267"/>
    <n v="0"/>
    <n v="2267"/>
    <n v="0"/>
    <n v="2267"/>
    <n v="378.33336837437491"/>
    <n v="16.688723792429418"/>
    <x v="1"/>
  </r>
  <r>
    <s v="INV101361"/>
    <d v="2024-07-01T00:00:00"/>
    <x v="4"/>
    <x v="1"/>
    <x v="0"/>
    <n v="6"/>
    <n v="5208"/>
    <n v="5"/>
    <n v="31248"/>
    <n v="1562.4"/>
    <n v="29685.599999999999"/>
    <n v="3100.5537076002252"/>
    <n v="10.44463884038128"/>
    <x v="0"/>
  </r>
  <r>
    <s v="INV101362"/>
    <d v="2023-05-28T00:00:00"/>
    <x v="1"/>
    <x v="1"/>
    <x v="2"/>
    <n v="6"/>
    <n v="58499"/>
    <n v="5"/>
    <n v="350994"/>
    <n v="17549.7"/>
    <n v="333444.3"/>
    <n v="74392.052779883918"/>
    <n v="22.310188772122935"/>
    <x v="0"/>
  </r>
  <r>
    <s v="INV101363"/>
    <d v="2024-04-11T00:00:00"/>
    <x v="0"/>
    <x v="1"/>
    <x v="4"/>
    <n v="7"/>
    <n v="52658"/>
    <n v="20"/>
    <n v="368606"/>
    <n v="73721.2"/>
    <n v="294884.8"/>
    <n v="31454.78310352996"/>
    <n v="10.666803817467011"/>
    <x v="0"/>
  </r>
  <r>
    <s v="INV101364"/>
    <d v="2023-09-01T00:00:00"/>
    <x v="4"/>
    <x v="1"/>
    <x v="0"/>
    <n v="1"/>
    <n v="29792"/>
    <n v="20"/>
    <n v="29792"/>
    <n v="5958.4"/>
    <n v="23833.599999999999"/>
    <n v="2940.5187900134511"/>
    <n v="12.337703032749779"/>
    <x v="0"/>
  </r>
  <r>
    <s v="INV101365"/>
    <d v="2024-05-05T00:00:00"/>
    <x v="3"/>
    <x v="0"/>
    <x v="0"/>
    <n v="4"/>
    <n v="28582"/>
    <n v="20"/>
    <n v="114328"/>
    <n v="22865.599999999999"/>
    <n v="91462.399999999994"/>
    <n v="15702.03759933847"/>
    <n v="17.16775155620066"/>
    <x v="0"/>
  </r>
  <r>
    <s v="INV101366"/>
    <d v="2024-05-21T00:00:00"/>
    <x v="0"/>
    <x v="1"/>
    <x v="1"/>
    <n v="9"/>
    <n v="34524"/>
    <n v="20"/>
    <n v="310716"/>
    <n v="62143.199999999997"/>
    <n v="248572.79999999999"/>
    <n v="55679.646376399258"/>
    <n v="22.399734152891732"/>
    <x v="0"/>
  </r>
  <r>
    <s v="INV101367"/>
    <d v="2023-12-31T00:00:00"/>
    <x v="0"/>
    <x v="0"/>
    <x v="3"/>
    <n v="6"/>
    <n v="23961"/>
    <n v="15"/>
    <n v="143766"/>
    <n v="21564.9"/>
    <n v="122201.1"/>
    <n v="26058.508503851961"/>
    <n v="21.324283090620263"/>
    <x v="0"/>
  </r>
  <r>
    <s v="INV101368"/>
    <d v="2024-04-26T00:00:00"/>
    <x v="2"/>
    <x v="1"/>
    <x v="1"/>
    <n v="2"/>
    <n v="5851"/>
    <n v="10"/>
    <n v="11702"/>
    <n v="1170.2"/>
    <n v="10531.8"/>
    <n v="1082.3739085417651"/>
    <n v="10.277197711139266"/>
    <x v="0"/>
  </r>
  <r>
    <s v="INV101369"/>
    <d v="2023-07-20T00:00:00"/>
    <x v="3"/>
    <x v="0"/>
    <x v="3"/>
    <n v="4"/>
    <n v="47531"/>
    <n v="20"/>
    <n v="190124"/>
    <n v="38024.800000000003"/>
    <n v="152099.20000000001"/>
    <n v="32839.889078220956"/>
    <n v="21.591099149910686"/>
    <x v="0"/>
  </r>
  <r>
    <s v="INV101370"/>
    <d v="2023-06-03T00:00:00"/>
    <x v="3"/>
    <x v="0"/>
    <x v="1"/>
    <n v="6"/>
    <n v="40218"/>
    <n v="0"/>
    <n v="241308"/>
    <n v="0"/>
    <n v="241308"/>
    <n v="45906.207833272507"/>
    <n v="19.023906307819264"/>
    <x v="1"/>
  </r>
  <r>
    <s v="INV101371"/>
    <d v="2024-03-25T00:00:00"/>
    <x v="5"/>
    <x v="1"/>
    <x v="3"/>
    <n v="4"/>
    <n v="13277"/>
    <n v="5"/>
    <n v="53108"/>
    <n v="2655.4"/>
    <n v="50452.6"/>
    <n v="12510.514179062169"/>
    <n v="24.79656980822033"/>
    <x v="0"/>
  </r>
  <r>
    <s v="INV101372"/>
    <d v="2024-05-15T00:00:00"/>
    <x v="0"/>
    <x v="1"/>
    <x v="2"/>
    <n v="7"/>
    <n v="8808"/>
    <n v="20"/>
    <n v="61656"/>
    <n v="12331.2"/>
    <n v="49324.800000000003"/>
    <n v="11694.39382677765"/>
    <n v="23.708953359725026"/>
    <x v="0"/>
  </r>
  <r>
    <s v="INV101373"/>
    <d v="2023-03-14T00:00:00"/>
    <x v="1"/>
    <x v="0"/>
    <x v="0"/>
    <n v="3"/>
    <n v="43941"/>
    <n v="0"/>
    <n v="131823"/>
    <n v="0"/>
    <n v="131823"/>
    <n v="20647.086422037559"/>
    <n v="15.662734440907549"/>
    <x v="1"/>
  </r>
  <r>
    <s v="INV101374"/>
    <d v="2024-12-13T00:00:00"/>
    <x v="3"/>
    <x v="1"/>
    <x v="3"/>
    <n v="6"/>
    <n v="14382"/>
    <n v="15"/>
    <n v="86292"/>
    <n v="12943.8"/>
    <n v="73348.2"/>
    <n v="14668.59286925167"/>
    <n v="19.998572383850824"/>
    <x v="0"/>
  </r>
  <r>
    <s v="INV101375"/>
    <d v="2023-10-23T00:00:00"/>
    <x v="0"/>
    <x v="1"/>
    <x v="2"/>
    <n v="4"/>
    <n v="5214"/>
    <n v="0"/>
    <n v="20856"/>
    <n v="0"/>
    <n v="20856"/>
    <n v="3421.1335729291268"/>
    <n v="16.403594039744569"/>
    <x v="1"/>
  </r>
  <r>
    <s v="INV101376"/>
    <d v="2023-01-17T00:00:00"/>
    <x v="5"/>
    <x v="0"/>
    <x v="4"/>
    <n v="3"/>
    <n v="43932"/>
    <n v="0"/>
    <n v="131796"/>
    <n v="0"/>
    <n v="131796"/>
    <n v="22273.40385779698"/>
    <n v="16.89990884229945"/>
    <x v="1"/>
  </r>
  <r>
    <s v="INV101377"/>
    <d v="2024-10-02T00:00:00"/>
    <x v="1"/>
    <x v="0"/>
    <x v="1"/>
    <n v="3"/>
    <n v="18158"/>
    <n v="15"/>
    <n v="54474"/>
    <n v="8171.1"/>
    <n v="46302.9"/>
    <n v="3255.1015560756191"/>
    <n v="7.0300165995555757"/>
    <x v="0"/>
  </r>
  <r>
    <s v="INV101378"/>
    <d v="2023-08-05T00:00:00"/>
    <x v="5"/>
    <x v="0"/>
    <x v="4"/>
    <n v="2"/>
    <n v="69745"/>
    <n v="15"/>
    <n v="139490"/>
    <n v="20923.5"/>
    <n v="118566.5"/>
    <n v="5981.5781588431828"/>
    <n v="5.0449141695531052"/>
    <x v="0"/>
  </r>
  <r>
    <s v="INV101379"/>
    <d v="2023-03-02T00:00:00"/>
    <x v="2"/>
    <x v="1"/>
    <x v="2"/>
    <n v="3"/>
    <n v="77527"/>
    <n v="5"/>
    <n v="232581"/>
    <n v="11629.05"/>
    <n v="220951.95"/>
    <n v="13176.972180731311"/>
    <n v="5.9637274894977432"/>
    <x v="0"/>
  </r>
  <r>
    <s v="INV101380"/>
    <d v="2024-09-07T00:00:00"/>
    <x v="1"/>
    <x v="1"/>
    <x v="4"/>
    <n v="1"/>
    <n v="51308"/>
    <n v="20"/>
    <n v="51308"/>
    <n v="10261.6"/>
    <n v="41046.400000000001"/>
    <n v="9987.6618093323414"/>
    <n v="24.332613357888487"/>
    <x v="0"/>
  </r>
  <r>
    <s v="INV101381"/>
    <d v="2023-02-11T00:00:00"/>
    <x v="0"/>
    <x v="1"/>
    <x v="4"/>
    <n v="3"/>
    <n v="40030"/>
    <n v="0"/>
    <n v="120090"/>
    <n v="0"/>
    <n v="120090"/>
    <n v="9037.2102982543565"/>
    <n v="7.5253645584597848"/>
    <x v="1"/>
  </r>
  <r>
    <s v="INV101382"/>
    <d v="2023-01-25T00:00:00"/>
    <x v="3"/>
    <x v="1"/>
    <x v="2"/>
    <n v="9"/>
    <n v="9334"/>
    <n v="10"/>
    <n v="84006"/>
    <n v="8400.6"/>
    <n v="75605.399999999994"/>
    <n v="4451.4902680093228"/>
    <n v="5.8877940835037226"/>
    <x v="0"/>
  </r>
  <r>
    <s v="INV101383"/>
    <d v="2023-02-08T00:00:00"/>
    <x v="3"/>
    <x v="0"/>
    <x v="0"/>
    <n v="4"/>
    <n v="14858"/>
    <n v="10"/>
    <n v="59432"/>
    <n v="5943.2"/>
    <n v="53488.800000000003"/>
    <n v="5986.9394408369217"/>
    <n v="11.1928841941433"/>
    <x v="0"/>
  </r>
  <r>
    <s v="INV101384"/>
    <d v="2023-05-11T00:00:00"/>
    <x v="0"/>
    <x v="1"/>
    <x v="3"/>
    <n v="3"/>
    <n v="10372"/>
    <n v="5"/>
    <n v="31116"/>
    <n v="1555.8"/>
    <n v="29560.2"/>
    <n v="4955.3533322087696"/>
    <n v="16.763598799090566"/>
    <x v="0"/>
  </r>
  <r>
    <s v="INV101385"/>
    <d v="2024-05-12T00:00:00"/>
    <x v="0"/>
    <x v="0"/>
    <x v="1"/>
    <n v="8"/>
    <n v="59194"/>
    <n v="10"/>
    <n v="473552"/>
    <n v="47355.199999999997"/>
    <n v="426196.8"/>
    <n v="102156.0183055696"/>
    <n v="23.969212886058646"/>
    <x v="0"/>
  </r>
  <r>
    <s v="INV101386"/>
    <d v="2023-08-17T00:00:00"/>
    <x v="0"/>
    <x v="1"/>
    <x v="3"/>
    <n v="1"/>
    <n v="50821"/>
    <n v="5"/>
    <n v="50821"/>
    <n v="2541.0500000000002"/>
    <n v="48279.95"/>
    <n v="9172.1049596173725"/>
    <n v="18.997751571029738"/>
    <x v="0"/>
  </r>
  <r>
    <s v="INV101387"/>
    <d v="2023-04-18T00:00:00"/>
    <x v="6"/>
    <x v="1"/>
    <x v="1"/>
    <n v="5"/>
    <n v="74209"/>
    <n v="20"/>
    <n v="371045"/>
    <n v="74209"/>
    <n v="296836"/>
    <n v="31248.101975289981"/>
    <n v="10.527059378003335"/>
    <x v="0"/>
  </r>
  <r>
    <s v="INV101388"/>
    <d v="2023-06-21T00:00:00"/>
    <x v="1"/>
    <x v="0"/>
    <x v="3"/>
    <n v="1"/>
    <n v="17185"/>
    <n v="5"/>
    <n v="17185"/>
    <n v="859.25"/>
    <n v="16325.75"/>
    <n v="3882.4527882470252"/>
    <n v="23.781160364742966"/>
    <x v="0"/>
  </r>
  <r>
    <s v="INV101389"/>
    <d v="2024-03-10T00:00:00"/>
    <x v="3"/>
    <x v="1"/>
    <x v="4"/>
    <n v="7"/>
    <n v="11833"/>
    <n v="15"/>
    <n v="82831"/>
    <n v="12424.65"/>
    <n v="70406.350000000006"/>
    <n v="4027.8216118996152"/>
    <n v="5.7208215053040172"/>
    <x v="0"/>
  </r>
  <r>
    <s v="INV101390"/>
    <d v="2024-04-22T00:00:00"/>
    <x v="1"/>
    <x v="1"/>
    <x v="0"/>
    <n v="5"/>
    <n v="11856"/>
    <n v="15"/>
    <n v="59280"/>
    <n v="8892"/>
    <n v="50388"/>
    <n v="12385.914663631829"/>
    <n v="24.58108014533585"/>
    <x v="0"/>
  </r>
  <r>
    <s v="INV101391"/>
    <d v="2023-04-12T00:00:00"/>
    <x v="5"/>
    <x v="0"/>
    <x v="4"/>
    <n v="2"/>
    <n v="41084"/>
    <n v="15"/>
    <n v="82168"/>
    <n v="12325.2"/>
    <n v="69842.8"/>
    <n v="4311.2661479363032"/>
    <n v="6.1728140165289807"/>
    <x v="0"/>
  </r>
  <r>
    <s v="INV101392"/>
    <d v="2024-06-07T00:00:00"/>
    <x v="3"/>
    <x v="1"/>
    <x v="0"/>
    <n v="1"/>
    <n v="51862"/>
    <n v="15"/>
    <n v="51862"/>
    <n v="7779.3"/>
    <n v="44082.7"/>
    <n v="8850.4834414574252"/>
    <n v="20.07699946114332"/>
    <x v="0"/>
  </r>
  <r>
    <s v="INV101393"/>
    <d v="2023-10-02T00:00:00"/>
    <x v="6"/>
    <x v="0"/>
    <x v="2"/>
    <n v="7"/>
    <n v="11844"/>
    <n v="15"/>
    <n v="82908"/>
    <n v="12436.2"/>
    <n v="70471.8"/>
    <n v="4162.0298242247482"/>
    <n v="5.9059507834690583"/>
    <x v="0"/>
  </r>
  <r>
    <s v="INV101394"/>
    <d v="2024-09-04T00:00:00"/>
    <x v="0"/>
    <x v="0"/>
    <x v="1"/>
    <n v="1"/>
    <n v="45119"/>
    <n v="15"/>
    <n v="45119"/>
    <n v="6767.85"/>
    <n v="38351.15"/>
    <n v="9062.8480220981965"/>
    <n v="23.631228847370149"/>
    <x v="0"/>
  </r>
  <r>
    <s v="INV101395"/>
    <d v="2023-02-13T00:00:00"/>
    <x v="2"/>
    <x v="0"/>
    <x v="1"/>
    <n v="3"/>
    <n v="2443"/>
    <n v="15"/>
    <n v="7329"/>
    <n v="1099.3499999999999"/>
    <n v="6229.65"/>
    <n v="446.87260071422821"/>
    <n v="7.1733179346227836"/>
    <x v="0"/>
  </r>
  <r>
    <s v="INV101396"/>
    <d v="2023-01-17T00:00:00"/>
    <x v="0"/>
    <x v="0"/>
    <x v="2"/>
    <n v="6"/>
    <n v="60717"/>
    <n v="15"/>
    <n v="364302"/>
    <n v="54645.3"/>
    <n v="309656.7"/>
    <n v="18609.067918647928"/>
    <n v="6.0095802605427"/>
    <x v="0"/>
  </r>
  <r>
    <s v="INV101397"/>
    <d v="2023-11-26T00:00:00"/>
    <x v="0"/>
    <x v="1"/>
    <x v="3"/>
    <n v="6"/>
    <n v="21521"/>
    <n v="15"/>
    <n v="129126"/>
    <n v="19368.900000000001"/>
    <n v="109757.1"/>
    <n v="25008.48790492745"/>
    <n v="22.78530309649895"/>
    <x v="0"/>
  </r>
  <r>
    <s v="INV101398"/>
    <d v="2024-07-22T00:00:00"/>
    <x v="6"/>
    <x v="1"/>
    <x v="2"/>
    <n v="7"/>
    <n v="8848"/>
    <n v="20"/>
    <n v="61936"/>
    <n v="12387.2"/>
    <n v="49548.800000000003"/>
    <n v="3426.7343990915242"/>
    <n v="6.9158776783525013"/>
    <x v="0"/>
  </r>
  <r>
    <s v="INV101399"/>
    <d v="2024-05-11T00:00:00"/>
    <x v="1"/>
    <x v="1"/>
    <x v="2"/>
    <n v="1"/>
    <n v="77786"/>
    <n v="15"/>
    <n v="77786"/>
    <n v="11667.9"/>
    <n v="66118.100000000006"/>
    <n v="13857.44517538533"/>
    <n v="20.958625815601671"/>
    <x v="0"/>
  </r>
  <r>
    <s v="INV101400"/>
    <d v="2023-01-12T00:00:00"/>
    <x v="3"/>
    <x v="0"/>
    <x v="0"/>
    <n v="7"/>
    <n v="71421"/>
    <n v="5"/>
    <n v="499947"/>
    <n v="24997.35"/>
    <n v="474949.65"/>
    <n v="94708.250704491365"/>
    <n v="19.940692809120158"/>
    <x v="0"/>
  </r>
  <r>
    <s v="INV101401"/>
    <d v="2023-11-14T00:00:00"/>
    <x v="0"/>
    <x v="1"/>
    <x v="2"/>
    <n v="2"/>
    <n v="17139"/>
    <n v="20"/>
    <n v="34278"/>
    <n v="6855.6"/>
    <n v="27422.400000000001"/>
    <n v="4655.6546245286754"/>
    <n v="16.977560769767326"/>
    <x v="0"/>
  </r>
  <r>
    <s v="INV101402"/>
    <d v="2024-08-14T00:00:00"/>
    <x v="3"/>
    <x v="1"/>
    <x v="1"/>
    <n v="6"/>
    <n v="65066"/>
    <n v="10"/>
    <n v="390396"/>
    <n v="39039.599999999999"/>
    <n v="351356.4"/>
    <n v="44127.744142092561"/>
    <n v="12.559254404386133"/>
    <x v="0"/>
  </r>
  <r>
    <s v="INV101403"/>
    <d v="2023-08-04T00:00:00"/>
    <x v="4"/>
    <x v="1"/>
    <x v="4"/>
    <n v="8"/>
    <n v="42511"/>
    <n v="0"/>
    <n v="340088"/>
    <n v="0"/>
    <n v="340088"/>
    <n v="79279.991592716804"/>
    <n v="23.311610992659784"/>
    <x v="1"/>
  </r>
  <r>
    <s v="INV101404"/>
    <d v="2023-12-05T00:00:00"/>
    <x v="5"/>
    <x v="1"/>
    <x v="0"/>
    <n v="5"/>
    <n v="19140"/>
    <n v="20"/>
    <n v="95700"/>
    <n v="19140"/>
    <n v="76560"/>
    <n v="17165.996189852729"/>
    <n v="22.421625117362499"/>
    <x v="0"/>
  </r>
  <r>
    <s v="INV101405"/>
    <d v="2024-10-22T00:00:00"/>
    <x v="1"/>
    <x v="0"/>
    <x v="0"/>
    <n v="3"/>
    <n v="35902"/>
    <n v="15"/>
    <n v="107706"/>
    <n v="16155.9"/>
    <n v="91550.1"/>
    <n v="12382.098126555609"/>
    <n v="13.524942219129862"/>
    <x v="0"/>
  </r>
  <r>
    <s v="INV101406"/>
    <d v="2023-03-22T00:00:00"/>
    <x v="3"/>
    <x v="0"/>
    <x v="3"/>
    <n v="8"/>
    <n v="65588"/>
    <n v="20"/>
    <n v="524704"/>
    <n v="104940.8"/>
    <n v="419763.20000000001"/>
    <n v="40442.08183649939"/>
    <n v="9.6344991262929636"/>
    <x v="0"/>
  </r>
  <r>
    <s v="INV101407"/>
    <d v="2024-12-27T00:00:00"/>
    <x v="2"/>
    <x v="1"/>
    <x v="4"/>
    <n v="8"/>
    <n v="60740"/>
    <n v="0"/>
    <n v="485920"/>
    <n v="0"/>
    <n v="485920"/>
    <n v="50785.605120759203"/>
    <n v="10.451433388368292"/>
    <x v="1"/>
  </r>
  <r>
    <s v="INV101408"/>
    <d v="2024-04-29T00:00:00"/>
    <x v="5"/>
    <x v="0"/>
    <x v="0"/>
    <n v="4"/>
    <n v="2391"/>
    <n v="0"/>
    <n v="9564"/>
    <n v="0"/>
    <n v="9564"/>
    <n v="899.6349387790932"/>
    <n v="9.406471547251078"/>
    <x v="1"/>
  </r>
  <r>
    <s v="INV101409"/>
    <d v="2024-01-09T00:00:00"/>
    <x v="2"/>
    <x v="1"/>
    <x v="2"/>
    <n v="8"/>
    <n v="28759"/>
    <n v="15"/>
    <n v="230072"/>
    <n v="34510.800000000003"/>
    <n v="195561.2"/>
    <n v="30947.636667961469"/>
    <n v="15.825039255210886"/>
    <x v="0"/>
  </r>
  <r>
    <s v="INV101410"/>
    <d v="2024-12-10T00:00:00"/>
    <x v="0"/>
    <x v="1"/>
    <x v="0"/>
    <n v="5"/>
    <n v="63521"/>
    <n v="15"/>
    <n v="317605"/>
    <n v="47640.75"/>
    <n v="269964.25"/>
    <n v="60393.099190171801"/>
    <n v="22.370776571405955"/>
    <x v="0"/>
  </r>
  <r>
    <s v="INV101411"/>
    <d v="2023-07-19T00:00:00"/>
    <x v="5"/>
    <x v="1"/>
    <x v="0"/>
    <n v="5"/>
    <n v="29487"/>
    <n v="5"/>
    <n v="147435"/>
    <n v="7371.75"/>
    <n v="140063.25"/>
    <n v="28674.083772933831"/>
    <n v="20.472239343963412"/>
    <x v="0"/>
  </r>
  <r>
    <s v="INV101412"/>
    <d v="2024-06-20T00:00:00"/>
    <x v="3"/>
    <x v="0"/>
    <x v="0"/>
    <n v="3"/>
    <n v="53116"/>
    <n v="0"/>
    <n v="159348"/>
    <n v="0"/>
    <n v="159348"/>
    <n v="33320.000154277157"/>
    <n v="20.910209198908777"/>
    <x v="1"/>
  </r>
  <r>
    <s v="INV101413"/>
    <d v="2024-04-10T00:00:00"/>
    <x v="5"/>
    <x v="1"/>
    <x v="3"/>
    <n v="7"/>
    <n v="11183"/>
    <n v="15"/>
    <n v="78281"/>
    <n v="11742.15"/>
    <n v="66538.850000000006"/>
    <n v="9292.6626411857906"/>
    <n v="13.965769833992908"/>
    <x v="0"/>
  </r>
  <r>
    <s v="INV101414"/>
    <d v="2023-03-30T00:00:00"/>
    <x v="0"/>
    <x v="0"/>
    <x v="0"/>
    <n v="9"/>
    <n v="61583"/>
    <n v="0"/>
    <n v="554247"/>
    <n v="0"/>
    <n v="554247"/>
    <n v="63455.166137951361"/>
    <n v="11.448896635967603"/>
    <x v="1"/>
  </r>
  <r>
    <s v="INV101415"/>
    <d v="2023-09-25T00:00:00"/>
    <x v="6"/>
    <x v="0"/>
    <x v="0"/>
    <n v="9"/>
    <n v="10467"/>
    <n v="5"/>
    <n v="94203"/>
    <n v="4710.1499999999996"/>
    <n v="89492.85"/>
    <n v="18030.227776868331"/>
    <n v="20.147115414101048"/>
    <x v="0"/>
  </r>
  <r>
    <s v="INV101416"/>
    <d v="2024-10-16T00:00:00"/>
    <x v="1"/>
    <x v="1"/>
    <x v="3"/>
    <n v="1"/>
    <n v="78164"/>
    <n v="10"/>
    <n v="78164"/>
    <n v="7816.4"/>
    <n v="70347.600000000006"/>
    <n v="14678.70595810023"/>
    <n v="20.865965517089748"/>
    <x v="0"/>
  </r>
  <r>
    <s v="INV101417"/>
    <d v="2024-07-24T00:00:00"/>
    <x v="2"/>
    <x v="0"/>
    <x v="4"/>
    <n v="1"/>
    <n v="40694"/>
    <n v="0"/>
    <n v="40694"/>
    <n v="0"/>
    <n v="40694"/>
    <n v="7694.0447463051678"/>
    <n v="18.907074129614116"/>
    <x v="1"/>
  </r>
  <r>
    <s v="INV101418"/>
    <d v="2024-05-03T00:00:00"/>
    <x v="0"/>
    <x v="0"/>
    <x v="1"/>
    <n v="5"/>
    <n v="63161"/>
    <n v="5"/>
    <n v="315805"/>
    <n v="15790.25"/>
    <n v="300014.75"/>
    <n v="16927.259568547612"/>
    <n v="5.6421424508453706"/>
    <x v="0"/>
  </r>
  <r>
    <s v="INV101419"/>
    <d v="2024-06-21T00:00:00"/>
    <x v="6"/>
    <x v="1"/>
    <x v="3"/>
    <n v="1"/>
    <n v="72807"/>
    <n v="5"/>
    <n v="72807"/>
    <n v="3640.35"/>
    <n v="69166.649999999994"/>
    <n v="11615.635385998399"/>
    <n v="16.793693761369678"/>
    <x v="0"/>
  </r>
  <r>
    <s v="INV101420"/>
    <d v="2023-02-16T00:00:00"/>
    <x v="5"/>
    <x v="0"/>
    <x v="3"/>
    <n v="4"/>
    <n v="43952"/>
    <n v="5"/>
    <n v="175808"/>
    <n v="8790.4"/>
    <n v="167017.60000000001"/>
    <n v="19943.432298198299"/>
    <n v="11.940916584957693"/>
    <x v="0"/>
  </r>
  <r>
    <s v="INV101421"/>
    <d v="2023-10-15T00:00:00"/>
    <x v="5"/>
    <x v="0"/>
    <x v="0"/>
    <n v="1"/>
    <n v="13357"/>
    <n v="20"/>
    <n v="13357"/>
    <n v="2671.4"/>
    <n v="10685.6"/>
    <n v="953.56744779965788"/>
    <n v="8.923854980531349"/>
    <x v="0"/>
  </r>
  <r>
    <s v="INV101422"/>
    <d v="2023-01-16T00:00:00"/>
    <x v="0"/>
    <x v="1"/>
    <x v="0"/>
    <n v="2"/>
    <n v="31801"/>
    <n v="15"/>
    <n v="63602"/>
    <n v="9540.2999999999993"/>
    <n v="54061.7"/>
    <n v="10211.12268164647"/>
    <n v="18.887905266845976"/>
    <x v="0"/>
  </r>
  <r>
    <s v="INV101423"/>
    <d v="2024-12-11T00:00:00"/>
    <x v="3"/>
    <x v="1"/>
    <x v="1"/>
    <n v="2"/>
    <n v="56400"/>
    <n v="0"/>
    <n v="112800"/>
    <n v="0"/>
    <n v="112800"/>
    <n v="11697.94962107792"/>
    <n v="10.370522713721559"/>
    <x v="1"/>
  </r>
  <r>
    <s v="INV101424"/>
    <d v="2024-02-05T00:00:00"/>
    <x v="5"/>
    <x v="0"/>
    <x v="0"/>
    <n v="4"/>
    <n v="31960"/>
    <n v="20"/>
    <n v="127840"/>
    <n v="25568"/>
    <n v="102272"/>
    <n v="23785.218201746651"/>
    <n v="23.256823179117113"/>
    <x v="0"/>
  </r>
  <r>
    <s v="INV101425"/>
    <d v="2023-03-27T00:00:00"/>
    <x v="3"/>
    <x v="1"/>
    <x v="2"/>
    <n v="8"/>
    <n v="50300"/>
    <n v="0"/>
    <n v="402400"/>
    <n v="0"/>
    <n v="402400"/>
    <n v="44109.403856461933"/>
    <n v="10.9615814752639"/>
    <x v="1"/>
  </r>
  <r>
    <s v="INV101426"/>
    <d v="2023-09-07T00:00:00"/>
    <x v="3"/>
    <x v="1"/>
    <x v="0"/>
    <n v="2"/>
    <n v="10332"/>
    <n v="20"/>
    <n v="20664"/>
    <n v="4132.8"/>
    <n v="16531.2"/>
    <n v="2662.1203057657999"/>
    <n v="16.103611992872867"/>
    <x v="0"/>
  </r>
  <r>
    <s v="INV101427"/>
    <d v="2024-01-26T00:00:00"/>
    <x v="1"/>
    <x v="0"/>
    <x v="0"/>
    <n v="9"/>
    <n v="47908"/>
    <n v="15"/>
    <n v="431172"/>
    <n v="64675.8"/>
    <n v="366496.2"/>
    <n v="78999.147496420366"/>
    <n v="21.555243273032669"/>
    <x v="0"/>
  </r>
  <r>
    <s v="INV101428"/>
    <d v="2023-12-01T00:00:00"/>
    <x v="3"/>
    <x v="0"/>
    <x v="2"/>
    <n v="9"/>
    <n v="13126"/>
    <n v="5"/>
    <n v="118134"/>
    <n v="5906.7"/>
    <n v="112227.3"/>
    <n v="14637.09607146011"/>
    <n v="13.042366760547663"/>
    <x v="0"/>
  </r>
  <r>
    <s v="INV101429"/>
    <d v="2024-09-20T00:00:00"/>
    <x v="4"/>
    <x v="1"/>
    <x v="1"/>
    <n v="2"/>
    <n v="58372"/>
    <n v="0"/>
    <n v="116744"/>
    <n v="0"/>
    <n v="116744"/>
    <n v="25185.368958726889"/>
    <n v="21.57315918482054"/>
    <x v="1"/>
  </r>
  <r>
    <s v="INV101430"/>
    <d v="2024-06-02T00:00:00"/>
    <x v="1"/>
    <x v="0"/>
    <x v="2"/>
    <n v="1"/>
    <n v="79459"/>
    <n v="5"/>
    <n v="79459"/>
    <n v="3972.95"/>
    <n v="75486.05"/>
    <n v="14700.098988827869"/>
    <n v="19.473927949373255"/>
    <x v="0"/>
  </r>
  <r>
    <s v="INV101431"/>
    <d v="2023-05-17T00:00:00"/>
    <x v="6"/>
    <x v="1"/>
    <x v="3"/>
    <n v="9"/>
    <n v="17302"/>
    <n v="15"/>
    <n v="155718"/>
    <n v="23357.7"/>
    <n v="132360.29999999999"/>
    <n v="30995.23376197445"/>
    <n v="23.417319061663093"/>
    <x v="0"/>
  </r>
  <r>
    <s v="INV101432"/>
    <d v="2024-11-18T00:00:00"/>
    <x v="6"/>
    <x v="1"/>
    <x v="2"/>
    <n v="2"/>
    <n v="16833"/>
    <n v="0"/>
    <n v="33666"/>
    <n v="0"/>
    <n v="33666"/>
    <n v="3877.2092768294078"/>
    <n v="11.516691251795306"/>
    <x v="1"/>
  </r>
  <r>
    <s v="INV101433"/>
    <d v="2024-05-12T00:00:00"/>
    <x v="5"/>
    <x v="0"/>
    <x v="4"/>
    <n v="8"/>
    <n v="35620"/>
    <n v="10"/>
    <n v="284960"/>
    <n v="28496"/>
    <n v="256464"/>
    <n v="18210.38352115437"/>
    <n v="7.1005612956026463"/>
    <x v="0"/>
  </r>
  <r>
    <s v="INV101434"/>
    <d v="2024-12-27T00:00:00"/>
    <x v="5"/>
    <x v="0"/>
    <x v="3"/>
    <n v="3"/>
    <n v="22659"/>
    <n v="10"/>
    <n v="67977"/>
    <n v="6797.7"/>
    <n v="61179.3"/>
    <n v="8324.6612077470018"/>
    <n v="13.606989958608551"/>
    <x v="0"/>
  </r>
  <r>
    <s v="INV101435"/>
    <d v="2024-04-21T00:00:00"/>
    <x v="3"/>
    <x v="1"/>
    <x v="0"/>
    <n v="1"/>
    <n v="25160"/>
    <n v="10"/>
    <n v="25160"/>
    <n v="2516"/>
    <n v="22644"/>
    <n v="4690.9920392637696"/>
    <n v="20.716269383782766"/>
    <x v="0"/>
  </r>
  <r>
    <s v="INV101436"/>
    <d v="2024-08-16T00:00:00"/>
    <x v="1"/>
    <x v="1"/>
    <x v="3"/>
    <n v="1"/>
    <n v="57343"/>
    <n v="15"/>
    <n v="57343"/>
    <n v="8601.4500000000007"/>
    <n v="48741.55"/>
    <n v="6828.0586202114091"/>
    <n v="14.008702267801104"/>
    <x v="0"/>
  </r>
  <r>
    <s v="INV101437"/>
    <d v="2023-08-11T00:00:00"/>
    <x v="1"/>
    <x v="1"/>
    <x v="1"/>
    <n v="2"/>
    <n v="35019"/>
    <n v="10"/>
    <n v="70038"/>
    <n v="7003.8"/>
    <n v="63034.2"/>
    <n v="6454.5499178752107"/>
    <n v="10.239758603861414"/>
    <x v="0"/>
  </r>
  <r>
    <s v="INV101438"/>
    <d v="2024-01-07T00:00:00"/>
    <x v="4"/>
    <x v="1"/>
    <x v="1"/>
    <n v="7"/>
    <n v="45435"/>
    <n v="0"/>
    <n v="318045"/>
    <n v="0"/>
    <n v="318045"/>
    <n v="17658.0605222419"/>
    <n v="5.5520635514602965"/>
    <x v="1"/>
  </r>
  <r>
    <s v="INV101439"/>
    <d v="2024-02-06T00:00:00"/>
    <x v="3"/>
    <x v="0"/>
    <x v="2"/>
    <n v="6"/>
    <n v="23007"/>
    <n v="10"/>
    <n v="138042"/>
    <n v="13804.2"/>
    <n v="124237.8"/>
    <n v="13989.7677253731"/>
    <n v="11.260476059116549"/>
    <x v="0"/>
  </r>
  <r>
    <s v="INV101440"/>
    <d v="2024-03-18T00:00:00"/>
    <x v="4"/>
    <x v="1"/>
    <x v="3"/>
    <n v="2"/>
    <n v="71560"/>
    <n v="0"/>
    <n v="143120"/>
    <n v="0"/>
    <n v="143120"/>
    <n v="27575.820925933662"/>
    <n v="19.267622223262759"/>
    <x v="1"/>
  </r>
  <r>
    <s v="INV101441"/>
    <d v="2024-05-04T00:00:00"/>
    <x v="3"/>
    <x v="0"/>
    <x v="0"/>
    <n v="4"/>
    <n v="57723"/>
    <n v="15"/>
    <n v="230892"/>
    <n v="34633.800000000003"/>
    <n v="196258.2"/>
    <n v="15606.992018459619"/>
    <n v="7.9522751245347303"/>
    <x v="0"/>
  </r>
  <r>
    <s v="INV101442"/>
    <d v="2024-09-06T00:00:00"/>
    <x v="2"/>
    <x v="0"/>
    <x v="1"/>
    <n v="2"/>
    <n v="28175"/>
    <n v="5"/>
    <n v="56350"/>
    <n v="2817.5"/>
    <n v="53532.5"/>
    <n v="6326.2500852594449"/>
    <n v="11.817587606144762"/>
    <x v="0"/>
  </r>
  <r>
    <s v="INV101443"/>
    <d v="2023-09-30T00:00:00"/>
    <x v="2"/>
    <x v="1"/>
    <x v="0"/>
    <n v="1"/>
    <n v="18173"/>
    <n v="20"/>
    <n v="18173"/>
    <n v="3634.6"/>
    <n v="14538.4"/>
    <n v="785.7466165707209"/>
    <n v="5.4046292341022459"/>
    <x v="0"/>
  </r>
  <r>
    <s v="INV101444"/>
    <d v="2024-06-09T00:00:00"/>
    <x v="0"/>
    <x v="0"/>
    <x v="4"/>
    <n v="3"/>
    <n v="35970"/>
    <n v="10"/>
    <n v="107910"/>
    <n v="10791"/>
    <n v="97119"/>
    <n v="18875.17483166101"/>
    <n v="19.435100064519826"/>
    <x v="0"/>
  </r>
  <r>
    <s v="INV101445"/>
    <d v="2023-06-08T00:00:00"/>
    <x v="3"/>
    <x v="0"/>
    <x v="1"/>
    <n v="4"/>
    <n v="42103"/>
    <n v="20"/>
    <n v="168412"/>
    <n v="33682.400000000001"/>
    <n v="134729.60000000001"/>
    <n v="30467.294931197212"/>
    <n v="22.613660941023507"/>
    <x v="0"/>
  </r>
  <r>
    <s v="INV101446"/>
    <d v="2023-06-01T00:00:00"/>
    <x v="1"/>
    <x v="1"/>
    <x v="2"/>
    <n v="5"/>
    <n v="31730"/>
    <n v="5"/>
    <n v="158650"/>
    <n v="7932.5"/>
    <n v="150717.5"/>
    <n v="24673.308344229259"/>
    <n v="16.370566353760687"/>
    <x v="0"/>
  </r>
  <r>
    <s v="INV101447"/>
    <d v="2024-09-11T00:00:00"/>
    <x v="5"/>
    <x v="0"/>
    <x v="4"/>
    <n v="5"/>
    <n v="15042"/>
    <n v="15"/>
    <n v="75210"/>
    <n v="11281.5"/>
    <n v="63928.5"/>
    <n v="3527.2179843114118"/>
    <n v="5.5174421178526192"/>
    <x v="0"/>
  </r>
  <r>
    <s v="INV101448"/>
    <d v="2023-07-07T00:00:00"/>
    <x v="6"/>
    <x v="0"/>
    <x v="3"/>
    <n v="7"/>
    <n v="61907"/>
    <n v="15"/>
    <n v="433349"/>
    <n v="65002.35"/>
    <n v="368346.65"/>
    <n v="34449.643466564703"/>
    <n v="9.3525062509906629"/>
    <x v="0"/>
  </r>
  <r>
    <s v="INV101449"/>
    <d v="2023-04-08T00:00:00"/>
    <x v="0"/>
    <x v="1"/>
    <x v="0"/>
    <n v="8"/>
    <n v="54321"/>
    <n v="5"/>
    <n v="434568"/>
    <n v="21728.400000000001"/>
    <n v="412839.6"/>
    <n v="56845.464485500808"/>
    <n v="13.769382705898565"/>
    <x v="0"/>
  </r>
  <r>
    <s v="INV101450"/>
    <d v="2023-05-11T00:00:00"/>
    <x v="5"/>
    <x v="1"/>
    <x v="1"/>
    <n v="9"/>
    <n v="36190"/>
    <n v="20"/>
    <n v="325710"/>
    <n v="65142"/>
    <n v="260568"/>
    <n v="43649.372695853031"/>
    <n v="16.751624411229709"/>
    <x v="0"/>
  </r>
  <r>
    <s v="INV101451"/>
    <d v="2023-06-20T00:00:00"/>
    <x v="2"/>
    <x v="1"/>
    <x v="4"/>
    <n v="7"/>
    <n v="7154"/>
    <n v="10"/>
    <n v="50078"/>
    <n v="5007.8"/>
    <n v="45070.2"/>
    <n v="6726.9648020825252"/>
    <n v="14.925526849409424"/>
    <x v="0"/>
  </r>
  <r>
    <s v="INV101452"/>
    <d v="2023-07-02T00:00:00"/>
    <x v="3"/>
    <x v="1"/>
    <x v="4"/>
    <n v="5"/>
    <n v="68057"/>
    <n v="0"/>
    <n v="340285"/>
    <n v="0"/>
    <n v="340285"/>
    <n v="79345.345520611911"/>
    <n v="23.317320928225431"/>
    <x v="1"/>
  </r>
  <r>
    <s v="INV101453"/>
    <d v="2023-12-30T00:00:00"/>
    <x v="0"/>
    <x v="1"/>
    <x v="1"/>
    <n v="9"/>
    <n v="27946"/>
    <n v="15"/>
    <n v="251514"/>
    <n v="37727.1"/>
    <n v="213786.9"/>
    <n v="50822.974662179397"/>
    <n v="23.772726328030107"/>
    <x v="0"/>
  </r>
  <r>
    <s v="INV101454"/>
    <d v="2023-02-08T00:00:00"/>
    <x v="3"/>
    <x v="1"/>
    <x v="3"/>
    <n v="8"/>
    <n v="48984"/>
    <n v="5"/>
    <n v="391872"/>
    <n v="19593.599999999999"/>
    <n v="372278.4"/>
    <n v="26592.029462028098"/>
    <n v="7.143049250783311"/>
    <x v="0"/>
  </r>
  <r>
    <s v="INV101455"/>
    <d v="2024-06-10T00:00:00"/>
    <x v="2"/>
    <x v="1"/>
    <x v="3"/>
    <n v="9"/>
    <n v="44578"/>
    <n v="20"/>
    <n v="401202"/>
    <n v="80240.399999999994"/>
    <n v="320961.59999999998"/>
    <n v="24931.711538966509"/>
    <n v="7.7678175641467728"/>
    <x v="0"/>
  </r>
  <r>
    <s v="INV101456"/>
    <d v="2024-05-11T00:00:00"/>
    <x v="0"/>
    <x v="0"/>
    <x v="2"/>
    <n v="8"/>
    <n v="4725"/>
    <n v="10"/>
    <n v="37800"/>
    <n v="3780"/>
    <n v="34020"/>
    <n v="4137.2056228292367"/>
    <n v="12.161098244647963"/>
    <x v="0"/>
  </r>
  <r>
    <s v="INV101457"/>
    <d v="2024-05-30T00:00:00"/>
    <x v="2"/>
    <x v="0"/>
    <x v="3"/>
    <n v="6"/>
    <n v="75245"/>
    <n v="20"/>
    <n v="451470"/>
    <n v="90294"/>
    <n v="361176"/>
    <n v="48486.78594106582"/>
    <n v="13.424697638011891"/>
    <x v="0"/>
  </r>
  <r>
    <s v="INV101458"/>
    <d v="2023-12-15T00:00:00"/>
    <x v="4"/>
    <x v="1"/>
    <x v="2"/>
    <n v="4"/>
    <n v="45987"/>
    <n v="10"/>
    <n v="183948"/>
    <n v="18394.8"/>
    <n v="165553.20000000001"/>
    <n v="27682.70327669317"/>
    <n v="16.721333853222507"/>
    <x v="0"/>
  </r>
  <r>
    <s v="INV101459"/>
    <d v="2024-02-01T00:00:00"/>
    <x v="2"/>
    <x v="0"/>
    <x v="4"/>
    <n v="9"/>
    <n v="69176"/>
    <n v="0"/>
    <n v="622584"/>
    <n v="0"/>
    <n v="622584"/>
    <n v="127400.57793235969"/>
    <n v="20.463194995753135"/>
    <x v="1"/>
  </r>
  <r>
    <s v="INV101460"/>
    <d v="2024-12-22T00:00:00"/>
    <x v="1"/>
    <x v="0"/>
    <x v="1"/>
    <n v="9"/>
    <n v="12221"/>
    <n v="0"/>
    <n v="109989"/>
    <n v="0"/>
    <n v="109989"/>
    <n v="8486.0408334061012"/>
    <n v="7.7153541112348529"/>
    <x v="1"/>
  </r>
  <r>
    <s v="INV101461"/>
    <d v="2023-06-10T00:00:00"/>
    <x v="1"/>
    <x v="1"/>
    <x v="3"/>
    <n v="9"/>
    <n v="3087"/>
    <n v="5"/>
    <n v="27783"/>
    <n v="1389.15"/>
    <n v="26393.85"/>
    <n v="5556.6428484632388"/>
    <n v="21.052793921550812"/>
    <x v="0"/>
  </r>
  <r>
    <s v="INV101462"/>
    <d v="2023-01-16T00:00:00"/>
    <x v="3"/>
    <x v="0"/>
    <x v="2"/>
    <n v="3"/>
    <n v="39937"/>
    <n v="5"/>
    <n v="119811"/>
    <n v="5990.55"/>
    <n v="113820.45"/>
    <n v="19577.761930500259"/>
    <n v="17.200566269506279"/>
    <x v="0"/>
  </r>
  <r>
    <s v="INV101463"/>
    <d v="2024-05-07T00:00:00"/>
    <x v="6"/>
    <x v="1"/>
    <x v="4"/>
    <n v="3"/>
    <n v="19489"/>
    <n v="10"/>
    <n v="58467"/>
    <n v="5846.7"/>
    <n v="52620.3"/>
    <n v="12953.90191847425"/>
    <n v="24.61768921590004"/>
    <x v="0"/>
  </r>
  <r>
    <s v="INV101464"/>
    <d v="2024-03-01T00:00:00"/>
    <x v="2"/>
    <x v="0"/>
    <x v="3"/>
    <n v="6"/>
    <n v="33226"/>
    <n v="10"/>
    <n v="199356"/>
    <n v="19935.599999999999"/>
    <n v="179420.4"/>
    <n v="32337.573053727829"/>
    <n v="18.023353561650644"/>
    <x v="0"/>
  </r>
  <r>
    <s v="INV101465"/>
    <d v="2023-04-18T00:00:00"/>
    <x v="5"/>
    <x v="1"/>
    <x v="0"/>
    <n v="6"/>
    <n v="71040"/>
    <n v="10"/>
    <n v="426240"/>
    <n v="42624"/>
    <n v="383616"/>
    <n v="74121.63173652305"/>
    <n v="19.321830094814356"/>
    <x v="0"/>
  </r>
  <r>
    <s v="INV101466"/>
    <d v="2024-03-25T00:00:00"/>
    <x v="1"/>
    <x v="0"/>
    <x v="4"/>
    <n v="6"/>
    <n v="41668"/>
    <n v="10"/>
    <n v="250008"/>
    <n v="25000.799999999999"/>
    <n v="225007.2"/>
    <n v="20035.040088865251"/>
    <n v="8.9041773280433922"/>
    <x v="0"/>
  </r>
  <r>
    <s v="INV101467"/>
    <d v="2023-11-07T00:00:00"/>
    <x v="6"/>
    <x v="0"/>
    <x v="3"/>
    <n v="5"/>
    <n v="65169"/>
    <n v="0"/>
    <n v="325845"/>
    <n v="0"/>
    <n v="325845"/>
    <n v="66398.214768793041"/>
    <n v="20.377239107180728"/>
    <x v="1"/>
  </r>
  <r>
    <s v="INV101468"/>
    <d v="2023-06-19T00:00:00"/>
    <x v="4"/>
    <x v="0"/>
    <x v="4"/>
    <n v="5"/>
    <n v="73540"/>
    <n v="5"/>
    <n v="367700"/>
    <n v="18385"/>
    <n v="349315"/>
    <n v="23003.522971479571"/>
    <n v="6.5853235536634758"/>
    <x v="0"/>
  </r>
  <r>
    <s v="INV101469"/>
    <d v="2024-06-29T00:00:00"/>
    <x v="0"/>
    <x v="1"/>
    <x v="1"/>
    <n v="2"/>
    <n v="72116"/>
    <n v="5"/>
    <n v="144232"/>
    <n v="7211.6"/>
    <n v="137020.4"/>
    <n v="24842.632595735951"/>
    <n v="18.130608723763725"/>
    <x v="0"/>
  </r>
  <r>
    <s v="INV101470"/>
    <d v="2024-02-18T00:00:00"/>
    <x v="0"/>
    <x v="0"/>
    <x v="1"/>
    <n v="7"/>
    <n v="7908"/>
    <n v="15"/>
    <n v="55356"/>
    <n v="8303.4"/>
    <n v="47052.6"/>
    <n v="2875.599970178881"/>
    <n v="6.1114581769740273"/>
    <x v="0"/>
  </r>
  <r>
    <s v="INV101471"/>
    <d v="2023-09-08T00:00:00"/>
    <x v="1"/>
    <x v="0"/>
    <x v="1"/>
    <n v="4"/>
    <n v="4653"/>
    <n v="5"/>
    <n v="18612"/>
    <n v="930.6"/>
    <n v="17681.400000000001"/>
    <n v="1291.540767380701"/>
    <n v="7.3045164261919355"/>
    <x v="0"/>
  </r>
  <r>
    <s v="INV101472"/>
    <d v="2023-05-21T00:00:00"/>
    <x v="6"/>
    <x v="1"/>
    <x v="0"/>
    <n v="3"/>
    <n v="11555"/>
    <n v="5"/>
    <n v="34665"/>
    <n v="1733.25"/>
    <n v="32931.75"/>
    <n v="2357.0325358450782"/>
    <n v="7.1573254863318168"/>
    <x v="0"/>
  </r>
  <r>
    <s v="INV101473"/>
    <d v="2023-10-01T00:00:00"/>
    <x v="1"/>
    <x v="1"/>
    <x v="1"/>
    <n v="8"/>
    <n v="20260"/>
    <n v="20"/>
    <n v="162080"/>
    <n v="32416"/>
    <n v="129664"/>
    <n v="7844.2587562303879"/>
    <n v="6.0496812964511264"/>
    <x v="0"/>
  </r>
  <r>
    <s v="INV101474"/>
    <d v="2024-02-20T00:00:00"/>
    <x v="0"/>
    <x v="0"/>
    <x v="0"/>
    <n v="4"/>
    <n v="18252"/>
    <n v="20"/>
    <n v="73008"/>
    <n v="14601.6"/>
    <n v="58406.400000000001"/>
    <n v="6671.63360774176"/>
    <n v="11.422778338917928"/>
    <x v="0"/>
  </r>
  <r>
    <s v="INV101475"/>
    <d v="2024-08-30T00:00:00"/>
    <x v="2"/>
    <x v="0"/>
    <x v="1"/>
    <n v="4"/>
    <n v="4300"/>
    <n v="15"/>
    <n v="17200"/>
    <n v="2580"/>
    <n v="14620"/>
    <n v="3638.486586907015"/>
    <n v="24.887049158050718"/>
    <x v="0"/>
  </r>
  <r>
    <s v="INV101476"/>
    <d v="2023-02-08T00:00:00"/>
    <x v="6"/>
    <x v="0"/>
    <x v="4"/>
    <n v="8"/>
    <n v="67073"/>
    <n v="10"/>
    <n v="536584"/>
    <n v="53658.400000000001"/>
    <n v="482925.6"/>
    <n v="57779.668999901704"/>
    <n v="11.964507369230727"/>
    <x v="0"/>
  </r>
  <r>
    <s v="INV101477"/>
    <d v="2023-01-29T00:00:00"/>
    <x v="3"/>
    <x v="0"/>
    <x v="3"/>
    <n v="1"/>
    <n v="30554"/>
    <n v="15"/>
    <n v="30554"/>
    <n v="4583.1000000000004"/>
    <n v="25970.9"/>
    <n v="5250.1520335448286"/>
    <n v="20.215518266770996"/>
    <x v="0"/>
  </r>
  <r>
    <s v="INV101478"/>
    <d v="2024-04-21T00:00:00"/>
    <x v="2"/>
    <x v="1"/>
    <x v="3"/>
    <n v="9"/>
    <n v="62316"/>
    <n v="15"/>
    <n v="560844"/>
    <n v="84126.6"/>
    <n v="476717.4"/>
    <n v="36451.43475503115"/>
    <n v="7.6463403171420117"/>
    <x v="0"/>
  </r>
  <r>
    <s v="INV101479"/>
    <d v="2023-11-14T00:00:00"/>
    <x v="2"/>
    <x v="0"/>
    <x v="1"/>
    <n v="7"/>
    <n v="27366"/>
    <n v="0"/>
    <n v="191562"/>
    <n v="0"/>
    <n v="191562"/>
    <n v="26990.744063562212"/>
    <n v="14.089821605309098"/>
    <x v="1"/>
  </r>
  <r>
    <s v="INV101480"/>
    <d v="2023-09-02T00:00:00"/>
    <x v="2"/>
    <x v="0"/>
    <x v="3"/>
    <n v="2"/>
    <n v="1492"/>
    <n v="5"/>
    <n v="2984"/>
    <n v="149.19999999999999"/>
    <n v="2834.8"/>
    <n v="246.69327413187131"/>
    <n v="8.7023167112978452"/>
    <x v="0"/>
  </r>
  <r>
    <s v="INV101481"/>
    <d v="2024-11-27T00:00:00"/>
    <x v="3"/>
    <x v="1"/>
    <x v="1"/>
    <n v="6"/>
    <n v="24196"/>
    <n v="0"/>
    <n v="145176"/>
    <n v="0"/>
    <n v="145176"/>
    <n v="12836.379753090199"/>
    <n v="8.8419434018640821"/>
    <x v="1"/>
  </r>
  <r>
    <s v="INV101482"/>
    <d v="2023-09-29T00:00:00"/>
    <x v="4"/>
    <x v="0"/>
    <x v="1"/>
    <n v="8"/>
    <n v="60782"/>
    <n v="5"/>
    <n v="486256"/>
    <n v="24312.799999999999"/>
    <n v="461943.2"/>
    <n v="32307.386900625628"/>
    <n v="6.9938007314807589"/>
    <x v="0"/>
  </r>
  <r>
    <s v="INV101483"/>
    <d v="2024-03-15T00:00:00"/>
    <x v="5"/>
    <x v="0"/>
    <x v="2"/>
    <n v="5"/>
    <n v="74041"/>
    <n v="15"/>
    <n v="370205"/>
    <n v="55530.75"/>
    <n v="314674.25"/>
    <n v="42924.346464189963"/>
    <n v="13.640883060558645"/>
    <x v="0"/>
  </r>
  <r>
    <s v="INV101484"/>
    <d v="2023-08-27T00:00:00"/>
    <x v="1"/>
    <x v="0"/>
    <x v="2"/>
    <n v="6"/>
    <n v="53338"/>
    <n v="5"/>
    <n v="320028"/>
    <n v="16001.4"/>
    <n v="304026.59999999998"/>
    <n v="19794.25502729748"/>
    <n v="6.5106984149733886"/>
    <x v="0"/>
  </r>
  <r>
    <s v="INV101485"/>
    <d v="2024-01-12T00:00:00"/>
    <x v="0"/>
    <x v="1"/>
    <x v="2"/>
    <n v="8"/>
    <n v="29900"/>
    <n v="10"/>
    <n v="239200"/>
    <n v="23920"/>
    <n v="215280"/>
    <n v="49936.837759249327"/>
    <n v="23.196227127113215"/>
    <x v="0"/>
  </r>
  <r>
    <s v="INV101486"/>
    <d v="2023-09-23T00:00:00"/>
    <x v="1"/>
    <x v="1"/>
    <x v="0"/>
    <n v="6"/>
    <n v="18065"/>
    <n v="10"/>
    <n v="108390"/>
    <n v="10839"/>
    <n v="97551"/>
    <n v="13616.17485393314"/>
    <n v="13.958006431439083"/>
    <x v="0"/>
  </r>
  <r>
    <s v="INV101487"/>
    <d v="2023-12-25T00:00:00"/>
    <x v="6"/>
    <x v="0"/>
    <x v="2"/>
    <n v="9"/>
    <n v="40085"/>
    <n v="15"/>
    <n v="360765"/>
    <n v="54114.75"/>
    <n v="306650.25"/>
    <n v="66761.815882692332"/>
    <n v="21.771322828757626"/>
    <x v="0"/>
  </r>
  <r>
    <s v="INV101488"/>
    <d v="2023-12-06T00:00:00"/>
    <x v="4"/>
    <x v="0"/>
    <x v="1"/>
    <n v="9"/>
    <n v="35333"/>
    <n v="20"/>
    <n v="317997"/>
    <n v="63599.4"/>
    <n v="254397.6"/>
    <n v="62554.561058080602"/>
    <n v="24.589288994110245"/>
    <x v="0"/>
  </r>
  <r>
    <s v="INV101489"/>
    <d v="2024-01-24T00:00:00"/>
    <x v="6"/>
    <x v="1"/>
    <x v="4"/>
    <n v="9"/>
    <n v="12594"/>
    <n v="10"/>
    <n v="113346"/>
    <n v="11334.6"/>
    <n v="102011.4"/>
    <n v="18928.8105844606"/>
    <n v="18.555583576404793"/>
    <x v="0"/>
  </r>
  <r>
    <s v="INV101490"/>
    <d v="2024-07-30T00:00:00"/>
    <x v="1"/>
    <x v="0"/>
    <x v="2"/>
    <n v="6"/>
    <n v="31780"/>
    <n v="15"/>
    <n v="190680"/>
    <n v="28602"/>
    <n v="162078"/>
    <n v="37326.912098958514"/>
    <n v="23.03021514268347"/>
    <x v="0"/>
  </r>
  <r>
    <s v="INV101491"/>
    <d v="2024-11-19T00:00:00"/>
    <x v="0"/>
    <x v="0"/>
    <x v="2"/>
    <n v="9"/>
    <n v="47147"/>
    <n v="0"/>
    <n v="424323"/>
    <n v="0"/>
    <n v="424323"/>
    <n v="32704.0604804791"/>
    <n v="7.707350410060049"/>
    <x v="1"/>
  </r>
  <r>
    <s v="INV101492"/>
    <d v="2023-01-03T00:00:00"/>
    <x v="3"/>
    <x v="1"/>
    <x v="4"/>
    <n v="3"/>
    <n v="44878"/>
    <n v="20"/>
    <n v="134634"/>
    <n v="26926.799999999999"/>
    <n v="107707.2"/>
    <n v="23264.61832272691"/>
    <n v="21.599872917248717"/>
    <x v="0"/>
  </r>
  <r>
    <s v="INV101493"/>
    <d v="2024-03-04T00:00:00"/>
    <x v="1"/>
    <x v="1"/>
    <x v="1"/>
    <n v="5"/>
    <n v="20013"/>
    <n v="10"/>
    <n v="100065"/>
    <n v="10006.5"/>
    <n v="90058.5"/>
    <n v="9388.0102405781236"/>
    <n v="10.424346664199518"/>
    <x v="0"/>
  </r>
  <r>
    <s v="INV101494"/>
    <d v="2023-05-22T00:00:00"/>
    <x v="2"/>
    <x v="1"/>
    <x v="0"/>
    <n v="2"/>
    <n v="654"/>
    <n v="15"/>
    <n v="1308"/>
    <n v="196.2"/>
    <n v="1111.8"/>
    <n v="160.67689991694289"/>
    <n v="14.451960776843217"/>
    <x v="0"/>
  </r>
  <r>
    <s v="INV101495"/>
    <d v="2024-01-11T00:00:00"/>
    <x v="1"/>
    <x v="0"/>
    <x v="2"/>
    <n v="8"/>
    <n v="28634"/>
    <n v="15"/>
    <n v="229072"/>
    <n v="34360.800000000003"/>
    <n v="194711.2"/>
    <n v="34914.936700867278"/>
    <n v="17.931652981886646"/>
    <x v="0"/>
  </r>
  <r>
    <s v="INV101496"/>
    <d v="2024-10-31T00:00:00"/>
    <x v="2"/>
    <x v="0"/>
    <x v="4"/>
    <n v="4"/>
    <n v="9178"/>
    <n v="0"/>
    <n v="36712"/>
    <n v="0"/>
    <n v="36712"/>
    <n v="8469.7784738305545"/>
    <n v="23.070871850704279"/>
    <x v="1"/>
  </r>
  <r>
    <s v="INV101497"/>
    <d v="2023-11-20T00:00:00"/>
    <x v="3"/>
    <x v="0"/>
    <x v="1"/>
    <n v="6"/>
    <n v="6794"/>
    <n v="0"/>
    <n v="40764"/>
    <n v="0"/>
    <n v="40764"/>
    <n v="9465.3502602199987"/>
    <n v="23.219876018594835"/>
    <x v="1"/>
  </r>
  <r>
    <s v="INV101498"/>
    <d v="2023-05-26T00:00:00"/>
    <x v="1"/>
    <x v="0"/>
    <x v="3"/>
    <n v="6"/>
    <n v="10074"/>
    <n v="20"/>
    <n v="60444"/>
    <n v="12088.8"/>
    <n v="48355.199999999997"/>
    <n v="3308.485773433868"/>
    <n v="6.842047542836899"/>
    <x v="0"/>
  </r>
  <r>
    <s v="INV101499"/>
    <d v="2023-10-20T00:00:00"/>
    <x v="4"/>
    <x v="1"/>
    <x v="0"/>
    <n v="5"/>
    <n v="35683"/>
    <n v="10"/>
    <n v="178415"/>
    <n v="17841.5"/>
    <n v="160573.5"/>
    <n v="19736.26515684164"/>
    <n v="12.291109776421166"/>
    <x v="0"/>
  </r>
  <r>
    <s v="INV101500"/>
    <d v="2024-10-26T00:00:00"/>
    <x v="4"/>
    <x v="0"/>
    <x v="4"/>
    <n v="1"/>
    <n v="49247"/>
    <n v="15"/>
    <n v="49247"/>
    <n v="7387.05"/>
    <n v="41859.949999999997"/>
    <n v="8733.4523986081949"/>
    <n v="20.863504133684334"/>
    <x v="0"/>
  </r>
  <r>
    <s v="INV101501"/>
    <d v="2024-03-07T00:00:00"/>
    <x v="6"/>
    <x v="0"/>
    <x v="4"/>
    <n v="7"/>
    <n v="67106"/>
    <n v="20"/>
    <n v="469742"/>
    <n v="93948.4"/>
    <n v="375793.6"/>
    <n v="71638.051753875843"/>
    <n v="19.06313778464451"/>
    <x v="0"/>
  </r>
  <r>
    <s v="INV101502"/>
    <d v="2024-12-05T00:00:00"/>
    <x v="3"/>
    <x v="1"/>
    <x v="4"/>
    <n v="8"/>
    <n v="19138"/>
    <n v="20"/>
    <n v="153104"/>
    <n v="30620.799999999999"/>
    <n v="122483.2"/>
    <n v="6769.7063587950161"/>
    <n v="5.5270489004165606"/>
    <x v="0"/>
  </r>
  <r>
    <s v="INV101503"/>
    <d v="2024-08-07T00:00:00"/>
    <x v="4"/>
    <x v="1"/>
    <x v="2"/>
    <n v="1"/>
    <n v="57694"/>
    <n v="0"/>
    <n v="57694"/>
    <n v="0"/>
    <n v="57694"/>
    <n v="8075.883867071133"/>
    <n v="13.997788101138998"/>
    <x v="1"/>
  </r>
  <r>
    <s v="INV101504"/>
    <d v="2024-02-03T00:00:00"/>
    <x v="1"/>
    <x v="0"/>
    <x v="3"/>
    <n v="7"/>
    <n v="48053"/>
    <n v="15"/>
    <n v="336371"/>
    <n v="50455.65"/>
    <n v="285915.34999999998"/>
    <n v="61715.005286170483"/>
    <n v="21.585061902472351"/>
    <x v="0"/>
  </r>
  <r>
    <s v="INV101505"/>
    <d v="2023-12-10T00:00:00"/>
    <x v="3"/>
    <x v="1"/>
    <x v="0"/>
    <n v="4"/>
    <n v="26582"/>
    <n v="5"/>
    <n v="106328"/>
    <n v="5316.4"/>
    <n v="101011.6"/>
    <n v="19953.51706203683"/>
    <n v="19.753688746675461"/>
    <x v="0"/>
  </r>
  <r>
    <s v="INV101506"/>
    <d v="2023-05-20T00:00:00"/>
    <x v="0"/>
    <x v="1"/>
    <x v="1"/>
    <n v="6"/>
    <n v="16806"/>
    <n v="0"/>
    <n v="100836"/>
    <n v="0"/>
    <n v="100836"/>
    <n v="13347.657131924419"/>
    <n v="13.236995846646455"/>
    <x v="1"/>
  </r>
  <r>
    <s v="INV101507"/>
    <d v="2023-07-06T00:00:00"/>
    <x v="2"/>
    <x v="0"/>
    <x v="1"/>
    <n v="9"/>
    <n v="8307"/>
    <n v="15"/>
    <n v="74763"/>
    <n v="11214.45"/>
    <n v="63548.55"/>
    <n v="12521.112168301779"/>
    <n v="19.703222446935104"/>
    <x v="0"/>
  </r>
  <r>
    <s v="INV101508"/>
    <d v="2023-03-02T00:00:00"/>
    <x v="1"/>
    <x v="0"/>
    <x v="3"/>
    <n v="5"/>
    <n v="51842"/>
    <n v="20"/>
    <n v="259210"/>
    <n v="51842"/>
    <n v="207368"/>
    <n v="33229.092466447968"/>
    <n v="16.024214182732134"/>
    <x v="0"/>
  </r>
  <r>
    <s v="INV101509"/>
    <d v="2024-01-15T00:00:00"/>
    <x v="2"/>
    <x v="0"/>
    <x v="4"/>
    <n v="8"/>
    <n v="32643"/>
    <n v="20"/>
    <n v="261144"/>
    <n v="52228.800000000003"/>
    <n v="208915.20000000001"/>
    <n v="48578.173931447149"/>
    <n v="23.252579961365736"/>
    <x v="0"/>
  </r>
  <r>
    <s v="INV101510"/>
    <d v="2024-12-10T00:00:00"/>
    <x v="2"/>
    <x v="0"/>
    <x v="4"/>
    <n v="5"/>
    <n v="58914"/>
    <n v="10"/>
    <n v="294570"/>
    <n v="29457"/>
    <n v="265113"/>
    <n v="44386.659317370271"/>
    <n v="16.742543488010874"/>
    <x v="0"/>
  </r>
  <r>
    <s v="INV101511"/>
    <d v="2024-03-15T00:00:00"/>
    <x v="3"/>
    <x v="1"/>
    <x v="4"/>
    <n v="2"/>
    <n v="25215"/>
    <n v="5"/>
    <n v="50430"/>
    <n v="2521.5"/>
    <n v="47908.5"/>
    <n v="6235.1396809539983"/>
    <n v="13.014683575887364"/>
    <x v="0"/>
  </r>
  <r>
    <s v="INV101512"/>
    <d v="2023-11-15T00:00:00"/>
    <x v="3"/>
    <x v="1"/>
    <x v="4"/>
    <n v="4"/>
    <n v="62554"/>
    <n v="0"/>
    <n v="250216"/>
    <n v="0"/>
    <n v="250216"/>
    <n v="55694.10939939307"/>
    <n v="22.258412491364691"/>
    <x v="1"/>
  </r>
  <r>
    <s v="INV101513"/>
    <d v="2023-10-29T00:00:00"/>
    <x v="6"/>
    <x v="0"/>
    <x v="4"/>
    <n v="2"/>
    <n v="73434"/>
    <n v="10"/>
    <n v="146868"/>
    <n v="14686.8"/>
    <n v="132181.20000000001"/>
    <n v="7927.4046837405131"/>
    <n v="5.9973768461328181"/>
    <x v="0"/>
  </r>
  <r>
    <s v="INV101514"/>
    <d v="2023-12-10T00:00:00"/>
    <x v="2"/>
    <x v="0"/>
    <x v="3"/>
    <n v="7"/>
    <n v="12702"/>
    <n v="10"/>
    <n v="88914"/>
    <n v="8891.4"/>
    <n v="80022.600000000006"/>
    <n v="18413.370606308868"/>
    <n v="23.010212872749534"/>
    <x v="0"/>
  </r>
  <r>
    <s v="INV101515"/>
    <d v="2023-01-11T00:00:00"/>
    <x v="6"/>
    <x v="1"/>
    <x v="2"/>
    <n v="7"/>
    <n v="28487"/>
    <n v="5"/>
    <n v="199409"/>
    <n v="9970.4500000000007"/>
    <n v="189438.55"/>
    <n v="35854.913667115892"/>
    <n v="18.926936289955712"/>
    <x v="0"/>
  </r>
  <r>
    <s v="INV101516"/>
    <d v="2023-03-03T00:00:00"/>
    <x v="2"/>
    <x v="0"/>
    <x v="0"/>
    <n v="3"/>
    <n v="36240"/>
    <n v="0"/>
    <n v="108720"/>
    <n v="0"/>
    <n v="108720"/>
    <n v="25888.533829061151"/>
    <n v="23.81211720848156"/>
    <x v="1"/>
  </r>
  <r>
    <s v="INV101517"/>
    <d v="2023-08-14T00:00:00"/>
    <x v="6"/>
    <x v="0"/>
    <x v="4"/>
    <n v="7"/>
    <n v="77348"/>
    <n v="0"/>
    <n v="541436"/>
    <n v="0"/>
    <n v="541436"/>
    <n v="54198.270864124766"/>
    <n v="10.010097382539167"/>
    <x v="1"/>
  </r>
  <r>
    <s v="INV101518"/>
    <d v="2023-06-02T00:00:00"/>
    <x v="6"/>
    <x v="0"/>
    <x v="2"/>
    <n v="1"/>
    <n v="54371"/>
    <n v="20"/>
    <n v="54371"/>
    <n v="10874.2"/>
    <n v="43496.800000000003"/>
    <n v="8220.2111226934248"/>
    <n v="18.898427292797226"/>
    <x v="0"/>
  </r>
  <r>
    <s v="INV101519"/>
    <d v="2024-12-11T00:00:00"/>
    <x v="0"/>
    <x v="0"/>
    <x v="1"/>
    <n v="1"/>
    <n v="14127"/>
    <n v="0"/>
    <n v="14127"/>
    <n v="0"/>
    <n v="14127"/>
    <n v="2993.4075143161981"/>
    <n v="21.189265338119899"/>
    <x v="1"/>
  </r>
  <r>
    <s v="INV101520"/>
    <d v="2024-07-17T00:00:00"/>
    <x v="6"/>
    <x v="1"/>
    <x v="3"/>
    <n v="9"/>
    <n v="51569"/>
    <n v="10"/>
    <n v="464121"/>
    <n v="46412.1"/>
    <n v="417708.9"/>
    <n v="79540.344257904173"/>
    <n v="19.042051595717535"/>
    <x v="0"/>
  </r>
  <r>
    <s v="INV101521"/>
    <d v="2024-07-24T00:00:00"/>
    <x v="3"/>
    <x v="0"/>
    <x v="2"/>
    <n v="6"/>
    <n v="40909"/>
    <n v="20"/>
    <n v="245454"/>
    <n v="49090.8"/>
    <n v="196363.2"/>
    <n v="18078.519769873481"/>
    <n v="9.2066740457853005"/>
    <x v="0"/>
  </r>
  <r>
    <s v="INV101522"/>
    <d v="2024-08-06T00:00:00"/>
    <x v="6"/>
    <x v="1"/>
    <x v="4"/>
    <n v="5"/>
    <n v="61986"/>
    <n v="0"/>
    <n v="309930"/>
    <n v="0"/>
    <n v="309930"/>
    <n v="32579.194966563289"/>
    <n v="10.511791361456874"/>
    <x v="1"/>
  </r>
  <r>
    <s v="INV101523"/>
    <d v="2024-10-21T00:00:00"/>
    <x v="2"/>
    <x v="0"/>
    <x v="4"/>
    <n v="6"/>
    <n v="2111"/>
    <n v="5"/>
    <n v="12666"/>
    <n v="633.29999999999995"/>
    <n v="12032.7"/>
    <n v="1965.523131245297"/>
    <n v="16.334846969053469"/>
    <x v="0"/>
  </r>
  <r>
    <s v="INV101524"/>
    <d v="2024-07-28T00:00:00"/>
    <x v="6"/>
    <x v="0"/>
    <x v="4"/>
    <n v="6"/>
    <n v="32157"/>
    <n v="10"/>
    <n v="192942"/>
    <n v="19294.2"/>
    <n v="173647.8"/>
    <n v="24197.841861185239"/>
    <n v="13.93501205381539"/>
    <x v="0"/>
  </r>
  <r>
    <s v="INV101525"/>
    <d v="2023-11-06T00:00:00"/>
    <x v="4"/>
    <x v="1"/>
    <x v="2"/>
    <n v="1"/>
    <n v="18962"/>
    <n v="15"/>
    <n v="18962"/>
    <n v="2844.3"/>
    <n v="16117.7"/>
    <n v="3175.564661548216"/>
    <n v="19.702343768330568"/>
    <x v="0"/>
  </r>
  <r>
    <s v="INV101526"/>
    <d v="2023-08-31T00:00:00"/>
    <x v="5"/>
    <x v="0"/>
    <x v="4"/>
    <n v="5"/>
    <n v="76809"/>
    <n v="5"/>
    <n v="384045"/>
    <n v="19202.25"/>
    <n v="364842.75"/>
    <n v="45873.626595094793"/>
    <n v="12.573533829326413"/>
    <x v="0"/>
  </r>
  <r>
    <s v="INV101527"/>
    <d v="2024-05-07T00:00:00"/>
    <x v="2"/>
    <x v="1"/>
    <x v="2"/>
    <n v="9"/>
    <n v="39047"/>
    <n v="5"/>
    <n v="351423"/>
    <n v="17571.150000000001"/>
    <n v="333851.84999999998"/>
    <n v="74080.424952366753"/>
    <n v="22.18961043719445"/>
    <x v="0"/>
  </r>
  <r>
    <s v="INV101528"/>
    <d v="2024-01-01T00:00:00"/>
    <x v="4"/>
    <x v="0"/>
    <x v="4"/>
    <n v="4"/>
    <n v="29563"/>
    <n v="0"/>
    <n v="118252"/>
    <n v="0"/>
    <n v="118252"/>
    <n v="16127.690347281159"/>
    <n v="13.638408100735006"/>
    <x v="1"/>
  </r>
  <r>
    <s v="INV101529"/>
    <d v="2023-11-26T00:00:00"/>
    <x v="2"/>
    <x v="0"/>
    <x v="1"/>
    <n v="3"/>
    <n v="79897"/>
    <n v="20"/>
    <n v="239691"/>
    <n v="47938.2"/>
    <n v="191752.8"/>
    <n v="11123.245538529491"/>
    <n v="5.8008256142958494"/>
    <x v="0"/>
  </r>
  <r>
    <s v="INV101530"/>
    <d v="2023-04-17T00:00:00"/>
    <x v="3"/>
    <x v="0"/>
    <x v="1"/>
    <n v="1"/>
    <n v="53288"/>
    <n v="20"/>
    <n v="53288"/>
    <n v="10657.6"/>
    <n v="42630.400000000001"/>
    <n v="2279.567500121118"/>
    <n v="5.3472815176989137"/>
    <x v="0"/>
  </r>
  <r>
    <s v="INV101531"/>
    <d v="2023-08-14T00:00:00"/>
    <x v="5"/>
    <x v="0"/>
    <x v="0"/>
    <n v="2"/>
    <n v="43023"/>
    <n v="10"/>
    <n v="86046"/>
    <n v="8604.6"/>
    <n v="77441.399999999994"/>
    <n v="13889.00026120158"/>
    <n v="17.934851721690954"/>
    <x v="0"/>
  </r>
  <r>
    <s v="INV101532"/>
    <d v="2023-08-06T00:00:00"/>
    <x v="5"/>
    <x v="0"/>
    <x v="4"/>
    <n v="3"/>
    <n v="30784"/>
    <n v="0"/>
    <n v="92352"/>
    <n v="0"/>
    <n v="92352"/>
    <n v="14601.832315912639"/>
    <n v="15.811062365636522"/>
    <x v="1"/>
  </r>
  <r>
    <s v="INV101533"/>
    <d v="2024-05-20T00:00:00"/>
    <x v="3"/>
    <x v="1"/>
    <x v="4"/>
    <n v="4"/>
    <n v="64496"/>
    <n v="20"/>
    <n v="257984"/>
    <n v="51596.800000000003"/>
    <n v="206387.20000000001"/>
    <n v="32722.469451460609"/>
    <n v="15.854892867125775"/>
    <x v="0"/>
  </r>
  <r>
    <s v="INV101534"/>
    <d v="2023-09-16T00:00:00"/>
    <x v="5"/>
    <x v="1"/>
    <x v="2"/>
    <n v="7"/>
    <n v="66747"/>
    <n v="15"/>
    <n v="467229"/>
    <n v="70084.350000000006"/>
    <n v="397144.65"/>
    <n v="82606.80333349228"/>
    <n v="20.800180320568909"/>
    <x v="0"/>
  </r>
  <r>
    <s v="INV101535"/>
    <d v="2024-05-31T00:00:00"/>
    <x v="3"/>
    <x v="0"/>
    <x v="2"/>
    <n v="6"/>
    <n v="14206"/>
    <n v="0"/>
    <n v="85236"/>
    <n v="0"/>
    <n v="85236"/>
    <n v="10666.777983950229"/>
    <n v="12.514404692794393"/>
    <x v="1"/>
  </r>
  <r>
    <s v="INV101536"/>
    <d v="2023-02-23T00:00:00"/>
    <x v="4"/>
    <x v="0"/>
    <x v="4"/>
    <n v="8"/>
    <n v="11424"/>
    <n v="0"/>
    <n v="91392"/>
    <n v="0"/>
    <n v="91392"/>
    <n v="22764.778400840169"/>
    <n v="24.908939951899693"/>
    <x v="1"/>
  </r>
  <r>
    <s v="INV101537"/>
    <d v="2023-02-16T00:00:00"/>
    <x v="0"/>
    <x v="1"/>
    <x v="0"/>
    <n v="9"/>
    <n v="16421"/>
    <n v="20"/>
    <n v="147789"/>
    <n v="29557.8"/>
    <n v="118231.2"/>
    <n v="28269.791686244709"/>
    <n v="23.910602012197042"/>
    <x v="0"/>
  </r>
  <r>
    <s v="INV101538"/>
    <d v="2024-12-27T00:00:00"/>
    <x v="2"/>
    <x v="1"/>
    <x v="4"/>
    <n v="6"/>
    <n v="25932"/>
    <n v="5"/>
    <n v="155592"/>
    <n v="7779.6"/>
    <n v="147812.4"/>
    <n v="7773.8019823678496"/>
    <n v="5.2592353431564947"/>
    <x v="0"/>
  </r>
  <r>
    <s v="INV101539"/>
    <d v="2024-11-19T00:00:00"/>
    <x v="3"/>
    <x v="0"/>
    <x v="2"/>
    <n v="7"/>
    <n v="18313"/>
    <n v="0"/>
    <n v="128191"/>
    <n v="0"/>
    <n v="128191"/>
    <n v="29374.78223963335"/>
    <n v="22.914855363975121"/>
    <x v="1"/>
  </r>
  <r>
    <s v="INV101540"/>
    <d v="2024-06-04T00:00:00"/>
    <x v="2"/>
    <x v="0"/>
    <x v="4"/>
    <n v="4"/>
    <n v="65750"/>
    <n v="5"/>
    <n v="263000"/>
    <n v="13150"/>
    <n v="249850"/>
    <n v="46499.566028994253"/>
    <n v="18.610993007402143"/>
    <x v="0"/>
  </r>
  <r>
    <s v="INV101541"/>
    <d v="2023-04-09T00:00:00"/>
    <x v="4"/>
    <x v="1"/>
    <x v="2"/>
    <n v="2"/>
    <n v="69456"/>
    <n v="10"/>
    <n v="138912"/>
    <n v="13891.2"/>
    <n v="125020.8"/>
    <n v="18805.38711620203"/>
    <n v="15.041806736320702"/>
    <x v="0"/>
  </r>
  <r>
    <s v="INV101542"/>
    <d v="2023-01-20T00:00:00"/>
    <x v="0"/>
    <x v="0"/>
    <x v="4"/>
    <n v="9"/>
    <n v="2568"/>
    <n v="10"/>
    <n v="23112"/>
    <n v="2311.1999999999998"/>
    <n v="20800.8"/>
    <n v="3464.362731827071"/>
    <n v="16.654949481880845"/>
    <x v="0"/>
  </r>
  <r>
    <s v="INV101543"/>
    <d v="2024-07-26T00:00:00"/>
    <x v="4"/>
    <x v="1"/>
    <x v="3"/>
    <n v="9"/>
    <n v="40427"/>
    <n v="20"/>
    <n v="363843"/>
    <n v="72768.600000000006"/>
    <n v="291074.40000000002"/>
    <n v="63562.345379548882"/>
    <n v="21.837147265286426"/>
    <x v="0"/>
  </r>
  <r>
    <s v="INV101544"/>
    <d v="2024-05-04T00:00:00"/>
    <x v="5"/>
    <x v="0"/>
    <x v="2"/>
    <n v="4"/>
    <n v="70842"/>
    <n v="10"/>
    <n v="283368"/>
    <n v="28336.799999999999"/>
    <n v="255031.2"/>
    <n v="61260.401469050747"/>
    <n v="24.020747841460473"/>
    <x v="0"/>
  </r>
  <r>
    <s v="INV101545"/>
    <d v="2024-02-23T00:00:00"/>
    <x v="2"/>
    <x v="1"/>
    <x v="0"/>
    <n v="3"/>
    <n v="31039"/>
    <n v="20"/>
    <n v="93117"/>
    <n v="18623.400000000001"/>
    <n v="74493.600000000006"/>
    <n v="12072.933781533329"/>
    <n v="16.206672494728846"/>
    <x v="0"/>
  </r>
  <r>
    <s v="INV101546"/>
    <d v="2024-11-20T00:00:00"/>
    <x v="1"/>
    <x v="1"/>
    <x v="3"/>
    <n v="6"/>
    <n v="12183"/>
    <n v="20"/>
    <n v="73098"/>
    <n v="14619.6"/>
    <n v="58478.400000000001"/>
    <n v="5044.2467530546473"/>
    <n v="8.625828943771797"/>
    <x v="0"/>
  </r>
  <r>
    <s v="INV101547"/>
    <d v="2023-03-03T00:00:00"/>
    <x v="0"/>
    <x v="0"/>
    <x v="4"/>
    <n v="3"/>
    <n v="36174"/>
    <n v="5"/>
    <n v="108522"/>
    <n v="5426.1"/>
    <n v="103095.9"/>
    <n v="18345.997548148371"/>
    <n v="17.795079676445301"/>
    <x v="0"/>
  </r>
  <r>
    <s v="INV101548"/>
    <d v="2023-05-25T00:00:00"/>
    <x v="5"/>
    <x v="1"/>
    <x v="2"/>
    <n v="1"/>
    <n v="53203"/>
    <n v="5"/>
    <n v="53203"/>
    <n v="2660.15"/>
    <n v="50542.85"/>
    <n v="3297.6072772837551"/>
    <n v="6.5243793677716138"/>
    <x v="0"/>
  </r>
  <r>
    <s v="INV101549"/>
    <d v="2023-08-04T00:00:00"/>
    <x v="0"/>
    <x v="0"/>
    <x v="3"/>
    <n v="4"/>
    <n v="59310"/>
    <n v="10"/>
    <n v="237240"/>
    <n v="23724"/>
    <n v="213516"/>
    <n v="37798.256506806727"/>
    <n v="17.702774736697354"/>
    <x v="0"/>
  </r>
  <r>
    <s v="INV101550"/>
    <d v="2023-01-03T00:00:00"/>
    <x v="5"/>
    <x v="0"/>
    <x v="0"/>
    <n v="1"/>
    <n v="11617"/>
    <n v="5"/>
    <n v="11617"/>
    <n v="580.85"/>
    <n v="11036.15"/>
    <n v="2336.5997288913909"/>
    <n v="21.172236050537467"/>
    <x v="0"/>
  </r>
  <r>
    <s v="INV101551"/>
    <d v="2023-06-09T00:00:00"/>
    <x v="4"/>
    <x v="0"/>
    <x v="2"/>
    <n v="2"/>
    <n v="4165"/>
    <n v="0"/>
    <n v="8330"/>
    <n v="0"/>
    <n v="8330"/>
    <n v="1005.150173185488"/>
    <n v="12.066628729717744"/>
    <x v="1"/>
  </r>
  <r>
    <s v="INV101552"/>
    <d v="2023-04-30T00:00:00"/>
    <x v="3"/>
    <x v="0"/>
    <x v="3"/>
    <n v="3"/>
    <n v="44890"/>
    <n v="15"/>
    <n v="134670"/>
    <n v="20200.5"/>
    <n v="114469.5"/>
    <n v="7353.1640904555206"/>
    <n v="6.4236884851034741"/>
    <x v="0"/>
  </r>
  <r>
    <s v="INV101553"/>
    <d v="2023-03-30T00:00:00"/>
    <x v="2"/>
    <x v="1"/>
    <x v="3"/>
    <n v="8"/>
    <n v="75384"/>
    <n v="0"/>
    <n v="603072"/>
    <n v="0"/>
    <n v="603072"/>
    <n v="113646.03914284561"/>
    <n v="18.844522568258121"/>
    <x v="1"/>
  </r>
  <r>
    <s v="INV101554"/>
    <d v="2023-11-25T00:00:00"/>
    <x v="6"/>
    <x v="0"/>
    <x v="3"/>
    <n v="4"/>
    <n v="64387"/>
    <n v="0"/>
    <n v="257548"/>
    <n v="0"/>
    <n v="257548"/>
    <n v="30356.08818968344"/>
    <n v="11.786575003371581"/>
    <x v="1"/>
  </r>
  <r>
    <s v="INV101555"/>
    <d v="2024-08-02T00:00:00"/>
    <x v="6"/>
    <x v="0"/>
    <x v="1"/>
    <n v="4"/>
    <n v="48766"/>
    <n v="20"/>
    <n v="195064"/>
    <n v="39012.800000000003"/>
    <n v="156051.20000000001"/>
    <n v="15576.926288388469"/>
    <n v="9.981933037611034"/>
    <x v="0"/>
  </r>
  <r>
    <s v="INV101556"/>
    <d v="2023-12-23T00:00:00"/>
    <x v="4"/>
    <x v="0"/>
    <x v="4"/>
    <n v="9"/>
    <n v="56041"/>
    <n v="15"/>
    <n v="504369"/>
    <n v="75655.350000000006"/>
    <n v="428713.65"/>
    <n v="80528.007977995483"/>
    <n v="18.783635178864838"/>
    <x v="0"/>
  </r>
  <r>
    <s v="INV101557"/>
    <d v="2024-09-01T00:00:00"/>
    <x v="2"/>
    <x v="0"/>
    <x v="2"/>
    <n v="7"/>
    <n v="65302"/>
    <n v="20"/>
    <n v="457114"/>
    <n v="91422.8"/>
    <n v="365691.2"/>
    <n v="89198.407863803979"/>
    <n v="24.391729378175896"/>
    <x v="0"/>
  </r>
  <r>
    <s v="INV101558"/>
    <d v="2023-09-24T00:00:00"/>
    <x v="2"/>
    <x v="1"/>
    <x v="2"/>
    <n v="2"/>
    <n v="8382"/>
    <n v="5"/>
    <n v="16764"/>
    <n v="838.2"/>
    <n v="15925.8"/>
    <n v="3170.2610236813621"/>
    <n v="19.906447548514752"/>
    <x v="0"/>
  </r>
  <r>
    <s v="INV101559"/>
    <d v="2024-09-08T00:00:00"/>
    <x v="4"/>
    <x v="0"/>
    <x v="2"/>
    <n v="3"/>
    <n v="71325"/>
    <n v="5"/>
    <n v="213975"/>
    <n v="10698.75"/>
    <n v="203276.25"/>
    <n v="30139.77123645155"/>
    <n v="14.82700081118751"/>
    <x v="0"/>
  </r>
  <r>
    <s v="INV101560"/>
    <d v="2023-11-19T00:00:00"/>
    <x v="2"/>
    <x v="1"/>
    <x v="3"/>
    <n v="4"/>
    <n v="14410"/>
    <n v="15"/>
    <n v="57640"/>
    <n v="8646"/>
    <n v="48994"/>
    <n v="8333.9844668897422"/>
    <n v="17.010214448482959"/>
    <x v="0"/>
  </r>
  <r>
    <s v="INV101561"/>
    <d v="2024-09-26T00:00:00"/>
    <x v="3"/>
    <x v="1"/>
    <x v="4"/>
    <n v="4"/>
    <n v="41066"/>
    <n v="10"/>
    <n v="164264"/>
    <n v="16426.400000000001"/>
    <n v="147837.6"/>
    <n v="11598.714478145241"/>
    <n v="7.8455781737157793"/>
    <x v="0"/>
  </r>
  <r>
    <s v="INV101562"/>
    <d v="2024-06-24T00:00:00"/>
    <x v="4"/>
    <x v="1"/>
    <x v="0"/>
    <n v="8"/>
    <n v="63573"/>
    <n v="5"/>
    <n v="508584"/>
    <n v="25429.200000000001"/>
    <n v="483154.8"/>
    <n v="102739.320480284"/>
    <n v="21.264265713656165"/>
    <x v="0"/>
  </r>
  <r>
    <s v="INV101563"/>
    <d v="2024-10-10T00:00:00"/>
    <x v="3"/>
    <x v="0"/>
    <x v="2"/>
    <n v="6"/>
    <n v="36676"/>
    <n v="0"/>
    <n v="220056"/>
    <n v="0"/>
    <n v="220056"/>
    <n v="37598.548571021282"/>
    <n v="17.085900212228378"/>
    <x v="1"/>
  </r>
  <r>
    <s v="INV101564"/>
    <d v="2023-07-14T00:00:00"/>
    <x v="2"/>
    <x v="0"/>
    <x v="4"/>
    <n v="3"/>
    <n v="30789"/>
    <n v="15"/>
    <n v="92367"/>
    <n v="13855.05"/>
    <n v="78511.95"/>
    <n v="19091.443083220089"/>
    <n v="24.316607959960347"/>
    <x v="0"/>
  </r>
  <r>
    <s v="INV101565"/>
    <d v="2023-11-28T00:00:00"/>
    <x v="4"/>
    <x v="0"/>
    <x v="4"/>
    <n v="9"/>
    <n v="50911"/>
    <n v="15"/>
    <n v="458199"/>
    <n v="68729.850000000006"/>
    <n v="389469.15"/>
    <n v="95769.168477404615"/>
    <n v="24.589667365798963"/>
    <x v="0"/>
  </r>
  <r>
    <s v="INV101566"/>
    <d v="2023-06-19T00:00:00"/>
    <x v="2"/>
    <x v="0"/>
    <x v="1"/>
    <n v="8"/>
    <n v="70126"/>
    <n v="5"/>
    <n v="561008"/>
    <n v="28050.400000000001"/>
    <n v="532957.6"/>
    <n v="64443.814518995066"/>
    <n v="12.09173384880806"/>
    <x v="0"/>
  </r>
  <r>
    <s v="INV101567"/>
    <d v="2024-06-04T00:00:00"/>
    <x v="4"/>
    <x v="1"/>
    <x v="2"/>
    <n v="9"/>
    <n v="15862"/>
    <n v="5"/>
    <n v="142758"/>
    <n v="7137.9"/>
    <n v="135620.1"/>
    <n v="33594.3447257644"/>
    <n v="24.770918710253419"/>
    <x v="0"/>
  </r>
  <r>
    <s v="INV101568"/>
    <d v="2024-04-07T00:00:00"/>
    <x v="2"/>
    <x v="1"/>
    <x v="3"/>
    <n v="5"/>
    <n v="14283"/>
    <n v="20"/>
    <n v="71415"/>
    <n v="14283"/>
    <n v="57132"/>
    <n v="13789.762625511439"/>
    <n v="24.136670562051808"/>
    <x v="0"/>
  </r>
  <r>
    <s v="INV101569"/>
    <d v="2023-02-09T00:00:00"/>
    <x v="3"/>
    <x v="0"/>
    <x v="4"/>
    <n v="3"/>
    <n v="44662"/>
    <n v="20"/>
    <n v="133986"/>
    <n v="26797.200000000001"/>
    <n v="107188.8"/>
    <n v="19076.004080383191"/>
    <n v="17.79663927610272"/>
    <x v="0"/>
  </r>
  <r>
    <s v="INV101570"/>
    <d v="2024-06-20T00:00:00"/>
    <x v="1"/>
    <x v="0"/>
    <x v="4"/>
    <n v="4"/>
    <n v="36249"/>
    <n v="0"/>
    <n v="144996"/>
    <n v="0"/>
    <n v="144996"/>
    <n v="16920.001653772761"/>
    <n v="11.669288569183124"/>
    <x v="1"/>
  </r>
  <r>
    <s v="INV101571"/>
    <d v="2023-09-18T00:00:00"/>
    <x v="3"/>
    <x v="0"/>
    <x v="0"/>
    <n v="5"/>
    <n v="4054"/>
    <n v="15"/>
    <n v="20270"/>
    <n v="3040.5"/>
    <n v="17229.5"/>
    <n v="3457.4100666747372"/>
    <n v="20.066804414955381"/>
    <x v="0"/>
  </r>
  <r>
    <s v="INV101572"/>
    <d v="2024-01-30T00:00:00"/>
    <x v="2"/>
    <x v="0"/>
    <x v="1"/>
    <n v="9"/>
    <n v="59068"/>
    <n v="10"/>
    <n v="531612"/>
    <n v="53161.2"/>
    <n v="478450.8"/>
    <n v="49877.274066425663"/>
    <n v="10.424744627122719"/>
    <x v="0"/>
  </r>
  <r>
    <s v="INV101573"/>
    <d v="2023-08-14T00:00:00"/>
    <x v="4"/>
    <x v="0"/>
    <x v="4"/>
    <n v="9"/>
    <n v="19273"/>
    <n v="10"/>
    <n v="173457"/>
    <n v="17345.7"/>
    <n v="156111.29999999999"/>
    <n v="27470.714901386891"/>
    <n v="17.596877933491616"/>
    <x v="0"/>
  </r>
  <r>
    <s v="INV101574"/>
    <d v="2023-05-04T00:00:00"/>
    <x v="6"/>
    <x v="0"/>
    <x v="4"/>
    <n v="3"/>
    <n v="74194"/>
    <n v="15"/>
    <n v="222582"/>
    <n v="33387.300000000003"/>
    <n v="189194.7"/>
    <n v="10389.877209664881"/>
    <n v="5.4916322759912832"/>
    <x v="0"/>
  </r>
  <r>
    <s v="INV101575"/>
    <d v="2023-02-07T00:00:00"/>
    <x v="3"/>
    <x v="0"/>
    <x v="3"/>
    <n v="7"/>
    <n v="67050"/>
    <n v="0"/>
    <n v="469350"/>
    <n v="0"/>
    <n v="469350"/>
    <n v="82472.567111601587"/>
    <n v="17.571655930883477"/>
    <x v="1"/>
  </r>
  <r>
    <s v="INV101576"/>
    <d v="2023-11-24T00:00:00"/>
    <x v="3"/>
    <x v="1"/>
    <x v="3"/>
    <n v="6"/>
    <n v="46795"/>
    <n v="20"/>
    <n v="280770"/>
    <n v="56154"/>
    <n v="224616"/>
    <n v="53980.089296742743"/>
    <n v="24.032165694671235"/>
    <x v="0"/>
  </r>
  <r>
    <s v="INV101577"/>
    <d v="2023-09-08T00:00:00"/>
    <x v="5"/>
    <x v="1"/>
    <x v="0"/>
    <n v="4"/>
    <n v="30831"/>
    <n v="20"/>
    <n v="123324"/>
    <n v="24664.799999999999"/>
    <n v="98659.199999999997"/>
    <n v="9572.7648957922938"/>
    <n v="9.7028608541243937"/>
    <x v="0"/>
  </r>
  <r>
    <s v="INV101578"/>
    <d v="2023-06-25T00:00:00"/>
    <x v="6"/>
    <x v="1"/>
    <x v="0"/>
    <n v="5"/>
    <n v="46140"/>
    <n v="20"/>
    <n v="230700"/>
    <n v="46140"/>
    <n v="184560"/>
    <n v="37952.161213652776"/>
    <n v="20.563589734315549"/>
    <x v="0"/>
  </r>
  <r>
    <s v="INV101579"/>
    <d v="2024-08-24T00:00:00"/>
    <x v="2"/>
    <x v="1"/>
    <x v="0"/>
    <n v="2"/>
    <n v="65377"/>
    <n v="10"/>
    <n v="130754"/>
    <n v="13075.4"/>
    <n v="117678.6"/>
    <n v="12789.864512219619"/>
    <n v="10.868470998312029"/>
    <x v="0"/>
  </r>
  <r>
    <s v="INV101580"/>
    <d v="2024-03-29T00:00:00"/>
    <x v="1"/>
    <x v="0"/>
    <x v="3"/>
    <n v="7"/>
    <n v="47469"/>
    <n v="10"/>
    <n v="332283"/>
    <n v="33228.300000000003"/>
    <n v="299054.7"/>
    <n v="57289.893850223867"/>
    <n v="19.156994974572832"/>
    <x v="0"/>
  </r>
  <r>
    <s v="INV101581"/>
    <d v="2023-02-06T00:00:00"/>
    <x v="4"/>
    <x v="0"/>
    <x v="3"/>
    <n v="4"/>
    <n v="43486"/>
    <n v="0"/>
    <n v="173944"/>
    <n v="0"/>
    <n v="173944"/>
    <n v="33048.398781056101"/>
    <n v="18.999447397470508"/>
    <x v="1"/>
  </r>
  <r>
    <s v="INV101582"/>
    <d v="2023-11-12T00:00:00"/>
    <x v="5"/>
    <x v="0"/>
    <x v="1"/>
    <n v="2"/>
    <n v="8085"/>
    <n v="10"/>
    <n v="16170"/>
    <n v="1617"/>
    <n v="14553"/>
    <n v="1265.3476709643071"/>
    <n v="8.6947548338095739"/>
    <x v="0"/>
  </r>
  <r>
    <s v="INV101583"/>
    <d v="2024-11-18T00:00:00"/>
    <x v="2"/>
    <x v="0"/>
    <x v="2"/>
    <n v="6"/>
    <n v="4622"/>
    <n v="5"/>
    <n v="27732"/>
    <n v="1386.6"/>
    <n v="26345.4"/>
    <n v="4463.5847302411876"/>
    <n v="16.942558208420397"/>
    <x v="0"/>
  </r>
  <r>
    <s v="INV101584"/>
    <d v="2024-08-15T00:00:00"/>
    <x v="0"/>
    <x v="0"/>
    <x v="2"/>
    <n v="2"/>
    <n v="17338"/>
    <n v="10"/>
    <n v="34676"/>
    <n v="3467.6"/>
    <n v="31208.400000000001"/>
    <n v="6923.0776712673096"/>
    <n v="22.183379062263075"/>
    <x v="0"/>
  </r>
  <r>
    <s v="INV101585"/>
    <d v="2023-04-24T00:00:00"/>
    <x v="1"/>
    <x v="1"/>
    <x v="1"/>
    <n v="2"/>
    <n v="17801"/>
    <n v="20"/>
    <n v="35602"/>
    <n v="7120.4"/>
    <n v="28481.599999999999"/>
    <n v="3603.1107741099609"/>
    <n v="12.650661388791223"/>
    <x v="0"/>
  </r>
  <r>
    <s v="INV101586"/>
    <d v="2023-02-09T00:00:00"/>
    <x v="3"/>
    <x v="0"/>
    <x v="2"/>
    <n v="7"/>
    <n v="23607"/>
    <n v="0"/>
    <n v="165249"/>
    <n v="0"/>
    <n v="165249"/>
    <n v="31736.961186691289"/>
    <n v="19.205539026978251"/>
    <x v="1"/>
  </r>
  <r>
    <s v="INV101587"/>
    <d v="2023-10-28T00:00:00"/>
    <x v="0"/>
    <x v="1"/>
    <x v="3"/>
    <n v="1"/>
    <n v="57857"/>
    <n v="15"/>
    <n v="57857"/>
    <n v="8678.5499999999993"/>
    <n v="49178.45"/>
    <n v="9092.4072532560767"/>
    <n v="18.488600704690931"/>
    <x v="0"/>
  </r>
  <r>
    <s v="INV101588"/>
    <d v="2023-08-12T00:00:00"/>
    <x v="3"/>
    <x v="0"/>
    <x v="2"/>
    <n v="7"/>
    <n v="55711"/>
    <n v="15"/>
    <n v="389977"/>
    <n v="58496.55"/>
    <n v="331480.45"/>
    <n v="33646.193939632984"/>
    <n v="10.150280036012074"/>
    <x v="0"/>
  </r>
  <r>
    <s v="INV101589"/>
    <d v="2023-11-14T00:00:00"/>
    <x v="3"/>
    <x v="1"/>
    <x v="3"/>
    <n v="5"/>
    <n v="66525"/>
    <n v="0"/>
    <n v="332625"/>
    <n v="0"/>
    <n v="332625"/>
    <n v="77744.012814743925"/>
    <n v="23.372871195714069"/>
    <x v="1"/>
  </r>
  <r>
    <s v="INV101590"/>
    <d v="2023-12-15T00:00:00"/>
    <x v="0"/>
    <x v="0"/>
    <x v="1"/>
    <n v="1"/>
    <n v="67020"/>
    <n v="5"/>
    <n v="67020"/>
    <n v="3351"/>
    <n v="63669"/>
    <n v="10359.100176719799"/>
    <n v="16.270241682325466"/>
    <x v="0"/>
  </r>
  <r>
    <s v="INV101591"/>
    <d v="2023-04-25T00:00:00"/>
    <x v="1"/>
    <x v="1"/>
    <x v="0"/>
    <n v="6"/>
    <n v="17844"/>
    <n v="15"/>
    <n v="107064"/>
    <n v="16059.6"/>
    <n v="91004.4"/>
    <n v="11016.85901139853"/>
    <n v="12.105853136110484"/>
    <x v="0"/>
  </r>
  <r>
    <s v="INV101592"/>
    <d v="2024-11-28T00:00:00"/>
    <x v="0"/>
    <x v="0"/>
    <x v="1"/>
    <n v="7"/>
    <n v="57702"/>
    <n v="20"/>
    <n v="403914"/>
    <n v="80782.8"/>
    <n v="323131.2"/>
    <n v="26778.423834155848"/>
    <n v="8.2871675140487344"/>
    <x v="0"/>
  </r>
  <r>
    <s v="INV101593"/>
    <d v="2023-11-19T00:00:00"/>
    <x v="2"/>
    <x v="0"/>
    <x v="2"/>
    <n v="1"/>
    <n v="15459"/>
    <n v="15"/>
    <n v="15459"/>
    <n v="2318.85"/>
    <n v="13140.15"/>
    <n v="1901.2702539097261"/>
    <n v="14.469167048395384"/>
    <x v="0"/>
  </r>
  <r>
    <s v="INV101594"/>
    <d v="2024-07-21T00:00:00"/>
    <x v="5"/>
    <x v="0"/>
    <x v="3"/>
    <n v="9"/>
    <n v="39251"/>
    <n v="15"/>
    <n v="353259"/>
    <n v="52988.85"/>
    <n v="300270.15000000002"/>
    <n v="58859.761803151843"/>
    <n v="19.602268758034004"/>
    <x v="0"/>
  </r>
  <r>
    <s v="INV101595"/>
    <d v="2023-02-09T00:00:00"/>
    <x v="5"/>
    <x v="0"/>
    <x v="2"/>
    <n v="7"/>
    <n v="2369"/>
    <n v="20"/>
    <n v="16583"/>
    <n v="3316.6"/>
    <n v="13266.4"/>
    <n v="2318.0122549779671"/>
    <n v="17.472805395419762"/>
    <x v="0"/>
  </r>
  <r>
    <s v="INV101596"/>
    <d v="2023-02-09T00:00:00"/>
    <x v="0"/>
    <x v="1"/>
    <x v="2"/>
    <n v="1"/>
    <n v="44764"/>
    <n v="10"/>
    <n v="44764"/>
    <n v="4476.3999999999996"/>
    <n v="40287.599999999999"/>
    <n v="7872.6205396475807"/>
    <n v="19.541051191055264"/>
    <x v="0"/>
  </r>
  <r>
    <s v="INV101597"/>
    <d v="2023-10-16T00:00:00"/>
    <x v="2"/>
    <x v="0"/>
    <x v="0"/>
    <n v="3"/>
    <n v="30768"/>
    <n v="5"/>
    <n v="92304"/>
    <n v="4615.2"/>
    <n v="87688.8"/>
    <n v="18270.15005126359"/>
    <n v="20.835215046007686"/>
    <x v="0"/>
  </r>
  <r>
    <s v="INV101598"/>
    <d v="2023-09-19T00:00:00"/>
    <x v="5"/>
    <x v="1"/>
    <x v="2"/>
    <n v="5"/>
    <n v="40106"/>
    <n v="20"/>
    <n v="200530"/>
    <n v="40106"/>
    <n v="160424"/>
    <n v="22170.749731860389"/>
    <n v="13.820095329788803"/>
    <x v="0"/>
  </r>
  <r>
    <s v="INV101599"/>
    <d v="2023-08-04T00:00:00"/>
    <x v="2"/>
    <x v="0"/>
    <x v="0"/>
    <n v="4"/>
    <n v="14050"/>
    <n v="20"/>
    <n v="56200"/>
    <n v="11240"/>
    <n v="44960"/>
    <n v="6925.334326746437"/>
    <n v="15.403323680485848"/>
    <x v="0"/>
  </r>
  <r>
    <s v="INV101600"/>
    <d v="2023-05-27T00:00:00"/>
    <x v="2"/>
    <x v="1"/>
    <x v="3"/>
    <n v="2"/>
    <n v="6202"/>
    <n v="0"/>
    <n v="12404"/>
    <n v="0"/>
    <n v="12404"/>
    <n v="3067.3159744098739"/>
    <n v="24.728442231617816"/>
    <x v="1"/>
  </r>
  <r>
    <s v="INV101601"/>
    <d v="2023-12-02T00:00:00"/>
    <x v="3"/>
    <x v="0"/>
    <x v="3"/>
    <n v="1"/>
    <n v="79063"/>
    <n v="5"/>
    <n v="79063"/>
    <n v="3953.15"/>
    <n v="75109.850000000006"/>
    <n v="18297.531526479172"/>
    <n v="24.361027916417314"/>
    <x v="0"/>
  </r>
  <r>
    <s v="INV101602"/>
    <d v="2023-06-17T00:00:00"/>
    <x v="5"/>
    <x v="0"/>
    <x v="0"/>
    <n v="4"/>
    <n v="62245"/>
    <n v="10"/>
    <n v="248980"/>
    <n v="24898"/>
    <n v="224082"/>
    <n v="29794.71019004293"/>
    <n v="13.29634249517718"/>
    <x v="0"/>
  </r>
  <r>
    <s v="INV101603"/>
    <d v="2023-04-02T00:00:00"/>
    <x v="5"/>
    <x v="1"/>
    <x v="1"/>
    <n v="7"/>
    <n v="24959"/>
    <n v="20"/>
    <n v="174713"/>
    <n v="34942.6"/>
    <n v="139770.4"/>
    <n v="26142.083234030299"/>
    <n v="18.703590484129901"/>
    <x v="0"/>
  </r>
  <r>
    <s v="INV101604"/>
    <d v="2023-12-19T00:00:00"/>
    <x v="3"/>
    <x v="0"/>
    <x v="3"/>
    <n v="4"/>
    <n v="57282"/>
    <n v="10"/>
    <n v="229128"/>
    <n v="22912.799999999999"/>
    <n v="206215.2"/>
    <n v="21346.992428382771"/>
    <n v="10.351803566557058"/>
    <x v="0"/>
  </r>
  <r>
    <s v="INV101605"/>
    <d v="2024-07-24T00:00:00"/>
    <x v="0"/>
    <x v="0"/>
    <x v="1"/>
    <n v="9"/>
    <n v="6532"/>
    <n v="20"/>
    <n v="58788"/>
    <n v="11757.6"/>
    <n v="47030.400000000001"/>
    <n v="3787.8053300525598"/>
    <n v="8.0539509127129669"/>
    <x v="0"/>
  </r>
  <r>
    <s v="INV101606"/>
    <d v="2024-07-24T00:00:00"/>
    <x v="3"/>
    <x v="1"/>
    <x v="3"/>
    <n v="8"/>
    <n v="2325"/>
    <n v="20"/>
    <n v="18600"/>
    <n v="3720"/>
    <n v="14880"/>
    <n v="3030.7620385282312"/>
    <n v="20.368024452474671"/>
    <x v="0"/>
  </r>
  <r>
    <s v="INV101607"/>
    <d v="2024-11-11T00:00:00"/>
    <x v="5"/>
    <x v="0"/>
    <x v="3"/>
    <n v="8"/>
    <n v="77590"/>
    <n v="0"/>
    <n v="620720"/>
    <n v="0"/>
    <n v="620720"/>
    <n v="85185.126123431211"/>
    <n v="13.723599388360485"/>
    <x v="1"/>
  </r>
  <r>
    <s v="INV101608"/>
    <d v="2023-12-29T00:00:00"/>
    <x v="5"/>
    <x v="1"/>
    <x v="4"/>
    <n v="5"/>
    <n v="48601"/>
    <n v="15"/>
    <n v="243005"/>
    <n v="36450.75"/>
    <n v="206554.25"/>
    <n v="17641.914313665391"/>
    <n v="8.5410560730003819"/>
    <x v="0"/>
  </r>
  <r>
    <s v="INV101609"/>
    <d v="2024-07-10T00:00:00"/>
    <x v="1"/>
    <x v="0"/>
    <x v="2"/>
    <n v="1"/>
    <n v="60609"/>
    <n v="5"/>
    <n v="60609"/>
    <n v="3030.45"/>
    <n v="57578.55"/>
    <n v="11617.6001213648"/>
    <n v="20.176958470410941"/>
    <x v="0"/>
  </r>
  <r>
    <s v="INV101610"/>
    <d v="2023-12-11T00:00:00"/>
    <x v="0"/>
    <x v="1"/>
    <x v="2"/>
    <n v="9"/>
    <n v="12970"/>
    <n v="0"/>
    <n v="116730"/>
    <n v="0"/>
    <n v="116730"/>
    <n v="27202.067219751269"/>
    <n v="23.303407195880467"/>
    <x v="1"/>
  </r>
  <r>
    <s v="INV101611"/>
    <d v="2024-11-23T00:00:00"/>
    <x v="3"/>
    <x v="1"/>
    <x v="1"/>
    <n v="2"/>
    <n v="4270"/>
    <n v="10"/>
    <n v="8540"/>
    <n v="854"/>
    <n v="7686"/>
    <n v="1818.9280249036331"/>
    <n v="23.665470009154738"/>
    <x v="0"/>
  </r>
  <r>
    <s v="INV101612"/>
    <d v="2023-06-19T00:00:00"/>
    <x v="4"/>
    <x v="1"/>
    <x v="2"/>
    <n v="6"/>
    <n v="27768"/>
    <n v="20"/>
    <n v="166608"/>
    <n v="33321.599999999999"/>
    <n v="133286.39999999999"/>
    <n v="22560.954639926422"/>
    <n v="16.926674169252394"/>
    <x v="0"/>
  </r>
  <r>
    <s v="INV101613"/>
    <d v="2023-12-22T00:00:00"/>
    <x v="4"/>
    <x v="1"/>
    <x v="1"/>
    <n v="5"/>
    <n v="529"/>
    <n v="20"/>
    <n v="2645"/>
    <n v="529"/>
    <n v="2116"/>
    <n v="308.78412578216648"/>
    <n v="14.592822579497472"/>
    <x v="0"/>
  </r>
  <r>
    <s v="INV101614"/>
    <d v="2023-07-10T00:00:00"/>
    <x v="0"/>
    <x v="0"/>
    <x v="3"/>
    <n v="8"/>
    <n v="30583"/>
    <n v="5"/>
    <n v="244664"/>
    <n v="12233.2"/>
    <n v="232430.8"/>
    <n v="18216.37282297148"/>
    <n v="7.8373317232361117"/>
    <x v="0"/>
  </r>
  <r>
    <s v="INV101615"/>
    <d v="2024-10-28T00:00:00"/>
    <x v="3"/>
    <x v="0"/>
    <x v="4"/>
    <n v="3"/>
    <n v="9458"/>
    <n v="0"/>
    <n v="28374"/>
    <n v="0"/>
    <n v="28374"/>
    <n v="5917.6235811925344"/>
    <n v="20.855796085122062"/>
    <x v="1"/>
  </r>
  <r>
    <s v="INV101616"/>
    <d v="2024-02-26T00:00:00"/>
    <x v="3"/>
    <x v="1"/>
    <x v="4"/>
    <n v="6"/>
    <n v="9306"/>
    <n v="0"/>
    <n v="55836"/>
    <n v="0"/>
    <n v="55836"/>
    <n v="13348.412704134351"/>
    <n v="23.906463042005786"/>
    <x v="1"/>
  </r>
  <r>
    <s v="INV101617"/>
    <d v="2024-11-30T00:00:00"/>
    <x v="2"/>
    <x v="0"/>
    <x v="3"/>
    <n v="6"/>
    <n v="32662"/>
    <n v="10"/>
    <n v="195972"/>
    <n v="19597.2"/>
    <n v="176374.8"/>
    <n v="40194.420511937118"/>
    <n v="22.789208272347931"/>
    <x v="0"/>
  </r>
  <r>
    <s v="INV101618"/>
    <d v="2023-01-07T00:00:00"/>
    <x v="5"/>
    <x v="0"/>
    <x v="0"/>
    <n v="3"/>
    <n v="75232"/>
    <n v="0"/>
    <n v="225696"/>
    <n v="0"/>
    <n v="225696"/>
    <n v="45219.703706552908"/>
    <n v="20.035669088753416"/>
    <x v="1"/>
  </r>
  <r>
    <s v="INV101619"/>
    <d v="2023-05-13T00:00:00"/>
    <x v="6"/>
    <x v="0"/>
    <x v="0"/>
    <n v="7"/>
    <n v="35389"/>
    <n v="0"/>
    <n v="247723"/>
    <n v="0"/>
    <n v="247723"/>
    <n v="12612.512469514961"/>
    <n v="5.09137725181552"/>
    <x v="1"/>
  </r>
  <r>
    <s v="INV101620"/>
    <d v="2024-07-10T00:00:00"/>
    <x v="1"/>
    <x v="1"/>
    <x v="2"/>
    <n v="4"/>
    <n v="28202"/>
    <n v="15"/>
    <n v="112808"/>
    <n v="16921.2"/>
    <n v="95886.8"/>
    <n v="12613.925312659831"/>
    <n v="13.155017492146811"/>
    <x v="0"/>
  </r>
  <r>
    <s v="INV101621"/>
    <d v="2023-01-31T00:00:00"/>
    <x v="0"/>
    <x v="0"/>
    <x v="1"/>
    <n v="5"/>
    <n v="36277"/>
    <n v="5"/>
    <n v="181385"/>
    <n v="9069.25"/>
    <n v="172315.75"/>
    <n v="22770.29160648516"/>
    <n v="13.214283434036158"/>
    <x v="0"/>
  </r>
  <r>
    <s v="INV101622"/>
    <d v="2024-06-18T00:00:00"/>
    <x v="6"/>
    <x v="0"/>
    <x v="4"/>
    <n v="9"/>
    <n v="53471"/>
    <n v="0"/>
    <n v="481239"/>
    <n v="0"/>
    <n v="481239"/>
    <n v="110142.9248122617"/>
    <n v="22.887364659194642"/>
    <x v="1"/>
  </r>
  <r>
    <s v="INV101623"/>
    <d v="2024-03-01T00:00:00"/>
    <x v="6"/>
    <x v="1"/>
    <x v="2"/>
    <n v="6"/>
    <n v="8239"/>
    <n v="10"/>
    <n v="49434"/>
    <n v="4943.3999999999996"/>
    <n v="44490.6"/>
    <n v="2808.6979572317232"/>
    <n v="6.3130143383809694"/>
    <x v="0"/>
  </r>
  <r>
    <s v="INV101624"/>
    <d v="2024-01-29T00:00:00"/>
    <x v="0"/>
    <x v="0"/>
    <x v="3"/>
    <n v="4"/>
    <n v="25099"/>
    <n v="20"/>
    <n v="100396"/>
    <n v="20079.2"/>
    <n v="80316.800000000003"/>
    <n v="12549.059605025581"/>
    <n v="15.624451677638525"/>
    <x v="0"/>
  </r>
  <r>
    <s v="INV101625"/>
    <d v="2024-11-02T00:00:00"/>
    <x v="3"/>
    <x v="1"/>
    <x v="4"/>
    <n v="8"/>
    <n v="37327"/>
    <n v="0"/>
    <n v="298616"/>
    <n v="0"/>
    <n v="298616"/>
    <n v="23061.182232620009"/>
    <n v="7.7226880785423448"/>
    <x v="1"/>
  </r>
  <r>
    <s v="INV101626"/>
    <d v="2023-12-29T00:00:00"/>
    <x v="0"/>
    <x v="1"/>
    <x v="1"/>
    <n v="9"/>
    <n v="77321"/>
    <n v="0"/>
    <n v="695889"/>
    <n v="0"/>
    <n v="695889"/>
    <n v="126971.0599409266"/>
    <n v="18.245878285319439"/>
    <x v="1"/>
  </r>
  <r>
    <s v="INV101627"/>
    <d v="2024-03-12T00:00:00"/>
    <x v="6"/>
    <x v="1"/>
    <x v="1"/>
    <n v="5"/>
    <n v="68946"/>
    <n v="20"/>
    <n v="344730"/>
    <n v="68946"/>
    <n v="275784"/>
    <n v="57487.477510346289"/>
    <n v="20.84510976356362"/>
    <x v="0"/>
  </r>
  <r>
    <s v="INV101628"/>
    <d v="2024-10-31T00:00:00"/>
    <x v="5"/>
    <x v="0"/>
    <x v="0"/>
    <n v="2"/>
    <n v="23539"/>
    <n v="15"/>
    <n v="47078"/>
    <n v="7061.7"/>
    <n v="40016.300000000003"/>
    <n v="7138.5814828040784"/>
    <n v="17.839184239432626"/>
    <x v="0"/>
  </r>
  <r>
    <s v="INV101629"/>
    <d v="2024-07-04T00:00:00"/>
    <x v="1"/>
    <x v="0"/>
    <x v="2"/>
    <n v="6"/>
    <n v="45429"/>
    <n v="5"/>
    <n v="272574"/>
    <n v="13628.7"/>
    <n v="258945.3"/>
    <n v="54098.082543425648"/>
    <n v="20.891702820412515"/>
    <x v="0"/>
  </r>
  <r>
    <s v="INV101630"/>
    <d v="2023-03-23T00:00:00"/>
    <x v="1"/>
    <x v="1"/>
    <x v="3"/>
    <n v="8"/>
    <n v="44384"/>
    <n v="15"/>
    <n v="355072"/>
    <n v="53260.800000000003"/>
    <n v="301811.20000000001"/>
    <n v="51760.397322803219"/>
    <n v="17.149925954637606"/>
    <x v="0"/>
  </r>
  <r>
    <s v="INV101631"/>
    <d v="2023-12-22T00:00:00"/>
    <x v="5"/>
    <x v="1"/>
    <x v="4"/>
    <n v="5"/>
    <n v="25646"/>
    <n v="10"/>
    <n v="128230"/>
    <n v="12823"/>
    <n v="115407"/>
    <n v="10152.10244451481"/>
    <n v="8.7967822094975272"/>
    <x v="0"/>
  </r>
  <r>
    <s v="INV101632"/>
    <d v="2023-09-15T00:00:00"/>
    <x v="5"/>
    <x v="1"/>
    <x v="1"/>
    <n v="1"/>
    <n v="46319"/>
    <n v="0"/>
    <n v="46319"/>
    <n v="0"/>
    <n v="46319"/>
    <n v="5860.868302702298"/>
    <n v="12.653270370047492"/>
    <x v="1"/>
  </r>
  <r>
    <s v="INV101633"/>
    <d v="2024-12-18T00:00:00"/>
    <x v="3"/>
    <x v="1"/>
    <x v="4"/>
    <n v="8"/>
    <n v="31808"/>
    <n v="15"/>
    <n v="254464"/>
    <n v="38169.599999999999"/>
    <n v="216294.39999999999"/>
    <n v="52207.793295619107"/>
    <n v="24.137376323945098"/>
    <x v="0"/>
  </r>
  <r>
    <s v="INV101634"/>
    <d v="2024-08-11T00:00:00"/>
    <x v="4"/>
    <x v="1"/>
    <x v="3"/>
    <n v="9"/>
    <n v="13554"/>
    <n v="5"/>
    <n v="121986"/>
    <n v="6099.3"/>
    <n v="115886.7"/>
    <n v="12473.462932926201"/>
    <n v="10.76349825556013"/>
    <x v="0"/>
  </r>
  <r>
    <s v="INV101635"/>
    <d v="2024-06-07T00:00:00"/>
    <x v="0"/>
    <x v="1"/>
    <x v="4"/>
    <n v="1"/>
    <n v="52518"/>
    <n v="10"/>
    <n v="52518"/>
    <n v="5251.8"/>
    <n v="47266.2"/>
    <n v="2957.5632054136709"/>
    <n v="6.2572476852670009"/>
    <x v="0"/>
  </r>
  <r>
    <s v="INV101636"/>
    <d v="2023-10-22T00:00:00"/>
    <x v="1"/>
    <x v="0"/>
    <x v="2"/>
    <n v="8"/>
    <n v="26750"/>
    <n v="15"/>
    <n v="214000"/>
    <n v="32100"/>
    <n v="181900"/>
    <n v="23095.114486700211"/>
    <n v="12.696599497911057"/>
    <x v="0"/>
  </r>
  <r>
    <s v="INV101637"/>
    <d v="2023-08-12T00:00:00"/>
    <x v="5"/>
    <x v="1"/>
    <x v="0"/>
    <n v="2"/>
    <n v="14913"/>
    <n v="0"/>
    <n v="29826"/>
    <n v="0"/>
    <n v="29826"/>
    <n v="3676.3952253289121"/>
    <n v="12.326142376882292"/>
    <x v="1"/>
  </r>
  <r>
    <s v="INV101638"/>
    <d v="2024-06-08T00:00:00"/>
    <x v="0"/>
    <x v="1"/>
    <x v="4"/>
    <n v="4"/>
    <n v="77891"/>
    <n v="5"/>
    <n v="311564"/>
    <n v="15578.2"/>
    <n v="295985.8"/>
    <n v="42640.236214322453"/>
    <n v="14.406176314648356"/>
    <x v="0"/>
  </r>
  <r>
    <s v="INV101639"/>
    <d v="2023-02-15T00:00:00"/>
    <x v="1"/>
    <x v="1"/>
    <x v="0"/>
    <n v="2"/>
    <n v="39421"/>
    <n v="0"/>
    <n v="78842"/>
    <n v="0"/>
    <n v="78842"/>
    <n v="12777.18848074539"/>
    <n v="16.20606844162425"/>
    <x v="1"/>
  </r>
  <r>
    <s v="INV101640"/>
    <d v="2024-10-28T00:00:00"/>
    <x v="5"/>
    <x v="0"/>
    <x v="3"/>
    <n v="2"/>
    <n v="71623"/>
    <n v="0"/>
    <n v="143246"/>
    <n v="0"/>
    <n v="143246"/>
    <n v="35594.432646814908"/>
    <n v="24.848465330141789"/>
    <x v="1"/>
  </r>
  <r>
    <s v="INV101641"/>
    <d v="2023-04-23T00:00:00"/>
    <x v="1"/>
    <x v="0"/>
    <x v="0"/>
    <n v="3"/>
    <n v="74863"/>
    <n v="10"/>
    <n v="224589"/>
    <n v="22458.9"/>
    <n v="202130.1"/>
    <n v="40678.03347149078"/>
    <n v="20.124678843720346"/>
    <x v="0"/>
  </r>
  <r>
    <s v="INV101642"/>
    <d v="2023-08-21T00:00:00"/>
    <x v="3"/>
    <x v="0"/>
    <x v="4"/>
    <n v="8"/>
    <n v="26285"/>
    <n v="5"/>
    <n v="210280"/>
    <n v="10514"/>
    <n v="199766"/>
    <n v="11422.25088254115"/>
    <n v="5.7178152851542059"/>
    <x v="0"/>
  </r>
  <r>
    <s v="INV101643"/>
    <d v="2023-01-17T00:00:00"/>
    <x v="4"/>
    <x v="0"/>
    <x v="4"/>
    <n v="4"/>
    <n v="57365"/>
    <n v="20"/>
    <n v="229460"/>
    <n v="45892"/>
    <n v="183568"/>
    <n v="35344.635332842627"/>
    <n v="19.254246564130256"/>
    <x v="0"/>
  </r>
  <r>
    <s v="INV101644"/>
    <d v="2023-12-26T00:00:00"/>
    <x v="4"/>
    <x v="1"/>
    <x v="1"/>
    <n v="7"/>
    <n v="7361"/>
    <n v="0"/>
    <n v="51527"/>
    <n v="0"/>
    <n v="51527"/>
    <n v="11070.38786008253"/>
    <n v="21.484634968235159"/>
    <x v="1"/>
  </r>
  <r>
    <s v="INV101645"/>
    <d v="2023-08-11T00:00:00"/>
    <x v="5"/>
    <x v="0"/>
    <x v="4"/>
    <n v="3"/>
    <n v="76840"/>
    <n v="5"/>
    <n v="230520"/>
    <n v="11526"/>
    <n v="218994"/>
    <n v="50177.251606249461"/>
    <n v="22.912614777687725"/>
    <x v="0"/>
  </r>
  <r>
    <s v="INV101646"/>
    <d v="2024-11-30T00:00:00"/>
    <x v="1"/>
    <x v="1"/>
    <x v="0"/>
    <n v="3"/>
    <n v="14479"/>
    <n v="0"/>
    <n v="43437"/>
    <n v="0"/>
    <n v="43437"/>
    <n v="5855.3606183543216"/>
    <n v="13.480122058048028"/>
    <x v="1"/>
  </r>
  <r>
    <s v="INV101647"/>
    <d v="2024-03-23T00:00:00"/>
    <x v="3"/>
    <x v="1"/>
    <x v="1"/>
    <n v="2"/>
    <n v="67333"/>
    <n v="15"/>
    <n v="134666"/>
    <n v="20199.900000000001"/>
    <n v="114466.1"/>
    <n v="12903.2041282722"/>
    <n v="11.272511362116994"/>
    <x v="0"/>
  </r>
  <r>
    <s v="INV101648"/>
    <d v="2023-12-31T00:00:00"/>
    <x v="2"/>
    <x v="1"/>
    <x v="4"/>
    <n v="6"/>
    <n v="857"/>
    <n v="15"/>
    <n v="5142"/>
    <n v="771.3"/>
    <n v="4370.7"/>
    <n v="952.22237431109147"/>
    <n v="21.786495854464764"/>
    <x v="0"/>
  </r>
  <r>
    <s v="INV101649"/>
    <d v="2024-11-05T00:00:00"/>
    <x v="0"/>
    <x v="1"/>
    <x v="4"/>
    <n v="6"/>
    <n v="47701"/>
    <n v="5"/>
    <n v="286206"/>
    <n v="14310.3"/>
    <n v="271895.7"/>
    <n v="55880.842211665287"/>
    <n v="20.552308187170773"/>
    <x v="0"/>
  </r>
  <r>
    <s v="INV101650"/>
    <d v="2023-11-22T00:00:00"/>
    <x v="0"/>
    <x v="1"/>
    <x v="3"/>
    <n v="1"/>
    <n v="54754"/>
    <n v="10"/>
    <n v="54754"/>
    <n v="5475.4"/>
    <n v="49278.6"/>
    <n v="7747.0142949771889"/>
    <n v="15.720848999316516"/>
    <x v="0"/>
  </r>
  <r>
    <s v="INV101651"/>
    <d v="2024-04-11T00:00:00"/>
    <x v="6"/>
    <x v="1"/>
    <x v="1"/>
    <n v="7"/>
    <n v="11296"/>
    <n v="20"/>
    <n v="79072"/>
    <n v="15814.4"/>
    <n v="63257.599999999999"/>
    <n v="4654.2764046839866"/>
    <n v="7.3576556883030442"/>
    <x v="0"/>
  </r>
  <r>
    <s v="INV101652"/>
    <d v="2024-02-18T00:00:00"/>
    <x v="3"/>
    <x v="0"/>
    <x v="3"/>
    <n v="4"/>
    <n v="23738"/>
    <n v="15"/>
    <n v="94952"/>
    <n v="14242.8"/>
    <n v="80709.2"/>
    <n v="14556.08725342304"/>
    <n v="18.035226781362027"/>
    <x v="0"/>
  </r>
  <r>
    <s v="INV101653"/>
    <d v="2024-03-30T00:00:00"/>
    <x v="1"/>
    <x v="0"/>
    <x v="3"/>
    <n v="3"/>
    <n v="51478"/>
    <n v="10"/>
    <n v="154434"/>
    <n v="15443.4"/>
    <n v="138990.6"/>
    <n v="8774.9648918090115"/>
    <n v="6.3133513286574852"/>
    <x v="0"/>
  </r>
  <r>
    <s v="INV101654"/>
    <d v="2024-08-08T00:00:00"/>
    <x v="6"/>
    <x v="0"/>
    <x v="3"/>
    <n v="8"/>
    <n v="41383"/>
    <n v="20"/>
    <n v="331064"/>
    <n v="66212.800000000003"/>
    <n v="264851.20000000001"/>
    <n v="18559.013732471289"/>
    <n v="7.007336093803346"/>
    <x v="0"/>
  </r>
  <r>
    <s v="INV101655"/>
    <d v="2023-08-21T00:00:00"/>
    <x v="5"/>
    <x v="0"/>
    <x v="2"/>
    <n v="2"/>
    <n v="69896"/>
    <n v="15"/>
    <n v="139792"/>
    <n v="20968.8"/>
    <n v="118823.2"/>
    <n v="13810.588567572109"/>
    <n v="11.622804778504626"/>
    <x v="0"/>
  </r>
  <r>
    <s v="INV101656"/>
    <d v="2023-08-12T00:00:00"/>
    <x v="1"/>
    <x v="0"/>
    <x v="3"/>
    <n v="9"/>
    <n v="4947"/>
    <n v="20"/>
    <n v="44523"/>
    <n v="8904.6"/>
    <n v="35618.400000000001"/>
    <n v="4425.0554635290791"/>
    <n v="12.423509937361249"/>
    <x v="0"/>
  </r>
  <r>
    <s v="INV101657"/>
    <d v="2024-02-16T00:00:00"/>
    <x v="6"/>
    <x v="1"/>
    <x v="0"/>
    <n v="8"/>
    <n v="21023"/>
    <n v="0"/>
    <n v="168184"/>
    <n v="0"/>
    <n v="168184"/>
    <n v="23948.528351344568"/>
    <n v="14.2394807778056"/>
    <x v="1"/>
  </r>
  <r>
    <s v="INV101658"/>
    <d v="2024-07-25T00:00:00"/>
    <x v="4"/>
    <x v="0"/>
    <x v="4"/>
    <n v="8"/>
    <n v="64579"/>
    <n v="5"/>
    <n v="516632"/>
    <n v="25831.599999999999"/>
    <n v="490800.4"/>
    <n v="57830.320008349117"/>
    <n v="11.782859184374974"/>
    <x v="0"/>
  </r>
  <r>
    <s v="INV101659"/>
    <d v="2023-12-01T00:00:00"/>
    <x v="0"/>
    <x v="0"/>
    <x v="2"/>
    <n v="3"/>
    <n v="65323"/>
    <n v="15"/>
    <n v="195969"/>
    <n v="29395.35"/>
    <n v="166573.65"/>
    <n v="9454.3257754990427"/>
    <n v="5.6757631086903864"/>
    <x v="0"/>
  </r>
  <r>
    <s v="INV101660"/>
    <d v="2023-08-10T00:00:00"/>
    <x v="1"/>
    <x v="0"/>
    <x v="3"/>
    <n v="4"/>
    <n v="49789"/>
    <n v="15"/>
    <n v="199156"/>
    <n v="29873.4"/>
    <n v="169282.6"/>
    <n v="13793.677268073539"/>
    <n v="8.1483136885146727"/>
    <x v="0"/>
  </r>
  <r>
    <s v="INV101661"/>
    <d v="2023-02-06T00:00:00"/>
    <x v="6"/>
    <x v="1"/>
    <x v="4"/>
    <n v="2"/>
    <n v="5349"/>
    <n v="0"/>
    <n v="10698"/>
    <n v="0"/>
    <n v="10698"/>
    <n v="781.19356209422062"/>
    <n v="7.3022393166406863"/>
    <x v="1"/>
  </r>
  <r>
    <s v="INV101662"/>
    <d v="2023-10-05T00:00:00"/>
    <x v="4"/>
    <x v="1"/>
    <x v="1"/>
    <n v="2"/>
    <n v="25218"/>
    <n v="15"/>
    <n v="50436"/>
    <n v="7565.4"/>
    <n v="42870.6"/>
    <n v="5840.5499161363641"/>
    <n v="13.62367197131919"/>
    <x v="0"/>
  </r>
  <r>
    <s v="INV101663"/>
    <d v="2023-07-15T00:00:00"/>
    <x v="3"/>
    <x v="1"/>
    <x v="1"/>
    <n v="4"/>
    <n v="73502"/>
    <n v="15"/>
    <n v="294008"/>
    <n v="44101.2"/>
    <n v="249906.8"/>
    <n v="23097.832275880559"/>
    <n v="9.2425785436332912"/>
    <x v="0"/>
  </r>
  <r>
    <s v="INV101664"/>
    <d v="2024-04-28T00:00:00"/>
    <x v="6"/>
    <x v="0"/>
    <x v="4"/>
    <n v="6"/>
    <n v="61477"/>
    <n v="15"/>
    <n v="368862"/>
    <n v="55329.3"/>
    <n v="313532.7"/>
    <n v="34083.844650729952"/>
    <n v="10.870905857899336"/>
    <x v="0"/>
  </r>
  <r>
    <s v="INV101665"/>
    <d v="2023-08-30T00:00:00"/>
    <x v="5"/>
    <x v="0"/>
    <x v="0"/>
    <n v="5"/>
    <n v="27635"/>
    <n v="15"/>
    <n v="138175"/>
    <n v="20726.25"/>
    <n v="117448.75"/>
    <n v="16949.439322571579"/>
    <n v="14.431349267294527"/>
    <x v="0"/>
  </r>
  <r>
    <s v="INV101666"/>
    <d v="2023-11-20T00:00:00"/>
    <x v="5"/>
    <x v="0"/>
    <x v="4"/>
    <n v="1"/>
    <n v="30762"/>
    <n v="15"/>
    <n v="30762"/>
    <n v="4614.3"/>
    <n v="26147.7"/>
    <n v="2539.2651683535491"/>
    <n v="9.7112371962105613"/>
    <x v="0"/>
  </r>
  <r>
    <s v="INV101667"/>
    <d v="2024-12-31T00:00:00"/>
    <x v="5"/>
    <x v="0"/>
    <x v="4"/>
    <n v="1"/>
    <n v="35287"/>
    <n v="10"/>
    <n v="35287"/>
    <n v="3528.7"/>
    <n v="31758.3"/>
    <n v="3149.9730551647581"/>
    <n v="9.9185820877211874"/>
    <x v="0"/>
  </r>
  <r>
    <s v="INV101668"/>
    <d v="2023-07-11T00:00:00"/>
    <x v="1"/>
    <x v="0"/>
    <x v="2"/>
    <n v="6"/>
    <n v="16189"/>
    <n v="15"/>
    <n v="97134"/>
    <n v="14570.1"/>
    <n v="82563.899999999994"/>
    <n v="17885.72150946538"/>
    <n v="21.662883547731372"/>
    <x v="0"/>
  </r>
  <r>
    <s v="INV101669"/>
    <d v="2023-01-17T00:00:00"/>
    <x v="0"/>
    <x v="1"/>
    <x v="1"/>
    <n v="3"/>
    <n v="40360"/>
    <n v="0"/>
    <n v="121080"/>
    <n v="0"/>
    <n v="121080"/>
    <n v="19326.47159695669"/>
    <n v="15.961737361212991"/>
    <x v="1"/>
  </r>
  <r>
    <s v="INV101670"/>
    <d v="2024-06-07T00:00:00"/>
    <x v="6"/>
    <x v="0"/>
    <x v="1"/>
    <n v="3"/>
    <n v="50844"/>
    <n v="15"/>
    <n v="152532"/>
    <n v="22879.8"/>
    <n v="129652.2"/>
    <n v="28698.759553628021"/>
    <n v="22.135189031599943"/>
    <x v="0"/>
  </r>
  <r>
    <s v="INV101671"/>
    <d v="2024-02-05T00:00:00"/>
    <x v="3"/>
    <x v="1"/>
    <x v="3"/>
    <n v="7"/>
    <n v="68391"/>
    <n v="20"/>
    <n v="478737"/>
    <n v="95747.4"/>
    <n v="382989.6"/>
    <n v="58561.094891887857"/>
    <n v="15.290518304384207"/>
    <x v="0"/>
  </r>
  <r>
    <s v="INV101672"/>
    <d v="2024-12-05T00:00:00"/>
    <x v="6"/>
    <x v="0"/>
    <x v="4"/>
    <n v="1"/>
    <n v="52158"/>
    <n v="20"/>
    <n v="52158"/>
    <n v="10431.6"/>
    <n v="41726.400000000001"/>
    <n v="9674.3846135576969"/>
    <n v="23.185284648466432"/>
    <x v="0"/>
  </r>
  <r>
    <s v="INV101673"/>
    <d v="2023-01-22T00:00:00"/>
    <x v="0"/>
    <x v="1"/>
    <x v="4"/>
    <n v="1"/>
    <n v="66369"/>
    <n v="0"/>
    <n v="66369"/>
    <n v="0"/>
    <n v="66369"/>
    <n v="6699.8453085838037"/>
    <n v="10.094841429860031"/>
    <x v="1"/>
  </r>
  <r>
    <s v="INV101674"/>
    <d v="2024-04-18T00:00:00"/>
    <x v="4"/>
    <x v="1"/>
    <x v="0"/>
    <n v="3"/>
    <n v="35830"/>
    <n v="10"/>
    <n v="107490"/>
    <n v="10749"/>
    <n v="96741"/>
    <n v="16768.50514114313"/>
    <n v="17.333400668944016"/>
    <x v="0"/>
  </r>
  <r>
    <s v="INV101675"/>
    <d v="2023-04-30T00:00:00"/>
    <x v="0"/>
    <x v="1"/>
    <x v="1"/>
    <n v="8"/>
    <n v="60564"/>
    <n v="0"/>
    <n v="484512"/>
    <n v="0"/>
    <n v="484512"/>
    <n v="72989.966642698098"/>
    <n v="15.064635477077577"/>
    <x v="1"/>
  </r>
  <r>
    <s v="INV101676"/>
    <d v="2023-07-29T00:00:00"/>
    <x v="5"/>
    <x v="1"/>
    <x v="0"/>
    <n v="1"/>
    <n v="27514"/>
    <n v="10"/>
    <n v="27514"/>
    <n v="2751.4"/>
    <n v="24762.6"/>
    <n v="5787.9651882170456"/>
    <n v="23.373818533663858"/>
    <x v="0"/>
  </r>
  <r>
    <s v="INV101677"/>
    <d v="2023-11-02T00:00:00"/>
    <x v="1"/>
    <x v="0"/>
    <x v="2"/>
    <n v="4"/>
    <n v="35063"/>
    <n v="5"/>
    <n v="140252"/>
    <n v="7012.6"/>
    <n v="133239.4"/>
    <n v="17813.56357319282"/>
    <n v="13.369591557146626"/>
    <x v="0"/>
  </r>
  <r>
    <s v="INV101678"/>
    <d v="2023-09-27T00:00:00"/>
    <x v="4"/>
    <x v="0"/>
    <x v="3"/>
    <n v="9"/>
    <n v="15770"/>
    <n v="20"/>
    <n v="141930"/>
    <n v="28386"/>
    <n v="113544"/>
    <n v="25089.223010707829"/>
    <n v="22.096476265331351"/>
    <x v="0"/>
  </r>
  <r>
    <s v="INV101679"/>
    <d v="2024-12-04T00:00:00"/>
    <x v="1"/>
    <x v="0"/>
    <x v="0"/>
    <n v="4"/>
    <n v="31779"/>
    <n v="20"/>
    <n v="127116"/>
    <n v="25423.200000000001"/>
    <n v="101692.8"/>
    <n v="16553.636367490399"/>
    <n v="16.278081012117276"/>
    <x v="0"/>
  </r>
  <r>
    <s v="INV101680"/>
    <d v="2024-11-17T00:00:00"/>
    <x v="5"/>
    <x v="1"/>
    <x v="1"/>
    <n v="8"/>
    <n v="4157"/>
    <n v="20"/>
    <n v="33256"/>
    <n v="6651.2"/>
    <n v="26604.799999999999"/>
    <n v="5100.3687051316319"/>
    <n v="19.170859037209947"/>
    <x v="0"/>
  </r>
  <r>
    <s v="INV101681"/>
    <d v="2023-10-12T00:00:00"/>
    <x v="2"/>
    <x v="0"/>
    <x v="2"/>
    <n v="7"/>
    <n v="69273"/>
    <n v="10"/>
    <n v="484911"/>
    <n v="48491.1"/>
    <n v="436419.9"/>
    <n v="99232.554001985482"/>
    <n v="22.737861862391124"/>
    <x v="0"/>
  </r>
  <r>
    <s v="INV101682"/>
    <d v="2024-12-16T00:00:00"/>
    <x v="0"/>
    <x v="0"/>
    <x v="4"/>
    <n v="3"/>
    <n v="1527"/>
    <n v="0"/>
    <n v="4581"/>
    <n v="0"/>
    <n v="4581"/>
    <n v="1142.415657152533"/>
    <n v="24.938128294095897"/>
    <x v="1"/>
  </r>
  <r>
    <s v="INV101683"/>
    <d v="2024-11-06T00:00:00"/>
    <x v="0"/>
    <x v="0"/>
    <x v="2"/>
    <n v="7"/>
    <n v="14699"/>
    <n v="10"/>
    <n v="102893"/>
    <n v="10289.299999999999"/>
    <n v="92603.7"/>
    <n v="18171.430669429159"/>
    <n v="19.622791172954386"/>
    <x v="0"/>
  </r>
  <r>
    <s v="INV101684"/>
    <d v="2023-08-15T00:00:00"/>
    <x v="3"/>
    <x v="0"/>
    <x v="0"/>
    <n v="7"/>
    <n v="45454"/>
    <n v="20"/>
    <n v="318178"/>
    <n v="63635.6"/>
    <n v="254542.4"/>
    <n v="28738.954549675891"/>
    <n v="11.290439058355657"/>
    <x v="0"/>
  </r>
  <r>
    <s v="INV101685"/>
    <d v="2024-01-16T00:00:00"/>
    <x v="6"/>
    <x v="1"/>
    <x v="1"/>
    <n v="3"/>
    <n v="79817"/>
    <n v="20"/>
    <n v="239451"/>
    <n v="47890.2"/>
    <n v="191560.8"/>
    <n v="21033.83532892623"/>
    <n v="10.980239865842192"/>
    <x v="0"/>
  </r>
  <r>
    <s v="INV101686"/>
    <d v="2024-04-04T00:00:00"/>
    <x v="4"/>
    <x v="1"/>
    <x v="0"/>
    <n v="2"/>
    <n v="15620"/>
    <n v="20"/>
    <n v="31240"/>
    <n v="6248"/>
    <n v="24992"/>
    <n v="2794.6245583399941"/>
    <n v="11.182076497839285"/>
    <x v="0"/>
  </r>
  <r>
    <s v="INV101687"/>
    <d v="2023-01-07T00:00:00"/>
    <x v="1"/>
    <x v="0"/>
    <x v="4"/>
    <n v="9"/>
    <n v="57312"/>
    <n v="20"/>
    <n v="515808"/>
    <n v="103161.60000000001"/>
    <n v="412646.40000000002"/>
    <n v="28712.62318032698"/>
    <n v="6.9581664059899655"/>
    <x v="0"/>
  </r>
  <r>
    <s v="INV101688"/>
    <d v="2023-01-29T00:00:00"/>
    <x v="4"/>
    <x v="0"/>
    <x v="4"/>
    <n v="1"/>
    <n v="6483"/>
    <n v="5"/>
    <n v="6483"/>
    <n v="324.14999999999998"/>
    <n v="6158.85"/>
    <n v="373.96400711122351"/>
    <n v="6.0719778385773884"/>
    <x v="0"/>
  </r>
  <r>
    <s v="INV101689"/>
    <d v="2023-02-02T00:00:00"/>
    <x v="3"/>
    <x v="0"/>
    <x v="1"/>
    <n v="7"/>
    <n v="67129"/>
    <n v="20"/>
    <n v="469903"/>
    <n v="93980.6"/>
    <n v="375922.4"/>
    <n v="62466.489618101521"/>
    <n v="16.616857526473954"/>
    <x v="0"/>
  </r>
  <r>
    <s v="INV101690"/>
    <d v="2024-10-07T00:00:00"/>
    <x v="3"/>
    <x v="1"/>
    <x v="3"/>
    <n v="4"/>
    <n v="70825"/>
    <n v="10"/>
    <n v="283300"/>
    <n v="28330"/>
    <n v="254970"/>
    <n v="54083.65135714299"/>
    <n v="21.21177054443385"/>
    <x v="0"/>
  </r>
  <r>
    <s v="INV101691"/>
    <d v="2023-03-20T00:00:00"/>
    <x v="1"/>
    <x v="1"/>
    <x v="2"/>
    <n v="2"/>
    <n v="3412"/>
    <n v="20"/>
    <n v="6824"/>
    <n v="1364.8"/>
    <n v="5459.2"/>
    <n v="312.41313595200279"/>
    <n v="5.7226907963072025"/>
    <x v="0"/>
  </r>
  <r>
    <s v="INV101692"/>
    <d v="2024-04-03T00:00:00"/>
    <x v="6"/>
    <x v="1"/>
    <x v="2"/>
    <n v="2"/>
    <n v="48379"/>
    <n v="15"/>
    <n v="96758"/>
    <n v="14513.7"/>
    <n v="82244.3"/>
    <n v="13432.703213041361"/>
    <n v="16.332685928436817"/>
    <x v="0"/>
  </r>
  <r>
    <s v="INV101693"/>
    <d v="2024-07-23T00:00:00"/>
    <x v="1"/>
    <x v="0"/>
    <x v="4"/>
    <n v="8"/>
    <n v="22373"/>
    <n v="5"/>
    <n v="178984"/>
    <n v="8949.2000000000007"/>
    <n v="170034.8"/>
    <n v="21144.205578979909"/>
    <n v="12.435222424456589"/>
    <x v="0"/>
  </r>
  <r>
    <s v="INV101694"/>
    <d v="2024-06-21T00:00:00"/>
    <x v="1"/>
    <x v="1"/>
    <x v="0"/>
    <n v="7"/>
    <n v="14832"/>
    <n v="20"/>
    <n v="103824"/>
    <n v="20764.8"/>
    <n v="83059.199999999997"/>
    <n v="18978.781387254749"/>
    <n v="22.849704051152369"/>
    <x v="0"/>
  </r>
  <r>
    <s v="INV101695"/>
    <d v="2024-04-26T00:00:00"/>
    <x v="5"/>
    <x v="1"/>
    <x v="0"/>
    <n v="7"/>
    <n v="17064"/>
    <n v="15"/>
    <n v="119448"/>
    <n v="17917.2"/>
    <n v="101530.8"/>
    <n v="8028.7902397638973"/>
    <n v="7.9077385776177245"/>
    <x v="0"/>
  </r>
  <r>
    <s v="INV101696"/>
    <d v="2024-03-05T00:00:00"/>
    <x v="6"/>
    <x v="1"/>
    <x v="3"/>
    <n v="5"/>
    <n v="78295"/>
    <n v="10"/>
    <n v="391475"/>
    <n v="39147.5"/>
    <n v="352327.5"/>
    <n v="57318.892949000146"/>
    <n v="16.268640100190915"/>
    <x v="0"/>
  </r>
  <r>
    <s v="INV101697"/>
    <d v="2023-10-12T00:00:00"/>
    <x v="0"/>
    <x v="1"/>
    <x v="0"/>
    <n v="8"/>
    <n v="21026"/>
    <n v="5"/>
    <n v="168208"/>
    <n v="8410.4"/>
    <n v="159797.6"/>
    <n v="39020.039753614212"/>
    <n v="24.418414139895852"/>
    <x v="0"/>
  </r>
  <r>
    <s v="INV101698"/>
    <d v="2024-05-30T00:00:00"/>
    <x v="5"/>
    <x v="1"/>
    <x v="2"/>
    <n v="2"/>
    <n v="65981"/>
    <n v="20"/>
    <n v="131962"/>
    <n v="26392.400000000001"/>
    <n v="105569.60000000001"/>
    <n v="12563.47845130602"/>
    <n v="11.900659329301257"/>
    <x v="0"/>
  </r>
  <r>
    <s v="INV101699"/>
    <d v="2023-04-09T00:00:00"/>
    <x v="2"/>
    <x v="0"/>
    <x v="0"/>
    <n v="2"/>
    <n v="53275"/>
    <n v="10"/>
    <n v="106550"/>
    <n v="10655"/>
    <n v="95895"/>
    <n v="19021.289381698149"/>
    <n v="19.835538225870117"/>
    <x v="0"/>
  </r>
  <r>
    <s v="INV101700"/>
    <d v="2024-02-01T00:00:00"/>
    <x v="6"/>
    <x v="0"/>
    <x v="3"/>
    <n v="5"/>
    <n v="16506"/>
    <n v="15"/>
    <n v="82530"/>
    <n v="12379.5"/>
    <n v="70150.5"/>
    <n v="15888.4029503279"/>
    <n v="22.649023100801706"/>
    <x v="0"/>
  </r>
  <r>
    <s v="INV101701"/>
    <d v="2024-05-03T00:00:00"/>
    <x v="3"/>
    <x v="0"/>
    <x v="2"/>
    <n v="1"/>
    <n v="22143"/>
    <n v="5"/>
    <n v="22143"/>
    <n v="1107.1500000000001"/>
    <n v="21035.85"/>
    <n v="1835.211992114183"/>
    <n v="8.7242112494345747"/>
    <x v="0"/>
  </r>
  <r>
    <s v="INV101702"/>
    <d v="2023-02-08T00:00:00"/>
    <x v="5"/>
    <x v="0"/>
    <x v="0"/>
    <n v="6"/>
    <n v="63628"/>
    <n v="20"/>
    <n v="381768"/>
    <n v="76353.600000000006"/>
    <n v="305414.40000000002"/>
    <n v="75897.138648682361"/>
    <n v="24.85054360524008"/>
    <x v="0"/>
  </r>
  <r>
    <s v="INV101703"/>
    <d v="2023-09-28T00:00:00"/>
    <x v="6"/>
    <x v="1"/>
    <x v="2"/>
    <n v="4"/>
    <n v="43023"/>
    <n v="10"/>
    <n v="172092"/>
    <n v="17209.2"/>
    <n v="154882.79999999999"/>
    <n v="32816.154592781408"/>
    <n v="21.187733300780597"/>
    <x v="0"/>
  </r>
  <r>
    <s v="INV101704"/>
    <d v="2023-06-06T00:00:00"/>
    <x v="4"/>
    <x v="0"/>
    <x v="4"/>
    <n v="6"/>
    <n v="70720"/>
    <n v="5"/>
    <n v="424320"/>
    <n v="21216"/>
    <n v="403104"/>
    <n v="31245.74054043943"/>
    <n v="7.7512851622507917"/>
    <x v="0"/>
  </r>
  <r>
    <s v="INV101705"/>
    <d v="2023-03-16T00:00:00"/>
    <x v="1"/>
    <x v="0"/>
    <x v="4"/>
    <n v="7"/>
    <n v="73890"/>
    <n v="15"/>
    <n v="517230"/>
    <n v="77584.5"/>
    <n v="439645.5"/>
    <n v="49318.086920039212"/>
    <n v="11.217694010296754"/>
    <x v="0"/>
  </r>
  <r>
    <s v="INV101706"/>
    <d v="2023-05-10T00:00:00"/>
    <x v="2"/>
    <x v="0"/>
    <x v="4"/>
    <n v="3"/>
    <n v="53284"/>
    <n v="20"/>
    <n v="159852"/>
    <n v="31970.400000000001"/>
    <n v="127881.60000000001"/>
    <n v="22378.513691439701"/>
    <n v="17.499400767146877"/>
    <x v="0"/>
  </r>
  <r>
    <s v="INV101707"/>
    <d v="2024-11-17T00:00:00"/>
    <x v="0"/>
    <x v="1"/>
    <x v="0"/>
    <n v="8"/>
    <n v="60201"/>
    <n v="5"/>
    <n v="481608"/>
    <n v="24080.400000000001"/>
    <n v="457527.6"/>
    <n v="103851.2400243515"/>
    <n v="22.698355252087854"/>
    <x v="0"/>
  </r>
  <r>
    <s v="INV101708"/>
    <d v="2023-03-25T00:00:00"/>
    <x v="1"/>
    <x v="0"/>
    <x v="3"/>
    <n v="7"/>
    <n v="18446"/>
    <n v="15"/>
    <n v="129122"/>
    <n v="19368.3"/>
    <n v="109753.7"/>
    <n v="9764.4688991872081"/>
    <n v="8.89671045184555"/>
    <x v="0"/>
  </r>
  <r>
    <s v="INV101709"/>
    <d v="2023-01-22T00:00:00"/>
    <x v="4"/>
    <x v="1"/>
    <x v="2"/>
    <n v="1"/>
    <n v="13627"/>
    <n v="15"/>
    <n v="13627"/>
    <n v="2044.05"/>
    <n v="11582.95"/>
    <n v="2273.051040469069"/>
    <n v="19.624111650909907"/>
    <x v="0"/>
  </r>
  <r>
    <s v="INV101710"/>
    <d v="2024-04-03T00:00:00"/>
    <x v="4"/>
    <x v="1"/>
    <x v="1"/>
    <n v="6"/>
    <n v="29904"/>
    <n v="10"/>
    <n v="179424"/>
    <n v="17942.400000000001"/>
    <n v="161481.60000000001"/>
    <n v="16815.014842253429"/>
    <n v="10.412960264360416"/>
    <x v="0"/>
  </r>
  <r>
    <s v="INV101711"/>
    <d v="2024-06-22T00:00:00"/>
    <x v="2"/>
    <x v="1"/>
    <x v="4"/>
    <n v="7"/>
    <n v="17901"/>
    <n v="15"/>
    <n v="125307"/>
    <n v="18796.05"/>
    <n v="106510.95"/>
    <n v="22482.681760396132"/>
    <n v="21.108329012553291"/>
    <x v="0"/>
  </r>
  <r>
    <s v="INV101712"/>
    <d v="2024-12-07T00:00:00"/>
    <x v="0"/>
    <x v="0"/>
    <x v="4"/>
    <n v="4"/>
    <n v="15928"/>
    <n v="15"/>
    <n v="63712"/>
    <n v="9556.7999999999993"/>
    <n v="54155.199999999997"/>
    <n v="10110.14793509698"/>
    <n v="18.668840545500672"/>
    <x v="0"/>
  </r>
  <r>
    <s v="INV101713"/>
    <d v="2024-01-17T00:00:00"/>
    <x v="3"/>
    <x v="1"/>
    <x v="1"/>
    <n v="2"/>
    <n v="64872"/>
    <n v="0"/>
    <n v="129744"/>
    <n v="0"/>
    <n v="129744"/>
    <n v="20056.061958808761"/>
    <n v="15.458180693372148"/>
    <x v="1"/>
  </r>
  <r>
    <s v="INV101714"/>
    <d v="2024-03-15T00:00:00"/>
    <x v="5"/>
    <x v="0"/>
    <x v="1"/>
    <n v="9"/>
    <n v="12471"/>
    <n v="15"/>
    <n v="112239"/>
    <n v="16835.849999999999"/>
    <n v="95403.15"/>
    <n v="17170.00947832004"/>
    <n v="17.997319248180006"/>
    <x v="0"/>
  </r>
  <r>
    <s v="INV101715"/>
    <d v="2024-08-26T00:00:00"/>
    <x v="0"/>
    <x v="0"/>
    <x v="0"/>
    <n v="7"/>
    <n v="17065"/>
    <n v="20"/>
    <n v="119455"/>
    <n v="23891"/>
    <n v="95564"/>
    <n v="21529.522688838741"/>
    <n v="22.528904910676342"/>
    <x v="0"/>
  </r>
  <r>
    <s v="INV101716"/>
    <d v="2023-01-21T00:00:00"/>
    <x v="6"/>
    <x v="0"/>
    <x v="2"/>
    <n v="1"/>
    <n v="7329"/>
    <n v="5"/>
    <n v="7329"/>
    <n v="366.45"/>
    <n v="6962.55"/>
    <n v="886.22937409482699"/>
    <n v="12.728517196929673"/>
    <x v="0"/>
  </r>
  <r>
    <s v="INV101717"/>
    <d v="2023-10-30T00:00:00"/>
    <x v="4"/>
    <x v="1"/>
    <x v="4"/>
    <n v="8"/>
    <n v="76523"/>
    <n v="20"/>
    <n v="612184"/>
    <n v="122436.8"/>
    <n v="489747.20000000001"/>
    <n v="99834.984366182121"/>
    <n v="20.385003603120573"/>
    <x v="0"/>
  </r>
  <r>
    <s v="INV101718"/>
    <d v="2023-03-25T00:00:00"/>
    <x v="6"/>
    <x v="1"/>
    <x v="3"/>
    <n v="3"/>
    <n v="35935"/>
    <n v="20"/>
    <n v="107805"/>
    <n v="21561"/>
    <n v="86244"/>
    <n v="7053.1280650804638"/>
    <n v="8.1781086975099289"/>
    <x v="0"/>
  </r>
  <r>
    <s v="INV101719"/>
    <d v="2024-10-20T00:00:00"/>
    <x v="3"/>
    <x v="0"/>
    <x v="0"/>
    <n v="4"/>
    <n v="39441"/>
    <n v="10"/>
    <n v="157764"/>
    <n v="15776.4"/>
    <n v="141987.6"/>
    <n v="27011.311118347709"/>
    <n v="19.023711308838031"/>
    <x v="0"/>
  </r>
  <r>
    <s v="INV101720"/>
    <d v="2024-03-28T00:00:00"/>
    <x v="6"/>
    <x v="1"/>
    <x v="0"/>
    <n v="5"/>
    <n v="42959"/>
    <n v="0"/>
    <n v="214795"/>
    <n v="0"/>
    <n v="214795"/>
    <n v="42987.239634422207"/>
    <n v="20.013147249434208"/>
    <x v="1"/>
  </r>
  <r>
    <s v="INV101721"/>
    <d v="2024-01-22T00:00:00"/>
    <x v="0"/>
    <x v="1"/>
    <x v="3"/>
    <n v="1"/>
    <n v="48476"/>
    <n v="0"/>
    <n v="48476"/>
    <n v="0"/>
    <n v="48476"/>
    <n v="6718.7512695737933"/>
    <n v="13.859953935089104"/>
    <x v="1"/>
  </r>
  <r>
    <s v="INV101722"/>
    <d v="2024-05-21T00:00:00"/>
    <x v="6"/>
    <x v="1"/>
    <x v="3"/>
    <n v="6"/>
    <n v="79699"/>
    <n v="20"/>
    <n v="478194"/>
    <n v="95638.8"/>
    <n v="382555.2"/>
    <n v="79848.612643460176"/>
    <n v="20.872442105991546"/>
    <x v="0"/>
  </r>
  <r>
    <s v="INV101723"/>
    <d v="2023-09-14T00:00:00"/>
    <x v="3"/>
    <x v="0"/>
    <x v="3"/>
    <n v="6"/>
    <n v="9676"/>
    <n v="5"/>
    <n v="58056"/>
    <n v="2902.8"/>
    <n v="55153.2"/>
    <n v="8902.8666717871456"/>
    <n v="16.142067317557544"/>
    <x v="0"/>
  </r>
  <r>
    <s v="INV101724"/>
    <d v="2024-07-23T00:00:00"/>
    <x v="3"/>
    <x v="1"/>
    <x v="1"/>
    <n v="2"/>
    <n v="52016"/>
    <n v="0"/>
    <n v="104032"/>
    <n v="0"/>
    <n v="104032"/>
    <n v="24682.099627669981"/>
    <n v="23.725487953389322"/>
    <x v="1"/>
  </r>
  <r>
    <s v="INV101725"/>
    <d v="2024-06-10T00:00:00"/>
    <x v="3"/>
    <x v="1"/>
    <x v="4"/>
    <n v="6"/>
    <n v="15572"/>
    <n v="0"/>
    <n v="93432"/>
    <n v="0"/>
    <n v="93432"/>
    <n v="6773.1928089484427"/>
    <n v="7.2493287192272913"/>
    <x v="1"/>
  </r>
  <r>
    <s v="INV101726"/>
    <d v="2023-06-11T00:00:00"/>
    <x v="0"/>
    <x v="0"/>
    <x v="1"/>
    <n v="8"/>
    <n v="71552"/>
    <n v="20"/>
    <n v="572416"/>
    <n v="114483.2"/>
    <n v="457932.79999999999"/>
    <n v="34878.124405921662"/>
    <n v="7.6164285253036397"/>
    <x v="0"/>
  </r>
  <r>
    <s v="INV101727"/>
    <d v="2023-06-12T00:00:00"/>
    <x v="3"/>
    <x v="1"/>
    <x v="4"/>
    <n v="6"/>
    <n v="20189"/>
    <n v="0"/>
    <n v="121134"/>
    <n v="0"/>
    <n v="121134"/>
    <n v="26466.02115292503"/>
    <n v="21.848548840891105"/>
    <x v="1"/>
  </r>
  <r>
    <s v="INV101728"/>
    <d v="2024-06-07T00:00:00"/>
    <x v="4"/>
    <x v="0"/>
    <x v="1"/>
    <n v="4"/>
    <n v="19099"/>
    <n v="10"/>
    <n v="76396"/>
    <n v="7639.6"/>
    <n v="68756.399999999994"/>
    <n v="15021.36574771879"/>
    <n v="21.847225491327048"/>
    <x v="0"/>
  </r>
  <r>
    <s v="INV101729"/>
    <d v="2023-09-28T00:00:00"/>
    <x v="1"/>
    <x v="1"/>
    <x v="2"/>
    <n v="4"/>
    <n v="35888"/>
    <n v="20"/>
    <n v="143552"/>
    <n v="28710.400000000001"/>
    <n v="114841.60000000001"/>
    <n v="16565.320877671671"/>
    <n v="14.424495024165171"/>
    <x v="0"/>
  </r>
  <r>
    <s v="INV101730"/>
    <d v="2024-05-06T00:00:00"/>
    <x v="3"/>
    <x v="1"/>
    <x v="4"/>
    <n v="9"/>
    <n v="51103"/>
    <n v="0"/>
    <n v="459927"/>
    <n v="0"/>
    <n v="459927"/>
    <n v="111666.79945998111"/>
    <n v="24.279244197444619"/>
    <x v="1"/>
  </r>
  <r>
    <s v="INV101731"/>
    <d v="2023-07-27T00:00:00"/>
    <x v="6"/>
    <x v="1"/>
    <x v="0"/>
    <n v="6"/>
    <n v="75236"/>
    <n v="0"/>
    <n v="451416"/>
    <n v="0"/>
    <n v="451416"/>
    <n v="83908.241731438378"/>
    <n v="18.587786372534065"/>
    <x v="1"/>
  </r>
  <r>
    <s v="INV101732"/>
    <d v="2024-06-22T00:00:00"/>
    <x v="5"/>
    <x v="1"/>
    <x v="4"/>
    <n v="8"/>
    <n v="26289"/>
    <n v="0"/>
    <n v="210312"/>
    <n v="0"/>
    <n v="210312"/>
    <n v="51856.766406604562"/>
    <n v="24.657064935241245"/>
    <x v="1"/>
  </r>
  <r>
    <s v="INV101733"/>
    <d v="2024-08-06T00:00:00"/>
    <x v="6"/>
    <x v="1"/>
    <x v="4"/>
    <n v="8"/>
    <n v="77932"/>
    <n v="20"/>
    <n v="623456"/>
    <n v="124691.2"/>
    <n v="498764.79999999999"/>
    <n v="78046.256561701288"/>
    <n v="15.647907904026365"/>
    <x v="0"/>
  </r>
  <r>
    <s v="INV101734"/>
    <d v="2023-03-01T00:00:00"/>
    <x v="5"/>
    <x v="1"/>
    <x v="4"/>
    <n v="7"/>
    <n v="52782"/>
    <n v="5"/>
    <n v="369474"/>
    <n v="18473.7"/>
    <n v="351000.3"/>
    <n v="31703.283863011351"/>
    <n v="9.0322668849603129"/>
    <x v="0"/>
  </r>
  <r>
    <s v="INV101735"/>
    <d v="2024-03-05T00:00:00"/>
    <x v="6"/>
    <x v="0"/>
    <x v="2"/>
    <n v="3"/>
    <n v="33964"/>
    <n v="15"/>
    <n v="101892"/>
    <n v="15283.8"/>
    <n v="86608.2"/>
    <n v="12028.02776487287"/>
    <n v="13.887862540582613"/>
    <x v="0"/>
  </r>
  <r>
    <s v="INV101736"/>
    <d v="2024-10-18T00:00:00"/>
    <x v="0"/>
    <x v="1"/>
    <x v="1"/>
    <n v="1"/>
    <n v="68306"/>
    <n v="0"/>
    <n v="68306"/>
    <n v="0"/>
    <n v="68306"/>
    <n v="16809.926845206552"/>
    <n v="24.609736838940286"/>
    <x v="1"/>
  </r>
  <r>
    <s v="INV101737"/>
    <d v="2024-08-27T00:00:00"/>
    <x v="6"/>
    <x v="1"/>
    <x v="0"/>
    <n v="5"/>
    <n v="42494"/>
    <n v="15"/>
    <n v="212470"/>
    <n v="31870.5"/>
    <n v="180599.5"/>
    <n v="22409.289942026899"/>
    <n v="12.408279060588152"/>
    <x v="0"/>
  </r>
  <r>
    <s v="INV101738"/>
    <d v="2023-11-05T00:00:00"/>
    <x v="0"/>
    <x v="1"/>
    <x v="1"/>
    <n v="2"/>
    <n v="26094"/>
    <n v="15"/>
    <n v="52188"/>
    <n v="7828.2"/>
    <n v="44359.8"/>
    <n v="10708.60151411492"/>
    <n v="24.140328662696675"/>
    <x v="0"/>
  </r>
  <r>
    <s v="INV101739"/>
    <d v="2024-06-03T00:00:00"/>
    <x v="0"/>
    <x v="0"/>
    <x v="1"/>
    <n v="2"/>
    <n v="53063"/>
    <n v="0"/>
    <n v="106126"/>
    <n v="0"/>
    <n v="106126"/>
    <n v="22223.237508656901"/>
    <n v="20.94042695348633"/>
    <x v="1"/>
  </r>
  <r>
    <s v="INV101740"/>
    <d v="2024-08-13T00:00:00"/>
    <x v="3"/>
    <x v="0"/>
    <x v="3"/>
    <n v="7"/>
    <n v="28886"/>
    <n v="0"/>
    <n v="202202"/>
    <n v="0"/>
    <n v="202202"/>
    <n v="27989.056738479929"/>
    <n v="13.842126555859945"/>
    <x v="1"/>
  </r>
  <r>
    <s v="INV101741"/>
    <d v="2023-01-27T00:00:00"/>
    <x v="4"/>
    <x v="0"/>
    <x v="2"/>
    <n v="3"/>
    <n v="67152"/>
    <n v="15"/>
    <n v="201456"/>
    <n v="30218.400000000001"/>
    <n v="171237.6"/>
    <n v="27119.619004387991"/>
    <n v="15.837420639151675"/>
    <x v="0"/>
  </r>
  <r>
    <s v="INV101742"/>
    <d v="2024-11-16T00:00:00"/>
    <x v="5"/>
    <x v="1"/>
    <x v="3"/>
    <n v="8"/>
    <n v="18040"/>
    <n v="5"/>
    <n v="144320"/>
    <n v="7216"/>
    <n v="137104"/>
    <n v="23511.665450342371"/>
    <n v="17.14878154564591"/>
    <x v="0"/>
  </r>
  <r>
    <s v="INV101743"/>
    <d v="2024-07-15T00:00:00"/>
    <x v="3"/>
    <x v="1"/>
    <x v="2"/>
    <n v="9"/>
    <n v="34256"/>
    <n v="15"/>
    <n v="308304"/>
    <n v="46245.599999999999"/>
    <n v="262058.4"/>
    <n v="47996.838987737661"/>
    <n v="18.315321694606112"/>
    <x v="0"/>
  </r>
  <r>
    <s v="INV101744"/>
    <d v="2023-07-18T00:00:00"/>
    <x v="3"/>
    <x v="0"/>
    <x v="1"/>
    <n v="8"/>
    <n v="43926"/>
    <n v="5"/>
    <n v="351408"/>
    <n v="17570.400000000001"/>
    <n v="333837.59999999998"/>
    <n v="21812.89647933434"/>
    <n v="6.5339843323023947"/>
    <x v="0"/>
  </r>
  <r>
    <s v="INV101745"/>
    <d v="2024-01-22T00:00:00"/>
    <x v="1"/>
    <x v="0"/>
    <x v="1"/>
    <n v="6"/>
    <n v="6087"/>
    <n v="10"/>
    <n v="36522"/>
    <n v="3652.2"/>
    <n v="32869.800000000003"/>
    <n v="7780.860513062089"/>
    <n v="23.671761048324264"/>
    <x v="0"/>
  </r>
  <r>
    <s v="INV101746"/>
    <d v="2023-12-15T00:00:00"/>
    <x v="0"/>
    <x v="0"/>
    <x v="2"/>
    <n v="5"/>
    <n v="49539"/>
    <n v="5"/>
    <n v="247695"/>
    <n v="12384.75"/>
    <n v="235310.25"/>
    <n v="39861.542847929173"/>
    <n v="16.939994262013307"/>
    <x v="0"/>
  </r>
  <r>
    <s v="INV101747"/>
    <d v="2024-11-23T00:00:00"/>
    <x v="0"/>
    <x v="1"/>
    <x v="1"/>
    <n v="3"/>
    <n v="10769"/>
    <n v="20"/>
    <n v="32307"/>
    <n v="6461.4"/>
    <n v="25845.599999999999"/>
    <n v="6105.5020540384967"/>
    <n v="23.622984392076397"/>
    <x v="0"/>
  </r>
  <r>
    <s v="INV101748"/>
    <d v="2024-06-19T00:00:00"/>
    <x v="5"/>
    <x v="0"/>
    <x v="1"/>
    <n v="3"/>
    <n v="6588"/>
    <n v="0"/>
    <n v="19764"/>
    <n v="0"/>
    <n v="19764"/>
    <n v="3485.9682773086488"/>
    <n v="17.637969425767295"/>
    <x v="1"/>
  </r>
  <r>
    <s v="INV101749"/>
    <d v="2024-01-13T00:00:00"/>
    <x v="6"/>
    <x v="1"/>
    <x v="0"/>
    <n v="7"/>
    <n v="42544"/>
    <n v="10"/>
    <n v="297808"/>
    <n v="29780.799999999999"/>
    <n v="268027.2"/>
    <n v="36506.134935182883"/>
    <n v="13.620309780195026"/>
    <x v="0"/>
  </r>
  <r>
    <s v="INV101750"/>
    <d v="2024-07-11T00:00:00"/>
    <x v="6"/>
    <x v="1"/>
    <x v="3"/>
    <n v="5"/>
    <n v="27581"/>
    <n v="15"/>
    <n v="137905"/>
    <n v="20685.75"/>
    <n v="117219.25"/>
    <n v="19151.937763256039"/>
    <n v="16.338560230726642"/>
    <x v="0"/>
  </r>
  <r>
    <s v="INV101751"/>
    <d v="2024-06-10T00:00:00"/>
    <x v="3"/>
    <x v="1"/>
    <x v="3"/>
    <n v="6"/>
    <n v="61888"/>
    <n v="5"/>
    <n v="371328"/>
    <n v="18566.400000000001"/>
    <n v="352761.59999999998"/>
    <n v="76161.460431137893"/>
    <n v="21.590065480805706"/>
    <x v="0"/>
  </r>
  <r>
    <s v="INV101752"/>
    <d v="2023-06-02T00:00:00"/>
    <x v="2"/>
    <x v="0"/>
    <x v="3"/>
    <n v="6"/>
    <n v="11043"/>
    <n v="10"/>
    <n v="66258"/>
    <n v="6625.8"/>
    <n v="59632.2"/>
    <n v="6871.1301612584994"/>
    <n v="11.522516629033476"/>
    <x v="0"/>
  </r>
  <r>
    <s v="INV101753"/>
    <d v="2023-07-25T00:00:00"/>
    <x v="2"/>
    <x v="1"/>
    <x v="4"/>
    <n v="9"/>
    <n v="3505"/>
    <n v="20"/>
    <n v="31545"/>
    <n v="6309"/>
    <n v="25236"/>
    <n v="6089.2452000735784"/>
    <n v="24.129201141518379"/>
    <x v="0"/>
  </r>
  <r>
    <s v="INV101754"/>
    <d v="2024-03-30T00:00:00"/>
    <x v="6"/>
    <x v="0"/>
    <x v="0"/>
    <n v="1"/>
    <n v="37703"/>
    <n v="5"/>
    <n v="37703"/>
    <n v="1885.15"/>
    <n v="35817.85"/>
    <n v="5128.7951763452384"/>
    <n v="14.319103956114725"/>
    <x v="0"/>
  </r>
  <r>
    <s v="INV101755"/>
    <d v="2023-09-30T00:00:00"/>
    <x v="2"/>
    <x v="0"/>
    <x v="3"/>
    <n v="8"/>
    <n v="16720"/>
    <n v="15"/>
    <n v="133760"/>
    <n v="20064"/>
    <n v="113696"/>
    <n v="27428.864438092889"/>
    <n v="24.124740041947728"/>
    <x v="0"/>
  </r>
  <r>
    <s v="INV101756"/>
    <d v="2023-08-24T00:00:00"/>
    <x v="1"/>
    <x v="0"/>
    <x v="3"/>
    <n v="5"/>
    <n v="33196"/>
    <n v="15"/>
    <n v="165980"/>
    <n v="24897"/>
    <n v="141083"/>
    <n v="31906.107095564759"/>
    <n v="22.615132294865266"/>
    <x v="0"/>
  </r>
  <r>
    <s v="INV101757"/>
    <d v="2024-06-04T00:00:00"/>
    <x v="6"/>
    <x v="0"/>
    <x v="0"/>
    <n v="6"/>
    <n v="46881"/>
    <n v="5"/>
    <n v="281286"/>
    <n v="14064.3"/>
    <n v="267221.7"/>
    <n v="54388.271603751862"/>
    <n v="20.353239128316247"/>
    <x v="0"/>
  </r>
  <r>
    <s v="INV101758"/>
    <d v="2024-11-08T00:00:00"/>
    <x v="0"/>
    <x v="1"/>
    <x v="1"/>
    <n v="6"/>
    <n v="48484"/>
    <n v="20"/>
    <n v="290904"/>
    <n v="58180.800000000003"/>
    <n v="232723.20000000001"/>
    <n v="33392.884097196962"/>
    <n v="14.348755988744122"/>
    <x v="0"/>
  </r>
  <r>
    <s v="INV101759"/>
    <d v="2024-12-26T00:00:00"/>
    <x v="3"/>
    <x v="1"/>
    <x v="3"/>
    <n v="1"/>
    <n v="576"/>
    <n v="0"/>
    <n v="576"/>
    <n v="0"/>
    <n v="576"/>
    <n v="96.416080625009684"/>
    <n v="16.738902886286404"/>
    <x v="1"/>
  </r>
  <r>
    <s v="INV101760"/>
    <d v="2024-05-15T00:00:00"/>
    <x v="4"/>
    <x v="1"/>
    <x v="1"/>
    <n v="3"/>
    <n v="19446"/>
    <n v="0"/>
    <n v="58338"/>
    <n v="0"/>
    <n v="58338"/>
    <n v="12694.69197165534"/>
    <n v="21.76058824720652"/>
    <x v="1"/>
  </r>
  <r>
    <s v="INV101761"/>
    <d v="2023-04-27T00:00:00"/>
    <x v="3"/>
    <x v="1"/>
    <x v="3"/>
    <n v="6"/>
    <n v="23971"/>
    <n v="15"/>
    <n v="143826"/>
    <n v="21573.9"/>
    <n v="122252.1"/>
    <n v="19414.99785902871"/>
    <n v="15.88111603729401"/>
    <x v="0"/>
  </r>
  <r>
    <s v="INV101762"/>
    <d v="2024-01-21T00:00:00"/>
    <x v="6"/>
    <x v="0"/>
    <x v="2"/>
    <n v="9"/>
    <n v="62031"/>
    <n v="20"/>
    <n v="558279"/>
    <n v="111655.8"/>
    <n v="446623.2"/>
    <n v="88269.678176053159"/>
    <n v="19.763791530769819"/>
    <x v="0"/>
  </r>
  <r>
    <s v="INV101763"/>
    <d v="2023-12-10T00:00:00"/>
    <x v="1"/>
    <x v="0"/>
    <x v="4"/>
    <n v="6"/>
    <n v="39238"/>
    <n v="15"/>
    <n v="235428"/>
    <n v="35314.199999999997"/>
    <n v="200113.8"/>
    <n v="41650.047440271454"/>
    <n v="20.813181020135271"/>
    <x v="0"/>
  </r>
  <r>
    <s v="INV101764"/>
    <d v="2024-08-06T00:00:00"/>
    <x v="6"/>
    <x v="0"/>
    <x v="3"/>
    <n v="6"/>
    <n v="41220"/>
    <n v="0"/>
    <n v="247320"/>
    <n v="0"/>
    <n v="247320"/>
    <n v="37745.74323175582"/>
    <n v="15.261904913373694"/>
    <x v="1"/>
  </r>
  <r>
    <s v="INV101765"/>
    <d v="2024-01-30T00:00:00"/>
    <x v="3"/>
    <x v="0"/>
    <x v="2"/>
    <n v="1"/>
    <n v="24940"/>
    <n v="15"/>
    <n v="24940"/>
    <n v="3741"/>
    <n v="21199"/>
    <n v="3333.5322283158848"/>
    <n v="15.724950367073376"/>
    <x v="0"/>
  </r>
  <r>
    <s v="INV101766"/>
    <d v="2023-03-05T00:00:00"/>
    <x v="1"/>
    <x v="1"/>
    <x v="0"/>
    <n v="9"/>
    <n v="12362"/>
    <n v="5"/>
    <n v="111258"/>
    <n v="5562.9"/>
    <n v="105695.1"/>
    <n v="9466.7870440477182"/>
    <n v="8.9566943444376488"/>
    <x v="0"/>
  </r>
  <r>
    <s v="INV101767"/>
    <d v="2024-12-17T00:00:00"/>
    <x v="1"/>
    <x v="0"/>
    <x v="2"/>
    <n v="4"/>
    <n v="68773"/>
    <n v="5"/>
    <n v="275092"/>
    <n v="13754.6"/>
    <n v="261337.4"/>
    <n v="25858.770076021468"/>
    <n v="9.894783554141684"/>
    <x v="0"/>
  </r>
  <r>
    <s v="INV101768"/>
    <d v="2024-12-21T00:00:00"/>
    <x v="1"/>
    <x v="1"/>
    <x v="0"/>
    <n v="2"/>
    <n v="22288"/>
    <n v="20"/>
    <n v="44576"/>
    <n v="8915.2000000000007"/>
    <n v="35660.800000000003"/>
    <n v="8237.2395734504316"/>
    <n v="23.098863663884238"/>
    <x v="0"/>
  </r>
  <r>
    <s v="INV101769"/>
    <d v="2023-03-13T00:00:00"/>
    <x v="5"/>
    <x v="0"/>
    <x v="3"/>
    <n v="1"/>
    <n v="26022"/>
    <n v="0"/>
    <n v="26022"/>
    <n v="0"/>
    <n v="26022"/>
    <n v="5674.5114361449723"/>
    <n v="21.806592253266359"/>
    <x v="1"/>
  </r>
  <r>
    <s v="INV101770"/>
    <d v="2023-10-01T00:00:00"/>
    <x v="6"/>
    <x v="0"/>
    <x v="0"/>
    <n v="3"/>
    <n v="70685"/>
    <n v="20"/>
    <n v="212055"/>
    <n v="42411"/>
    <n v="169644"/>
    <n v="8825.6462641958205"/>
    <n v="5.2024511708022807"/>
    <x v="0"/>
  </r>
  <r>
    <s v="INV101771"/>
    <d v="2023-11-16T00:00:00"/>
    <x v="2"/>
    <x v="0"/>
    <x v="2"/>
    <n v="3"/>
    <n v="69904"/>
    <n v="20"/>
    <n v="209712"/>
    <n v="41942.400000000001"/>
    <n v="167769.60000000001"/>
    <n v="37559.841509236561"/>
    <n v="22.387751719761244"/>
    <x v="0"/>
  </r>
  <r>
    <s v="INV101772"/>
    <d v="2023-12-04T00:00:00"/>
    <x v="2"/>
    <x v="0"/>
    <x v="4"/>
    <n v="5"/>
    <n v="52789"/>
    <n v="0"/>
    <n v="263945"/>
    <n v="0"/>
    <n v="263945"/>
    <n v="14529.374375241699"/>
    <n v="5.5046977117360427"/>
    <x v="1"/>
  </r>
  <r>
    <s v="INV101773"/>
    <d v="2024-01-01T00:00:00"/>
    <x v="6"/>
    <x v="1"/>
    <x v="1"/>
    <n v="1"/>
    <n v="8324"/>
    <n v="10"/>
    <n v="8324"/>
    <n v="832.4"/>
    <n v="7491.6"/>
    <n v="1061.2306933365501"/>
    <n v="14.165608058846574"/>
    <x v="0"/>
  </r>
  <r>
    <s v="INV101774"/>
    <d v="2024-05-09T00:00:00"/>
    <x v="6"/>
    <x v="1"/>
    <x v="1"/>
    <n v="7"/>
    <n v="8299"/>
    <n v="10"/>
    <n v="58093"/>
    <n v="5809.3"/>
    <n v="52283.7"/>
    <n v="3319.3114844329211"/>
    <n v="6.3486545222180553"/>
    <x v="0"/>
  </r>
  <r>
    <s v="INV101775"/>
    <d v="2024-08-29T00:00:00"/>
    <x v="5"/>
    <x v="1"/>
    <x v="4"/>
    <n v="1"/>
    <n v="45647"/>
    <n v="15"/>
    <n v="45647"/>
    <n v="6847.05"/>
    <n v="38799.949999999997"/>
    <n v="9458.0553661962458"/>
    <n v="24.376462769143377"/>
    <x v="0"/>
  </r>
  <r>
    <s v="INV101776"/>
    <d v="2023-06-15T00:00:00"/>
    <x v="2"/>
    <x v="1"/>
    <x v="1"/>
    <n v="4"/>
    <n v="9114"/>
    <n v="10"/>
    <n v="36456"/>
    <n v="3645.6"/>
    <n v="32810.400000000001"/>
    <n v="8020.9567421277316"/>
    <n v="24.446385116084322"/>
    <x v="0"/>
  </r>
  <r>
    <s v="INV101777"/>
    <d v="2024-06-27T00:00:00"/>
    <x v="6"/>
    <x v="0"/>
    <x v="3"/>
    <n v="6"/>
    <n v="25647"/>
    <n v="5"/>
    <n v="153882"/>
    <n v="7694.1"/>
    <n v="146187.9"/>
    <n v="25169.783035424331"/>
    <n v="17.217418839332346"/>
    <x v="0"/>
  </r>
  <r>
    <s v="INV101778"/>
    <d v="2023-01-11T00:00:00"/>
    <x v="6"/>
    <x v="0"/>
    <x v="3"/>
    <n v="1"/>
    <n v="77137"/>
    <n v="20"/>
    <n v="77137"/>
    <n v="15427.4"/>
    <n v="61709.599999999999"/>
    <n v="7926.0416329911859"/>
    <n v="12.844098216470673"/>
    <x v="0"/>
  </r>
  <r>
    <s v="INV101779"/>
    <d v="2023-10-28T00:00:00"/>
    <x v="5"/>
    <x v="1"/>
    <x v="2"/>
    <n v="7"/>
    <n v="21414"/>
    <n v="15"/>
    <n v="149898"/>
    <n v="22484.7"/>
    <n v="127413.3"/>
    <n v="19417.602175673401"/>
    <n v="15.239855003891586"/>
    <x v="0"/>
  </r>
  <r>
    <s v="INV101780"/>
    <d v="2024-12-29T00:00:00"/>
    <x v="5"/>
    <x v="1"/>
    <x v="2"/>
    <n v="7"/>
    <n v="64199"/>
    <n v="20"/>
    <n v="449393"/>
    <n v="89878.6"/>
    <n v="359514.4"/>
    <n v="72787.236564692736"/>
    <n v="20.245986409638313"/>
    <x v="0"/>
  </r>
  <r>
    <s v="INV101781"/>
    <d v="2023-04-12T00:00:00"/>
    <x v="3"/>
    <x v="0"/>
    <x v="0"/>
    <n v="3"/>
    <n v="10115"/>
    <n v="0"/>
    <n v="30345"/>
    <n v="0"/>
    <n v="30345"/>
    <n v="2871.8080725417949"/>
    <n v="9.4638591944036747"/>
    <x v="1"/>
  </r>
  <r>
    <s v="INV101782"/>
    <d v="2024-02-29T00:00:00"/>
    <x v="5"/>
    <x v="0"/>
    <x v="2"/>
    <n v="4"/>
    <n v="51285"/>
    <n v="10"/>
    <n v="205140"/>
    <n v="20514"/>
    <n v="184626"/>
    <n v="25541.99133268337"/>
    <n v="13.834449824338593"/>
    <x v="0"/>
  </r>
  <r>
    <s v="INV101783"/>
    <d v="2024-01-27T00:00:00"/>
    <x v="4"/>
    <x v="1"/>
    <x v="3"/>
    <n v="6"/>
    <n v="58311"/>
    <n v="0"/>
    <n v="349866"/>
    <n v="0"/>
    <n v="349866"/>
    <n v="69082.349516817165"/>
    <n v="19.7453738050617"/>
    <x v="1"/>
  </r>
  <r>
    <s v="INV101784"/>
    <d v="2023-08-02T00:00:00"/>
    <x v="2"/>
    <x v="1"/>
    <x v="2"/>
    <n v="7"/>
    <n v="79517"/>
    <n v="15"/>
    <n v="556619"/>
    <n v="83492.850000000006"/>
    <n v="473126.15"/>
    <n v="61070.411655608077"/>
    <n v="12.907849556742546"/>
    <x v="0"/>
  </r>
  <r>
    <s v="INV101785"/>
    <d v="2024-11-21T00:00:00"/>
    <x v="3"/>
    <x v="1"/>
    <x v="1"/>
    <n v="4"/>
    <n v="47398"/>
    <n v="5"/>
    <n v="189592"/>
    <n v="9479.6"/>
    <n v="180112.4"/>
    <n v="10158.21407715372"/>
    <n v="5.6399304418539309"/>
    <x v="0"/>
  </r>
  <r>
    <s v="INV101786"/>
    <d v="2023-03-29T00:00:00"/>
    <x v="4"/>
    <x v="0"/>
    <x v="0"/>
    <n v="9"/>
    <n v="56005"/>
    <n v="10"/>
    <n v="504045"/>
    <n v="50404.5"/>
    <n v="453640.5"/>
    <n v="68716.956591474809"/>
    <n v="15.147888381102396"/>
    <x v="0"/>
  </r>
  <r>
    <s v="INV101787"/>
    <d v="2024-07-06T00:00:00"/>
    <x v="6"/>
    <x v="1"/>
    <x v="0"/>
    <n v="9"/>
    <n v="76531"/>
    <n v="0"/>
    <n v="688779"/>
    <n v="0"/>
    <n v="688779"/>
    <n v="136021.61462456529"/>
    <n v="19.748223250790936"/>
    <x v="1"/>
  </r>
  <r>
    <s v="INV101788"/>
    <d v="2024-02-05T00:00:00"/>
    <x v="6"/>
    <x v="1"/>
    <x v="3"/>
    <n v="9"/>
    <n v="646"/>
    <n v="10"/>
    <n v="5814"/>
    <n v="581.4"/>
    <n v="5232.6000000000004"/>
    <n v="1283.887908539826"/>
    <n v="24.536328183691204"/>
    <x v="0"/>
  </r>
  <r>
    <s v="INV101789"/>
    <d v="2024-08-10T00:00:00"/>
    <x v="3"/>
    <x v="1"/>
    <x v="2"/>
    <n v="6"/>
    <n v="40775"/>
    <n v="20"/>
    <n v="244650"/>
    <n v="48930"/>
    <n v="195720"/>
    <n v="11236.1346207571"/>
    <n v="5.7409230639470161"/>
    <x v="0"/>
  </r>
  <r>
    <s v="INV101790"/>
    <d v="2023-02-15T00:00:00"/>
    <x v="5"/>
    <x v="1"/>
    <x v="1"/>
    <n v="2"/>
    <n v="16477"/>
    <n v="5"/>
    <n v="32954"/>
    <n v="1647.7"/>
    <n v="31306.3"/>
    <n v="4945.8982694238284"/>
    <n v="15.798412043019546"/>
    <x v="0"/>
  </r>
  <r>
    <s v="INV101791"/>
    <d v="2024-11-02T00:00:00"/>
    <x v="1"/>
    <x v="1"/>
    <x v="2"/>
    <n v="2"/>
    <n v="42065"/>
    <n v="10"/>
    <n v="84130"/>
    <n v="8413"/>
    <n v="75717"/>
    <n v="10599.45113623509"/>
    <n v="13.99877324277915"/>
    <x v="0"/>
  </r>
  <r>
    <s v="INV101792"/>
    <d v="2024-04-07T00:00:00"/>
    <x v="1"/>
    <x v="0"/>
    <x v="4"/>
    <n v="4"/>
    <n v="34445"/>
    <n v="5"/>
    <n v="137780"/>
    <n v="6889"/>
    <n v="130891"/>
    <n v="12891.42289581608"/>
    <n v="9.8489757858187961"/>
    <x v="0"/>
  </r>
  <r>
    <s v="INV101793"/>
    <d v="2024-08-14T00:00:00"/>
    <x v="6"/>
    <x v="1"/>
    <x v="2"/>
    <n v="9"/>
    <n v="3094"/>
    <n v="20"/>
    <n v="27846"/>
    <n v="5569.2"/>
    <n v="22276.799999999999"/>
    <n v="3955.30251238966"/>
    <n v="17.75525440094475"/>
    <x v="0"/>
  </r>
  <r>
    <s v="INV101794"/>
    <d v="2023-11-06T00:00:00"/>
    <x v="1"/>
    <x v="0"/>
    <x v="3"/>
    <n v="3"/>
    <n v="77110"/>
    <n v="20"/>
    <n v="231330"/>
    <n v="46266"/>
    <n v="185064"/>
    <n v="15309.32660357249"/>
    <n v="8.2724498571156406"/>
    <x v="0"/>
  </r>
  <r>
    <s v="INV101795"/>
    <d v="2023-03-27T00:00:00"/>
    <x v="0"/>
    <x v="1"/>
    <x v="2"/>
    <n v="6"/>
    <n v="58155"/>
    <n v="0"/>
    <n v="348930"/>
    <n v="0"/>
    <n v="348930"/>
    <n v="37256.286651834307"/>
    <n v="10.677295346297052"/>
    <x v="1"/>
  </r>
  <r>
    <s v="INV101796"/>
    <d v="2023-04-02T00:00:00"/>
    <x v="3"/>
    <x v="1"/>
    <x v="0"/>
    <n v="2"/>
    <n v="27931"/>
    <n v="15"/>
    <n v="55862"/>
    <n v="8379.2999999999993"/>
    <n v="47482.7"/>
    <n v="9798.1253260936755"/>
    <n v="20.635147803502488"/>
    <x v="0"/>
  </r>
  <r>
    <s v="INV101797"/>
    <d v="2024-10-21T00:00:00"/>
    <x v="4"/>
    <x v="1"/>
    <x v="1"/>
    <n v="1"/>
    <n v="28071"/>
    <n v="0"/>
    <n v="28071"/>
    <n v="0"/>
    <n v="28071"/>
    <n v="3988.39359085147"/>
    <n v="14.208234800511097"/>
    <x v="1"/>
  </r>
  <r>
    <s v="INV101798"/>
    <d v="2024-11-03T00:00:00"/>
    <x v="3"/>
    <x v="0"/>
    <x v="3"/>
    <n v="5"/>
    <n v="66471"/>
    <n v="5"/>
    <n v="332355"/>
    <n v="16617.75"/>
    <n v="315737.25"/>
    <n v="78534.629992841074"/>
    <n v="24.873412938397692"/>
    <x v="0"/>
  </r>
  <r>
    <s v="INV101799"/>
    <d v="2024-12-14T00:00:00"/>
    <x v="2"/>
    <x v="0"/>
    <x v="4"/>
    <n v="8"/>
    <n v="62297"/>
    <n v="0"/>
    <n v="498376"/>
    <n v="0"/>
    <n v="498376"/>
    <n v="63439.351965179878"/>
    <n v="12.729214882975882"/>
    <x v="1"/>
  </r>
  <r>
    <s v="INV101800"/>
    <d v="2023-08-30T00:00:00"/>
    <x v="5"/>
    <x v="0"/>
    <x v="1"/>
    <n v="2"/>
    <n v="44437"/>
    <n v="10"/>
    <n v="88874"/>
    <n v="8887.4"/>
    <n v="79986.600000000006"/>
    <n v="11410.265517946311"/>
    <n v="14.265221322004324"/>
    <x v="0"/>
  </r>
  <r>
    <s v="INV101801"/>
    <d v="2023-01-02T00:00:00"/>
    <x v="5"/>
    <x v="1"/>
    <x v="1"/>
    <n v="9"/>
    <n v="60143"/>
    <n v="0"/>
    <n v="541287"/>
    <n v="0"/>
    <n v="541287"/>
    <n v="59569.47465352327"/>
    <n v="11.00515524177068"/>
    <x v="1"/>
  </r>
  <r>
    <s v="INV101802"/>
    <d v="2023-08-13T00:00:00"/>
    <x v="3"/>
    <x v="1"/>
    <x v="0"/>
    <n v="8"/>
    <n v="60551"/>
    <n v="15"/>
    <n v="484408"/>
    <n v="72661.2"/>
    <n v="411746.8"/>
    <n v="40045.967241924627"/>
    <n v="9.725872123820908"/>
    <x v="0"/>
  </r>
  <r>
    <s v="INV101803"/>
    <d v="2024-08-11T00:00:00"/>
    <x v="6"/>
    <x v="0"/>
    <x v="0"/>
    <n v="3"/>
    <n v="68402"/>
    <n v="15"/>
    <n v="205206"/>
    <n v="30780.9"/>
    <n v="174425.1"/>
    <n v="40895.060475159422"/>
    <n v="23.445628223896342"/>
    <x v="0"/>
  </r>
  <r>
    <s v="INV101804"/>
    <d v="2023-04-26T00:00:00"/>
    <x v="6"/>
    <x v="0"/>
    <x v="0"/>
    <n v="1"/>
    <n v="78403"/>
    <n v="5"/>
    <n v="78403"/>
    <n v="3920.15"/>
    <n v="74482.850000000006"/>
    <n v="14879.09096254245"/>
    <n v="19.976532802574617"/>
    <x v="0"/>
  </r>
  <r>
    <s v="INV101805"/>
    <d v="2024-10-27T00:00:00"/>
    <x v="0"/>
    <x v="1"/>
    <x v="3"/>
    <n v="4"/>
    <n v="77490"/>
    <n v="20"/>
    <n v="309960"/>
    <n v="61992"/>
    <n v="247968"/>
    <n v="28933.031820984019"/>
    <n v="11.668050644028268"/>
    <x v="0"/>
  </r>
  <r>
    <s v="INV101806"/>
    <d v="2023-04-13T00:00:00"/>
    <x v="0"/>
    <x v="0"/>
    <x v="2"/>
    <n v="8"/>
    <n v="75704"/>
    <n v="15"/>
    <n v="605632"/>
    <n v="90844.800000000003"/>
    <n v="514787.2"/>
    <n v="97825.628294590337"/>
    <n v="19.003119792914497"/>
    <x v="0"/>
  </r>
  <r>
    <s v="INV101807"/>
    <d v="2023-07-13T00:00:00"/>
    <x v="5"/>
    <x v="1"/>
    <x v="1"/>
    <n v="3"/>
    <n v="69451"/>
    <n v="5"/>
    <n v="208353"/>
    <n v="10417.65"/>
    <n v="197935.35"/>
    <n v="48129.316433394662"/>
    <n v="24.315675008731215"/>
    <x v="0"/>
  </r>
  <r>
    <s v="INV101808"/>
    <d v="2023-06-15T00:00:00"/>
    <x v="0"/>
    <x v="0"/>
    <x v="2"/>
    <n v="2"/>
    <n v="76268"/>
    <n v="15"/>
    <n v="152536"/>
    <n v="22880.400000000001"/>
    <n v="129655.6"/>
    <n v="8402.9266820902758"/>
    <n v="6.4809593122782783"/>
    <x v="0"/>
  </r>
  <r>
    <s v="INV101809"/>
    <d v="2023-03-31T00:00:00"/>
    <x v="4"/>
    <x v="0"/>
    <x v="2"/>
    <n v="7"/>
    <n v="29539"/>
    <n v="15"/>
    <n v="206773"/>
    <n v="31015.95"/>
    <n v="175757.05"/>
    <n v="18085.555264845869"/>
    <n v="10.290088087417187"/>
    <x v="0"/>
  </r>
  <r>
    <s v="INV101810"/>
    <d v="2024-11-16T00:00:00"/>
    <x v="0"/>
    <x v="0"/>
    <x v="0"/>
    <n v="4"/>
    <n v="26068"/>
    <n v="20"/>
    <n v="104272"/>
    <n v="20854.400000000001"/>
    <n v="83417.600000000006"/>
    <n v="7517.2362370657911"/>
    <n v="9.0115709839000289"/>
    <x v="0"/>
  </r>
  <r>
    <s v="INV101811"/>
    <d v="2023-05-02T00:00:00"/>
    <x v="4"/>
    <x v="1"/>
    <x v="2"/>
    <n v="6"/>
    <n v="37959"/>
    <n v="10"/>
    <n v="227754"/>
    <n v="22775.4"/>
    <n v="204978.6"/>
    <n v="45906.317037480418"/>
    <n v="22.395663272888203"/>
    <x v="0"/>
  </r>
  <r>
    <s v="INV101812"/>
    <d v="2023-05-23T00:00:00"/>
    <x v="0"/>
    <x v="1"/>
    <x v="1"/>
    <n v="5"/>
    <n v="8169"/>
    <n v="5"/>
    <n v="40845"/>
    <n v="2042.25"/>
    <n v="38802.75"/>
    <n v="3330.7530120010179"/>
    <n v="8.5838065910303207"/>
    <x v="0"/>
  </r>
  <r>
    <s v="INV101813"/>
    <d v="2023-04-16T00:00:00"/>
    <x v="5"/>
    <x v="0"/>
    <x v="1"/>
    <n v="2"/>
    <n v="36016"/>
    <n v="15"/>
    <n v="72032"/>
    <n v="10804.8"/>
    <n v="61227.199999999997"/>
    <n v="6833.8861243316724"/>
    <n v="11.161519919793282"/>
    <x v="0"/>
  </r>
  <r>
    <s v="INV101814"/>
    <d v="2024-03-03T00:00:00"/>
    <x v="5"/>
    <x v="1"/>
    <x v="4"/>
    <n v="2"/>
    <n v="62984"/>
    <n v="15"/>
    <n v="125968"/>
    <n v="18895.2"/>
    <n v="107072.8"/>
    <n v="17000.179162039989"/>
    <n v="15.877215466523701"/>
    <x v="0"/>
  </r>
  <r>
    <s v="INV101815"/>
    <d v="2023-11-01T00:00:00"/>
    <x v="4"/>
    <x v="1"/>
    <x v="3"/>
    <n v="9"/>
    <n v="68697"/>
    <n v="0"/>
    <n v="618273"/>
    <n v="0"/>
    <n v="618273"/>
    <n v="107714.82410236201"/>
    <n v="17.42188711173899"/>
    <x v="1"/>
  </r>
  <r>
    <s v="INV101816"/>
    <d v="2023-11-13T00:00:00"/>
    <x v="3"/>
    <x v="1"/>
    <x v="2"/>
    <n v="2"/>
    <n v="23833"/>
    <n v="10"/>
    <n v="47666"/>
    <n v="4766.6000000000004"/>
    <n v="42899.4"/>
    <n v="9079.0897004786839"/>
    <n v="21.163675250653117"/>
    <x v="0"/>
  </r>
  <r>
    <s v="INV101817"/>
    <d v="2024-09-26T00:00:00"/>
    <x v="5"/>
    <x v="1"/>
    <x v="3"/>
    <n v="8"/>
    <n v="56111"/>
    <n v="20"/>
    <n v="448888"/>
    <n v="89777.600000000006"/>
    <n v="359110.40000000002"/>
    <n v="47210.322799854213"/>
    <n v="13.146464931078079"/>
    <x v="0"/>
  </r>
  <r>
    <s v="INV101818"/>
    <d v="2023-01-09T00:00:00"/>
    <x v="3"/>
    <x v="0"/>
    <x v="3"/>
    <n v="8"/>
    <n v="48441"/>
    <n v="5"/>
    <n v="387528"/>
    <n v="19376.400000000001"/>
    <n v="368151.6"/>
    <n v="57744.189887317378"/>
    <n v="15.684894453077858"/>
    <x v="0"/>
  </r>
  <r>
    <s v="INV101819"/>
    <d v="2023-03-14T00:00:00"/>
    <x v="6"/>
    <x v="1"/>
    <x v="3"/>
    <n v="1"/>
    <n v="39375"/>
    <n v="15"/>
    <n v="39375"/>
    <n v="5906.25"/>
    <n v="33468.75"/>
    <n v="8135.9992648271509"/>
    <n v="24.309241500884109"/>
    <x v="0"/>
  </r>
  <r>
    <s v="INV101820"/>
    <d v="2023-12-25T00:00:00"/>
    <x v="4"/>
    <x v="1"/>
    <x v="3"/>
    <n v="1"/>
    <n v="13198"/>
    <n v="5"/>
    <n v="13198"/>
    <n v="659.9"/>
    <n v="12538.1"/>
    <n v="1372.5752380417391"/>
    <n v="10.947234732868131"/>
    <x v="0"/>
  </r>
  <r>
    <s v="INV101821"/>
    <d v="2023-08-11T00:00:00"/>
    <x v="1"/>
    <x v="0"/>
    <x v="1"/>
    <n v="4"/>
    <n v="62326"/>
    <n v="20"/>
    <n v="249304"/>
    <n v="49860.800000000003"/>
    <n v="199443.20000000001"/>
    <n v="19868.300675257629"/>
    <n v="9.9618842233064999"/>
    <x v="0"/>
  </r>
  <r>
    <s v="INV101822"/>
    <d v="2024-02-20T00:00:00"/>
    <x v="5"/>
    <x v="1"/>
    <x v="2"/>
    <n v="2"/>
    <n v="31908"/>
    <n v="10"/>
    <n v="63816"/>
    <n v="6381.6"/>
    <n v="57434.400000000001"/>
    <n v="11034.28763903974"/>
    <n v="19.211983826835031"/>
    <x v="0"/>
  </r>
  <r>
    <s v="INV101823"/>
    <d v="2024-07-06T00:00:00"/>
    <x v="2"/>
    <x v="1"/>
    <x v="4"/>
    <n v="1"/>
    <n v="79345"/>
    <n v="0"/>
    <n v="79345"/>
    <n v="0"/>
    <n v="79345"/>
    <n v="16204.411487680291"/>
    <n v="20.422725424009442"/>
    <x v="1"/>
  </r>
  <r>
    <s v="INV101824"/>
    <d v="2024-01-05T00:00:00"/>
    <x v="6"/>
    <x v="1"/>
    <x v="3"/>
    <n v="9"/>
    <n v="15633"/>
    <n v="10"/>
    <n v="140697"/>
    <n v="14069.7"/>
    <n v="126627.3"/>
    <n v="16835.831521336771"/>
    <n v="13.295578063606166"/>
    <x v="0"/>
  </r>
  <r>
    <s v="INV101825"/>
    <d v="2024-12-16T00:00:00"/>
    <x v="3"/>
    <x v="0"/>
    <x v="4"/>
    <n v="3"/>
    <n v="74246"/>
    <n v="0"/>
    <n v="222738"/>
    <n v="0"/>
    <n v="222738"/>
    <n v="20624.599657381499"/>
    <n v="9.2595783644378145"/>
    <x v="1"/>
  </r>
  <r>
    <s v="INV101826"/>
    <d v="2023-09-21T00:00:00"/>
    <x v="5"/>
    <x v="0"/>
    <x v="1"/>
    <n v="1"/>
    <n v="36626"/>
    <n v="5"/>
    <n v="36626"/>
    <n v="1831.3"/>
    <n v="34794.699999999997"/>
    <n v="7160.21102643213"/>
    <n v="20.578453116227845"/>
    <x v="0"/>
  </r>
  <r>
    <s v="INV101827"/>
    <d v="2024-11-20T00:00:00"/>
    <x v="4"/>
    <x v="1"/>
    <x v="1"/>
    <n v="2"/>
    <n v="33543"/>
    <n v="10"/>
    <n v="67086"/>
    <n v="6708.6"/>
    <n v="60377.4"/>
    <n v="11115.393547084121"/>
    <n v="18.409857905580765"/>
    <x v="0"/>
  </r>
  <r>
    <s v="INV101828"/>
    <d v="2023-11-14T00:00:00"/>
    <x v="1"/>
    <x v="1"/>
    <x v="0"/>
    <n v="8"/>
    <n v="4578"/>
    <n v="10"/>
    <n v="36624"/>
    <n v="3662.4"/>
    <n v="32961.599999999999"/>
    <n v="7424.4540589357466"/>
    <n v="22.524556025604785"/>
    <x v="0"/>
  </r>
  <r>
    <s v="INV101829"/>
    <d v="2023-03-25T00:00:00"/>
    <x v="0"/>
    <x v="0"/>
    <x v="3"/>
    <n v="5"/>
    <n v="54406"/>
    <n v="10"/>
    <n v="272030"/>
    <n v="27203"/>
    <n v="244827"/>
    <n v="53584.133056363229"/>
    <n v="21.886529286542427"/>
    <x v="0"/>
  </r>
  <r>
    <s v="INV101830"/>
    <d v="2023-11-14T00:00:00"/>
    <x v="1"/>
    <x v="0"/>
    <x v="0"/>
    <n v="7"/>
    <n v="11637"/>
    <n v="20"/>
    <n v="81459"/>
    <n v="16291.8"/>
    <n v="65167.199999999997"/>
    <n v="5932.7591255248553"/>
    <n v="9.1039036900846675"/>
    <x v="0"/>
  </r>
  <r>
    <s v="INV101831"/>
    <d v="2023-04-21T00:00:00"/>
    <x v="2"/>
    <x v="0"/>
    <x v="4"/>
    <n v="6"/>
    <n v="29850"/>
    <n v="5"/>
    <n v="179100"/>
    <n v="8955"/>
    <n v="170145"/>
    <n v="36830.919959237697"/>
    <n v="21.646783601773603"/>
    <x v="0"/>
  </r>
  <r>
    <s v="INV101832"/>
    <d v="2023-09-08T00:00:00"/>
    <x v="3"/>
    <x v="1"/>
    <x v="2"/>
    <n v="1"/>
    <n v="5198"/>
    <n v="0"/>
    <n v="5198"/>
    <n v="0"/>
    <n v="5198"/>
    <n v="442.01062126721229"/>
    <n v="8.5034748223780738"/>
    <x v="1"/>
  </r>
  <r>
    <s v="INV101833"/>
    <d v="2024-01-18T00:00:00"/>
    <x v="6"/>
    <x v="1"/>
    <x v="0"/>
    <n v="6"/>
    <n v="33632"/>
    <n v="10"/>
    <n v="201792"/>
    <n v="20179.2"/>
    <n v="181612.79999999999"/>
    <n v="40452.576867207201"/>
    <n v="22.274078075558112"/>
    <x v="0"/>
  </r>
  <r>
    <s v="INV101834"/>
    <d v="2023-01-07T00:00:00"/>
    <x v="1"/>
    <x v="0"/>
    <x v="1"/>
    <n v="7"/>
    <n v="10665"/>
    <n v="5"/>
    <n v="74655"/>
    <n v="3732.75"/>
    <n v="70922.25"/>
    <n v="14472.691272739819"/>
    <n v="20.406418680653559"/>
    <x v="0"/>
  </r>
  <r>
    <s v="INV101835"/>
    <d v="2024-04-03T00:00:00"/>
    <x v="4"/>
    <x v="1"/>
    <x v="3"/>
    <n v="4"/>
    <n v="1294"/>
    <n v="20"/>
    <n v="5176"/>
    <n v="1035.2"/>
    <n v="4140.8"/>
    <n v="678.97614727771122"/>
    <n v="16.397221485647972"/>
    <x v="0"/>
  </r>
  <r>
    <s v="INV101836"/>
    <d v="2023-03-25T00:00:00"/>
    <x v="2"/>
    <x v="1"/>
    <x v="4"/>
    <n v="8"/>
    <n v="14146"/>
    <n v="20"/>
    <n v="113168"/>
    <n v="22633.599999999999"/>
    <n v="90534.399999999994"/>
    <n v="16155.350817298649"/>
    <n v="17.84443351620892"/>
    <x v="0"/>
  </r>
  <r>
    <s v="INV101837"/>
    <d v="2023-07-27T00:00:00"/>
    <x v="4"/>
    <x v="1"/>
    <x v="1"/>
    <n v="8"/>
    <n v="6370"/>
    <n v="5"/>
    <n v="50960"/>
    <n v="2548"/>
    <n v="48412"/>
    <n v="3428.3371323177589"/>
    <n v="7.0815854174951651"/>
    <x v="0"/>
  </r>
  <r>
    <s v="INV101838"/>
    <d v="2024-01-25T00:00:00"/>
    <x v="5"/>
    <x v="1"/>
    <x v="2"/>
    <n v="7"/>
    <n v="31236"/>
    <n v="0"/>
    <n v="218652"/>
    <n v="0"/>
    <n v="218652"/>
    <n v="12676.794940469899"/>
    <n v="5.7977036297266427"/>
    <x v="1"/>
  </r>
  <r>
    <s v="INV101839"/>
    <d v="2023-11-10T00:00:00"/>
    <x v="0"/>
    <x v="1"/>
    <x v="3"/>
    <n v="2"/>
    <n v="58584"/>
    <n v="5"/>
    <n v="117168"/>
    <n v="5858.4"/>
    <n v="111309.6"/>
    <n v="12926.31131274094"/>
    <n v="11.612934834678176"/>
    <x v="0"/>
  </r>
  <r>
    <s v="INV101840"/>
    <d v="2023-01-22T00:00:00"/>
    <x v="6"/>
    <x v="1"/>
    <x v="2"/>
    <n v="6"/>
    <n v="16711"/>
    <n v="5"/>
    <n v="100266"/>
    <n v="5013.3"/>
    <n v="95252.7"/>
    <n v="20410.859266635631"/>
    <n v="21.428116228343796"/>
    <x v="0"/>
  </r>
  <r>
    <s v="INV101841"/>
    <d v="2024-02-14T00:00:00"/>
    <x v="4"/>
    <x v="1"/>
    <x v="2"/>
    <n v="6"/>
    <n v="60038"/>
    <n v="15"/>
    <n v="360228"/>
    <n v="54034.2"/>
    <n v="306193.8"/>
    <n v="43833.820927430766"/>
    <n v="14.315711463599449"/>
    <x v="0"/>
  </r>
  <r>
    <s v="INV101842"/>
    <d v="2024-05-29T00:00:00"/>
    <x v="3"/>
    <x v="0"/>
    <x v="3"/>
    <n v="7"/>
    <n v="7877"/>
    <n v="20"/>
    <n v="55139"/>
    <n v="11027.8"/>
    <n v="44111.199999999997"/>
    <n v="4176.3957476966034"/>
    <n v="9.4678806010641363"/>
    <x v="0"/>
  </r>
  <r>
    <s v="INV101843"/>
    <d v="2023-05-07T00:00:00"/>
    <x v="5"/>
    <x v="0"/>
    <x v="3"/>
    <n v="6"/>
    <n v="9361"/>
    <n v="0"/>
    <n v="56166"/>
    <n v="0"/>
    <n v="56166"/>
    <n v="12182.95470252311"/>
    <n v="21.690977998296319"/>
    <x v="1"/>
  </r>
  <r>
    <s v="INV101844"/>
    <d v="2024-11-30T00:00:00"/>
    <x v="5"/>
    <x v="0"/>
    <x v="2"/>
    <n v="2"/>
    <n v="18321"/>
    <n v="15"/>
    <n v="36642"/>
    <n v="5496.3"/>
    <n v="31145.7"/>
    <n v="2981.436201940664"/>
    <n v="9.5725451729794599"/>
    <x v="0"/>
  </r>
  <r>
    <s v="INV101845"/>
    <d v="2023-01-14T00:00:00"/>
    <x v="6"/>
    <x v="0"/>
    <x v="4"/>
    <n v="8"/>
    <n v="78988"/>
    <n v="5"/>
    <n v="631904"/>
    <n v="31595.200000000001"/>
    <n v="600308.80000000005"/>
    <n v="127925.0516812604"/>
    <n v="21.30987446481884"/>
    <x v="0"/>
  </r>
  <r>
    <s v="INV101846"/>
    <d v="2023-01-12T00:00:00"/>
    <x v="5"/>
    <x v="0"/>
    <x v="3"/>
    <n v="4"/>
    <n v="75083"/>
    <n v="20"/>
    <n v="300332"/>
    <n v="60066.400000000001"/>
    <n v="240265.60000000001"/>
    <n v="33780.359756753489"/>
    <n v="14.059590618362966"/>
    <x v="0"/>
  </r>
  <r>
    <s v="INV101847"/>
    <d v="2023-03-28T00:00:00"/>
    <x v="3"/>
    <x v="0"/>
    <x v="1"/>
    <n v="9"/>
    <n v="27453"/>
    <n v="15"/>
    <n v="247077"/>
    <n v="37061.550000000003"/>
    <n v="210015.45"/>
    <n v="29968.989964427499"/>
    <n v="14.269897745345638"/>
    <x v="0"/>
  </r>
  <r>
    <s v="INV101848"/>
    <d v="2024-06-07T00:00:00"/>
    <x v="4"/>
    <x v="0"/>
    <x v="0"/>
    <n v="8"/>
    <n v="37301"/>
    <n v="15"/>
    <n v="298408"/>
    <n v="44761.2"/>
    <n v="253646.8"/>
    <n v="26517.23126755832"/>
    <n v="10.454392197164845"/>
    <x v="0"/>
  </r>
  <r>
    <s v="INV101849"/>
    <d v="2024-06-20T00:00:00"/>
    <x v="6"/>
    <x v="0"/>
    <x v="4"/>
    <n v="3"/>
    <n v="18777"/>
    <n v="0"/>
    <n v="56331"/>
    <n v="0"/>
    <n v="56331"/>
    <n v="12958.09055425629"/>
    <n v="23.00348041798706"/>
    <x v="1"/>
  </r>
  <r>
    <s v="INV101850"/>
    <d v="2023-10-28T00:00:00"/>
    <x v="5"/>
    <x v="0"/>
    <x v="3"/>
    <n v="3"/>
    <n v="23128"/>
    <n v="5"/>
    <n v="69384"/>
    <n v="3469.2"/>
    <n v="65914.8"/>
    <n v="4466.1927380647421"/>
    <n v="6.7757055138826825"/>
    <x v="0"/>
  </r>
  <r>
    <s v="INV101851"/>
    <d v="2023-08-31T00:00:00"/>
    <x v="5"/>
    <x v="1"/>
    <x v="3"/>
    <n v="8"/>
    <n v="28302"/>
    <n v="0"/>
    <n v="226416"/>
    <n v="0"/>
    <n v="226416"/>
    <n v="17859.97942318776"/>
    <n v="7.8881260260704895"/>
    <x v="1"/>
  </r>
  <r>
    <s v="INV101852"/>
    <d v="2023-05-02T00:00:00"/>
    <x v="3"/>
    <x v="1"/>
    <x v="4"/>
    <n v="2"/>
    <n v="63997"/>
    <n v="15"/>
    <n v="127994"/>
    <n v="19199.099999999999"/>
    <n v="108794.9"/>
    <n v="19275.948954573869"/>
    <n v="17.717695364924154"/>
    <x v="0"/>
  </r>
  <r>
    <s v="INV101853"/>
    <d v="2023-05-27T00:00:00"/>
    <x v="0"/>
    <x v="0"/>
    <x v="0"/>
    <n v="9"/>
    <n v="70314"/>
    <n v="15"/>
    <n v="632826"/>
    <n v="94923.9"/>
    <n v="537902.1"/>
    <n v="118350.86233847959"/>
    <n v="22.002305315126971"/>
    <x v="0"/>
  </r>
  <r>
    <s v="INV101854"/>
    <d v="2024-07-20T00:00:00"/>
    <x v="0"/>
    <x v="1"/>
    <x v="2"/>
    <n v="4"/>
    <n v="54202"/>
    <n v="0"/>
    <n v="216808"/>
    <n v="0"/>
    <n v="216808"/>
    <n v="14979.31893003177"/>
    <n v="6.9090250037045537"/>
    <x v="1"/>
  </r>
  <r>
    <s v="INV101855"/>
    <d v="2023-12-22T00:00:00"/>
    <x v="1"/>
    <x v="1"/>
    <x v="1"/>
    <n v="6"/>
    <n v="29177"/>
    <n v="15"/>
    <n v="175062"/>
    <n v="26259.3"/>
    <n v="148802.70000000001"/>
    <n v="29276.998168852951"/>
    <n v="19.675044988332164"/>
    <x v="0"/>
  </r>
  <r>
    <s v="INV101856"/>
    <d v="2024-11-15T00:00:00"/>
    <x v="5"/>
    <x v="0"/>
    <x v="3"/>
    <n v="3"/>
    <n v="8000"/>
    <n v="10"/>
    <n v="24000"/>
    <n v="2400"/>
    <n v="21600"/>
    <n v="4287.6498231625819"/>
    <n v="19.85023066278973"/>
    <x v="0"/>
  </r>
  <r>
    <s v="INV101857"/>
    <d v="2024-09-22T00:00:00"/>
    <x v="4"/>
    <x v="0"/>
    <x v="0"/>
    <n v="3"/>
    <n v="4515"/>
    <n v="20"/>
    <n v="13545"/>
    <n v="2709"/>
    <n v="10836"/>
    <n v="1802.0760608134319"/>
    <n v="16.63045460329856"/>
    <x v="0"/>
  </r>
  <r>
    <s v="INV101858"/>
    <d v="2023-11-05T00:00:00"/>
    <x v="6"/>
    <x v="0"/>
    <x v="1"/>
    <n v="3"/>
    <n v="59312"/>
    <n v="5"/>
    <n v="177936"/>
    <n v="8896.7999999999993"/>
    <n v="169039.2"/>
    <n v="24907.183976032269"/>
    <n v="14.734560963393264"/>
    <x v="0"/>
  </r>
  <r>
    <s v="INV101859"/>
    <d v="2024-11-25T00:00:00"/>
    <x v="5"/>
    <x v="1"/>
    <x v="4"/>
    <n v="2"/>
    <n v="8326"/>
    <n v="20"/>
    <n v="16652"/>
    <n v="3330.4"/>
    <n v="13321.6"/>
    <n v="1521.560538878251"/>
    <n v="11.421755186150694"/>
    <x v="0"/>
  </r>
  <r>
    <s v="INV101860"/>
    <d v="2023-10-15T00:00:00"/>
    <x v="2"/>
    <x v="1"/>
    <x v="3"/>
    <n v="8"/>
    <n v="9701"/>
    <n v="5"/>
    <n v="77608"/>
    <n v="3880.4"/>
    <n v="73727.600000000006"/>
    <n v="8868.866889551733"/>
    <n v="12.029235848653331"/>
    <x v="0"/>
  </r>
  <r>
    <s v="INV101861"/>
    <d v="2023-11-03T00:00:00"/>
    <x v="6"/>
    <x v="0"/>
    <x v="2"/>
    <n v="9"/>
    <n v="29548"/>
    <n v="15"/>
    <n v="265932"/>
    <n v="39889.800000000003"/>
    <n v="226042.2"/>
    <n v="41792.195171686479"/>
    <n v="18.48866944830942"/>
    <x v="0"/>
  </r>
  <r>
    <s v="INV101862"/>
    <d v="2024-08-16T00:00:00"/>
    <x v="1"/>
    <x v="1"/>
    <x v="4"/>
    <n v="8"/>
    <n v="20441"/>
    <n v="0"/>
    <n v="163528"/>
    <n v="0"/>
    <n v="163528"/>
    <n v="10311.660031525669"/>
    <n v="6.3057458242782083"/>
    <x v="1"/>
  </r>
  <r>
    <s v="INV101863"/>
    <d v="2024-12-23T00:00:00"/>
    <x v="0"/>
    <x v="1"/>
    <x v="3"/>
    <n v="3"/>
    <n v="58918"/>
    <n v="0"/>
    <n v="176754"/>
    <n v="0"/>
    <n v="176754"/>
    <n v="29515.619757692552"/>
    <n v="16.698699750892512"/>
    <x v="1"/>
  </r>
  <r>
    <s v="INV101864"/>
    <d v="2024-10-23T00:00:00"/>
    <x v="5"/>
    <x v="1"/>
    <x v="0"/>
    <n v="7"/>
    <n v="66189"/>
    <n v="15"/>
    <n v="463323"/>
    <n v="69498.45"/>
    <n v="393824.55"/>
    <n v="41645.543552651179"/>
    <n v="10.574643849056942"/>
    <x v="0"/>
  </r>
  <r>
    <s v="INV101865"/>
    <d v="2024-07-02T00:00:00"/>
    <x v="3"/>
    <x v="0"/>
    <x v="1"/>
    <n v="2"/>
    <n v="42041"/>
    <n v="5"/>
    <n v="84082"/>
    <n v="4204.1000000000004"/>
    <n v="79877.899999999994"/>
    <n v="11448.19507473341"/>
    <n v="14.332118238878852"/>
    <x v="0"/>
  </r>
  <r>
    <s v="INV101866"/>
    <d v="2023-12-18T00:00:00"/>
    <x v="2"/>
    <x v="1"/>
    <x v="1"/>
    <n v="4"/>
    <n v="50439"/>
    <n v="15"/>
    <n v="201756"/>
    <n v="30263.4"/>
    <n v="171492.6"/>
    <n v="27746.803623006501"/>
    <n v="16.17959236900397"/>
    <x v="0"/>
  </r>
  <r>
    <s v="INV101867"/>
    <d v="2023-11-08T00:00:00"/>
    <x v="5"/>
    <x v="1"/>
    <x v="3"/>
    <n v="6"/>
    <n v="70922"/>
    <n v="5"/>
    <n v="425532"/>
    <n v="21276.6"/>
    <n v="404255.4"/>
    <n v="91819.284444926816"/>
    <n v="22.713186872686624"/>
    <x v="0"/>
  </r>
  <r>
    <s v="INV101868"/>
    <d v="2023-02-28T00:00:00"/>
    <x v="1"/>
    <x v="1"/>
    <x v="4"/>
    <n v="5"/>
    <n v="24450"/>
    <n v="15"/>
    <n v="122250"/>
    <n v="18337.5"/>
    <n v="103912.5"/>
    <n v="17230.248866767161"/>
    <n v="16.581497766647093"/>
    <x v="0"/>
  </r>
  <r>
    <s v="INV101869"/>
    <d v="2024-10-04T00:00:00"/>
    <x v="4"/>
    <x v="1"/>
    <x v="2"/>
    <n v="9"/>
    <n v="68303"/>
    <n v="15"/>
    <n v="614727"/>
    <n v="92209.05"/>
    <n v="522517.95"/>
    <n v="49864.888239139676"/>
    <n v="9.5431914327803806"/>
    <x v="0"/>
  </r>
  <r>
    <s v="INV101870"/>
    <d v="2024-12-14T00:00:00"/>
    <x v="2"/>
    <x v="1"/>
    <x v="0"/>
    <n v="4"/>
    <n v="21142"/>
    <n v="15"/>
    <n v="84568"/>
    <n v="12685.2"/>
    <n v="71882.8"/>
    <n v="4736.4935960998691"/>
    <n v="6.5891890634475407"/>
    <x v="0"/>
  </r>
  <r>
    <s v="INV101871"/>
    <d v="2023-02-04T00:00:00"/>
    <x v="1"/>
    <x v="1"/>
    <x v="3"/>
    <n v="5"/>
    <n v="67006"/>
    <n v="0"/>
    <n v="335030"/>
    <n v="0"/>
    <n v="335030"/>
    <n v="58763.484702992653"/>
    <n v="17.539767991819435"/>
    <x v="1"/>
  </r>
  <r>
    <s v="INV101872"/>
    <d v="2024-03-20T00:00:00"/>
    <x v="5"/>
    <x v="1"/>
    <x v="0"/>
    <n v="4"/>
    <n v="42107"/>
    <n v="5"/>
    <n v="168428"/>
    <n v="8421.4"/>
    <n v="160006.6"/>
    <n v="25442.598147119639"/>
    <n v="15.900967927022785"/>
    <x v="0"/>
  </r>
  <r>
    <s v="INV101873"/>
    <d v="2023-04-03T00:00:00"/>
    <x v="4"/>
    <x v="0"/>
    <x v="1"/>
    <n v="8"/>
    <n v="31788"/>
    <n v="15"/>
    <n v="254304"/>
    <n v="38145.599999999999"/>
    <n v="216158.4"/>
    <n v="39850.871689449406"/>
    <n v="18.435957931521241"/>
    <x v="0"/>
  </r>
  <r>
    <s v="INV101874"/>
    <d v="2023-07-26T00:00:00"/>
    <x v="2"/>
    <x v="0"/>
    <x v="2"/>
    <n v="8"/>
    <n v="14950"/>
    <n v="20"/>
    <n v="119600"/>
    <n v="23920"/>
    <n v="95680"/>
    <n v="13575.01293837208"/>
    <n v="14.187931582746739"/>
    <x v="0"/>
  </r>
  <r>
    <s v="INV101875"/>
    <d v="2023-12-19T00:00:00"/>
    <x v="4"/>
    <x v="1"/>
    <x v="0"/>
    <n v="3"/>
    <n v="6118"/>
    <n v="20"/>
    <n v="18354"/>
    <n v="3670.8"/>
    <n v="14683.2"/>
    <n v="3157.257568312064"/>
    <n v="21.502516946660563"/>
    <x v="0"/>
  </r>
  <r>
    <s v="INV101876"/>
    <d v="2023-11-28T00:00:00"/>
    <x v="4"/>
    <x v="0"/>
    <x v="3"/>
    <n v="1"/>
    <n v="34763"/>
    <n v="0"/>
    <n v="34763"/>
    <n v="0"/>
    <n v="34763"/>
    <n v="8135.7912587323208"/>
    <n v="23.403593644772663"/>
    <x v="1"/>
  </r>
  <r>
    <s v="INV101877"/>
    <d v="2024-12-25T00:00:00"/>
    <x v="2"/>
    <x v="1"/>
    <x v="2"/>
    <n v="6"/>
    <n v="68083"/>
    <n v="10"/>
    <n v="408498"/>
    <n v="40849.800000000003"/>
    <n v="367648.2"/>
    <n v="21323.920764511298"/>
    <n v="5.8000884444725411"/>
    <x v="0"/>
  </r>
  <r>
    <s v="INV101878"/>
    <d v="2023-06-08T00:00:00"/>
    <x v="2"/>
    <x v="1"/>
    <x v="4"/>
    <n v="2"/>
    <n v="75400"/>
    <n v="0"/>
    <n v="150800"/>
    <n v="0"/>
    <n v="150800"/>
    <n v="29981.64993067973"/>
    <n v="19.881730723262418"/>
    <x v="1"/>
  </r>
  <r>
    <s v="INV101879"/>
    <d v="2023-01-24T00:00:00"/>
    <x v="4"/>
    <x v="1"/>
    <x v="3"/>
    <n v="2"/>
    <n v="29294"/>
    <n v="10"/>
    <n v="58588"/>
    <n v="5858.8"/>
    <n v="52729.2"/>
    <n v="3007.2574792130381"/>
    <n v="5.7032108949368432"/>
    <x v="0"/>
  </r>
  <r>
    <s v="INV101880"/>
    <d v="2024-02-08T00:00:00"/>
    <x v="1"/>
    <x v="0"/>
    <x v="0"/>
    <n v="3"/>
    <n v="13591"/>
    <n v="0"/>
    <n v="40773"/>
    <n v="0"/>
    <n v="40773"/>
    <n v="5668.2354427708533"/>
    <n v="13.901933737450895"/>
    <x v="1"/>
  </r>
  <r>
    <s v="INV101881"/>
    <d v="2024-05-30T00:00:00"/>
    <x v="0"/>
    <x v="1"/>
    <x v="2"/>
    <n v="8"/>
    <n v="68922"/>
    <n v="20"/>
    <n v="551376"/>
    <n v="110275.2"/>
    <n v="441100.79999999999"/>
    <n v="62777.749640080532"/>
    <n v="14.232064335426401"/>
    <x v="0"/>
  </r>
  <r>
    <s v="INV101882"/>
    <d v="2023-12-30T00:00:00"/>
    <x v="2"/>
    <x v="1"/>
    <x v="3"/>
    <n v="3"/>
    <n v="15661"/>
    <n v="15"/>
    <n v="46983"/>
    <n v="7047.45"/>
    <n v="39935.550000000003"/>
    <n v="7557.5504250561444"/>
    <n v="18.924367950500603"/>
    <x v="0"/>
  </r>
  <r>
    <s v="INV101883"/>
    <d v="2024-01-17T00:00:00"/>
    <x v="5"/>
    <x v="0"/>
    <x v="2"/>
    <n v="7"/>
    <n v="4658"/>
    <n v="5"/>
    <n v="32606"/>
    <n v="1630.3"/>
    <n v="30975.7"/>
    <n v="3731.972768816614"/>
    <n v="12.048065964018937"/>
    <x v="0"/>
  </r>
  <r>
    <s v="INV101884"/>
    <d v="2024-06-15T00:00:00"/>
    <x v="6"/>
    <x v="0"/>
    <x v="2"/>
    <n v="9"/>
    <n v="28163"/>
    <n v="15"/>
    <n v="253467"/>
    <n v="38020.050000000003"/>
    <n v="215446.95"/>
    <n v="46144.485418315671"/>
    <n v="21.418026766364374"/>
    <x v="0"/>
  </r>
  <r>
    <s v="INV101885"/>
    <d v="2023-06-01T00:00:00"/>
    <x v="3"/>
    <x v="1"/>
    <x v="2"/>
    <n v="8"/>
    <n v="7233"/>
    <n v="20"/>
    <n v="57864"/>
    <n v="11572.8"/>
    <n v="46291.199999999997"/>
    <n v="5488.8777358367024"/>
    <n v="11.857281158917251"/>
    <x v="0"/>
  </r>
  <r>
    <s v="INV101886"/>
    <d v="2024-07-15T00:00:00"/>
    <x v="4"/>
    <x v="0"/>
    <x v="0"/>
    <n v="1"/>
    <n v="32501"/>
    <n v="5"/>
    <n v="32501"/>
    <n v="1625.05"/>
    <n v="30875.95"/>
    <n v="3658.9105389074698"/>
    <n v="11.850357766829749"/>
    <x v="0"/>
  </r>
  <r>
    <s v="INV101887"/>
    <d v="2024-11-19T00:00:00"/>
    <x v="4"/>
    <x v="0"/>
    <x v="3"/>
    <n v="7"/>
    <n v="39628"/>
    <n v="10"/>
    <n v="277396"/>
    <n v="27739.599999999999"/>
    <n v="249656.4"/>
    <n v="23605.545269850849"/>
    <n v="9.4552133531729403"/>
    <x v="0"/>
  </r>
  <r>
    <s v="INV101888"/>
    <d v="2024-08-30T00:00:00"/>
    <x v="3"/>
    <x v="1"/>
    <x v="1"/>
    <n v="7"/>
    <n v="50130"/>
    <n v="10"/>
    <n v="350910"/>
    <n v="35091"/>
    <n v="315819"/>
    <n v="58986.714605645233"/>
    <n v="18.677379956761701"/>
    <x v="0"/>
  </r>
  <r>
    <s v="INV101889"/>
    <d v="2024-09-08T00:00:00"/>
    <x v="0"/>
    <x v="1"/>
    <x v="1"/>
    <n v="8"/>
    <n v="9829"/>
    <n v="20"/>
    <n v="78632"/>
    <n v="15726.4"/>
    <n v="62905.599999999999"/>
    <n v="4108.8330986013198"/>
    <n v="6.5317445483411962"/>
    <x v="0"/>
  </r>
  <r>
    <s v="INV101890"/>
    <d v="2024-02-24T00:00:00"/>
    <x v="3"/>
    <x v="1"/>
    <x v="0"/>
    <n v="5"/>
    <n v="53605"/>
    <n v="5"/>
    <n v="268025"/>
    <n v="13401.25"/>
    <n v="254623.75"/>
    <n v="31219.676984910311"/>
    <n v="12.26110171769535"/>
    <x v="0"/>
  </r>
  <r>
    <s v="INV101891"/>
    <d v="2023-09-07T00:00:00"/>
    <x v="2"/>
    <x v="0"/>
    <x v="0"/>
    <n v="9"/>
    <n v="63936"/>
    <n v="15"/>
    <n v="575424"/>
    <n v="86313.600000000006"/>
    <n v="489110.4"/>
    <n v="50563.327921102231"/>
    <n v="10.337814922991257"/>
    <x v="0"/>
  </r>
  <r>
    <s v="INV101892"/>
    <d v="2023-04-27T00:00:00"/>
    <x v="3"/>
    <x v="0"/>
    <x v="2"/>
    <n v="9"/>
    <n v="70079"/>
    <n v="20"/>
    <n v="630711"/>
    <n v="126142.2"/>
    <n v="504568.8"/>
    <n v="48371.561240071787"/>
    <n v="9.5867127020283043"/>
    <x v="0"/>
  </r>
  <r>
    <s v="INV101893"/>
    <d v="2024-05-26T00:00:00"/>
    <x v="4"/>
    <x v="0"/>
    <x v="3"/>
    <n v="8"/>
    <n v="14742"/>
    <n v="10"/>
    <n v="117936"/>
    <n v="11793.6"/>
    <n v="106142.39999999999"/>
    <n v="6601.7031289606684"/>
    <n v="6.2196663434788251"/>
    <x v="0"/>
  </r>
  <r>
    <s v="INV101894"/>
    <d v="2024-07-31T00:00:00"/>
    <x v="3"/>
    <x v="1"/>
    <x v="3"/>
    <n v="6"/>
    <n v="27633"/>
    <n v="20"/>
    <n v="165798"/>
    <n v="33159.599999999999"/>
    <n v="132638.39999999999"/>
    <n v="11682.342371350651"/>
    <n v="8.8076623144961417"/>
    <x v="0"/>
  </r>
  <r>
    <s v="INV101895"/>
    <d v="2023-12-01T00:00:00"/>
    <x v="6"/>
    <x v="0"/>
    <x v="4"/>
    <n v="6"/>
    <n v="25240"/>
    <n v="15"/>
    <n v="151440"/>
    <n v="22716"/>
    <n v="128724"/>
    <n v="17924.673091683529"/>
    <n v="13.924888203974028"/>
    <x v="0"/>
  </r>
  <r>
    <s v="INV101896"/>
    <d v="2024-02-22T00:00:00"/>
    <x v="5"/>
    <x v="0"/>
    <x v="4"/>
    <n v="1"/>
    <n v="31476"/>
    <n v="0"/>
    <n v="31476"/>
    <n v="0"/>
    <n v="31476"/>
    <n v="4744.9532091990632"/>
    <n v="15.074829105347131"/>
    <x v="1"/>
  </r>
  <r>
    <s v="INV101897"/>
    <d v="2023-10-22T00:00:00"/>
    <x v="2"/>
    <x v="1"/>
    <x v="1"/>
    <n v="6"/>
    <n v="40567"/>
    <n v="0"/>
    <n v="243402"/>
    <n v="0"/>
    <n v="243402"/>
    <n v="25289.69532195666"/>
    <n v="10.390093475795869"/>
    <x v="1"/>
  </r>
  <r>
    <s v="INV101898"/>
    <d v="2024-01-06T00:00:00"/>
    <x v="3"/>
    <x v="1"/>
    <x v="4"/>
    <n v="4"/>
    <n v="11731"/>
    <n v="15"/>
    <n v="46924"/>
    <n v="7038.6"/>
    <n v="39885.4"/>
    <n v="7181.314486518484"/>
    <n v="18.004870169331344"/>
    <x v="0"/>
  </r>
  <r>
    <s v="INV101899"/>
    <d v="2023-07-05T00:00:00"/>
    <x v="4"/>
    <x v="1"/>
    <x v="4"/>
    <n v="4"/>
    <n v="66605"/>
    <n v="5"/>
    <n v="266420"/>
    <n v="13321"/>
    <n v="253099"/>
    <n v="29652.741593528521"/>
    <n v="11.71586675313949"/>
    <x v="0"/>
  </r>
  <r>
    <s v="INV101900"/>
    <d v="2023-09-03T00:00:00"/>
    <x v="1"/>
    <x v="0"/>
    <x v="1"/>
    <n v="2"/>
    <n v="3828"/>
    <n v="20"/>
    <n v="7656"/>
    <n v="1531.2"/>
    <n v="6124.8"/>
    <n v="756.10146202225474"/>
    <n v="12.344916764992403"/>
    <x v="0"/>
  </r>
  <r>
    <s v="INV101901"/>
    <d v="2024-09-28T00:00:00"/>
    <x v="5"/>
    <x v="1"/>
    <x v="1"/>
    <n v="4"/>
    <n v="25761"/>
    <n v="15"/>
    <n v="103044"/>
    <n v="15456.6"/>
    <n v="87587.4"/>
    <n v="18088.97612047982"/>
    <n v="20.652486682422154"/>
    <x v="0"/>
  </r>
  <r>
    <s v="INV101902"/>
    <d v="2023-09-25T00:00:00"/>
    <x v="2"/>
    <x v="0"/>
    <x v="4"/>
    <n v="5"/>
    <n v="25762"/>
    <n v="0"/>
    <n v="128810"/>
    <n v="0"/>
    <n v="128810"/>
    <n v="20660.266677348329"/>
    <n v="16.039334428498041"/>
    <x v="1"/>
  </r>
  <r>
    <s v="INV101903"/>
    <d v="2024-10-04T00:00:00"/>
    <x v="4"/>
    <x v="0"/>
    <x v="3"/>
    <n v="5"/>
    <n v="3780"/>
    <n v="10"/>
    <n v="18900"/>
    <n v="1890"/>
    <n v="17010"/>
    <n v="4093.2008437620711"/>
    <n v="24.06349702388049"/>
    <x v="0"/>
  </r>
  <r>
    <s v="INV101904"/>
    <d v="2023-08-25T00:00:00"/>
    <x v="0"/>
    <x v="1"/>
    <x v="4"/>
    <n v="5"/>
    <n v="32242"/>
    <n v="15"/>
    <n v="161210"/>
    <n v="24181.5"/>
    <n v="137028.5"/>
    <n v="16698.325931512001"/>
    <n v="12.186024025302766"/>
    <x v="0"/>
  </r>
  <r>
    <s v="INV101905"/>
    <d v="2024-06-13T00:00:00"/>
    <x v="6"/>
    <x v="1"/>
    <x v="2"/>
    <n v="4"/>
    <n v="4090"/>
    <n v="15"/>
    <n v="16360"/>
    <n v="2454"/>
    <n v="13906"/>
    <n v="2997.6899874596352"/>
    <n v="21.556809919888071"/>
    <x v="0"/>
  </r>
  <r>
    <s v="INV101906"/>
    <d v="2024-07-05T00:00:00"/>
    <x v="0"/>
    <x v="1"/>
    <x v="2"/>
    <n v="1"/>
    <n v="50726"/>
    <n v="15"/>
    <n v="50726"/>
    <n v="7608.9"/>
    <n v="43117.1"/>
    <n v="8522.8496730353963"/>
    <n v="19.766750716155297"/>
    <x v="0"/>
  </r>
  <r>
    <s v="INV101907"/>
    <d v="2023-01-21T00:00:00"/>
    <x v="6"/>
    <x v="1"/>
    <x v="2"/>
    <n v="8"/>
    <n v="14070"/>
    <n v="0"/>
    <n v="112560"/>
    <n v="0"/>
    <n v="112560"/>
    <n v="25667.93313457194"/>
    <n v="22.803778548837901"/>
    <x v="1"/>
  </r>
  <r>
    <s v="INV101908"/>
    <d v="2024-06-03T00:00:00"/>
    <x v="3"/>
    <x v="1"/>
    <x v="0"/>
    <n v="3"/>
    <n v="10033"/>
    <n v="0"/>
    <n v="30099"/>
    <n v="0"/>
    <n v="30099"/>
    <n v="7264.642706722364"/>
    <n v="24.135827458461623"/>
    <x v="1"/>
  </r>
  <r>
    <s v="INV101909"/>
    <d v="2023-04-10T00:00:00"/>
    <x v="2"/>
    <x v="0"/>
    <x v="2"/>
    <n v="2"/>
    <n v="13866"/>
    <n v="15"/>
    <n v="27732"/>
    <n v="4159.8"/>
    <n v="23572.2"/>
    <n v="1214.800483882088"/>
    <n v="5.1535303615364194"/>
    <x v="0"/>
  </r>
  <r>
    <s v="INV101910"/>
    <d v="2024-04-22T00:00:00"/>
    <x v="3"/>
    <x v="0"/>
    <x v="3"/>
    <n v="9"/>
    <n v="76868"/>
    <n v="15"/>
    <n v="691812"/>
    <n v="103771.8"/>
    <n v="588040.19999999995"/>
    <n v="39786.535063112751"/>
    <n v="6.7659549573503233"/>
    <x v="0"/>
  </r>
  <r>
    <s v="INV101911"/>
    <d v="2024-08-21T00:00:00"/>
    <x v="6"/>
    <x v="0"/>
    <x v="0"/>
    <n v="7"/>
    <n v="28825"/>
    <n v="5"/>
    <n v="201775"/>
    <n v="10088.75"/>
    <n v="191686.25"/>
    <n v="35436.608474104301"/>
    <n v="18.486776424550168"/>
    <x v="0"/>
  </r>
  <r>
    <s v="INV101912"/>
    <d v="2023-10-25T00:00:00"/>
    <x v="6"/>
    <x v="1"/>
    <x v="0"/>
    <n v="9"/>
    <n v="35298"/>
    <n v="10"/>
    <n v="317682"/>
    <n v="31768.2"/>
    <n v="285913.8"/>
    <n v="36608.394929064707"/>
    <n v="12.803997193932126"/>
    <x v="0"/>
  </r>
  <r>
    <s v="INV101913"/>
    <d v="2024-06-09T00:00:00"/>
    <x v="6"/>
    <x v="0"/>
    <x v="2"/>
    <n v="2"/>
    <n v="39953"/>
    <n v="20"/>
    <n v="79906"/>
    <n v="15981.2"/>
    <n v="63924.800000000003"/>
    <n v="13668.72166077695"/>
    <n v="21.382502034854937"/>
    <x v="0"/>
  </r>
  <r>
    <s v="INV101914"/>
    <d v="2023-11-30T00:00:00"/>
    <x v="5"/>
    <x v="1"/>
    <x v="4"/>
    <n v="9"/>
    <n v="23349"/>
    <n v="20"/>
    <n v="210141"/>
    <n v="42028.2"/>
    <n v="168112.8"/>
    <n v="8808.4325417372602"/>
    <n v="5.2395965933214255"/>
    <x v="0"/>
  </r>
  <r>
    <s v="INV101915"/>
    <d v="2023-01-02T00:00:00"/>
    <x v="4"/>
    <x v="1"/>
    <x v="1"/>
    <n v="9"/>
    <n v="56443"/>
    <n v="20"/>
    <n v="507987"/>
    <n v="101597.4"/>
    <n v="406389.6"/>
    <n v="85908.924802551628"/>
    <n v="21.139548059928607"/>
    <x v="0"/>
  </r>
  <r>
    <s v="INV101916"/>
    <d v="2024-01-10T00:00:00"/>
    <x v="2"/>
    <x v="0"/>
    <x v="4"/>
    <n v="9"/>
    <n v="6657"/>
    <n v="0"/>
    <n v="59913"/>
    <n v="0"/>
    <n v="59913"/>
    <n v="4616.2007688733438"/>
    <n v="7.7048399660730462"/>
    <x v="1"/>
  </r>
  <r>
    <s v="INV101917"/>
    <d v="2023-10-20T00:00:00"/>
    <x v="3"/>
    <x v="0"/>
    <x v="4"/>
    <n v="4"/>
    <n v="30678"/>
    <n v="0"/>
    <n v="122712"/>
    <n v="0"/>
    <n v="122712"/>
    <n v="13259.0081365484"/>
    <n v="10.804980879252559"/>
    <x v="1"/>
  </r>
  <r>
    <s v="INV101918"/>
    <d v="2024-07-06T00:00:00"/>
    <x v="3"/>
    <x v="1"/>
    <x v="0"/>
    <n v="3"/>
    <n v="29530"/>
    <n v="5"/>
    <n v="88590"/>
    <n v="4429.5"/>
    <n v="84160.5"/>
    <n v="20519.64617460905"/>
    <n v="24.381564005215097"/>
    <x v="0"/>
  </r>
  <r>
    <s v="INV101919"/>
    <d v="2023-11-14T00:00:00"/>
    <x v="0"/>
    <x v="0"/>
    <x v="0"/>
    <n v="6"/>
    <n v="51634"/>
    <n v="0"/>
    <n v="309804"/>
    <n v="0"/>
    <n v="309804"/>
    <n v="18687.260393935339"/>
    <n v="6.0319622709633638"/>
    <x v="1"/>
  </r>
  <r>
    <s v="INV101920"/>
    <d v="2024-05-16T00:00:00"/>
    <x v="6"/>
    <x v="1"/>
    <x v="0"/>
    <n v="3"/>
    <n v="66229"/>
    <n v="15"/>
    <n v="198687"/>
    <n v="29803.05"/>
    <n v="168883.95"/>
    <n v="20233.66896828535"/>
    <n v="11.980812249053477"/>
    <x v="0"/>
  </r>
  <r>
    <s v="INV101921"/>
    <d v="2024-01-16T00:00:00"/>
    <x v="1"/>
    <x v="0"/>
    <x v="3"/>
    <n v="9"/>
    <n v="8664"/>
    <n v="10"/>
    <n v="77976"/>
    <n v="7797.6"/>
    <n v="70178.399999999994"/>
    <n v="4695.3388457240508"/>
    <n v="6.6905755128701294"/>
    <x v="0"/>
  </r>
  <r>
    <s v="INV101922"/>
    <d v="2024-09-14T00:00:00"/>
    <x v="6"/>
    <x v="0"/>
    <x v="3"/>
    <n v="3"/>
    <n v="1619"/>
    <n v="10"/>
    <n v="4857"/>
    <n v="485.7"/>
    <n v="4371.3"/>
    <n v="964.83718800124734"/>
    <n v="22.072088120267363"/>
    <x v="0"/>
  </r>
  <r>
    <s v="INV101923"/>
    <d v="2023-01-14T00:00:00"/>
    <x v="6"/>
    <x v="0"/>
    <x v="1"/>
    <n v="2"/>
    <n v="13851"/>
    <n v="10"/>
    <n v="27702"/>
    <n v="2770.2"/>
    <n v="24931.8"/>
    <n v="4752.0814727757052"/>
    <n v="19.060322450748462"/>
    <x v="0"/>
  </r>
  <r>
    <s v="INV101924"/>
    <d v="2024-05-18T00:00:00"/>
    <x v="1"/>
    <x v="0"/>
    <x v="0"/>
    <n v="8"/>
    <n v="56563"/>
    <n v="10"/>
    <n v="452504"/>
    <n v="45250.400000000001"/>
    <n v="407253.6"/>
    <n v="85550.736480510372"/>
    <n v="21.006747756314585"/>
    <x v="0"/>
  </r>
  <r>
    <s v="INV101925"/>
    <d v="2023-08-19T00:00:00"/>
    <x v="3"/>
    <x v="0"/>
    <x v="2"/>
    <n v="6"/>
    <n v="72576"/>
    <n v="20"/>
    <n v="435456"/>
    <n v="87091.199999999997"/>
    <n v="348364.79999999999"/>
    <n v="54155.364331811448"/>
    <n v="15.545590235239453"/>
    <x v="0"/>
  </r>
  <r>
    <s v="INV101926"/>
    <d v="2023-03-25T00:00:00"/>
    <x v="0"/>
    <x v="1"/>
    <x v="0"/>
    <n v="8"/>
    <n v="45662"/>
    <n v="20"/>
    <n v="365296"/>
    <n v="73059.199999999997"/>
    <n v="292236.79999999999"/>
    <n v="35519.630768945557"/>
    <n v="12.154400393429423"/>
    <x v="0"/>
  </r>
  <r>
    <s v="INV101927"/>
    <d v="2023-05-10T00:00:00"/>
    <x v="4"/>
    <x v="0"/>
    <x v="3"/>
    <n v="7"/>
    <n v="32260"/>
    <n v="15"/>
    <n v="225820"/>
    <n v="33873"/>
    <n v="191947"/>
    <n v="9684.632892469026"/>
    <n v="5.0454723921025204"/>
    <x v="0"/>
  </r>
  <r>
    <s v="INV101928"/>
    <d v="2023-05-25T00:00:00"/>
    <x v="1"/>
    <x v="0"/>
    <x v="0"/>
    <n v="3"/>
    <n v="50178"/>
    <n v="5"/>
    <n v="150534"/>
    <n v="7526.7"/>
    <n v="143007.29999999999"/>
    <n v="15099.491898302929"/>
    <n v="10.558546240858286"/>
    <x v="0"/>
  </r>
  <r>
    <s v="INV101929"/>
    <d v="2023-01-28T00:00:00"/>
    <x v="5"/>
    <x v="0"/>
    <x v="3"/>
    <n v="8"/>
    <n v="48128"/>
    <n v="0"/>
    <n v="385024"/>
    <n v="0"/>
    <n v="385024"/>
    <n v="58874.292958015307"/>
    <n v="15.291070935322292"/>
    <x v="1"/>
  </r>
  <r>
    <s v="INV101930"/>
    <d v="2023-03-07T00:00:00"/>
    <x v="2"/>
    <x v="1"/>
    <x v="0"/>
    <n v="1"/>
    <n v="41239"/>
    <n v="0"/>
    <n v="41239"/>
    <n v="0"/>
    <n v="41239"/>
    <n v="7541.4752044474417"/>
    <n v="18.28724072952167"/>
    <x v="1"/>
  </r>
  <r>
    <s v="INV101931"/>
    <d v="2023-06-12T00:00:00"/>
    <x v="1"/>
    <x v="1"/>
    <x v="2"/>
    <n v="1"/>
    <n v="30238"/>
    <n v="20"/>
    <n v="30238"/>
    <n v="6047.6"/>
    <n v="24190.400000000001"/>
    <n v="2317.1375600111819"/>
    <n v="9.5787484291751355"/>
    <x v="0"/>
  </r>
  <r>
    <s v="INV101932"/>
    <d v="2023-08-17T00:00:00"/>
    <x v="4"/>
    <x v="1"/>
    <x v="1"/>
    <n v="8"/>
    <n v="47421"/>
    <n v="10"/>
    <n v="379368"/>
    <n v="37936.800000000003"/>
    <n v="341431.2"/>
    <n v="26556.576525834651"/>
    <n v="7.7780169257626861"/>
    <x v="0"/>
  </r>
  <r>
    <s v="INV101933"/>
    <d v="2023-09-18T00:00:00"/>
    <x v="3"/>
    <x v="1"/>
    <x v="2"/>
    <n v="9"/>
    <n v="61568"/>
    <n v="15"/>
    <n v="554112"/>
    <n v="83116.800000000003"/>
    <n v="470995.20000000001"/>
    <n v="42541.686452946349"/>
    <n v="9.0322972405974298"/>
    <x v="0"/>
  </r>
  <r>
    <s v="INV101934"/>
    <d v="2024-03-24T00:00:00"/>
    <x v="5"/>
    <x v="1"/>
    <x v="3"/>
    <n v="6"/>
    <n v="24081"/>
    <n v="5"/>
    <n v="144486"/>
    <n v="7224.3"/>
    <n v="137261.70000000001"/>
    <n v="16583.3011568822"/>
    <n v="12.081521033822398"/>
    <x v="0"/>
  </r>
  <r>
    <s v="INV101935"/>
    <d v="2024-02-28T00:00:00"/>
    <x v="5"/>
    <x v="0"/>
    <x v="4"/>
    <n v="5"/>
    <n v="21985"/>
    <n v="20"/>
    <n v="109925"/>
    <n v="21985"/>
    <n v="87940"/>
    <n v="7006.6773856515656"/>
    <n v="7.9675658240295268"/>
    <x v="0"/>
  </r>
  <r>
    <s v="INV101936"/>
    <d v="2024-04-04T00:00:00"/>
    <x v="5"/>
    <x v="0"/>
    <x v="2"/>
    <n v="2"/>
    <n v="36794"/>
    <n v="15"/>
    <n v="73588"/>
    <n v="11038.2"/>
    <n v="62549.8"/>
    <n v="5089.2685809147297"/>
    <n v="8.1363466884222326"/>
    <x v="0"/>
  </r>
  <r>
    <s v="INV101937"/>
    <d v="2024-11-06T00:00:00"/>
    <x v="6"/>
    <x v="0"/>
    <x v="0"/>
    <n v="9"/>
    <n v="53501"/>
    <n v="15"/>
    <n v="481509"/>
    <n v="72226.350000000006"/>
    <n v="409282.65"/>
    <n v="24045.494844153971"/>
    <n v="5.8750340001351073"/>
    <x v="0"/>
  </r>
  <r>
    <s v="INV101938"/>
    <d v="2023-10-28T00:00:00"/>
    <x v="2"/>
    <x v="1"/>
    <x v="1"/>
    <n v="6"/>
    <n v="2134"/>
    <n v="20"/>
    <n v="12804"/>
    <n v="2560.8000000000002"/>
    <n v="10243.200000000001"/>
    <n v="2267.281502162306"/>
    <n v="22.134503887089053"/>
    <x v="0"/>
  </r>
  <r>
    <s v="INV101939"/>
    <d v="2023-10-30T00:00:00"/>
    <x v="3"/>
    <x v="1"/>
    <x v="0"/>
    <n v="8"/>
    <n v="44469"/>
    <n v="15"/>
    <n v="355752"/>
    <n v="53362.8"/>
    <n v="302389.2"/>
    <n v="28409.986904565729"/>
    <n v="9.395172481214848"/>
    <x v="0"/>
  </r>
  <r>
    <s v="INV101940"/>
    <d v="2023-10-14T00:00:00"/>
    <x v="3"/>
    <x v="0"/>
    <x v="0"/>
    <n v="9"/>
    <n v="593"/>
    <n v="10"/>
    <n v="5337"/>
    <n v="533.70000000000005"/>
    <n v="4803.3"/>
    <n v="1029.733797108616"/>
    <n v="21.438048781225742"/>
    <x v="0"/>
  </r>
  <r>
    <s v="INV101941"/>
    <d v="2024-01-30T00:00:00"/>
    <x v="5"/>
    <x v="1"/>
    <x v="2"/>
    <n v="9"/>
    <n v="28870"/>
    <n v="15"/>
    <n v="259830"/>
    <n v="38974.5"/>
    <n v="220855.5"/>
    <n v="30403.382726006581"/>
    <n v="13.766187722744771"/>
    <x v="0"/>
  </r>
  <r>
    <s v="INV101942"/>
    <d v="2023-01-10T00:00:00"/>
    <x v="3"/>
    <x v="1"/>
    <x v="1"/>
    <n v="8"/>
    <n v="20250"/>
    <n v="5"/>
    <n v="162000"/>
    <n v="8100"/>
    <n v="153900"/>
    <n v="27161.435936884889"/>
    <n v="17.648756294272182"/>
    <x v="0"/>
  </r>
  <r>
    <s v="INV101943"/>
    <d v="2024-12-07T00:00:00"/>
    <x v="2"/>
    <x v="1"/>
    <x v="4"/>
    <n v="8"/>
    <n v="16972"/>
    <n v="15"/>
    <n v="135776"/>
    <n v="20366.400000000001"/>
    <n v="115409.60000000001"/>
    <n v="7517.8306506325735"/>
    <n v="6.5140427231639073"/>
    <x v="0"/>
  </r>
  <r>
    <s v="INV101944"/>
    <d v="2024-09-21T00:00:00"/>
    <x v="2"/>
    <x v="0"/>
    <x v="0"/>
    <n v="3"/>
    <n v="19434"/>
    <n v="0"/>
    <n v="58302"/>
    <n v="0"/>
    <n v="58302"/>
    <n v="9719.8820479764672"/>
    <n v="16.671609975603698"/>
    <x v="1"/>
  </r>
  <r>
    <s v="INV101945"/>
    <d v="2023-09-27T00:00:00"/>
    <x v="0"/>
    <x v="0"/>
    <x v="1"/>
    <n v="3"/>
    <n v="44274"/>
    <n v="15"/>
    <n v="132822"/>
    <n v="19923.3"/>
    <n v="112898.7"/>
    <n v="12192.95580484833"/>
    <n v="10.799908063466038"/>
    <x v="0"/>
  </r>
  <r>
    <s v="INV101946"/>
    <d v="2024-08-14T00:00:00"/>
    <x v="1"/>
    <x v="1"/>
    <x v="4"/>
    <n v="2"/>
    <n v="39625"/>
    <n v="20"/>
    <n v="79250"/>
    <n v="15850"/>
    <n v="63400"/>
    <n v="4377.2622059571622"/>
    <n v="6.9041990630239152"/>
    <x v="0"/>
  </r>
  <r>
    <s v="INV101947"/>
    <d v="2024-08-27T00:00:00"/>
    <x v="1"/>
    <x v="1"/>
    <x v="0"/>
    <n v="1"/>
    <n v="67481"/>
    <n v="0"/>
    <n v="67481"/>
    <n v="0"/>
    <n v="67481"/>
    <n v="15631.73741478034"/>
    <n v="23.164649923356709"/>
    <x v="1"/>
  </r>
  <r>
    <s v="INV101948"/>
    <d v="2023-12-27T00:00:00"/>
    <x v="0"/>
    <x v="1"/>
    <x v="1"/>
    <n v="4"/>
    <n v="39603"/>
    <n v="20"/>
    <n v="158412"/>
    <n v="31682.400000000001"/>
    <n v="126729.60000000001"/>
    <n v="21635.98807114681"/>
    <n v="17.072560846989816"/>
    <x v="0"/>
  </r>
  <r>
    <s v="INV101949"/>
    <d v="2023-09-14T00:00:00"/>
    <x v="4"/>
    <x v="1"/>
    <x v="2"/>
    <n v="2"/>
    <n v="60585"/>
    <n v="5"/>
    <n v="121170"/>
    <n v="6058.5"/>
    <n v="115111.5"/>
    <n v="11320.24050669998"/>
    <n v="9.8341525448803822"/>
    <x v="0"/>
  </r>
  <r>
    <s v="INV101950"/>
    <d v="2023-05-13T00:00:00"/>
    <x v="1"/>
    <x v="0"/>
    <x v="0"/>
    <n v="2"/>
    <n v="57043"/>
    <n v="10"/>
    <n v="114086"/>
    <n v="11408.6"/>
    <n v="102677.4"/>
    <n v="13751.54333122977"/>
    <n v="13.392960214448134"/>
    <x v="0"/>
  </r>
  <r>
    <s v="INV101951"/>
    <d v="2023-10-03T00:00:00"/>
    <x v="2"/>
    <x v="1"/>
    <x v="0"/>
    <n v="5"/>
    <n v="17438"/>
    <n v="5"/>
    <n v="87190"/>
    <n v="4359.5"/>
    <n v="82830.5"/>
    <n v="10053.96831117781"/>
    <n v="12.138002681594111"/>
    <x v="0"/>
  </r>
  <r>
    <s v="INV101952"/>
    <d v="2024-11-13T00:00:00"/>
    <x v="2"/>
    <x v="0"/>
    <x v="1"/>
    <n v="4"/>
    <n v="77992"/>
    <n v="0"/>
    <n v="311968"/>
    <n v="0"/>
    <n v="311968"/>
    <n v="59310.087439666568"/>
    <n v="19.011593317156429"/>
    <x v="1"/>
  </r>
  <r>
    <s v="INV101953"/>
    <d v="2024-05-27T00:00:00"/>
    <x v="1"/>
    <x v="0"/>
    <x v="0"/>
    <n v="1"/>
    <n v="52086"/>
    <n v="10"/>
    <n v="52086"/>
    <n v="5208.6000000000004"/>
    <n v="46877.4"/>
    <n v="8038.8475931822504"/>
    <n v="17.148663520549881"/>
    <x v="0"/>
  </r>
  <r>
    <s v="INV101954"/>
    <d v="2023-11-09T00:00:00"/>
    <x v="2"/>
    <x v="0"/>
    <x v="4"/>
    <n v="9"/>
    <n v="58524"/>
    <n v="15"/>
    <n v="526716"/>
    <n v="79007.399999999994"/>
    <n v="447708.6"/>
    <n v="24156.76006992417"/>
    <n v="5.3956435212377363"/>
    <x v="0"/>
  </r>
  <r>
    <s v="INV101955"/>
    <d v="2024-07-29T00:00:00"/>
    <x v="0"/>
    <x v="1"/>
    <x v="0"/>
    <n v="4"/>
    <n v="40187"/>
    <n v="0"/>
    <n v="160748"/>
    <n v="0"/>
    <n v="160748"/>
    <n v="14397.458584994411"/>
    <n v="8.9565397920934693"/>
    <x v="1"/>
  </r>
  <r>
    <s v="INV101956"/>
    <d v="2023-10-11T00:00:00"/>
    <x v="5"/>
    <x v="0"/>
    <x v="3"/>
    <n v="5"/>
    <n v="71629"/>
    <n v="10"/>
    <n v="358145"/>
    <n v="35814.5"/>
    <n v="322330.5"/>
    <n v="46939.570671276597"/>
    <n v="14.562559444817227"/>
    <x v="0"/>
  </r>
  <r>
    <s v="INV101957"/>
    <d v="2023-05-01T00:00:00"/>
    <x v="5"/>
    <x v="0"/>
    <x v="4"/>
    <n v="7"/>
    <n v="26707"/>
    <n v="20"/>
    <n v="186949"/>
    <n v="37389.800000000003"/>
    <n v="149559.20000000001"/>
    <n v="20803.259740168629"/>
    <n v="13.909715845075816"/>
    <x v="0"/>
  </r>
  <r>
    <s v="INV101958"/>
    <d v="2023-04-17T00:00:00"/>
    <x v="3"/>
    <x v="1"/>
    <x v="1"/>
    <n v="2"/>
    <n v="49854"/>
    <n v="10"/>
    <n v="99708"/>
    <n v="9970.7999999999993"/>
    <n v="89737.2"/>
    <n v="13759.8514431886"/>
    <n v="15.333497638870613"/>
    <x v="0"/>
  </r>
  <r>
    <s v="INV101959"/>
    <d v="2024-11-17T00:00:00"/>
    <x v="5"/>
    <x v="1"/>
    <x v="4"/>
    <n v="8"/>
    <n v="37810"/>
    <n v="20"/>
    <n v="302480"/>
    <n v="60496"/>
    <n v="241984"/>
    <n v="46693.756937359038"/>
    <n v="19.296216666126291"/>
    <x v="0"/>
  </r>
  <r>
    <s v="INV101960"/>
    <d v="2023-07-23T00:00:00"/>
    <x v="6"/>
    <x v="1"/>
    <x v="3"/>
    <n v="2"/>
    <n v="49460"/>
    <n v="20"/>
    <n v="98920"/>
    <n v="19784"/>
    <n v="79136"/>
    <n v="14751.092821031139"/>
    <n v="18.640179969964539"/>
    <x v="0"/>
  </r>
  <r>
    <s v="INV101961"/>
    <d v="2023-06-14T00:00:00"/>
    <x v="0"/>
    <x v="0"/>
    <x v="3"/>
    <n v="5"/>
    <n v="61762"/>
    <n v="10"/>
    <n v="308810"/>
    <n v="30881"/>
    <n v="277929"/>
    <n v="34619.582320500311"/>
    <n v="12.45626844283983"/>
    <x v="0"/>
  </r>
  <r>
    <s v="INV101962"/>
    <d v="2023-11-01T00:00:00"/>
    <x v="2"/>
    <x v="1"/>
    <x v="0"/>
    <n v="2"/>
    <n v="13903"/>
    <n v="5"/>
    <n v="27806"/>
    <n v="1390.3"/>
    <n v="26415.7"/>
    <n v="5957.1716018275101"/>
    <n v="22.551632558771907"/>
    <x v="0"/>
  </r>
  <r>
    <s v="INV101963"/>
    <d v="2024-05-11T00:00:00"/>
    <x v="1"/>
    <x v="0"/>
    <x v="0"/>
    <n v="2"/>
    <n v="13565"/>
    <n v="5"/>
    <n v="27130"/>
    <n v="1356.5"/>
    <n v="25773.5"/>
    <n v="1613.07352089098"/>
    <n v="6.2586514089703771"/>
    <x v="0"/>
  </r>
  <r>
    <s v="INV101964"/>
    <d v="2024-09-23T00:00:00"/>
    <x v="5"/>
    <x v="0"/>
    <x v="2"/>
    <n v="4"/>
    <n v="27301"/>
    <n v="20"/>
    <n v="109204"/>
    <n v="21840.799999999999"/>
    <n v="87363.199999999997"/>
    <n v="14581.09097372496"/>
    <n v="16.690197902234534"/>
    <x v="0"/>
  </r>
  <r>
    <s v="INV101965"/>
    <d v="2024-07-09T00:00:00"/>
    <x v="0"/>
    <x v="1"/>
    <x v="4"/>
    <n v="4"/>
    <n v="29730"/>
    <n v="0"/>
    <n v="118920"/>
    <n v="0"/>
    <n v="118920"/>
    <n v="28533.319755273689"/>
    <n v="23.993709851390591"/>
    <x v="1"/>
  </r>
  <r>
    <s v="INV101966"/>
    <d v="2023-06-05T00:00:00"/>
    <x v="5"/>
    <x v="0"/>
    <x v="2"/>
    <n v="8"/>
    <n v="73206"/>
    <n v="10"/>
    <n v="585648"/>
    <n v="58564.800000000003"/>
    <n v="527083.19999999995"/>
    <n v="84236.480261914272"/>
    <n v="15.981628756506428"/>
    <x v="0"/>
  </r>
  <r>
    <s v="INV101967"/>
    <d v="2024-01-02T00:00:00"/>
    <x v="4"/>
    <x v="0"/>
    <x v="3"/>
    <n v="6"/>
    <n v="30468"/>
    <n v="0"/>
    <n v="182808"/>
    <n v="0"/>
    <n v="182808"/>
    <n v="25779.814527799321"/>
    <n v="14.102126016257122"/>
    <x v="1"/>
  </r>
  <r>
    <s v="INV101968"/>
    <d v="2024-12-19T00:00:00"/>
    <x v="2"/>
    <x v="0"/>
    <x v="0"/>
    <n v="8"/>
    <n v="43017"/>
    <n v="5"/>
    <n v="344136"/>
    <n v="17206.8"/>
    <n v="326929.2"/>
    <n v="25102.774027690219"/>
    <n v="7.6783517739284894"/>
    <x v="0"/>
  </r>
  <r>
    <s v="INV101969"/>
    <d v="2024-09-11T00:00:00"/>
    <x v="4"/>
    <x v="0"/>
    <x v="0"/>
    <n v="7"/>
    <n v="53739"/>
    <n v="0"/>
    <n v="376173"/>
    <n v="0"/>
    <n v="376173"/>
    <n v="79762.902507121573"/>
    <n v="21.20378190543223"/>
    <x v="1"/>
  </r>
  <r>
    <s v="INV101970"/>
    <d v="2023-09-08T00:00:00"/>
    <x v="2"/>
    <x v="1"/>
    <x v="0"/>
    <n v="4"/>
    <n v="33155"/>
    <n v="15"/>
    <n v="132620"/>
    <n v="19893"/>
    <n v="112727"/>
    <n v="14063.70531392838"/>
    <n v="12.475897800818242"/>
    <x v="0"/>
  </r>
  <r>
    <s v="INV101971"/>
    <d v="2023-11-30T00:00:00"/>
    <x v="0"/>
    <x v="0"/>
    <x v="1"/>
    <n v="2"/>
    <n v="63271"/>
    <n v="15"/>
    <n v="126542"/>
    <n v="18981.3"/>
    <n v="107560.7"/>
    <n v="20463.33517926194"/>
    <n v="19.024918189693764"/>
    <x v="0"/>
  </r>
  <r>
    <s v="INV101972"/>
    <d v="2024-10-03T00:00:00"/>
    <x v="3"/>
    <x v="1"/>
    <x v="3"/>
    <n v="9"/>
    <n v="46484"/>
    <n v="5"/>
    <n v="418356"/>
    <n v="20917.8"/>
    <n v="397438.2"/>
    <n v="35574.445312919197"/>
    <n v="8.9509376081411389"/>
    <x v="0"/>
  </r>
  <r>
    <s v="INV101973"/>
    <d v="2024-05-25T00:00:00"/>
    <x v="5"/>
    <x v="0"/>
    <x v="0"/>
    <n v="2"/>
    <n v="11549"/>
    <n v="0"/>
    <n v="23098"/>
    <n v="0"/>
    <n v="23098"/>
    <n v="1348.291252265356"/>
    <n v="5.8372640586429814"/>
    <x v="1"/>
  </r>
  <r>
    <s v="INV101974"/>
    <d v="2023-10-20T00:00:00"/>
    <x v="5"/>
    <x v="0"/>
    <x v="3"/>
    <n v="1"/>
    <n v="72821"/>
    <n v="10"/>
    <n v="72821"/>
    <n v="7282.1"/>
    <n v="65538.899999999994"/>
    <n v="7280.9451648974746"/>
    <n v="11.109349050560011"/>
    <x v="0"/>
  </r>
  <r>
    <s v="INV101975"/>
    <d v="2023-01-20T00:00:00"/>
    <x v="6"/>
    <x v="1"/>
    <x v="0"/>
    <n v="8"/>
    <n v="65313"/>
    <n v="5"/>
    <n v="522504"/>
    <n v="26125.200000000001"/>
    <n v="496378.8"/>
    <n v="52756.514970667537"/>
    <n v="10.628277229137815"/>
    <x v="0"/>
  </r>
  <r>
    <s v="INV101976"/>
    <d v="2023-10-09T00:00:00"/>
    <x v="1"/>
    <x v="0"/>
    <x v="4"/>
    <n v="9"/>
    <n v="5155"/>
    <n v="15"/>
    <n v="46395"/>
    <n v="6959.25"/>
    <n v="39435.75"/>
    <n v="8861.0178458576411"/>
    <n v="22.469505070545484"/>
    <x v="0"/>
  </r>
  <r>
    <s v="INV101977"/>
    <d v="2023-01-01T00:00:00"/>
    <x v="4"/>
    <x v="0"/>
    <x v="3"/>
    <n v="1"/>
    <n v="72954"/>
    <n v="5"/>
    <n v="72954"/>
    <n v="3647.7"/>
    <n v="69306.3"/>
    <n v="15450.78306014571"/>
    <n v="22.293475571695083"/>
    <x v="0"/>
  </r>
  <r>
    <s v="INV101978"/>
    <d v="2023-04-29T00:00:00"/>
    <x v="5"/>
    <x v="0"/>
    <x v="2"/>
    <n v="7"/>
    <n v="69472"/>
    <n v="0"/>
    <n v="486304"/>
    <n v="0"/>
    <n v="486304"/>
    <n v="76242.179205588356"/>
    <n v="15.677884452027612"/>
    <x v="1"/>
  </r>
  <r>
    <s v="INV101979"/>
    <d v="2023-02-04T00:00:00"/>
    <x v="0"/>
    <x v="0"/>
    <x v="1"/>
    <n v="2"/>
    <n v="21932"/>
    <n v="0"/>
    <n v="43864"/>
    <n v="0"/>
    <n v="43864"/>
    <n v="2359.8739497157399"/>
    <n v="5.3799789114438719"/>
    <x v="1"/>
  </r>
  <r>
    <s v="INV101980"/>
    <d v="2023-07-17T00:00:00"/>
    <x v="3"/>
    <x v="0"/>
    <x v="2"/>
    <n v="6"/>
    <n v="66396"/>
    <n v="0"/>
    <n v="398376"/>
    <n v="0"/>
    <n v="398376"/>
    <n v="38110.613183121517"/>
    <n v="9.5664932584095226"/>
    <x v="1"/>
  </r>
  <r>
    <s v="INV101981"/>
    <d v="2024-04-29T00:00:00"/>
    <x v="1"/>
    <x v="0"/>
    <x v="3"/>
    <n v="5"/>
    <n v="70635"/>
    <n v="20"/>
    <n v="353175"/>
    <n v="70635"/>
    <n v="282540"/>
    <n v="50236.323673812687"/>
    <n v="17.780251884268665"/>
    <x v="0"/>
  </r>
  <r>
    <s v="INV101982"/>
    <d v="2023-02-28T00:00:00"/>
    <x v="0"/>
    <x v="1"/>
    <x v="0"/>
    <n v="1"/>
    <n v="43436"/>
    <n v="0"/>
    <n v="43436"/>
    <n v="0"/>
    <n v="43436"/>
    <n v="3052.755064905889"/>
    <n v="7.0281680286073511"/>
    <x v="1"/>
  </r>
  <r>
    <s v="INV101983"/>
    <d v="2023-06-10T00:00:00"/>
    <x v="4"/>
    <x v="1"/>
    <x v="3"/>
    <n v="2"/>
    <n v="14250"/>
    <n v="15"/>
    <n v="28500"/>
    <n v="4275"/>
    <n v="24225"/>
    <n v="4605.7648725657209"/>
    <n v="19.012445294388939"/>
    <x v="0"/>
  </r>
  <r>
    <s v="INV101984"/>
    <d v="2024-11-21T00:00:00"/>
    <x v="6"/>
    <x v="1"/>
    <x v="1"/>
    <n v="2"/>
    <n v="28487"/>
    <n v="15"/>
    <n v="56974"/>
    <n v="8546.1"/>
    <n v="48427.9"/>
    <n v="2537.256454867947"/>
    <n v="5.2392452591748704"/>
    <x v="0"/>
  </r>
  <r>
    <s v="INV101985"/>
    <d v="2023-07-25T00:00:00"/>
    <x v="5"/>
    <x v="0"/>
    <x v="3"/>
    <n v="6"/>
    <n v="26665"/>
    <n v="20"/>
    <n v="159990"/>
    <n v="31998"/>
    <n v="127992"/>
    <n v="23871.449390612732"/>
    <n v="18.650735507385406"/>
    <x v="0"/>
  </r>
  <r>
    <s v="INV101986"/>
    <d v="2023-01-12T00:00:00"/>
    <x v="0"/>
    <x v="0"/>
    <x v="0"/>
    <n v="1"/>
    <n v="51041"/>
    <n v="15"/>
    <n v="51041"/>
    <n v="7656.15"/>
    <n v="43384.85"/>
    <n v="9497.2841741135489"/>
    <n v="21.890784857187587"/>
    <x v="0"/>
  </r>
  <r>
    <s v="INV101987"/>
    <d v="2024-05-04T00:00:00"/>
    <x v="1"/>
    <x v="0"/>
    <x v="2"/>
    <n v="4"/>
    <n v="24846"/>
    <n v="15"/>
    <n v="99384"/>
    <n v="14907.6"/>
    <n v="84476.4"/>
    <n v="12151.38475438264"/>
    <n v="14.384354392922333"/>
    <x v="0"/>
  </r>
  <r>
    <s v="INV101988"/>
    <d v="2023-10-03T00:00:00"/>
    <x v="2"/>
    <x v="1"/>
    <x v="4"/>
    <n v="5"/>
    <n v="4014"/>
    <n v="5"/>
    <n v="20070"/>
    <n v="1003.5"/>
    <n v="19066.5"/>
    <n v="4114.8595395866068"/>
    <n v="21.581619802200755"/>
    <x v="0"/>
  </r>
  <r>
    <s v="INV101989"/>
    <d v="2024-11-23T00:00:00"/>
    <x v="3"/>
    <x v="0"/>
    <x v="2"/>
    <n v="2"/>
    <n v="25338"/>
    <n v="0"/>
    <n v="50676"/>
    <n v="0"/>
    <n v="50676"/>
    <n v="10454.73988197327"/>
    <n v="20.630554664877398"/>
    <x v="1"/>
  </r>
  <r>
    <s v="INV101990"/>
    <d v="2023-08-30T00:00:00"/>
    <x v="1"/>
    <x v="1"/>
    <x v="0"/>
    <n v="2"/>
    <n v="28059"/>
    <n v="5"/>
    <n v="56118"/>
    <n v="2805.9"/>
    <n v="53312.1"/>
    <n v="9824.5579751308433"/>
    <n v="18.428383003353542"/>
    <x v="0"/>
  </r>
  <r>
    <s v="INV101991"/>
    <d v="2023-08-04T00:00:00"/>
    <x v="0"/>
    <x v="0"/>
    <x v="0"/>
    <n v="7"/>
    <n v="59707"/>
    <n v="5"/>
    <n v="417949"/>
    <n v="20897.45"/>
    <n v="397051.55"/>
    <n v="55202.019932079187"/>
    <n v="13.902985627956669"/>
    <x v="0"/>
  </r>
  <r>
    <s v="INV101992"/>
    <d v="2023-09-08T00:00:00"/>
    <x v="3"/>
    <x v="0"/>
    <x v="1"/>
    <n v="7"/>
    <n v="16885"/>
    <n v="15"/>
    <n v="118195"/>
    <n v="17729.25"/>
    <n v="100465.75"/>
    <n v="10486.696249765881"/>
    <n v="10.438080888029882"/>
    <x v="0"/>
  </r>
  <r>
    <s v="INV101993"/>
    <d v="2023-05-06T00:00:00"/>
    <x v="5"/>
    <x v="0"/>
    <x v="3"/>
    <n v="6"/>
    <n v="18817"/>
    <n v="10"/>
    <n v="112902"/>
    <n v="11290.2"/>
    <n v="101611.8"/>
    <n v="22575.37735022213"/>
    <n v="22.217279243377373"/>
    <x v="0"/>
  </r>
  <r>
    <s v="INV101994"/>
    <d v="2023-08-05T00:00:00"/>
    <x v="2"/>
    <x v="1"/>
    <x v="3"/>
    <n v="1"/>
    <n v="893"/>
    <n v="0"/>
    <n v="893"/>
    <n v="0"/>
    <n v="893"/>
    <n v="160.48824180780261"/>
    <n v="17.971807593258969"/>
    <x v="1"/>
  </r>
  <r>
    <s v="INV101995"/>
    <d v="2023-11-02T00:00:00"/>
    <x v="6"/>
    <x v="0"/>
    <x v="2"/>
    <n v="3"/>
    <n v="25381"/>
    <n v="10"/>
    <n v="76143"/>
    <n v="7614.3"/>
    <n v="68528.7"/>
    <n v="14363.84625956723"/>
    <n v="20.960336705011521"/>
    <x v="0"/>
  </r>
  <r>
    <s v="INV101996"/>
    <d v="2023-07-04T00:00:00"/>
    <x v="1"/>
    <x v="1"/>
    <x v="4"/>
    <n v="9"/>
    <n v="28455"/>
    <n v="15"/>
    <n v="256095"/>
    <n v="38414.25"/>
    <n v="217680.75"/>
    <n v="34914.552460644198"/>
    <n v="16.039338554577839"/>
    <x v="0"/>
  </r>
  <r>
    <s v="INV101997"/>
    <d v="2023-02-08T00:00:00"/>
    <x v="6"/>
    <x v="0"/>
    <x v="4"/>
    <n v="1"/>
    <n v="58808"/>
    <n v="20"/>
    <n v="58808"/>
    <n v="11761.6"/>
    <n v="47046.400000000001"/>
    <n v="3969.4594047549958"/>
    <n v="8.4373286898784947"/>
    <x v="0"/>
  </r>
  <r>
    <s v="INV101998"/>
    <d v="2023-08-11T00:00:00"/>
    <x v="2"/>
    <x v="0"/>
    <x v="1"/>
    <n v="2"/>
    <n v="58514"/>
    <n v="5"/>
    <n v="117028"/>
    <n v="5851.4"/>
    <n v="111176.6"/>
    <n v="27336.94600522413"/>
    <n v="24.588758790270731"/>
    <x v="0"/>
  </r>
  <r>
    <s v="INV101999"/>
    <d v="2023-07-03T00:00:00"/>
    <x v="3"/>
    <x v="1"/>
    <x v="0"/>
    <n v="8"/>
    <n v="65930"/>
    <n v="15"/>
    <n v="527440"/>
    <n v="79116"/>
    <n v="448324"/>
    <n v="38801.433601698773"/>
    <n v="8.6547750291527485"/>
    <x v="0"/>
  </r>
  <r>
    <s v="INV102000"/>
    <d v="2024-05-09T00:00:00"/>
    <x v="5"/>
    <x v="0"/>
    <x v="1"/>
    <n v="7"/>
    <n v="72531"/>
    <n v="15"/>
    <n v="507717"/>
    <n v="76157.55"/>
    <n v="431559.45"/>
    <n v="100228.9486998963"/>
    <n v="23.224830020498054"/>
    <x v="0"/>
  </r>
  <r>
    <s v="INV102001"/>
    <d v="2024-03-02T00:00:00"/>
    <x v="0"/>
    <x v="0"/>
    <x v="3"/>
    <n v="9"/>
    <n v="60096"/>
    <n v="10"/>
    <n v="540864"/>
    <n v="54086.400000000001"/>
    <n v="486777.59999999998"/>
    <n v="44602.32611780439"/>
    <n v="9.1627729208994815"/>
    <x v="0"/>
  </r>
  <r>
    <s v="INV102002"/>
    <d v="2023-06-27T00:00:00"/>
    <x v="2"/>
    <x v="0"/>
    <x v="0"/>
    <n v="4"/>
    <n v="2213"/>
    <n v="20"/>
    <n v="8852"/>
    <n v="1770.4"/>
    <n v="7081.6"/>
    <n v="883.42880933431218"/>
    <n v="12.474988834928718"/>
    <x v="0"/>
  </r>
  <r>
    <s v="INV102003"/>
    <d v="2024-03-03T00:00:00"/>
    <x v="4"/>
    <x v="0"/>
    <x v="1"/>
    <n v="4"/>
    <n v="20928"/>
    <n v="5"/>
    <n v="83712"/>
    <n v="4185.6000000000004"/>
    <n v="79526.399999999994"/>
    <n v="10975.970408732241"/>
    <n v="13.801668890748534"/>
    <x v="0"/>
  </r>
  <r>
    <s v="INV102004"/>
    <d v="2023-10-21T00:00:00"/>
    <x v="3"/>
    <x v="1"/>
    <x v="2"/>
    <n v="7"/>
    <n v="62660"/>
    <n v="20"/>
    <n v="438620"/>
    <n v="87724"/>
    <n v="350896"/>
    <n v="82206.229844293615"/>
    <n v="23.427519790562908"/>
    <x v="0"/>
  </r>
  <r>
    <s v="INV102005"/>
    <d v="2023-05-31T00:00:00"/>
    <x v="6"/>
    <x v="1"/>
    <x v="3"/>
    <n v="1"/>
    <n v="66671"/>
    <n v="20"/>
    <n v="66671"/>
    <n v="13334.2"/>
    <n v="53336.800000000003"/>
    <n v="12141.573907415181"/>
    <n v="22.763971418261274"/>
    <x v="0"/>
  </r>
  <r>
    <s v="INV102006"/>
    <d v="2024-01-19T00:00:00"/>
    <x v="1"/>
    <x v="0"/>
    <x v="4"/>
    <n v="9"/>
    <n v="61343"/>
    <n v="20"/>
    <n v="552087"/>
    <n v="110417.4"/>
    <n v="441669.6"/>
    <n v="94801.816008772235"/>
    <n v="21.464419559048721"/>
    <x v="0"/>
  </r>
  <r>
    <s v="INV102007"/>
    <d v="2024-09-29T00:00:00"/>
    <x v="2"/>
    <x v="0"/>
    <x v="1"/>
    <n v="2"/>
    <n v="23503"/>
    <n v="0"/>
    <n v="47006"/>
    <n v="0"/>
    <n v="47006"/>
    <n v="5891.4983966368982"/>
    <n v="12.533502949914688"/>
    <x v="1"/>
  </r>
  <r>
    <s v="INV102008"/>
    <d v="2023-11-04T00:00:00"/>
    <x v="6"/>
    <x v="1"/>
    <x v="3"/>
    <n v="1"/>
    <n v="42577"/>
    <n v="20"/>
    <n v="42577"/>
    <n v="8515.4"/>
    <n v="34061.599999999999"/>
    <n v="1733.6894352375889"/>
    <n v="5.0898649365784019"/>
    <x v="0"/>
  </r>
  <r>
    <s v="INV102009"/>
    <d v="2023-12-02T00:00:00"/>
    <x v="3"/>
    <x v="0"/>
    <x v="3"/>
    <n v="7"/>
    <n v="27230"/>
    <n v="15"/>
    <n v="190610"/>
    <n v="28591.5"/>
    <n v="162018.5"/>
    <n v="30186.746429768031"/>
    <n v="18.63166640215039"/>
    <x v="0"/>
  </r>
  <r>
    <s v="INV102010"/>
    <d v="2024-01-10T00:00:00"/>
    <x v="6"/>
    <x v="1"/>
    <x v="4"/>
    <n v="6"/>
    <n v="73481"/>
    <n v="0"/>
    <n v="440886"/>
    <n v="0"/>
    <n v="440886"/>
    <n v="58281.058452405166"/>
    <n v="13.219076689304076"/>
    <x v="1"/>
  </r>
  <r>
    <s v="INV102011"/>
    <d v="2023-01-08T00:00:00"/>
    <x v="2"/>
    <x v="0"/>
    <x v="4"/>
    <n v="3"/>
    <n v="72638"/>
    <n v="0"/>
    <n v="217914"/>
    <n v="0"/>
    <n v="217914"/>
    <n v="43890.41580679539"/>
    <n v="20.141163856748712"/>
    <x v="1"/>
  </r>
  <r>
    <s v="INV102012"/>
    <d v="2023-12-07T00:00:00"/>
    <x v="3"/>
    <x v="1"/>
    <x v="4"/>
    <n v="1"/>
    <n v="66073"/>
    <n v="20"/>
    <n v="66073"/>
    <n v="13214.6"/>
    <n v="52858.400000000001"/>
    <n v="11045.841478540549"/>
    <n v="20.89704092167101"/>
    <x v="0"/>
  </r>
  <r>
    <s v="INV102013"/>
    <d v="2023-05-09T00:00:00"/>
    <x v="4"/>
    <x v="1"/>
    <x v="1"/>
    <n v="5"/>
    <n v="29369"/>
    <n v="15"/>
    <n v="146845"/>
    <n v="22026.75"/>
    <n v="124818.25"/>
    <n v="17218.013627239561"/>
    <n v="13.794468058348489"/>
    <x v="0"/>
  </r>
  <r>
    <s v="INV102014"/>
    <d v="2024-10-30T00:00:00"/>
    <x v="2"/>
    <x v="1"/>
    <x v="4"/>
    <n v="4"/>
    <n v="31576"/>
    <n v="5"/>
    <n v="126304"/>
    <n v="6315.2"/>
    <n v="119988.8"/>
    <n v="23952.22581786045"/>
    <n v="19.962051306338964"/>
    <x v="0"/>
  </r>
  <r>
    <s v="INV102015"/>
    <d v="2023-12-18T00:00:00"/>
    <x v="0"/>
    <x v="1"/>
    <x v="2"/>
    <n v="5"/>
    <n v="25594"/>
    <n v="20"/>
    <n v="127970"/>
    <n v="25594"/>
    <n v="102376"/>
    <n v="22316.683806096498"/>
    <n v="21.798745610393546"/>
    <x v="0"/>
  </r>
  <r>
    <s v="INV102016"/>
    <d v="2023-12-24T00:00:00"/>
    <x v="5"/>
    <x v="0"/>
    <x v="3"/>
    <n v="1"/>
    <n v="27317"/>
    <n v="0"/>
    <n v="27317"/>
    <n v="0"/>
    <n v="27317"/>
    <n v="6438.4864973916356"/>
    <n v="23.569522632030001"/>
    <x v="1"/>
  </r>
  <r>
    <s v="INV102017"/>
    <d v="2024-05-31T00:00:00"/>
    <x v="2"/>
    <x v="0"/>
    <x v="4"/>
    <n v="1"/>
    <n v="11055"/>
    <n v="5"/>
    <n v="11055"/>
    <n v="552.75"/>
    <n v="10502.25"/>
    <n v="1748.530803127348"/>
    <n v="16.649106649787885"/>
    <x v="0"/>
  </r>
  <r>
    <s v="INV102018"/>
    <d v="2024-05-09T00:00:00"/>
    <x v="3"/>
    <x v="1"/>
    <x v="3"/>
    <n v="5"/>
    <n v="71156"/>
    <n v="5"/>
    <n v="355780"/>
    <n v="17789"/>
    <n v="337991"/>
    <n v="69523.313526663755"/>
    <n v="20.569575381197652"/>
    <x v="0"/>
  </r>
  <r>
    <s v="INV102019"/>
    <d v="2023-03-27T00:00:00"/>
    <x v="1"/>
    <x v="1"/>
    <x v="0"/>
    <n v="6"/>
    <n v="50693"/>
    <n v="0"/>
    <n v="304158"/>
    <n v="0"/>
    <n v="304158"/>
    <n v="45293.072358645171"/>
    <n v="14.891297404192944"/>
    <x v="1"/>
  </r>
  <r>
    <s v="INV102020"/>
    <d v="2023-06-24T00:00:00"/>
    <x v="5"/>
    <x v="1"/>
    <x v="0"/>
    <n v="5"/>
    <n v="5215"/>
    <n v="5"/>
    <n v="26075"/>
    <n v="1303.75"/>
    <n v="24771.25"/>
    <n v="1444.97141988014"/>
    <n v="5.8332600085992432"/>
    <x v="0"/>
  </r>
  <r>
    <s v="INV102021"/>
    <d v="2023-07-12T00:00:00"/>
    <x v="2"/>
    <x v="1"/>
    <x v="4"/>
    <n v="2"/>
    <n v="34662"/>
    <n v="15"/>
    <n v="69324"/>
    <n v="10398.6"/>
    <n v="58925.4"/>
    <n v="4775.5669443276001"/>
    <n v="8.1044285559836666"/>
    <x v="0"/>
  </r>
  <r>
    <s v="INV102022"/>
    <d v="2023-11-07T00:00:00"/>
    <x v="4"/>
    <x v="0"/>
    <x v="3"/>
    <n v="9"/>
    <n v="38958"/>
    <n v="15"/>
    <n v="350622"/>
    <n v="52593.3"/>
    <n v="298028.7"/>
    <n v="22544.351759367379"/>
    <n v="7.564490184793403"/>
    <x v="0"/>
  </r>
  <r>
    <s v="INV102023"/>
    <d v="2023-04-29T00:00:00"/>
    <x v="1"/>
    <x v="1"/>
    <x v="0"/>
    <n v="5"/>
    <n v="3640"/>
    <n v="20"/>
    <n v="18200"/>
    <n v="3640"/>
    <n v="14560"/>
    <n v="1228.181398416275"/>
    <n v="8.435311802309581"/>
    <x v="0"/>
  </r>
  <r>
    <s v="INV102024"/>
    <d v="2023-08-06T00:00:00"/>
    <x v="4"/>
    <x v="1"/>
    <x v="4"/>
    <n v="5"/>
    <n v="74674"/>
    <n v="20"/>
    <n v="373370"/>
    <n v="74674"/>
    <n v="298696"/>
    <n v="15544.90149167157"/>
    <n v="5.2042549922568657"/>
    <x v="0"/>
  </r>
  <r>
    <s v="INV102025"/>
    <d v="2024-03-02T00:00:00"/>
    <x v="0"/>
    <x v="1"/>
    <x v="3"/>
    <n v="9"/>
    <n v="17883"/>
    <n v="5"/>
    <n v="160947"/>
    <n v="8047.35"/>
    <n v="152899.65"/>
    <n v="33904.177045970733"/>
    <n v="22.17413646530305"/>
    <x v="0"/>
  </r>
  <r>
    <s v="INV102026"/>
    <d v="2024-02-18T00:00:00"/>
    <x v="1"/>
    <x v="1"/>
    <x v="4"/>
    <n v="3"/>
    <n v="18218"/>
    <n v="0"/>
    <n v="54654"/>
    <n v="0"/>
    <n v="54654"/>
    <n v="8855.5801864986643"/>
    <n v="16.202986398980247"/>
    <x v="1"/>
  </r>
  <r>
    <s v="INV102027"/>
    <d v="2023-04-24T00:00:00"/>
    <x v="6"/>
    <x v="1"/>
    <x v="3"/>
    <n v="5"/>
    <n v="76660"/>
    <n v="15"/>
    <n v="383300"/>
    <n v="57495"/>
    <n v="325805"/>
    <n v="41256.687346217223"/>
    <n v="12.663000060225357"/>
    <x v="0"/>
  </r>
  <r>
    <s v="INV102028"/>
    <d v="2023-05-25T00:00:00"/>
    <x v="1"/>
    <x v="1"/>
    <x v="0"/>
    <n v="5"/>
    <n v="57899"/>
    <n v="10"/>
    <n v="289495"/>
    <n v="28949.5"/>
    <n v="260545.5"/>
    <n v="34380.48319689175"/>
    <n v="13.195577431539501"/>
    <x v="0"/>
  </r>
  <r>
    <s v="INV102029"/>
    <d v="2024-06-21T00:00:00"/>
    <x v="5"/>
    <x v="1"/>
    <x v="4"/>
    <n v="2"/>
    <n v="22363"/>
    <n v="20"/>
    <n v="44726"/>
    <n v="8945.2000000000007"/>
    <n v="35780.800000000003"/>
    <n v="5104.854562827225"/>
    <n v="14.26702187437739"/>
    <x v="0"/>
  </r>
  <r>
    <s v="INV102030"/>
    <d v="2024-10-09T00:00:00"/>
    <x v="1"/>
    <x v="0"/>
    <x v="0"/>
    <n v="4"/>
    <n v="72126"/>
    <n v="15"/>
    <n v="288504"/>
    <n v="43275.6"/>
    <n v="245228.4"/>
    <n v="15885.0865188592"/>
    <n v="6.4776700083918506"/>
    <x v="0"/>
  </r>
  <r>
    <s v="INV102031"/>
    <d v="2023-10-30T00:00:00"/>
    <x v="3"/>
    <x v="1"/>
    <x v="4"/>
    <n v="2"/>
    <n v="11877"/>
    <n v="5"/>
    <n v="23754"/>
    <n v="1187.7"/>
    <n v="22566.3"/>
    <n v="2367.9514154671911"/>
    <n v="10.493308231598405"/>
    <x v="0"/>
  </r>
  <r>
    <s v="INV102032"/>
    <d v="2024-08-10T00:00:00"/>
    <x v="3"/>
    <x v="1"/>
    <x v="1"/>
    <n v="5"/>
    <n v="61023"/>
    <n v="15"/>
    <n v="305115"/>
    <n v="45767.25"/>
    <n v="259347.75"/>
    <n v="57140.867560069761"/>
    <n v="22.032528741841702"/>
    <x v="0"/>
  </r>
  <r>
    <s v="INV102033"/>
    <d v="2023-12-11T00:00:00"/>
    <x v="6"/>
    <x v="1"/>
    <x v="0"/>
    <n v="2"/>
    <n v="15370"/>
    <n v="15"/>
    <n v="30740"/>
    <n v="4611"/>
    <n v="26129"/>
    <n v="5192.7480494070396"/>
    <n v="19.873504724279687"/>
    <x v="0"/>
  </r>
  <r>
    <s v="INV102034"/>
    <d v="2023-01-01T00:00:00"/>
    <x v="1"/>
    <x v="0"/>
    <x v="0"/>
    <n v="9"/>
    <n v="57987"/>
    <n v="5"/>
    <n v="521883"/>
    <n v="26094.15"/>
    <n v="495788.85"/>
    <n v="80655.479278907194"/>
    <n v="16.268110765078159"/>
    <x v="0"/>
  </r>
  <r>
    <s v="INV102035"/>
    <d v="2023-05-27T00:00:00"/>
    <x v="4"/>
    <x v="0"/>
    <x v="2"/>
    <n v="6"/>
    <n v="19800"/>
    <n v="20"/>
    <n v="118800"/>
    <n v="23760"/>
    <n v="95040"/>
    <n v="13889.22134060666"/>
    <n v="14.614079693399265"/>
    <x v="0"/>
  </r>
  <r>
    <s v="INV102036"/>
    <d v="2023-10-14T00:00:00"/>
    <x v="4"/>
    <x v="0"/>
    <x v="0"/>
    <n v="8"/>
    <n v="56451"/>
    <n v="20"/>
    <n v="451608"/>
    <n v="90321.600000000006"/>
    <n v="361286.40000000002"/>
    <n v="36777.017940379221"/>
    <n v="10.179463699817989"/>
    <x v="0"/>
  </r>
  <r>
    <s v="INV102037"/>
    <d v="2024-10-15T00:00:00"/>
    <x v="2"/>
    <x v="1"/>
    <x v="3"/>
    <n v="9"/>
    <n v="68139"/>
    <n v="10"/>
    <n v="613251"/>
    <n v="61325.1"/>
    <n v="551925.9"/>
    <n v="79615.859650390281"/>
    <n v="14.425099392942109"/>
    <x v="0"/>
  </r>
  <r>
    <s v="INV102038"/>
    <d v="2023-02-22T00:00:00"/>
    <x v="0"/>
    <x v="1"/>
    <x v="4"/>
    <n v="8"/>
    <n v="72626"/>
    <n v="10"/>
    <n v="581008"/>
    <n v="58100.800000000003"/>
    <n v="522907.2"/>
    <n v="88669.925682665038"/>
    <n v="16.957105521336295"/>
    <x v="0"/>
  </r>
  <r>
    <s v="INV102039"/>
    <d v="2023-10-31T00:00:00"/>
    <x v="5"/>
    <x v="1"/>
    <x v="1"/>
    <n v="5"/>
    <n v="43480"/>
    <n v="20"/>
    <n v="217400"/>
    <n v="43480"/>
    <n v="173920"/>
    <n v="33484.398502596101"/>
    <n v="19.252759028631612"/>
    <x v="0"/>
  </r>
  <r>
    <s v="INV102040"/>
    <d v="2023-03-10T00:00:00"/>
    <x v="0"/>
    <x v="0"/>
    <x v="3"/>
    <n v="5"/>
    <n v="32550"/>
    <n v="20"/>
    <n v="162750"/>
    <n v="32550"/>
    <n v="130200"/>
    <n v="10849.310489070511"/>
    <n v="8.3328037550464753"/>
    <x v="0"/>
  </r>
  <r>
    <s v="INV102041"/>
    <d v="2023-12-27T00:00:00"/>
    <x v="1"/>
    <x v="1"/>
    <x v="3"/>
    <n v="6"/>
    <n v="3421"/>
    <n v="20"/>
    <n v="20526"/>
    <n v="4105.2"/>
    <n v="16420.8"/>
    <n v="3491.4242193009882"/>
    <n v="21.26220536941555"/>
    <x v="0"/>
  </r>
  <r>
    <s v="INV102042"/>
    <d v="2024-08-24T00:00:00"/>
    <x v="0"/>
    <x v="0"/>
    <x v="3"/>
    <n v="1"/>
    <n v="70770"/>
    <n v="20"/>
    <n v="70770"/>
    <n v="14154"/>
    <n v="56616"/>
    <n v="6746.4902521093791"/>
    <n v="11.91622554067645"/>
    <x v="0"/>
  </r>
  <r>
    <s v="INV102043"/>
    <d v="2023-08-08T00:00:00"/>
    <x v="2"/>
    <x v="0"/>
    <x v="3"/>
    <n v="8"/>
    <n v="30828"/>
    <n v="15"/>
    <n v="246624"/>
    <n v="36993.599999999999"/>
    <n v="209630.4"/>
    <n v="31581.158660678109"/>
    <n v="15.065161665807111"/>
    <x v="0"/>
  </r>
  <r>
    <s v="INV102044"/>
    <d v="2024-12-04T00:00:00"/>
    <x v="0"/>
    <x v="0"/>
    <x v="1"/>
    <n v="2"/>
    <n v="61320"/>
    <n v="10"/>
    <n v="122640"/>
    <n v="12264"/>
    <n v="110376"/>
    <n v="18938.40936972736"/>
    <n v="17.158086331926651"/>
    <x v="0"/>
  </r>
  <r>
    <s v="INV102045"/>
    <d v="2024-07-28T00:00:00"/>
    <x v="6"/>
    <x v="0"/>
    <x v="2"/>
    <n v="6"/>
    <n v="23638"/>
    <n v="5"/>
    <n v="141828"/>
    <n v="7091.4"/>
    <n v="134736.6"/>
    <n v="19889.686365138179"/>
    <n v="14.76190312442067"/>
    <x v="0"/>
  </r>
  <r>
    <s v="INV102046"/>
    <d v="2024-08-07T00:00:00"/>
    <x v="2"/>
    <x v="0"/>
    <x v="0"/>
    <n v="9"/>
    <n v="12594"/>
    <n v="0"/>
    <n v="113346"/>
    <n v="0"/>
    <n v="113346"/>
    <n v="18633.105451650561"/>
    <n v="16.439138083082387"/>
    <x v="1"/>
  </r>
  <r>
    <s v="INV102047"/>
    <d v="2023-06-10T00:00:00"/>
    <x v="6"/>
    <x v="1"/>
    <x v="3"/>
    <n v="3"/>
    <n v="65764"/>
    <n v="5"/>
    <n v="197292"/>
    <n v="9864.6"/>
    <n v="187427.4"/>
    <n v="13551.88060490048"/>
    <n v="7.2304692936574266"/>
    <x v="0"/>
  </r>
  <r>
    <s v="INV102048"/>
    <d v="2024-11-11T00:00:00"/>
    <x v="1"/>
    <x v="1"/>
    <x v="0"/>
    <n v="2"/>
    <n v="9528"/>
    <n v="0"/>
    <n v="19056"/>
    <n v="0"/>
    <n v="19056"/>
    <n v="2599.8308705100299"/>
    <n v="13.643109102172701"/>
    <x v="1"/>
  </r>
  <r>
    <s v="INV102049"/>
    <d v="2023-03-30T00:00:00"/>
    <x v="2"/>
    <x v="0"/>
    <x v="0"/>
    <n v="5"/>
    <n v="15932"/>
    <n v="15"/>
    <n v="79660"/>
    <n v="11949"/>
    <n v="67711"/>
    <n v="7183.6965849125654"/>
    <n v="10.609349418724529"/>
    <x v="0"/>
  </r>
  <r>
    <s v="INV102050"/>
    <d v="2024-11-18T00:00:00"/>
    <x v="1"/>
    <x v="1"/>
    <x v="3"/>
    <n v="9"/>
    <n v="44319"/>
    <n v="10"/>
    <n v="398871"/>
    <n v="39887.1"/>
    <n v="358983.9"/>
    <n v="24125.595844861771"/>
    <n v="6.7205230777374059"/>
    <x v="0"/>
  </r>
  <r>
    <s v="INV102051"/>
    <d v="2024-08-07T00:00:00"/>
    <x v="1"/>
    <x v="1"/>
    <x v="2"/>
    <n v="6"/>
    <n v="5812"/>
    <n v="0"/>
    <n v="34872"/>
    <n v="0"/>
    <n v="34872"/>
    <n v="3080.2383592477809"/>
    <n v="8.8329845126398858"/>
    <x v="1"/>
  </r>
  <r>
    <s v="INV102052"/>
    <d v="2024-08-11T00:00:00"/>
    <x v="0"/>
    <x v="0"/>
    <x v="0"/>
    <n v="8"/>
    <n v="26473"/>
    <n v="20"/>
    <n v="211784"/>
    <n v="42356.800000000003"/>
    <n v="169427.20000000001"/>
    <n v="28885.45920900366"/>
    <n v="17.048891328549171"/>
    <x v="0"/>
  </r>
  <r>
    <s v="INV102053"/>
    <d v="2023-06-08T00:00:00"/>
    <x v="6"/>
    <x v="0"/>
    <x v="4"/>
    <n v="8"/>
    <n v="55805"/>
    <n v="15"/>
    <n v="446440"/>
    <n v="66966"/>
    <n v="379474"/>
    <n v="33901.17519195129"/>
    <n v="8.9337280530290055"/>
    <x v="0"/>
  </r>
  <r>
    <s v="INV102054"/>
    <d v="2024-05-03T00:00:00"/>
    <x v="1"/>
    <x v="1"/>
    <x v="0"/>
    <n v="7"/>
    <n v="29473"/>
    <n v="0"/>
    <n v="206311"/>
    <n v="0"/>
    <n v="206311"/>
    <n v="17786.64939833606"/>
    <n v="8.62128020238187"/>
    <x v="1"/>
  </r>
  <r>
    <s v="INV102055"/>
    <d v="2023-11-20T00:00:00"/>
    <x v="6"/>
    <x v="1"/>
    <x v="3"/>
    <n v="5"/>
    <n v="44890"/>
    <n v="20"/>
    <n v="224450"/>
    <n v="44890"/>
    <n v="179560"/>
    <n v="28831.246487868892"/>
    <n v="16.05660864773273"/>
    <x v="0"/>
  </r>
  <r>
    <s v="INV102056"/>
    <d v="2024-09-01T00:00:00"/>
    <x v="6"/>
    <x v="1"/>
    <x v="1"/>
    <n v="2"/>
    <n v="16599"/>
    <n v="15"/>
    <n v="33198"/>
    <n v="4979.7"/>
    <n v="28218.3"/>
    <n v="6516.748349001944"/>
    <n v="23.094050134139703"/>
    <x v="0"/>
  </r>
  <r>
    <s v="INV102057"/>
    <d v="2024-01-16T00:00:00"/>
    <x v="2"/>
    <x v="1"/>
    <x v="0"/>
    <n v="5"/>
    <n v="50456"/>
    <n v="0"/>
    <n v="252280"/>
    <n v="0"/>
    <n v="252280"/>
    <n v="52408.286471883257"/>
    <n v="20.773857012796597"/>
    <x v="1"/>
  </r>
  <r>
    <s v="INV102058"/>
    <d v="2023-04-12T00:00:00"/>
    <x v="3"/>
    <x v="0"/>
    <x v="2"/>
    <n v="7"/>
    <n v="14563"/>
    <n v="20"/>
    <n v="101941"/>
    <n v="20388.2"/>
    <n v="81552.800000000003"/>
    <n v="18840.150242480649"/>
    <n v="23.101782210397005"/>
    <x v="0"/>
  </r>
  <r>
    <s v="INV102059"/>
    <d v="2024-05-08T00:00:00"/>
    <x v="0"/>
    <x v="1"/>
    <x v="4"/>
    <n v="7"/>
    <n v="10105"/>
    <n v="10"/>
    <n v="70735"/>
    <n v="7073.5"/>
    <n v="63661.5"/>
    <n v="10605.753829699919"/>
    <n v="16.659604045930301"/>
    <x v="0"/>
  </r>
  <r>
    <s v="INV102060"/>
    <d v="2024-10-05T00:00:00"/>
    <x v="1"/>
    <x v="0"/>
    <x v="4"/>
    <n v="2"/>
    <n v="78404"/>
    <n v="15"/>
    <n v="156808"/>
    <n v="23521.200000000001"/>
    <n v="133286.79999999999"/>
    <n v="17591.97986778686"/>
    <n v="13.198591209172147"/>
    <x v="0"/>
  </r>
  <r>
    <s v="INV102061"/>
    <d v="2024-09-05T00:00:00"/>
    <x v="6"/>
    <x v="0"/>
    <x v="1"/>
    <n v="7"/>
    <n v="73464"/>
    <n v="0"/>
    <n v="514248"/>
    <n v="0"/>
    <n v="514248"/>
    <n v="100755.7225894427"/>
    <n v="19.592827310838874"/>
    <x v="1"/>
  </r>
  <r>
    <s v="INV102062"/>
    <d v="2023-01-19T00:00:00"/>
    <x v="5"/>
    <x v="1"/>
    <x v="1"/>
    <n v="6"/>
    <n v="51705"/>
    <n v="20"/>
    <n v="310230"/>
    <n v="62046"/>
    <n v="248184"/>
    <n v="25382.47399409661"/>
    <n v="10.22728056365302"/>
    <x v="0"/>
  </r>
  <r>
    <s v="INV102063"/>
    <d v="2024-03-29T00:00:00"/>
    <x v="3"/>
    <x v="1"/>
    <x v="0"/>
    <n v="7"/>
    <n v="16317"/>
    <n v="10"/>
    <n v="114219"/>
    <n v="11421.9"/>
    <n v="102797.1"/>
    <n v="6744.5991052954578"/>
    <n v="6.5610791601080738"/>
    <x v="0"/>
  </r>
  <r>
    <s v="INV102064"/>
    <d v="2024-04-26T00:00:00"/>
    <x v="1"/>
    <x v="1"/>
    <x v="3"/>
    <n v="8"/>
    <n v="2920"/>
    <n v="20"/>
    <n v="23360"/>
    <n v="4672"/>
    <n v="18688"/>
    <n v="2222.432249311893"/>
    <n v="11.892295854622716"/>
    <x v="0"/>
  </r>
  <r>
    <s v="INV102065"/>
    <d v="2024-08-16T00:00:00"/>
    <x v="5"/>
    <x v="0"/>
    <x v="2"/>
    <n v="4"/>
    <n v="70353"/>
    <n v="10"/>
    <n v="281412"/>
    <n v="28141.200000000001"/>
    <n v="253270.8"/>
    <n v="27821.12355237898"/>
    <n v="10.984733949740349"/>
    <x v="0"/>
  </r>
  <r>
    <s v="INV102066"/>
    <d v="2024-02-01T00:00:00"/>
    <x v="0"/>
    <x v="0"/>
    <x v="4"/>
    <n v="1"/>
    <n v="28228"/>
    <n v="0"/>
    <n v="28228"/>
    <n v="0"/>
    <n v="28228"/>
    <n v="5225.222570884458"/>
    <n v="18.510778556342842"/>
    <x v="1"/>
  </r>
  <r>
    <s v="INV102067"/>
    <d v="2023-10-06T00:00:00"/>
    <x v="0"/>
    <x v="0"/>
    <x v="1"/>
    <n v="8"/>
    <n v="58358"/>
    <n v="20"/>
    <n v="466864"/>
    <n v="93372.800000000003"/>
    <n v="373491.20000000001"/>
    <n v="59860.381708927831"/>
    <n v="16.027253576236291"/>
    <x v="0"/>
  </r>
  <r>
    <s v="INV102068"/>
    <d v="2023-12-31T00:00:00"/>
    <x v="6"/>
    <x v="0"/>
    <x v="2"/>
    <n v="8"/>
    <n v="49589"/>
    <n v="20"/>
    <n v="396712"/>
    <n v="79342.399999999994"/>
    <n v="317369.59999999998"/>
    <n v="24644.5735889182"/>
    <n v="7.7652596811157091"/>
    <x v="0"/>
  </r>
  <r>
    <s v="INV102069"/>
    <d v="2023-11-27T00:00:00"/>
    <x v="6"/>
    <x v="1"/>
    <x v="3"/>
    <n v="3"/>
    <n v="29464"/>
    <n v="5"/>
    <n v="88392"/>
    <n v="4419.6000000000004"/>
    <n v="83972.4"/>
    <n v="19456.47527707156"/>
    <n v="23.170083595409398"/>
    <x v="0"/>
  </r>
  <r>
    <s v="INV102070"/>
    <d v="2024-10-02T00:00:00"/>
    <x v="1"/>
    <x v="0"/>
    <x v="4"/>
    <n v="3"/>
    <n v="77492"/>
    <n v="15"/>
    <n v="232476"/>
    <n v="34871.4"/>
    <n v="197604.6"/>
    <n v="33329.530800575129"/>
    <n v="16.866778810096083"/>
    <x v="0"/>
  </r>
  <r>
    <s v="INV102071"/>
    <d v="2023-12-10T00:00:00"/>
    <x v="2"/>
    <x v="0"/>
    <x v="4"/>
    <n v="5"/>
    <n v="42740"/>
    <n v="20"/>
    <n v="213700"/>
    <n v="42740"/>
    <n v="170960"/>
    <n v="24197.139035689779"/>
    <n v="14.153684508475536"/>
    <x v="0"/>
  </r>
  <r>
    <s v="INV102072"/>
    <d v="2024-03-30T00:00:00"/>
    <x v="3"/>
    <x v="1"/>
    <x v="3"/>
    <n v="3"/>
    <n v="13175"/>
    <n v="10"/>
    <n v="39525"/>
    <n v="3952.5"/>
    <n v="35572.5"/>
    <n v="8446.2983089856607"/>
    <n v="23.743898542373071"/>
    <x v="0"/>
  </r>
  <r>
    <s v="INV102073"/>
    <d v="2024-08-23T00:00:00"/>
    <x v="1"/>
    <x v="0"/>
    <x v="4"/>
    <n v="5"/>
    <n v="60549"/>
    <n v="15"/>
    <n v="302745"/>
    <n v="45411.75"/>
    <n v="257333.25"/>
    <n v="17874.462696434479"/>
    <n v="6.9460369759580161"/>
    <x v="0"/>
  </r>
  <r>
    <s v="INV102074"/>
    <d v="2024-12-25T00:00:00"/>
    <x v="3"/>
    <x v="0"/>
    <x v="3"/>
    <n v="8"/>
    <n v="48936"/>
    <n v="0"/>
    <n v="391488"/>
    <n v="0"/>
    <n v="391488"/>
    <n v="81397.632033288377"/>
    <n v="20.791858762794359"/>
    <x v="1"/>
  </r>
  <r>
    <s v="INV102075"/>
    <d v="2024-10-16T00:00:00"/>
    <x v="6"/>
    <x v="1"/>
    <x v="4"/>
    <n v="1"/>
    <n v="40713"/>
    <n v="15"/>
    <n v="40713"/>
    <n v="6106.95"/>
    <n v="34606.050000000003"/>
    <n v="4254.2290448443864"/>
    <n v="12.293310114400187"/>
    <x v="0"/>
  </r>
  <r>
    <s v="INV102076"/>
    <d v="2023-03-06T00:00:00"/>
    <x v="0"/>
    <x v="0"/>
    <x v="0"/>
    <n v="2"/>
    <n v="28611"/>
    <n v="5"/>
    <n v="57222"/>
    <n v="2861.1"/>
    <n v="54360.9"/>
    <n v="10278.447542200591"/>
    <n v="18.907795018479444"/>
    <x v="0"/>
  </r>
  <r>
    <s v="INV102077"/>
    <d v="2023-03-17T00:00:00"/>
    <x v="6"/>
    <x v="0"/>
    <x v="3"/>
    <n v="2"/>
    <n v="4784"/>
    <n v="0"/>
    <n v="9568"/>
    <n v="0"/>
    <n v="9568"/>
    <n v="2259.4361783465979"/>
    <n v="23.614508552953573"/>
    <x v="1"/>
  </r>
  <r>
    <s v="INV102078"/>
    <d v="2024-12-11T00:00:00"/>
    <x v="0"/>
    <x v="0"/>
    <x v="2"/>
    <n v="4"/>
    <n v="18085"/>
    <n v="20"/>
    <n v="72340"/>
    <n v="14468"/>
    <n v="57872"/>
    <n v="8885.8182787704154"/>
    <n v="15.354261609708347"/>
    <x v="0"/>
  </r>
  <r>
    <s v="INV102079"/>
    <d v="2023-05-23T00:00:00"/>
    <x v="1"/>
    <x v="0"/>
    <x v="0"/>
    <n v="9"/>
    <n v="65539"/>
    <n v="0"/>
    <n v="589851"/>
    <n v="0"/>
    <n v="589851"/>
    <n v="32163.256527654012"/>
    <n v="5.4527764685749469"/>
    <x v="1"/>
  </r>
  <r>
    <s v="INV102080"/>
    <d v="2024-08-27T00:00:00"/>
    <x v="0"/>
    <x v="1"/>
    <x v="2"/>
    <n v="2"/>
    <n v="7631"/>
    <n v="0"/>
    <n v="15262"/>
    <n v="0"/>
    <n v="15262"/>
    <n v="851.15633777804442"/>
    <n v="5.5769646034467595"/>
    <x v="1"/>
  </r>
  <r>
    <s v="INV102081"/>
    <d v="2024-04-17T00:00:00"/>
    <x v="6"/>
    <x v="0"/>
    <x v="4"/>
    <n v="9"/>
    <n v="43882"/>
    <n v="5"/>
    <n v="394938"/>
    <n v="19746.900000000001"/>
    <n v="375191.1"/>
    <n v="43564.250465908677"/>
    <n v="11.61121638170753"/>
    <x v="0"/>
  </r>
  <r>
    <s v="INV102082"/>
    <d v="2024-02-21T00:00:00"/>
    <x v="4"/>
    <x v="1"/>
    <x v="2"/>
    <n v="7"/>
    <n v="34027"/>
    <n v="10"/>
    <n v="238189"/>
    <n v="23818.9"/>
    <n v="214370.1"/>
    <n v="44231.335131508269"/>
    <n v="20.633164387901239"/>
    <x v="0"/>
  </r>
  <r>
    <s v="INV102083"/>
    <d v="2023-11-01T00:00:00"/>
    <x v="3"/>
    <x v="0"/>
    <x v="0"/>
    <n v="8"/>
    <n v="31436"/>
    <n v="0"/>
    <n v="251488"/>
    <n v="0"/>
    <n v="251488"/>
    <n v="27073.253729377841"/>
    <n v="10.765226861471657"/>
    <x v="1"/>
  </r>
  <r>
    <s v="INV102084"/>
    <d v="2024-05-11T00:00:00"/>
    <x v="5"/>
    <x v="1"/>
    <x v="3"/>
    <n v="1"/>
    <n v="53941"/>
    <n v="10"/>
    <n v="53941"/>
    <n v="5394.1"/>
    <n v="48546.9"/>
    <n v="5674.8277440726242"/>
    <n v="11.689372017724352"/>
    <x v="0"/>
  </r>
  <r>
    <s v="INV102085"/>
    <d v="2023-10-18T00:00:00"/>
    <x v="0"/>
    <x v="1"/>
    <x v="1"/>
    <n v="5"/>
    <n v="55098"/>
    <n v="15"/>
    <n v="275490"/>
    <n v="41323.5"/>
    <n v="234166.5"/>
    <n v="48447.2089193957"/>
    <n v="20.689214263951378"/>
    <x v="0"/>
  </r>
  <r>
    <s v="INV102086"/>
    <d v="2023-04-12T00:00:00"/>
    <x v="0"/>
    <x v="1"/>
    <x v="2"/>
    <n v="9"/>
    <n v="79720"/>
    <n v="5"/>
    <n v="717480"/>
    <n v="35874"/>
    <n v="681606"/>
    <n v="49919.347615685067"/>
    <n v="7.3237834783856162"/>
    <x v="0"/>
  </r>
  <r>
    <s v="INV102087"/>
    <d v="2023-09-24T00:00:00"/>
    <x v="4"/>
    <x v="0"/>
    <x v="1"/>
    <n v="4"/>
    <n v="21142"/>
    <n v="20"/>
    <n v="84568"/>
    <n v="16913.599999999999"/>
    <n v="67654.399999999994"/>
    <n v="14840.84457076437"/>
    <n v="21.936259239257712"/>
    <x v="0"/>
  </r>
  <r>
    <s v="INV102088"/>
    <d v="2024-09-13T00:00:00"/>
    <x v="1"/>
    <x v="0"/>
    <x v="2"/>
    <n v="2"/>
    <n v="70407"/>
    <n v="0"/>
    <n v="140814"/>
    <n v="0"/>
    <n v="140814"/>
    <n v="14526.16145704719"/>
    <n v="10.31585031108213"/>
    <x v="1"/>
  </r>
  <r>
    <s v="INV102089"/>
    <d v="2023-01-03T00:00:00"/>
    <x v="1"/>
    <x v="0"/>
    <x v="2"/>
    <n v="6"/>
    <n v="13151"/>
    <n v="10"/>
    <n v="78906"/>
    <n v="7890.6"/>
    <n v="71015.399999999994"/>
    <n v="4278.295375669265"/>
    <n v="6.0244614205781639"/>
    <x v="0"/>
  </r>
  <r>
    <s v="INV102090"/>
    <d v="2023-03-26T00:00:00"/>
    <x v="1"/>
    <x v="1"/>
    <x v="3"/>
    <n v="2"/>
    <n v="2165"/>
    <n v="0"/>
    <n v="4330"/>
    <n v="0"/>
    <n v="4330"/>
    <n v="318.11878374559501"/>
    <n v="7.3468541280737876"/>
    <x v="1"/>
  </r>
  <r>
    <s v="INV102091"/>
    <d v="2023-11-24T00:00:00"/>
    <x v="5"/>
    <x v="0"/>
    <x v="4"/>
    <n v="3"/>
    <n v="7418"/>
    <n v="5"/>
    <n v="22254"/>
    <n v="1112.7"/>
    <n v="21141.3"/>
    <n v="5084.7147254022984"/>
    <n v="24.051097734776476"/>
    <x v="0"/>
  </r>
  <r>
    <s v="INV102092"/>
    <d v="2024-03-25T00:00:00"/>
    <x v="2"/>
    <x v="0"/>
    <x v="0"/>
    <n v="8"/>
    <n v="23507"/>
    <n v="20"/>
    <n v="188056"/>
    <n v="37611.199999999997"/>
    <n v="150444.79999999999"/>
    <n v="21102.108430356751"/>
    <n v="14.026479100877367"/>
    <x v="0"/>
  </r>
  <r>
    <s v="INV102093"/>
    <d v="2024-03-29T00:00:00"/>
    <x v="4"/>
    <x v="0"/>
    <x v="0"/>
    <n v="3"/>
    <n v="76230"/>
    <n v="15"/>
    <n v="228690"/>
    <n v="34303.5"/>
    <n v="194386.5"/>
    <n v="19688.946178333859"/>
    <n v="10.128762119969165"/>
    <x v="0"/>
  </r>
  <r>
    <s v="INV102094"/>
    <d v="2024-09-20T00:00:00"/>
    <x v="5"/>
    <x v="0"/>
    <x v="0"/>
    <n v="2"/>
    <n v="25535"/>
    <n v="15"/>
    <n v="51070"/>
    <n v="7660.5"/>
    <n v="43409.5"/>
    <n v="6696.097262360754"/>
    <n v="15.425419003583901"/>
    <x v="0"/>
  </r>
  <r>
    <s v="INV102095"/>
    <d v="2023-08-09T00:00:00"/>
    <x v="4"/>
    <x v="1"/>
    <x v="4"/>
    <n v="6"/>
    <n v="77249"/>
    <n v="10"/>
    <n v="463494"/>
    <n v="46349.4"/>
    <n v="417144.6"/>
    <n v="77784.674358259101"/>
    <n v="18.646933067876009"/>
    <x v="0"/>
  </r>
  <r>
    <s v="INV102096"/>
    <d v="2023-06-03T00:00:00"/>
    <x v="0"/>
    <x v="1"/>
    <x v="1"/>
    <n v="3"/>
    <n v="22711"/>
    <n v="15"/>
    <n v="68133"/>
    <n v="10219.950000000001"/>
    <n v="57913.05"/>
    <n v="6588.1701289953189"/>
    <n v="11.375968160881387"/>
    <x v="0"/>
  </r>
  <r>
    <s v="INV102097"/>
    <d v="2024-10-26T00:00:00"/>
    <x v="3"/>
    <x v="0"/>
    <x v="0"/>
    <n v="1"/>
    <n v="55087"/>
    <n v="10"/>
    <n v="55087"/>
    <n v="5508.7"/>
    <n v="49578.3"/>
    <n v="9670.4576583356411"/>
    <n v="19.505424063220484"/>
    <x v="0"/>
  </r>
  <r>
    <s v="INV102098"/>
    <d v="2023-01-12T00:00:00"/>
    <x v="4"/>
    <x v="0"/>
    <x v="1"/>
    <n v="3"/>
    <n v="27366"/>
    <n v="20"/>
    <n v="82098"/>
    <n v="16419.599999999999"/>
    <n v="65678.399999999994"/>
    <n v="6597.4222200607164"/>
    <n v="10.045041018144042"/>
    <x v="0"/>
  </r>
  <r>
    <s v="INV102099"/>
    <d v="2023-05-13T00:00:00"/>
    <x v="2"/>
    <x v="0"/>
    <x v="4"/>
    <n v="6"/>
    <n v="7844"/>
    <n v="0"/>
    <n v="47064"/>
    <n v="0"/>
    <n v="47064"/>
    <n v="3410.6078977841448"/>
    <n v="7.2467446408808103"/>
    <x v="1"/>
  </r>
  <r>
    <s v="INV102100"/>
    <d v="2023-10-31T00:00:00"/>
    <x v="6"/>
    <x v="1"/>
    <x v="4"/>
    <n v="3"/>
    <n v="69237"/>
    <n v="5"/>
    <n v="207711"/>
    <n v="10385.549999999999"/>
    <n v="197325.45"/>
    <n v="31560.55689060616"/>
    <n v="15.994164407381895"/>
    <x v="0"/>
  </r>
  <r>
    <s v="INV102101"/>
    <d v="2023-10-20T00:00:00"/>
    <x v="5"/>
    <x v="0"/>
    <x v="3"/>
    <n v="9"/>
    <n v="70788"/>
    <n v="20"/>
    <n v="637092"/>
    <n v="127418.4"/>
    <n v="509673.6"/>
    <n v="40887.919914038917"/>
    <n v="8.0223735178826061"/>
    <x v="0"/>
  </r>
  <r>
    <s v="INV102102"/>
    <d v="2023-10-27T00:00:00"/>
    <x v="4"/>
    <x v="1"/>
    <x v="0"/>
    <n v="7"/>
    <n v="63046"/>
    <n v="20"/>
    <n v="441322"/>
    <n v="88264.4"/>
    <n v="353057.6"/>
    <n v="84061.946821961887"/>
    <n v="23.809697573982799"/>
    <x v="0"/>
  </r>
  <r>
    <s v="INV102103"/>
    <d v="2023-02-12T00:00:00"/>
    <x v="4"/>
    <x v="1"/>
    <x v="3"/>
    <n v="5"/>
    <n v="10827"/>
    <n v="15"/>
    <n v="54135"/>
    <n v="8120.25"/>
    <n v="46014.75"/>
    <n v="2304.869883446016"/>
    <n v="5.0089805626370154"/>
    <x v="0"/>
  </r>
  <r>
    <s v="INV102104"/>
    <d v="2023-12-09T00:00:00"/>
    <x v="2"/>
    <x v="0"/>
    <x v="0"/>
    <n v="2"/>
    <n v="49159"/>
    <n v="15"/>
    <n v="98318"/>
    <n v="14747.7"/>
    <n v="83570.3"/>
    <n v="16809.264956606861"/>
    <n v="20.113921999330937"/>
    <x v="0"/>
  </r>
  <r>
    <s v="INV102105"/>
    <d v="2023-11-22T00:00:00"/>
    <x v="3"/>
    <x v="0"/>
    <x v="4"/>
    <n v="9"/>
    <n v="46297"/>
    <n v="5"/>
    <n v="416673"/>
    <n v="20833.650000000001"/>
    <n v="395839.35"/>
    <n v="41917.265779344198"/>
    <n v="10.589464079138217"/>
    <x v="0"/>
  </r>
  <r>
    <s v="INV102106"/>
    <d v="2024-05-12T00:00:00"/>
    <x v="4"/>
    <x v="0"/>
    <x v="4"/>
    <n v="5"/>
    <n v="72127"/>
    <n v="0"/>
    <n v="360635"/>
    <n v="0"/>
    <n v="360635"/>
    <n v="79057.457079055515"/>
    <n v="21.921737235447338"/>
    <x v="1"/>
  </r>
  <r>
    <s v="INV102107"/>
    <d v="2023-12-30T00:00:00"/>
    <x v="4"/>
    <x v="1"/>
    <x v="2"/>
    <n v="7"/>
    <n v="28108"/>
    <n v="20"/>
    <n v="196756"/>
    <n v="39351.199999999997"/>
    <n v="157404.79999999999"/>
    <n v="9763.8475649954034"/>
    <n v="6.203017674807505"/>
    <x v="0"/>
  </r>
  <r>
    <s v="INV102108"/>
    <d v="2024-03-02T00:00:00"/>
    <x v="3"/>
    <x v="1"/>
    <x v="2"/>
    <n v="9"/>
    <n v="28785"/>
    <n v="15"/>
    <n v="259065"/>
    <n v="38859.75"/>
    <n v="220205.25"/>
    <n v="52981.409499741341"/>
    <n v="24.060011965991428"/>
    <x v="0"/>
  </r>
  <r>
    <s v="INV102109"/>
    <d v="2023-01-21T00:00:00"/>
    <x v="2"/>
    <x v="0"/>
    <x v="4"/>
    <n v="4"/>
    <n v="49134"/>
    <n v="20"/>
    <n v="196536"/>
    <n v="39307.199999999997"/>
    <n v="157228.79999999999"/>
    <n v="11049.87918224082"/>
    <n v="7.0278976766602694"/>
    <x v="0"/>
  </r>
  <r>
    <s v="INV102110"/>
    <d v="2024-02-11T00:00:00"/>
    <x v="5"/>
    <x v="1"/>
    <x v="4"/>
    <n v="9"/>
    <n v="40789"/>
    <n v="0"/>
    <n v="367101"/>
    <n v="0"/>
    <n v="367101"/>
    <n v="76201.559451253415"/>
    <n v="20.757655100708909"/>
    <x v="1"/>
  </r>
  <r>
    <s v="INV102111"/>
    <d v="2024-09-10T00:00:00"/>
    <x v="5"/>
    <x v="0"/>
    <x v="1"/>
    <n v="1"/>
    <n v="18507"/>
    <n v="10"/>
    <n v="18507"/>
    <n v="1850.7"/>
    <n v="16656.3"/>
    <n v="2556.216422595744"/>
    <n v="15.346844272712094"/>
    <x v="0"/>
  </r>
  <r>
    <s v="INV102112"/>
    <d v="2023-12-02T00:00:00"/>
    <x v="4"/>
    <x v="0"/>
    <x v="1"/>
    <n v="6"/>
    <n v="25757"/>
    <n v="0"/>
    <n v="154542"/>
    <n v="0"/>
    <n v="154542"/>
    <n v="21029.914385269149"/>
    <n v="13.6078958375517"/>
    <x v="1"/>
  </r>
  <r>
    <s v="INV102113"/>
    <d v="2023-04-27T00:00:00"/>
    <x v="3"/>
    <x v="1"/>
    <x v="3"/>
    <n v="2"/>
    <n v="30284"/>
    <n v="20"/>
    <n v="60568"/>
    <n v="12113.6"/>
    <n v="48454.400000000001"/>
    <n v="5137.6761025621327"/>
    <n v="10.603115718205432"/>
    <x v="0"/>
  </r>
  <r>
    <s v="INV102114"/>
    <d v="2023-05-04T00:00:00"/>
    <x v="4"/>
    <x v="1"/>
    <x v="2"/>
    <n v="8"/>
    <n v="39088"/>
    <n v="20"/>
    <n v="312704"/>
    <n v="62540.800000000003"/>
    <n v="250163.20000000001"/>
    <n v="54604.099064083792"/>
    <n v="21.827390704981305"/>
    <x v="0"/>
  </r>
  <r>
    <s v="INV102115"/>
    <d v="2024-02-03T00:00:00"/>
    <x v="1"/>
    <x v="1"/>
    <x v="2"/>
    <n v="5"/>
    <n v="44721"/>
    <n v="5"/>
    <n v="223605"/>
    <n v="11180.25"/>
    <n v="212424.75"/>
    <n v="19107.665636617508"/>
    <n v="8.9950279506590007"/>
    <x v="0"/>
  </r>
  <r>
    <s v="INV102116"/>
    <d v="2024-12-15T00:00:00"/>
    <x v="6"/>
    <x v="1"/>
    <x v="4"/>
    <n v="3"/>
    <n v="21878"/>
    <n v="20"/>
    <n v="65634"/>
    <n v="13126.8"/>
    <n v="52507.199999999997"/>
    <n v="10199.431974861011"/>
    <n v="19.424825499857185"/>
    <x v="0"/>
  </r>
  <r>
    <s v="INV102117"/>
    <d v="2023-02-20T00:00:00"/>
    <x v="5"/>
    <x v="0"/>
    <x v="4"/>
    <n v="2"/>
    <n v="5196"/>
    <n v="15"/>
    <n v="10392"/>
    <n v="1558.8"/>
    <n v="8833.2000000000007"/>
    <n v="1229.213362372117"/>
    <n v="13.915833020560125"/>
    <x v="0"/>
  </r>
  <r>
    <s v="INV102118"/>
    <d v="2023-11-20T00:00:00"/>
    <x v="1"/>
    <x v="0"/>
    <x v="3"/>
    <n v="8"/>
    <n v="35135"/>
    <n v="5"/>
    <n v="281080"/>
    <n v="14054"/>
    <n v="267026"/>
    <n v="66676.125555701379"/>
    <n v="24.969900142945399"/>
    <x v="0"/>
  </r>
  <r>
    <s v="INV102119"/>
    <d v="2023-05-21T00:00:00"/>
    <x v="0"/>
    <x v="0"/>
    <x v="2"/>
    <n v="7"/>
    <n v="59043"/>
    <n v="20"/>
    <n v="413301"/>
    <n v="82660.2"/>
    <n v="330640.8"/>
    <n v="56962.732229629954"/>
    <n v="17.227980403395453"/>
    <x v="0"/>
  </r>
  <r>
    <s v="INV102120"/>
    <d v="2024-04-14T00:00:00"/>
    <x v="6"/>
    <x v="1"/>
    <x v="1"/>
    <n v="9"/>
    <n v="19707"/>
    <n v="0"/>
    <n v="177363"/>
    <n v="0"/>
    <n v="177363"/>
    <n v="12564.02614059901"/>
    <n v="7.083792076475369"/>
    <x v="1"/>
  </r>
  <r>
    <s v="INV102121"/>
    <d v="2023-11-30T00:00:00"/>
    <x v="4"/>
    <x v="0"/>
    <x v="0"/>
    <n v="8"/>
    <n v="28024"/>
    <n v="20"/>
    <n v="224192"/>
    <n v="44838.400000000001"/>
    <n v="179353.60000000001"/>
    <n v="24016.20711013841"/>
    <n v="13.39042378303999"/>
    <x v="0"/>
  </r>
  <r>
    <s v="INV102122"/>
    <d v="2024-01-08T00:00:00"/>
    <x v="2"/>
    <x v="1"/>
    <x v="3"/>
    <n v="4"/>
    <n v="29054"/>
    <n v="0"/>
    <n v="116216"/>
    <n v="0"/>
    <n v="116216"/>
    <n v="7351.8004608891833"/>
    <n v="6.3259796077039159"/>
    <x v="1"/>
  </r>
  <r>
    <s v="INV102123"/>
    <d v="2024-07-17T00:00:00"/>
    <x v="5"/>
    <x v="1"/>
    <x v="0"/>
    <n v="2"/>
    <n v="12317"/>
    <n v="0"/>
    <n v="24634"/>
    <n v="0"/>
    <n v="24634"/>
    <n v="2639.0681795082901"/>
    <n v="10.713112687782294"/>
    <x v="1"/>
  </r>
  <r>
    <s v="INV102124"/>
    <d v="2024-05-08T00:00:00"/>
    <x v="0"/>
    <x v="1"/>
    <x v="1"/>
    <n v="2"/>
    <n v="55758"/>
    <n v="20"/>
    <n v="111516"/>
    <n v="22303.200000000001"/>
    <n v="89212.800000000003"/>
    <n v="10586.2905116738"/>
    <n v="11.86633589762209"/>
    <x v="0"/>
  </r>
  <r>
    <s v="INV102125"/>
    <d v="2024-06-22T00:00:00"/>
    <x v="6"/>
    <x v="0"/>
    <x v="1"/>
    <n v="2"/>
    <n v="63082"/>
    <n v="0"/>
    <n v="126164"/>
    <n v="0"/>
    <n v="126164"/>
    <n v="27836.23472291154"/>
    <n v="22.063532166792065"/>
    <x v="1"/>
  </r>
  <r>
    <s v="INV102126"/>
    <d v="2024-10-30T00:00:00"/>
    <x v="5"/>
    <x v="1"/>
    <x v="0"/>
    <n v="6"/>
    <n v="668"/>
    <n v="10"/>
    <n v="4008"/>
    <n v="400.8"/>
    <n v="3607.2"/>
    <n v="784.91768512374051"/>
    <n v="21.759749532150714"/>
    <x v="0"/>
  </r>
  <r>
    <s v="INV102127"/>
    <d v="2023-06-05T00:00:00"/>
    <x v="3"/>
    <x v="1"/>
    <x v="3"/>
    <n v="7"/>
    <n v="43481"/>
    <n v="5"/>
    <n v="304367"/>
    <n v="15218.35"/>
    <n v="289148.65000000002"/>
    <n v="15125.7834111907"/>
    <n v="5.2311443996680254"/>
    <x v="0"/>
  </r>
  <r>
    <s v="INV102128"/>
    <d v="2023-10-18T00:00:00"/>
    <x v="2"/>
    <x v="1"/>
    <x v="0"/>
    <n v="6"/>
    <n v="65699"/>
    <n v="20"/>
    <n v="394194"/>
    <n v="78838.8"/>
    <n v="315355.2"/>
    <n v="49339.125818130778"/>
    <n v="15.645572300101845"/>
    <x v="0"/>
  </r>
  <r>
    <s v="INV102129"/>
    <d v="2024-10-09T00:00:00"/>
    <x v="6"/>
    <x v="1"/>
    <x v="3"/>
    <n v="2"/>
    <n v="65448"/>
    <n v="10"/>
    <n v="130896"/>
    <n v="13089.6"/>
    <n v="117806.39999999999"/>
    <n v="11157.29701802051"/>
    <n v="9.4708751120656522"/>
    <x v="0"/>
  </r>
  <r>
    <s v="INV102130"/>
    <d v="2023-05-24T00:00:00"/>
    <x v="3"/>
    <x v="1"/>
    <x v="3"/>
    <n v="4"/>
    <n v="58282"/>
    <n v="0"/>
    <n v="233128"/>
    <n v="0"/>
    <n v="233128"/>
    <n v="26580.93275223286"/>
    <n v="11.401861960911114"/>
    <x v="1"/>
  </r>
  <r>
    <s v="INV102131"/>
    <d v="2023-04-16T00:00:00"/>
    <x v="1"/>
    <x v="1"/>
    <x v="4"/>
    <n v="3"/>
    <n v="62099"/>
    <n v="0"/>
    <n v="186297"/>
    <n v="0"/>
    <n v="186297"/>
    <n v="10121.563907910129"/>
    <n v="5.4330257105107052"/>
    <x v="1"/>
  </r>
  <r>
    <s v="INV102132"/>
    <d v="2024-02-24T00:00:00"/>
    <x v="4"/>
    <x v="1"/>
    <x v="2"/>
    <n v="4"/>
    <n v="74063"/>
    <n v="5"/>
    <n v="296252"/>
    <n v="14812.6"/>
    <n v="281439.40000000002"/>
    <n v="56273.575304681937"/>
    <n v="19.994917308906263"/>
    <x v="0"/>
  </r>
  <r>
    <s v="INV102133"/>
    <d v="2024-10-31T00:00:00"/>
    <x v="3"/>
    <x v="1"/>
    <x v="2"/>
    <n v="5"/>
    <n v="16791"/>
    <n v="10"/>
    <n v="83955"/>
    <n v="8395.5"/>
    <n v="75559.5"/>
    <n v="18143.19263219272"/>
    <n v="24.011795515048036"/>
    <x v="0"/>
  </r>
  <r>
    <s v="INV102134"/>
    <d v="2024-10-19T00:00:00"/>
    <x v="6"/>
    <x v="1"/>
    <x v="1"/>
    <n v="7"/>
    <n v="54333"/>
    <n v="10"/>
    <n v="380331"/>
    <n v="38033.1"/>
    <n v="342297.9"/>
    <n v="32125.824487729369"/>
    <n v="9.3853408062770374"/>
    <x v="0"/>
  </r>
  <r>
    <s v="INV102135"/>
    <d v="2023-01-02T00:00:00"/>
    <x v="6"/>
    <x v="1"/>
    <x v="4"/>
    <n v="9"/>
    <n v="33492"/>
    <n v="20"/>
    <n v="301428"/>
    <n v="60285.599999999999"/>
    <n v="241142.39999999999"/>
    <n v="28540.305882959052"/>
    <n v="11.835457340956651"/>
    <x v="0"/>
  </r>
  <r>
    <s v="INV102136"/>
    <d v="2024-08-11T00:00:00"/>
    <x v="1"/>
    <x v="1"/>
    <x v="2"/>
    <n v="2"/>
    <n v="39850"/>
    <n v="0"/>
    <n v="79700"/>
    <n v="0"/>
    <n v="79700"/>
    <n v="7275.5578759940372"/>
    <n v="9.1286798945972851"/>
    <x v="1"/>
  </r>
  <r>
    <s v="INV102137"/>
    <d v="2024-10-05T00:00:00"/>
    <x v="4"/>
    <x v="1"/>
    <x v="3"/>
    <n v="8"/>
    <n v="2073"/>
    <n v="15"/>
    <n v="16584"/>
    <n v="2487.6"/>
    <n v="14096.4"/>
    <n v="3326.8875964312888"/>
    <n v="23.600973272830572"/>
    <x v="0"/>
  </r>
  <r>
    <s v="INV102138"/>
    <d v="2023-03-31T00:00:00"/>
    <x v="3"/>
    <x v="0"/>
    <x v="3"/>
    <n v="3"/>
    <n v="9077"/>
    <n v="20"/>
    <n v="27231"/>
    <n v="5446.2"/>
    <n v="21784.799999999999"/>
    <n v="1130.0035779339421"/>
    <n v="5.1871193581485358"/>
    <x v="0"/>
  </r>
  <r>
    <s v="INV102139"/>
    <d v="2023-12-11T00:00:00"/>
    <x v="3"/>
    <x v="0"/>
    <x v="0"/>
    <n v="9"/>
    <n v="9212"/>
    <n v="20"/>
    <n v="82908"/>
    <n v="16581.599999999999"/>
    <n v="66326.399999999994"/>
    <n v="11061.416642764339"/>
    <n v="16.677245625820699"/>
    <x v="0"/>
  </r>
  <r>
    <s v="INV102140"/>
    <d v="2023-12-16T00:00:00"/>
    <x v="4"/>
    <x v="1"/>
    <x v="0"/>
    <n v="4"/>
    <n v="30448"/>
    <n v="20"/>
    <n v="121792"/>
    <n v="24358.400000000001"/>
    <n v="97433.600000000006"/>
    <n v="21840.01349647823"/>
    <n v="22.415279222443004"/>
    <x v="0"/>
  </r>
  <r>
    <s v="INV102141"/>
    <d v="2024-04-03T00:00:00"/>
    <x v="3"/>
    <x v="1"/>
    <x v="3"/>
    <n v="3"/>
    <n v="78200"/>
    <n v="5"/>
    <n v="234600"/>
    <n v="11730"/>
    <n v="222870"/>
    <n v="19447.955979017472"/>
    <n v="8.7261434823069379"/>
    <x v="0"/>
  </r>
  <r>
    <s v="INV102142"/>
    <d v="2023-09-20T00:00:00"/>
    <x v="5"/>
    <x v="1"/>
    <x v="3"/>
    <n v="6"/>
    <n v="5717"/>
    <n v="5"/>
    <n v="34302"/>
    <n v="1715.1"/>
    <n v="32586.9"/>
    <n v="5474.5685120174076"/>
    <n v="16.799905827241641"/>
    <x v="0"/>
  </r>
  <r>
    <s v="INV102143"/>
    <d v="2023-12-17T00:00:00"/>
    <x v="4"/>
    <x v="0"/>
    <x v="0"/>
    <n v="9"/>
    <n v="60678"/>
    <n v="20"/>
    <n v="546102"/>
    <n v="109220.4"/>
    <n v="436881.6"/>
    <n v="26269.525018067739"/>
    <n v="6.0129620972976987"/>
    <x v="0"/>
  </r>
  <r>
    <s v="INV102144"/>
    <d v="2023-04-18T00:00:00"/>
    <x v="2"/>
    <x v="0"/>
    <x v="2"/>
    <n v="7"/>
    <n v="26909"/>
    <n v="15"/>
    <n v="188363"/>
    <n v="28254.45"/>
    <n v="160108.54999999999"/>
    <n v="34089.836417419647"/>
    <n v="21.291702671356184"/>
    <x v="0"/>
  </r>
  <r>
    <s v="INV102145"/>
    <d v="2024-08-08T00:00:00"/>
    <x v="6"/>
    <x v="0"/>
    <x v="1"/>
    <n v="4"/>
    <n v="49540"/>
    <n v="10"/>
    <n v="198160"/>
    <n v="19816"/>
    <n v="178344"/>
    <n v="18705.757494363381"/>
    <n v="10.488582455458765"/>
    <x v="0"/>
  </r>
  <r>
    <s v="INV102146"/>
    <d v="2023-02-08T00:00:00"/>
    <x v="2"/>
    <x v="1"/>
    <x v="0"/>
    <n v="3"/>
    <n v="78770"/>
    <n v="10"/>
    <n v="236310"/>
    <n v="23631"/>
    <n v="212679"/>
    <n v="52691.367603134167"/>
    <n v="24.775068343905211"/>
    <x v="0"/>
  </r>
  <r>
    <s v="INV102147"/>
    <d v="2023-06-08T00:00:00"/>
    <x v="5"/>
    <x v="1"/>
    <x v="2"/>
    <n v="4"/>
    <n v="79566"/>
    <n v="0"/>
    <n v="318264"/>
    <n v="0"/>
    <n v="318264"/>
    <n v="74601.693971111672"/>
    <n v="23.440192409795539"/>
    <x v="1"/>
  </r>
  <r>
    <s v="INV102148"/>
    <d v="2024-08-05T00:00:00"/>
    <x v="1"/>
    <x v="1"/>
    <x v="2"/>
    <n v="3"/>
    <n v="78430"/>
    <n v="10"/>
    <n v="235290"/>
    <n v="23529"/>
    <n v="211761"/>
    <n v="41611.71286178429"/>
    <n v="19.650319398654283"/>
    <x v="0"/>
  </r>
  <r>
    <s v="INV102149"/>
    <d v="2023-11-08T00:00:00"/>
    <x v="5"/>
    <x v="1"/>
    <x v="2"/>
    <n v="3"/>
    <n v="67535"/>
    <n v="10"/>
    <n v="202605"/>
    <n v="20260.5"/>
    <n v="182344.5"/>
    <n v="27236.529603912801"/>
    <n v="14.936852827429838"/>
    <x v="0"/>
  </r>
  <r>
    <s v="INV102150"/>
    <d v="2023-08-29T00:00:00"/>
    <x v="0"/>
    <x v="0"/>
    <x v="4"/>
    <n v="9"/>
    <n v="10169"/>
    <n v="15"/>
    <n v="91521"/>
    <n v="13728.15"/>
    <n v="77792.850000000006"/>
    <n v="15816.67285812567"/>
    <n v="20.331782237218032"/>
    <x v="0"/>
  </r>
  <r>
    <s v="INV102151"/>
    <d v="2024-03-20T00:00:00"/>
    <x v="0"/>
    <x v="1"/>
    <x v="4"/>
    <n v="4"/>
    <n v="58747"/>
    <n v="10"/>
    <n v="234988"/>
    <n v="23498.799999999999"/>
    <n v="211489.2"/>
    <n v="16098.940595516149"/>
    <n v="7.6121809508552438"/>
    <x v="0"/>
  </r>
  <r>
    <s v="INV102152"/>
    <d v="2023-10-25T00:00:00"/>
    <x v="0"/>
    <x v="0"/>
    <x v="2"/>
    <n v="9"/>
    <n v="59475"/>
    <n v="15"/>
    <n v="535275"/>
    <n v="80291.25"/>
    <n v="454983.75"/>
    <n v="50976.346556060831"/>
    <n v="11.203992792283424"/>
    <x v="0"/>
  </r>
  <r>
    <s v="INV102153"/>
    <d v="2023-02-05T00:00:00"/>
    <x v="4"/>
    <x v="0"/>
    <x v="3"/>
    <n v="5"/>
    <n v="29062"/>
    <n v="5"/>
    <n v="145310"/>
    <n v="7265.5"/>
    <n v="138044.5"/>
    <n v="7644.8047025795886"/>
    <n v="5.5379277715371416"/>
    <x v="0"/>
  </r>
  <r>
    <s v="INV102154"/>
    <d v="2023-03-25T00:00:00"/>
    <x v="3"/>
    <x v="1"/>
    <x v="4"/>
    <n v="7"/>
    <n v="22129"/>
    <n v="15"/>
    <n v="154903"/>
    <n v="23235.45"/>
    <n v="131667.54999999999"/>
    <n v="23569.140350076508"/>
    <n v="17.900492832194804"/>
    <x v="0"/>
  </r>
  <r>
    <s v="INV102155"/>
    <d v="2024-03-27T00:00:00"/>
    <x v="5"/>
    <x v="0"/>
    <x v="0"/>
    <n v="5"/>
    <n v="61963"/>
    <n v="5"/>
    <n v="309815"/>
    <n v="15490.75"/>
    <n v="294324.25"/>
    <n v="62134.064735022643"/>
    <n v="21.110752761630291"/>
    <x v="0"/>
  </r>
  <r>
    <s v="INV102156"/>
    <d v="2024-01-20T00:00:00"/>
    <x v="2"/>
    <x v="0"/>
    <x v="4"/>
    <n v="1"/>
    <n v="46507"/>
    <n v="15"/>
    <n v="46507"/>
    <n v="6976.05"/>
    <n v="39530.949999999997"/>
    <n v="9458.0608803302712"/>
    <n v="23.925711070263354"/>
    <x v="0"/>
  </r>
  <r>
    <s v="INV102157"/>
    <d v="2023-06-21T00:00:00"/>
    <x v="1"/>
    <x v="0"/>
    <x v="3"/>
    <n v="2"/>
    <n v="18628"/>
    <n v="20"/>
    <n v="37256"/>
    <n v="7451.2"/>
    <n v="29804.799999999999"/>
    <n v="5582.4818697970859"/>
    <n v="18.730143701004824"/>
    <x v="0"/>
  </r>
  <r>
    <s v="INV102158"/>
    <d v="2024-01-11T00:00:00"/>
    <x v="2"/>
    <x v="0"/>
    <x v="1"/>
    <n v="5"/>
    <n v="2539"/>
    <n v="5"/>
    <n v="12695"/>
    <n v="634.75"/>
    <n v="12060.25"/>
    <n v="2368.853175979234"/>
    <n v="19.641824804454586"/>
    <x v="0"/>
  </r>
  <r>
    <s v="INV102159"/>
    <d v="2024-11-15T00:00:00"/>
    <x v="2"/>
    <x v="1"/>
    <x v="4"/>
    <n v="6"/>
    <n v="4357"/>
    <n v="5"/>
    <n v="26142"/>
    <n v="1307.0999999999999"/>
    <n v="24834.9"/>
    <n v="5689.4559413774377"/>
    <n v="22.909115564699022"/>
    <x v="0"/>
  </r>
  <r>
    <s v="INV102160"/>
    <d v="2023-12-28T00:00:00"/>
    <x v="2"/>
    <x v="1"/>
    <x v="2"/>
    <n v="7"/>
    <n v="59519"/>
    <n v="10"/>
    <n v="416633"/>
    <n v="41663.300000000003"/>
    <n v="374969.7"/>
    <n v="88971.1627135046"/>
    <n v="23.727560577162528"/>
    <x v="0"/>
  </r>
  <r>
    <s v="INV102161"/>
    <d v="2024-07-12T00:00:00"/>
    <x v="1"/>
    <x v="0"/>
    <x v="2"/>
    <n v="2"/>
    <n v="70986"/>
    <n v="5"/>
    <n v="141972"/>
    <n v="7098.6"/>
    <n v="134873.4"/>
    <n v="19996.26419251936"/>
    <n v="14.825950997394118"/>
    <x v="0"/>
  </r>
  <r>
    <s v="INV102162"/>
    <d v="2023-05-21T00:00:00"/>
    <x v="0"/>
    <x v="1"/>
    <x v="2"/>
    <n v="9"/>
    <n v="13235"/>
    <n v="15"/>
    <n v="119115"/>
    <n v="17867.25"/>
    <n v="101247.75"/>
    <n v="7285.5327372671854"/>
    <n v="7.1957477941654862"/>
    <x v="0"/>
  </r>
  <r>
    <s v="INV102163"/>
    <d v="2023-04-28T00:00:00"/>
    <x v="2"/>
    <x v="0"/>
    <x v="1"/>
    <n v="6"/>
    <n v="35011"/>
    <n v="20"/>
    <n v="210066"/>
    <n v="42013.2"/>
    <n v="168052.8"/>
    <n v="24079.186978496731"/>
    <n v="14.328346197443146"/>
    <x v="0"/>
  </r>
  <r>
    <s v="INV102164"/>
    <d v="2023-10-04T00:00:00"/>
    <x v="1"/>
    <x v="1"/>
    <x v="3"/>
    <n v="2"/>
    <n v="46551"/>
    <n v="20"/>
    <n v="93102"/>
    <n v="18620.400000000001"/>
    <n v="74481.600000000006"/>
    <n v="12007.53420498175"/>
    <n v="16.1214772574458"/>
    <x v="0"/>
  </r>
  <r>
    <s v="INV102165"/>
    <d v="2024-12-26T00:00:00"/>
    <x v="1"/>
    <x v="1"/>
    <x v="0"/>
    <n v="2"/>
    <n v="53193"/>
    <n v="10"/>
    <n v="106386"/>
    <n v="10638.6"/>
    <n v="95747.4"/>
    <n v="16881.123968943539"/>
    <n v="17.630895427910879"/>
    <x v="0"/>
  </r>
  <r>
    <s v="INV102166"/>
    <d v="2023-08-08T00:00:00"/>
    <x v="3"/>
    <x v="1"/>
    <x v="3"/>
    <n v="3"/>
    <n v="69652"/>
    <n v="15"/>
    <n v="208956"/>
    <n v="31343.4"/>
    <n v="177612.6"/>
    <n v="44022.510472709822"/>
    <n v="24.785691146185474"/>
    <x v="0"/>
  </r>
  <r>
    <s v="INV102167"/>
    <d v="2023-01-26T00:00:00"/>
    <x v="1"/>
    <x v="1"/>
    <x v="1"/>
    <n v="1"/>
    <n v="30256"/>
    <n v="15"/>
    <n v="30256"/>
    <n v="4538.3999999999996"/>
    <n v="25717.599999999999"/>
    <n v="6005.3847491123843"/>
    <n v="23.351264305815413"/>
    <x v="0"/>
  </r>
  <r>
    <s v="INV102168"/>
    <d v="2024-06-04T00:00:00"/>
    <x v="0"/>
    <x v="1"/>
    <x v="2"/>
    <n v="9"/>
    <n v="4394"/>
    <n v="0"/>
    <n v="39546"/>
    <n v="0"/>
    <n v="39546"/>
    <n v="5112.2237523565163"/>
    <n v="12.927284054914571"/>
    <x v="1"/>
  </r>
  <r>
    <s v="INV102169"/>
    <d v="2023-01-10T00:00:00"/>
    <x v="2"/>
    <x v="0"/>
    <x v="3"/>
    <n v="4"/>
    <n v="43732"/>
    <n v="5"/>
    <n v="174928"/>
    <n v="8746.4"/>
    <n v="166181.6"/>
    <n v="12079.863022072919"/>
    <n v="7.2690737254141959"/>
    <x v="0"/>
  </r>
  <r>
    <s v="INV102170"/>
    <d v="2024-01-13T00:00:00"/>
    <x v="1"/>
    <x v="1"/>
    <x v="0"/>
    <n v="5"/>
    <n v="53714"/>
    <n v="10"/>
    <n v="268570"/>
    <n v="26857"/>
    <n v="241713"/>
    <n v="22469.234316239301"/>
    <n v="9.2958319644534235"/>
    <x v="0"/>
  </r>
  <r>
    <s v="INV102171"/>
    <d v="2024-09-24T00:00:00"/>
    <x v="4"/>
    <x v="0"/>
    <x v="2"/>
    <n v="7"/>
    <n v="70317"/>
    <n v="20"/>
    <n v="492219"/>
    <n v="98443.8"/>
    <n v="393775.2"/>
    <n v="33376.35624823095"/>
    <n v="8.4759924566684113"/>
    <x v="0"/>
  </r>
  <r>
    <s v="INV102172"/>
    <d v="2024-09-28T00:00:00"/>
    <x v="1"/>
    <x v="0"/>
    <x v="0"/>
    <n v="1"/>
    <n v="64362"/>
    <n v="0"/>
    <n v="64362"/>
    <n v="0"/>
    <n v="64362"/>
    <n v="7800.8382289527444"/>
    <n v="12.120254542979932"/>
    <x v="1"/>
  </r>
  <r>
    <s v="INV102173"/>
    <d v="2024-11-12T00:00:00"/>
    <x v="6"/>
    <x v="1"/>
    <x v="4"/>
    <n v="3"/>
    <n v="30536"/>
    <n v="15"/>
    <n v="91608"/>
    <n v="13741.2"/>
    <n v="77866.8"/>
    <n v="17543.223155021318"/>
    <n v="22.529785678904641"/>
    <x v="0"/>
  </r>
  <r>
    <s v="INV102174"/>
    <d v="2024-08-06T00:00:00"/>
    <x v="6"/>
    <x v="0"/>
    <x v="0"/>
    <n v="3"/>
    <n v="19084"/>
    <n v="5"/>
    <n v="57252"/>
    <n v="2862.6"/>
    <n v="54389.4"/>
    <n v="7483.6388536650302"/>
    <n v="13.759370122974385"/>
    <x v="0"/>
  </r>
  <r>
    <s v="INV102175"/>
    <d v="2023-06-01T00:00:00"/>
    <x v="6"/>
    <x v="1"/>
    <x v="2"/>
    <n v="2"/>
    <n v="32808"/>
    <n v="20"/>
    <n v="65616"/>
    <n v="13123.2"/>
    <n v="52492.800000000003"/>
    <n v="8580.2355202626877"/>
    <n v="16.345547427957143"/>
    <x v="0"/>
  </r>
  <r>
    <s v="INV102176"/>
    <d v="2024-12-20T00:00:00"/>
    <x v="1"/>
    <x v="0"/>
    <x v="4"/>
    <n v="8"/>
    <n v="28833"/>
    <n v="0"/>
    <n v="230664"/>
    <n v="0"/>
    <n v="230664"/>
    <n v="19798.669603559469"/>
    <n v="8.5833374967742984"/>
    <x v="1"/>
  </r>
  <r>
    <s v="INV102177"/>
    <d v="2023-02-18T00:00:00"/>
    <x v="0"/>
    <x v="0"/>
    <x v="2"/>
    <n v="5"/>
    <n v="36449"/>
    <n v="15"/>
    <n v="182245"/>
    <n v="27336.75"/>
    <n v="154908.25"/>
    <n v="23014.665444560229"/>
    <n v="14.856965619687932"/>
    <x v="0"/>
  </r>
  <r>
    <s v="INV102178"/>
    <d v="2023-06-03T00:00:00"/>
    <x v="2"/>
    <x v="1"/>
    <x v="2"/>
    <n v="1"/>
    <n v="39788"/>
    <n v="20"/>
    <n v="39788"/>
    <n v="7957.6"/>
    <n v="31830.400000000001"/>
    <n v="7153.1039646519721"/>
    <n v="22.472554428005843"/>
    <x v="0"/>
  </r>
  <r>
    <s v="INV102179"/>
    <d v="2023-10-20T00:00:00"/>
    <x v="5"/>
    <x v="1"/>
    <x v="4"/>
    <n v="2"/>
    <n v="79088"/>
    <n v="20"/>
    <n v="158176"/>
    <n v="31635.200000000001"/>
    <n v="126540.8"/>
    <n v="25901.972027237651"/>
    <n v="20.469265270361536"/>
    <x v="0"/>
  </r>
  <r>
    <s v="INV102180"/>
    <d v="2024-08-02T00:00:00"/>
    <x v="5"/>
    <x v="1"/>
    <x v="0"/>
    <n v="1"/>
    <n v="78307"/>
    <n v="15"/>
    <n v="78307"/>
    <n v="11746.05"/>
    <n v="66560.95"/>
    <n v="4408.8737349525773"/>
    <n v="6.6238143159804324"/>
    <x v="0"/>
  </r>
  <r>
    <s v="INV102181"/>
    <d v="2023-02-19T00:00:00"/>
    <x v="5"/>
    <x v="1"/>
    <x v="1"/>
    <n v="6"/>
    <n v="45767"/>
    <n v="15"/>
    <n v="274602"/>
    <n v="41190.300000000003"/>
    <n v="233411.7"/>
    <n v="51914.135754364259"/>
    <n v="22.241445375002307"/>
    <x v="0"/>
  </r>
  <r>
    <s v="INV102182"/>
    <d v="2024-10-25T00:00:00"/>
    <x v="0"/>
    <x v="0"/>
    <x v="1"/>
    <n v="9"/>
    <n v="32675"/>
    <n v="10"/>
    <n v="294075"/>
    <n v="29407.5"/>
    <n v="264667.5"/>
    <n v="27728.054594777681"/>
    <n v="10.47656194839853"/>
    <x v="0"/>
  </r>
  <r>
    <s v="INV102183"/>
    <d v="2024-06-14T00:00:00"/>
    <x v="3"/>
    <x v="1"/>
    <x v="1"/>
    <n v="7"/>
    <n v="9415"/>
    <n v="20"/>
    <n v="65905"/>
    <n v="13181"/>
    <n v="52724"/>
    <n v="9656.0447060400875"/>
    <n v="18.314324986799345"/>
    <x v="0"/>
  </r>
  <r>
    <s v="INV102184"/>
    <d v="2024-09-03T00:00:00"/>
    <x v="4"/>
    <x v="0"/>
    <x v="1"/>
    <n v="5"/>
    <n v="72954"/>
    <n v="15"/>
    <n v="364770"/>
    <n v="54715.5"/>
    <n v="310054.5"/>
    <n v="24580.060692515399"/>
    <n v="7.9276581028546262"/>
    <x v="0"/>
  </r>
  <r>
    <s v="INV102185"/>
    <d v="2023-03-01T00:00:00"/>
    <x v="4"/>
    <x v="0"/>
    <x v="3"/>
    <n v="3"/>
    <n v="60222"/>
    <n v="0"/>
    <n v="180666"/>
    <n v="0"/>
    <n v="180666"/>
    <n v="33410.359953184307"/>
    <n v="18.492887401716043"/>
    <x v="1"/>
  </r>
  <r>
    <s v="INV102186"/>
    <d v="2023-06-16T00:00:00"/>
    <x v="6"/>
    <x v="0"/>
    <x v="1"/>
    <n v="8"/>
    <n v="65798"/>
    <n v="5"/>
    <n v="526384"/>
    <n v="26319.200000000001"/>
    <n v="500064.8"/>
    <n v="28573.845576234318"/>
    <n v="5.7140285771432664"/>
    <x v="0"/>
  </r>
  <r>
    <s v="INV102187"/>
    <d v="2023-07-21T00:00:00"/>
    <x v="6"/>
    <x v="0"/>
    <x v="4"/>
    <n v="4"/>
    <n v="14305"/>
    <n v="10"/>
    <n v="57220"/>
    <n v="5722"/>
    <n v="51498"/>
    <n v="8761.300163142816"/>
    <n v="17.012894021404357"/>
    <x v="0"/>
  </r>
  <r>
    <s v="INV102188"/>
    <d v="2023-05-26T00:00:00"/>
    <x v="1"/>
    <x v="0"/>
    <x v="1"/>
    <n v="9"/>
    <n v="41017"/>
    <n v="15"/>
    <n v="369153"/>
    <n v="55372.95"/>
    <n v="313780.05"/>
    <n v="56225.630315700633"/>
    <n v="17.91880341522689"/>
    <x v="0"/>
  </r>
  <r>
    <s v="INV102189"/>
    <d v="2024-11-06T00:00:00"/>
    <x v="5"/>
    <x v="0"/>
    <x v="2"/>
    <n v="5"/>
    <n v="55216"/>
    <n v="5"/>
    <n v="276080"/>
    <n v="13804"/>
    <n v="262276"/>
    <n v="25938.924035311029"/>
    <n v="9.8899342811812847"/>
    <x v="0"/>
  </r>
  <r>
    <s v="INV102190"/>
    <d v="2024-03-14T00:00:00"/>
    <x v="1"/>
    <x v="1"/>
    <x v="1"/>
    <n v="6"/>
    <n v="3371"/>
    <n v="10"/>
    <n v="20226"/>
    <n v="2022.6"/>
    <n v="18203.400000000001"/>
    <n v="4321.4001102871507"/>
    <n v="23.739521794209601"/>
    <x v="0"/>
  </r>
  <r>
    <s v="INV102191"/>
    <d v="2023-08-30T00:00:00"/>
    <x v="5"/>
    <x v="0"/>
    <x v="0"/>
    <n v="5"/>
    <n v="37875"/>
    <n v="20"/>
    <n v="189375"/>
    <n v="37875"/>
    <n v="151500"/>
    <n v="8967.9633321745296"/>
    <n v="5.9194477440095907"/>
    <x v="0"/>
  </r>
  <r>
    <s v="INV102192"/>
    <d v="2024-08-03T00:00:00"/>
    <x v="6"/>
    <x v="0"/>
    <x v="4"/>
    <n v="7"/>
    <n v="46241"/>
    <n v="5"/>
    <n v="323687"/>
    <n v="16184.35"/>
    <n v="307502.65000000002"/>
    <n v="70215.728703216955"/>
    <n v="22.83418653569878"/>
    <x v="0"/>
  </r>
  <r>
    <s v="INV102193"/>
    <d v="2024-11-17T00:00:00"/>
    <x v="2"/>
    <x v="0"/>
    <x v="4"/>
    <n v="7"/>
    <n v="23648"/>
    <n v="10"/>
    <n v="165536"/>
    <n v="16553.599999999999"/>
    <n v="148982.39999999999"/>
    <n v="18828.320852590921"/>
    <n v="12.63794975285062"/>
    <x v="0"/>
  </r>
  <r>
    <s v="INV102194"/>
    <d v="2024-07-14T00:00:00"/>
    <x v="3"/>
    <x v="1"/>
    <x v="3"/>
    <n v="1"/>
    <n v="6334"/>
    <n v="15"/>
    <n v="6334"/>
    <n v="950.1"/>
    <n v="5383.9"/>
    <n v="1037.924115570424"/>
    <n v="19.278294834050115"/>
    <x v="0"/>
  </r>
  <r>
    <s v="INV102195"/>
    <d v="2024-04-27T00:00:00"/>
    <x v="1"/>
    <x v="1"/>
    <x v="2"/>
    <n v="2"/>
    <n v="43180"/>
    <n v="15"/>
    <n v="86360"/>
    <n v="12954"/>
    <n v="73406"/>
    <n v="13235.812771580509"/>
    <n v="18.030968546958707"/>
    <x v="0"/>
  </r>
  <r>
    <s v="INV102196"/>
    <d v="2023-04-18T00:00:00"/>
    <x v="3"/>
    <x v="0"/>
    <x v="4"/>
    <n v="7"/>
    <n v="3899"/>
    <n v="10"/>
    <n v="27293"/>
    <n v="2729.3"/>
    <n v="24563.7"/>
    <n v="2054.7349153293749"/>
    <n v="8.3649243205599113"/>
    <x v="0"/>
  </r>
  <r>
    <s v="INV102197"/>
    <d v="2023-08-14T00:00:00"/>
    <x v="3"/>
    <x v="1"/>
    <x v="0"/>
    <n v="8"/>
    <n v="64591"/>
    <n v="20"/>
    <n v="516728"/>
    <n v="103345.60000000001"/>
    <n v="413382.40000000002"/>
    <n v="47042.857228319437"/>
    <n v="11.379985511797171"/>
    <x v="0"/>
  </r>
  <r>
    <s v="INV102198"/>
    <d v="2024-11-03T00:00:00"/>
    <x v="3"/>
    <x v="0"/>
    <x v="1"/>
    <n v="4"/>
    <n v="22262"/>
    <n v="10"/>
    <n v="89048"/>
    <n v="8904.7999999999993"/>
    <n v="80143.199999999997"/>
    <n v="12497.10554309388"/>
    <n v="15.59346961825068"/>
    <x v="0"/>
  </r>
  <r>
    <s v="INV102199"/>
    <d v="2024-09-22T00:00:00"/>
    <x v="6"/>
    <x v="1"/>
    <x v="4"/>
    <n v="6"/>
    <n v="51509"/>
    <n v="0"/>
    <n v="309054"/>
    <n v="0"/>
    <n v="309054"/>
    <n v="67776.177020688861"/>
    <n v="21.930205407692139"/>
    <x v="1"/>
  </r>
  <r>
    <s v="INV102200"/>
    <d v="2024-10-22T00:00:00"/>
    <x v="4"/>
    <x v="0"/>
    <x v="0"/>
    <n v="3"/>
    <n v="76993"/>
    <n v="10"/>
    <n v="230979"/>
    <n v="23097.9"/>
    <n v="207881.1"/>
    <n v="50093.527586309763"/>
    <n v="24.09720151870938"/>
    <x v="0"/>
  </r>
  <r>
    <s v="INV102201"/>
    <d v="2024-10-23T00:00:00"/>
    <x v="6"/>
    <x v="1"/>
    <x v="1"/>
    <n v="7"/>
    <n v="52048"/>
    <n v="10"/>
    <n v="364336"/>
    <n v="36433.599999999999"/>
    <n v="327902.40000000002"/>
    <n v="17745.201295840321"/>
    <n v="5.411732666744836"/>
    <x v="0"/>
  </r>
  <r>
    <s v="INV102202"/>
    <d v="2024-03-07T00:00:00"/>
    <x v="3"/>
    <x v="1"/>
    <x v="3"/>
    <n v="3"/>
    <n v="28840"/>
    <n v="15"/>
    <n v="86520"/>
    <n v="12978"/>
    <n v="73542"/>
    <n v="8862.6678447697832"/>
    <n v="12.051165109420173"/>
    <x v="0"/>
  </r>
  <r>
    <s v="INV102203"/>
    <d v="2024-10-16T00:00:00"/>
    <x v="6"/>
    <x v="1"/>
    <x v="4"/>
    <n v="7"/>
    <n v="61865"/>
    <n v="20"/>
    <n v="433055"/>
    <n v="86611"/>
    <n v="346444"/>
    <n v="63617.090761609339"/>
    <n v="18.362878491649255"/>
    <x v="0"/>
  </r>
  <r>
    <s v="INV102204"/>
    <d v="2024-02-23T00:00:00"/>
    <x v="3"/>
    <x v="0"/>
    <x v="4"/>
    <n v="8"/>
    <n v="60290"/>
    <n v="10"/>
    <n v="482320"/>
    <n v="48232"/>
    <n v="434088"/>
    <n v="67520.602843488567"/>
    <n v="15.554588664853339"/>
    <x v="0"/>
  </r>
  <r>
    <s v="INV102205"/>
    <d v="2024-03-30T00:00:00"/>
    <x v="0"/>
    <x v="0"/>
    <x v="0"/>
    <n v="3"/>
    <n v="68297"/>
    <n v="5"/>
    <n v="204891"/>
    <n v="10244.549999999999"/>
    <n v="194646.45"/>
    <n v="46443.503924601377"/>
    <n v="23.860442317135185"/>
    <x v="0"/>
  </r>
  <r>
    <s v="INV102206"/>
    <d v="2023-06-09T00:00:00"/>
    <x v="5"/>
    <x v="0"/>
    <x v="2"/>
    <n v="2"/>
    <n v="12309"/>
    <n v="15"/>
    <n v="24618"/>
    <n v="3692.7"/>
    <n v="20925.3"/>
    <n v="1117.283101699014"/>
    <n v="5.3393886907189572"/>
    <x v="0"/>
  </r>
  <r>
    <s v="INV102207"/>
    <d v="2024-06-06T00:00:00"/>
    <x v="4"/>
    <x v="1"/>
    <x v="3"/>
    <n v="6"/>
    <n v="18196"/>
    <n v="15"/>
    <n v="109176"/>
    <n v="16376.4"/>
    <n v="92799.6"/>
    <n v="12764.388219191431"/>
    <n v="13.754787972352714"/>
    <x v="0"/>
  </r>
  <r>
    <s v="INV102208"/>
    <d v="2024-10-11T00:00:00"/>
    <x v="0"/>
    <x v="1"/>
    <x v="2"/>
    <n v="4"/>
    <n v="51957"/>
    <n v="10"/>
    <n v="207828"/>
    <n v="20782.8"/>
    <n v="187045.2"/>
    <n v="34371.569894677028"/>
    <n v="18.376076956092444"/>
    <x v="0"/>
  </r>
  <r>
    <s v="INV102209"/>
    <d v="2024-08-12T00:00:00"/>
    <x v="2"/>
    <x v="0"/>
    <x v="4"/>
    <n v="8"/>
    <n v="22391"/>
    <n v="5"/>
    <n v="179128"/>
    <n v="8956.4"/>
    <n v="170171.6"/>
    <n v="15913.893744570451"/>
    <n v="9.3516742773591197"/>
    <x v="0"/>
  </r>
  <r>
    <s v="INV102210"/>
    <d v="2023-03-18T00:00:00"/>
    <x v="6"/>
    <x v="1"/>
    <x v="2"/>
    <n v="2"/>
    <n v="59651"/>
    <n v="10"/>
    <n v="119302"/>
    <n v="11930.2"/>
    <n v="107371.8"/>
    <n v="20956.21345913141"/>
    <n v="19.517427722298976"/>
    <x v="0"/>
  </r>
  <r>
    <s v="INV102211"/>
    <d v="2024-05-23T00:00:00"/>
    <x v="2"/>
    <x v="0"/>
    <x v="1"/>
    <n v="4"/>
    <n v="63508"/>
    <n v="5"/>
    <n v="254032"/>
    <n v="12701.6"/>
    <n v="241330.4"/>
    <n v="15987.107468019931"/>
    <n v="6.6245725644261695"/>
    <x v="0"/>
  </r>
  <r>
    <s v="INV102212"/>
    <d v="2024-03-16T00:00:00"/>
    <x v="1"/>
    <x v="0"/>
    <x v="3"/>
    <n v="2"/>
    <n v="52988"/>
    <n v="15"/>
    <n v="105976"/>
    <n v="15896.4"/>
    <n v="90079.6"/>
    <n v="12629.854064053019"/>
    <n v="14.020770589626306"/>
    <x v="0"/>
  </r>
  <r>
    <s v="INV102213"/>
    <d v="2023-09-11T00:00:00"/>
    <x v="6"/>
    <x v="0"/>
    <x v="2"/>
    <n v="2"/>
    <n v="57132"/>
    <n v="5"/>
    <n v="114264"/>
    <n v="5713.2"/>
    <n v="108550.8"/>
    <n v="20108.709096493199"/>
    <n v="18.524699123814102"/>
    <x v="0"/>
  </r>
  <r>
    <s v="INV102214"/>
    <d v="2023-11-16T00:00:00"/>
    <x v="5"/>
    <x v="0"/>
    <x v="1"/>
    <n v="2"/>
    <n v="67033"/>
    <n v="10"/>
    <n v="134066"/>
    <n v="13406.6"/>
    <n v="120659.4"/>
    <n v="12470.32100784391"/>
    <n v="10.33514256480963"/>
    <x v="0"/>
  </r>
  <r>
    <s v="INV102215"/>
    <d v="2023-09-20T00:00:00"/>
    <x v="0"/>
    <x v="1"/>
    <x v="0"/>
    <n v="1"/>
    <n v="72389"/>
    <n v="0"/>
    <n v="72389"/>
    <n v="0"/>
    <n v="72389"/>
    <n v="4688.5836658189201"/>
    <n v="6.4769283535052571"/>
    <x v="1"/>
  </r>
  <r>
    <s v="INV102216"/>
    <d v="2024-08-19T00:00:00"/>
    <x v="5"/>
    <x v="1"/>
    <x v="2"/>
    <n v="4"/>
    <n v="58442"/>
    <n v="0"/>
    <n v="233768"/>
    <n v="0"/>
    <n v="233768"/>
    <n v="56432.605535919232"/>
    <n v="24.140432195988858"/>
    <x v="1"/>
  </r>
  <r>
    <s v="INV102217"/>
    <d v="2024-10-19T00:00:00"/>
    <x v="1"/>
    <x v="1"/>
    <x v="3"/>
    <n v="2"/>
    <n v="9775"/>
    <n v="5"/>
    <n v="19550"/>
    <n v="977.5"/>
    <n v="18572.5"/>
    <n v="4323.020640460004"/>
    <n v="23.276460575905258"/>
    <x v="0"/>
  </r>
  <r>
    <s v="INV102218"/>
    <d v="2024-07-07T00:00:00"/>
    <x v="3"/>
    <x v="0"/>
    <x v="1"/>
    <n v="9"/>
    <n v="20465"/>
    <n v="10"/>
    <n v="184185"/>
    <n v="18418.5"/>
    <n v="165766.5"/>
    <n v="39000.544590637262"/>
    <n v="23.527398232234656"/>
    <x v="0"/>
  </r>
  <r>
    <s v="INV102219"/>
    <d v="2024-01-09T00:00:00"/>
    <x v="5"/>
    <x v="1"/>
    <x v="2"/>
    <n v="9"/>
    <n v="36354"/>
    <n v="20"/>
    <n v="327186"/>
    <n v="65437.2"/>
    <n v="261748.8"/>
    <n v="64311.804925064062"/>
    <n v="24.570047665954558"/>
    <x v="0"/>
  </r>
  <r>
    <s v="INV102220"/>
    <d v="2024-09-28T00:00:00"/>
    <x v="5"/>
    <x v="0"/>
    <x v="0"/>
    <n v="7"/>
    <n v="16473"/>
    <n v="0"/>
    <n v="115311"/>
    <n v="0"/>
    <n v="115311"/>
    <n v="10025.093470445931"/>
    <n v="8.6939610882274287"/>
    <x v="1"/>
  </r>
  <r>
    <s v="INV102221"/>
    <d v="2023-06-16T00:00:00"/>
    <x v="3"/>
    <x v="0"/>
    <x v="2"/>
    <n v="6"/>
    <n v="27378"/>
    <n v="15"/>
    <n v="164268"/>
    <n v="24640.2"/>
    <n v="139627.79999999999"/>
    <n v="11387.3730929128"/>
    <n v="8.1555199558489075"/>
    <x v="0"/>
  </r>
  <r>
    <s v="INV102222"/>
    <d v="2024-04-03T00:00:00"/>
    <x v="6"/>
    <x v="0"/>
    <x v="1"/>
    <n v="3"/>
    <n v="17605"/>
    <n v="10"/>
    <n v="52815"/>
    <n v="5281.5"/>
    <n v="47533.5"/>
    <n v="2701.9428067005229"/>
    <n v="5.6842917241535398"/>
    <x v="0"/>
  </r>
  <r>
    <s v="INV102223"/>
    <d v="2023-10-07T00:00:00"/>
    <x v="3"/>
    <x v="0"/>
    <x v="2"/>
    <n v="7"/>
    <n v="65246"/>
    <n v="10"/>
    <n v="456722"/>
    <n v="45672.2"/>
    <n v="411049.8"/>
    <n v="93869.20569714639"/>
    <n v="22.836455752355651"/>
    <x v="0"/>
  </r>
  <r>
    <s v="INV102224"/>
    <d v="2024-11-30T00:00:00"/>
    <x v="0"/>
    <x v="0"/>
    <x v="3"/>
    <n v="1"/>
    <n v="40435"/>
    <n v="0"/>
    <n v="40435"/>
    <n v="0"/>
    <n v="40435"/>
    <n v="8109.3430962664443"/>
    <n v="20.055256822719041"/>
    <x v="1"/>
  </r>
  <r>
    <s v="INV102225"/>
    <d v="2023-10-29T00:00:00"/>
    <x v="5"/>
    <x v="0"/>
    <x v="4"/>
    <n v="9"/>
    <n v="33284"/>
    <n v="20"/>
    <n v="299556"/>
    <n v="59911.199999999997"/>
    <n v="239644.79999999999"/>
    <n v="42333.84877200186"/>
    <n v="17.665248222369883"/>
    <x v="0"/>
  </r>
  <r>
    <s v="INV102226"/>
    <d v="2024-06-14T00:00:00"/>
    <x v="3"/>
    <x v="1"/>
    <x v="1"/>
    <n v="4"/>
    <n v="32101"/>
    <n v="15"/>
    <n v="128404"/>
    <n v="19260.599999999999"/>
    <n v="109143.4"/>
    <n v="25707.116022503251"/>
    <n v="23.553523183722746"/>
    <x v="0"/>
  </r>
  <r>
    <s v="INV102227"/>
    <d v="2024-08-02T00:00:00"/>
    <x v="1"/>
    <x v="1"/>
    <x v="1"/>
    <n v="6"/>
    <n v="40365"/>
    <n v="20"/>
    <n v="242190"/>
    <n v="48438"/>
    <n v="193752"/>
    <n v="31972.048842230059"/>
    <n v="16.501532289849941"/>
    <x v="0"/>
  </r>
  <r>
    <s v="INV102228"/>
    <d v="2023-08-06T00:00:00"/>
    <x v="1"/>
    <x v="1"/>
    <x v="1"/>
    <n v="6"/>
    <n v="79201"/>
    <n v="15"/>
    <n v="475206"/>
    <n v="71280.899999999994"/>
    <n v="403925.1"/>
    <n v="30676.556453548448"/>
    <n v="7.5946150545109603"/>
    <x v="0"/>
  </r>
  <r>
    <s v="INV102229"/>
    <d v="2023-04-12T00:00:00"/>
    <x v="5"/>
    <x v="1"/>
    <x v="1"/>
    <n v="3"/>
    <n v="19116"/>
    <n v="0"/>
    <n v="57348"/>
    <n v="0"/>
    <n v="57348"/>
    <n v="4895.9647817145669"/>
    <n v="8.537289498700158"/>
    <x v="1"/>
  </r>
  <r>
    <s v="INV102230"/>
    <d v="2024-07-07T00:00:00"/>
    <x v="0"/>
    <x v="0"/>
    <x v="2"/>
    <n v="4"/>
    <n v="12154"/>
    <n v="10"/>
    <n v="48616"/>
    <n v="4861.6000000000004"/>
    <n v="43754.400000000001"/>
    <n v="3344.4457123170419"/>
    <n v="7.6436786067619291"/>
    <x v="0"/>
  </r>
  <r>
    <s v="INV102231"/>
    <d v="2023-10-15T00:00:00"/>
    <x v="2"/>
    <x v="0"/>
    <x v="3"/>
    <n v="3"/>
    <n v="18330"/>
    <n v="15"/>
    <n v="54990"/>
    <n v="8248.5"/>
    <n v="46741.5"/>
    <n v="5213.1544003387253"/>
    <n v="11.153160254460651"/>
    <x v="0"/>
  </r>
  <r>
    <s v="INV102232"/>
    <d v="2023-06-16T00:00:00"/>
    <x v="0"/>
    <x v="1"/>
    <x v="0"/>
    <n v="6"/>
    <n v="16705"/>
    <n v="10"/>
    <n v="100230"/>
    <n v="10023"/>
    <n v="90207"/>
    <n v="11357.00416493595"/>
    <n v="12.589936662272274"/>
    <x v="0"/>
  </r>
  <r>
    <s v="INV102233"/>
    <d v="2024-09-12T00:00:00"/>
    <x v="4"/>
    <x v="1"/>
    <x v="3"/>
    <n v="1"/>
    <n v="42925"/>
    <n v="5"/>
    <n v="42925"/>
    <n v="2146.25"/>
    <n v="40778.75"/>
    <n v="8537.7577018021402"/>
    <n v="20.936781293693752"/>
    <x v="0"/>
  </r>
  <r>
    <s v="INV102234"/>
    <d v="2023-02-05T00:00:00"/>
    <x v="4"/>
    <x v="1"/>
    <x v="1"/>
    <n v="8"/>
    <n v="77995"/>
    <n v="5"/>
    <n v="623960"/>
    <n v="31198"/>
    <n v="592762"/>
    <n v="52311.71021123293"/>
    <n v="8.8250782289068681"/>
    <x v="0"/>
  </r>
  <r>
    <s v="INV102235"/>
    <d v="2023-12-19T00:00:00"/>
    <x v="4"/>
    <x v="1"/>
    <x v="2"/>
    <n v="8"/>
    <n v="77855"/>
    <n v="0"/>
    <n v="622840"/>
    <n v="0"/>
    <n v="622840"/>
    <n v="121499.28635943431"/>
    <n v="19.507303056874044"/>
    <x v="1"/>
  </r>
  <r>
    <s v="INV102236"/>
    <d v="2024-11-06T00:00:00"/>
    <x v="5"/>
    <x v="1"/>
    <x v="2"/>
    <n v="9"/>
    <n v="36351"/>
    <n v="0"/>
    <n v="327159"/>
    <n v="0"/>
    <n v="327159"/>
    <n v="48499.915104656036"/>
    <n v="14.824570042290153"/>
    <x v="1"/>
  </r>
  <r>
    <s v="INV102237"/>
    <d v="2023-03-14T00:00:00"/>
    <x v="1"/>
    <x v="1"/>
    <x v="1"/>
    <n v="6"/>
    <n v="7452"/>
    <n v="0"/>
    <n v="44712"/>
    <n v="0"/>
    <n v="44712"/>
    <n v="11174.958878697469"/>
    <n v="24.99319842256546"/>
    <x v="1"/>
  </r>
  <r>
    <s v="INV102238"/>
    <d v="2024-10-09T00:00:00"/>
    <x v="6"/>
    <x v="1"/>
    <x v="2"/>
    <n v="1"/>
    <n v="47905"/>
    <n v="5"/>
    <n v="47905"/>
    <n v="2395.25"/>
    <n v="45509.75"/>
    <n v="9343.9022313073456"/>
    <n v="20.531649220897378"/>
    <x v="0"/>
  </r>
  <r>
    <s v="INV102239"/>
    <d v="2023-12-19T00:00:00"/>
    <x v="1"/>
    <x v="1"/>
    <x v="1"/>
    <n v="3"/>
    <n v="5891"/>
    <n v="15"/>
    <n v="17673"/>
    <n v="2650.95"/>
    <n v="15022.05"/>
    <n v="3662.234548639839"/>
    <n v="24.379059773065855"/>
    <x v="0"/>
  </r>
  <r>
    <s v="INV102240"/>
    <d v="2023-03-11T00:00:00"/>
    <x v="6"/>
    <x v="0"/>
    <x v="3"/>
    <n v="1"/>
    <n v="62968"/>
    <n v="20"/>
    <n v="62968"/>
    <n v="12593.6"/>
    <n v="50374.400000000001"/>
    <n v="5967.8702967957379"/>
    <n v="11.847030032706568"/>
    <x v="0"/>
  </r>
  <r>
    <s v="INV102241"/>
    <d v="2024-02-29T00:00:00"/>
    <x v="6"/>
    <x v="0"/>
    <x v="4"/>
    <n v="5"/>
    <n v="15591"/>
    <n v="0"/>
    <n v="77955"/>
    <n v="0"/>
    <n v="77955"/>
    <n v="5816.2255616551274"/>
    <n v="7.4610038633251579"/>
    <x v="1"/>
  </r>
  <r>
    <s v="INV102242"/>
    <d v="2024-12-08T00:00:00"/>
    <x v="1"/>
    <x v="0"/>
    <x v="2"/>
    <n v="3"/>
    <n v="30737"/>
    <n v="20"/>
    <n v="92211"/>
    <n v="18442.2"/>
    <n v="73768.800000000003"/>
    <n v="11152.305294119131"/>
    <n v="15.117916102904113"/>
    <x v="0"/>
  </r>
  <r>
    <s v="INV102243"/>
    <d v="2024-07-14T00:00:00"/>
    <x v="5"/>
    <x v="0"/>
    <x v="1"/>
    <n v="2"/>
    <n v="58853"/>
    <n v="20"/>
    <n v="117706"/>
    <n v="23541.200000000001"/>
    <n v="94164.800000000003"/>
    <n v="7048.0370416918522"/>
    <n v="7.484789477269481"/>
    <x v="0"/>
  </r>
  <r>
    <s v="INV102244"/>
    <d v="2024-10-03T00:00:00"/>
    <x v="0"/>
    <x v="1"/>
    <x v="1"/>
    <n v="3"/>
    <n v="75000"/>
    <n v="5"/>
    <n v="225000"/>
    <n v="11250"/>
    <n v="213750"/>
    <n v="31739.81038285328"/>
    <n v="14.849034097241301"/>
    <x v="0"/>
  </r>
  <r>
    <s v="INV102245"/>
    <d v="2024-05-31T00:00:00"/>
    <x v="6"/>
    <x v="0"/>
    <x v="2"/>
    <n v="9"/>
    <n v="41182"/>
    <n v="15"/>
    <n v="370638"/>
    <n v="55595.7"/>
    <n v="315042.3"/>
    <n v="32760.68335013041"/>
    <n v="10.398820523507608"/>
    <x v="0"/>
  </r>
  <r>
    <s v="INV102246"/>
    <d v="2024-03-03T00:00:00"/>
    <x v="2"/>
    <x v="1"/>
    <x v="0"/>
    <n v="8"/>
    <n v="50134"/>
    <n v="5"/>
    <n v="401072"/>
    <n v="20053.599999999999"/>
    <n v="381018.4"/>
    <n v="56470.524640761949"/>
    <n v="14.820944248561736"/>
    <x v="0"/>
  </r>
  <r>
    <s v="INV102247"/>
    <d v="2024-06-22T00:00:00"/>
    <x v="1"/>
    <x v="0"/>
    <x v="1"/>
    <n v="3"/>
    <n v="27468"/>
    <n v="0"/>
    <n v="82404"/>
    <n v="0"/>
    <n v="82404"/>
    <n v="19770.964344652901"/>
    <n v="23.992724072439326"/>
    <x v="1"/>
  </r>
  <r>
    <s v="INV102248"/>
    <d v="2023-06-09T00:00:00"/>
    <x v="1"/>
    <x v="1"/>
    <x v="2"/>
    <n v="2"/>
    <n v="55333"/>
    <n v="5"/>
    <n v="110666"/>
    <n v="5533.3"/>
    <n v="105132.7"/>
    <n v="11334.02131275793"/>
    <n v="10.78068128446994"/>
    <x v="0"/>
  </r>
  <r>
    <s v="INV102249"/>
    <d v="2023-05-29T00:00:00"/>
    <x v="4"/>
    <x v="1"/>
    <x v="1"/>
    <n v="5"/>
    <n v="40705"/>
    <n v="5"/>
    <n v="203525"/>
    <n v="10176.25"/>
    <n v="193348.75"/>
    <n v="48083.283830608591"/>
    <n v="24.868680987391226"/>
    <x v="0"/>
  </r>
  <r>
    <s v="INV102250"/>
    <d v="2023-08-18T00:00:00"/>
    <x v="0"/>
    <x v="0"/>
    <x v="0"/>
    <n v="1"/>
    <n v="77407"/>
    <n v="5"/>
    <n v="77407"/>
    <n v="3870.35"/>
    <n v="73536.649999999994"/>
    <n v="7049.6566852507895"/>
    <n v="9.5865893880817126"/>
    <x v="0"/>
  </r>
  <r>
    <s v="INV102251"/>
    <d v="2024-12-12T00:00:00"/>
    <x v="4"/>
    <x v="0"/>
    <x v="4"/>
    <n v="4"/>
    <n v="43041"/>
    <n v="0"/>
    <n v="172164"/>
    <n v="0"/>
    <n v="172164"/>
    <n v="15773.954192329051"/>
    <n v="9.1621675799406681"/>
    <x v="1"/>
  </r>
  <r>
    <s v="INV102252"/>
    <d v="2024-07-15T00:00:00"/>
    <x v="1"/>
    <x v="1"/>
    <x v="0"/>
    <n v="8"/>
    <n v="28785"/>
    <n v="0"/>
    <n v="230280"/>
    <n v="0"/>
    <n v="230280"/>
    <n v="36604.780215250663"/>
    <n v="15.895770459983785"/>
    <x v="1"/>
  </r>
  <r>
    <s v="INV102253"/>
    <d v="2023-03-08T00:00:00"/>
    <x v="1"/>
    <x v="1"/>
    <x v="3"/>
    <n v="1"/>
    <n v="53013"/>
    <n v="5"/>
    <n v="53013"/>
    <n v="2650.65"/>
    <n v="50362.35"/>
    <n v="10999.58987984062"/>
    <n v="21.840898766321708"/>
    <x v="0"/>
  </r>
  <r>
    <s v="INV102254"/>
    <d v="2024-01-16T00:00:00"/>
    <x v="6"/>
    <x v="1"/>
    <x v="2"/>
    <n v="5"/>
    <n v="15930"/>
    <n v="5"/>
    <n v="79650"/>
    <n v="3982.5"/>
    <n v="75667.5"/>
    <n v="15125.986507536911"/>
    <n v="19.990070383634865"/>
    <x v="0"/>
  </r>
  <r>
    <s v="INV102255"/>
    <d v="2023-02-27T00:00:00"/>
    <x v="0"/>
    <x v="0"/>
    <x v="0"/>
    <n v="4"/>
    <n v="9533"/>
    <n v="20"/>
    <n v="38132"/>
    <n v="7626.4"/>
    <n v="30505.599999999999"/>
    <n v="5939.6656666729205"/>
    <n v="19.470738705919306"/>
    <x v="0"/>
  </r>
  <r>
    <s v="INV102256"/>
    <d v="2023-09-16T00:00:00"/>
    <x v="3"/>
    <x v="0"/>
    <x v="4"/>
    <n v="6"/>
    <n v="20418"/>
    <n v="15"/>
    <n v="122508"/>
    <n v="18376.2"/>
    <n v="104131.8"/>
    <n v="11092.80538029309"/>
    <n v="10.652658823042614"/>
    <x v="0"/>
  </r>
  <r>
    <s v="INV102257"/>
    <d v="2023-12-08T00:00:00"/>
    <x v="2"/>
    <x v="1"/>
    <x v="1"/>
    <n v="7"/>
    <n v="18756"/>
    <n v="20"/>
    <n v="131292"/>
    <n v="26258.400000000001"/>
    <n v="105033.60000000001"/>
    <n v="5724.6836102119923"/>
    <n v="5.4503355214064753"/>
    <x v="0"/>
  </r>
  <r>
    <s v="INV102258"/>
    <d v="2023-05-10T00:00:00"/>
    <x v="6"/>
    <x v="0"/>
    <x v="2"/>
    <n v="9"/>
    <n v="49022"/>
    <n v="15"/>
    <n v="441198"/>
    <n v="66179.7"/>
    <n v="375018.3"/>
    <n v="30882.628759560859"/>
    <n v="8.2349658028850481"/>
    <x v="0"/>
  </r>
  <r>
    <s v="INV102259"/>
    <d v="2024-12-27T00:00:00"/>
    <x v="1"/>
    <x v="1"/>
    <x v="0"/>
    <n v="1"/>
    <n v="64853"/>
    <n v="15"/>
    <n v="64853"/>
    <n v="9727.9500000000007"/>
    <n v="55125.05"/>
    <n v="6609.1991397923894"/>
    <n v="11.989466022783452"/>
    <x v="0"/>
  </r>
  <r>
    <s v="INV102260"/>
    <d v="2023-06-21T00:00:00"/>
    <x v="6"/>
    <x v="0"/>
    <x v="4"/>
    <n v="4"/>
    <n v="31688"/>
    <n v="5"/>
    <n v="126752"/>
    <n v="6337.6"/>
    <n v="120414.39999999999"/>
    <n v="29421.66316293208"/>
    <n v="24.43367501140402"/>
    <x v="0"/>
  </r>
  <r>
    <s v="INV102261"/>
    <d v="2024-09-05T00:00:00"/>
    <x v="2"/>
    <x v="0"/>
    <x v="0"/>
    <n v="6"/>
    <n v="55634"/>
    <n v="20"/>
    <n v="333804"/>
    <n v="66760.800000000003"/>
    <n v="267043.20000000001"/>
    <n v="62476.223133042062"/>
    <n v="23.395549159477589"/>
    <x v="0"/>
  </r>
  <r>
    <s v="INV102262"/>
    <d v="2023-07-28T00:00:00"/>
    <x v="1"/>
    <x v="0"/>
    <x v="3"/>
    <n v="7"/>
    <n v="53157"/>
    <n v="15"/>
    <n v="372099"/>
    <n v="55814.85"/>
    <n v="316284.15000000002"/>
    <n v="28506.348047111809"/>
    <n v="9.0128917453219852"/>
    <x v="0"/>
  </r>
  <r>
    <s v="INV102263"/>
    <d v="2023-12-20T00:00:00"/>
    <x v="2"/>
    <x v="0"/>
    <x v="2"/>
    <n v="7"/>
    <n v="36588"/>
    <n v="15"/>
    <n v="256116"/>
    <n v="38417.4"/>
    <n v="217698.6"/>
    <n v="42478.329517159822"/>
    <n v="19.512449559693916"/>
    <x v="0"/>
  </r>
  <r>
    <s v="INV102264"/>
    <d v="2024-04-15T00:00:00"/>
    <x v="3"/>
    <x v="0"/>
    <x v="1"/>
    <n v="8"/>
    <n v="15479"/>
    <n v="0"/>
    <n v="123832"/>
    <n v="0"/>
    <n v="123832"/>
    <n v="20531.763084811912"/>
    <n v="16.580337138067634"/>
    <x v="1"/>
  </r>
  <r>
    <s v="INV102265"/>
    <d v="2023-04-26T00:00:00"/>
    <x v="6"/>
    <x v="1"/>
    <x v="4"/>
    <n v="8"/>
    <n v="68764"/>
    <n v="15"/>
    <n v="550112"/>
    <n v="82516.800000000003"/>
    <n v="467595.2"/>
    <n v="28040.996787260079"/>
    <n v="5.9968530017545252"/>
    <x v="0"/>
  </r>
  <r>
    <s v="INV102266"/>
    <d v="2023-09-21T00:00:00"/>
    <x v="5"/>
    <x v="1"/>
    <x v="0"/>
    <n v="8"/>
    <n v="50606"/>
    <n v="5"/>
    <n v="404848"/>
    <n v="20242.400000000001"/>
    <n v="384605.6"/>
    <n v="47822.291931372172"/>
    <n v="12.434112225971795"/>
    <x v="0"/>
  </r>
  <r>
    <s v="INV102267"/>
    <d v="2024-10-23T00:00:00"/>
    <x v="6"/>
    <x v="0"/>
    <x v="2"/>
    <n v="8"/>
    <n v="2095"/>
    <n v="10"/>
    <n v="16760"/>
    <n v="1676"/>
    <n v="15084"/>
    <n v="2220.5872599358549"/>
    <n v="14.721474807318053"/>
    <x v="0"/>
  </r>
  <r>
    <s v="INV102268"/>
    <d v="2024-03-17T00:00:00"/>
    <x v="4"/>
    <x v="1"/>
    <x v="0"/>
    <n v="8"/>
    <n v="33124"/>
    <n v="0"/>
    <n v="264992"/>
    <n v="0"/>
    <n v="264992"/>
    <n v="48629.960418958042"/>
    <n v="18.35148246700204"/>
    <x v="1"/>
  </r>
  <r>
    <s v="INV102269"/>
    <d v="2024-07-01T00:00:00"/>
    <x v="0"/>
    <x v="1"/>
    <x v="2"/>
    <n v="6"/>
    <n v="68324"/>
    <n v="10"/>
    <n v="409944"/>
    <n v="40994.400000000001"/>
    <n v="368949.6"/>
    <n v="40208.504918296501"/>
    <n v="10.898102320288871"/>
    <x v="0"/>
  </r>
  <r>
    <s v="INV102270"/>
    <d v="2024-03-28T00:00:00"/>
    <x v="0"/>
    <x v="0"/>
    <x v="3"/>
    <n v="9"/>
    <n v="40931"/>
    <n v="5"/>
    <n v="368379"/>
    <n v="18418.95"/>
    <n v="349960.05"/>
    <n v="82857.845322967609"/>
    <n v="23.676372581089645"/>
    <x v="0"/>
  </r>
  <r>
    <s v="INV102271"/>
    <d v="2024-04-21T00:00:00"/>
    <x v="4"/>
    <x v="1"/>
    <x v="0"/>
    <n v="3"/>
    <n v="17627"/>
    <n v="10"/>
    <n v="52881"/>
    <n v="5288.1"/>
    <n v="47592.9"/>
    <n v="6680.8919515584148"/>
    <n v="14.03758113407339"/>
    <x v="0"/>
  </r>
  <r>
    <s v="INV102272"/>
    <d v="2023-10-14T00:00:00"/>
    <x v="1"/>
    <x v="0"/>
    <x v="3"/>
    <n v="6"/>
    <n v="18378"/>
    <n v="15"/>
    <n v="110268"/>
    <n v="16540.2"/>
    <n v="93727.8"/>
    <n v="9345.2169806620168"/>
    <n v="9.9705924823393026"/>
    <x v="0"/>
  </r>
  <r>
    <s v="INV102273"/>
    <d v="2023-10-30T00:00:00"/>
    <x v="0"/>
    <x v="1"/>
    <x v="4"/>
    <n v="5"/>
    <n v="72980"/>
    <n v="10"/>
    <n v="364900"/>
    <n v="36490"/>
    <n v="328410"/>
    <n v="37204.129626573733"/>
    <n v="11.328561744944956"/>
    <x v="0"/>
  </r>
  <r>
    <s v="INV102274"/>
    <d v="2023-11-07T00:00:00"/>
    <x v="2"/>
    <x v="1"/>
    <x v="3"/>
    <n v="8"/>
    <n v="61190"/>
    <n v="20"/>
    <n v="489520"/>
    <n v="97904"/>
    <n v="391616"/>
    <n v="78470.872802808866"/>
    <n v="20.037708572379287"/>
    <x v="0"/>
  </r>
  <r>
    <s v="INV102275"/>
    <d v="2023-07-27T00:00:00"/>
    <x v="0"/>
    <x v="1"/>
    <x v="2"/>
    <n v="4"/>
    <n v="78338"/>
    <n v="5"/>
    <n v="313352"/>
    <n v="15667.6"/>
    <n v="297684.40000000002"/>
    <n v="53004.813095042678"/>
    <n v="17.805707351491268"/>
    <x v="0"/>
  </r>
  <r>
    <s v="INV102276"/>
    <d v="2024-09-09T00:00:00"/>
    <x v="0"/>
    <x v="1"/>
    <x v="4"/>
    <n v="4"/>
    <n v="56860"/>
    <n v="20"/>
    <n v="227440"/>
    <n v="45488"/>
    <n v="181952"/>
    <n v="36105.755071620522"/>
    <n v="19.843560428915605"/>
    <x v="0"/>
  </r>
  <r>
    <s v="INV102277"/>
    <d v="2024-03-21T00:00:00"/>
    <x v="4"/>
    <x v="1"/>
    <x v="0"/>
    <n v="5"/>
    <n v="707"/>
    <n v="10"/>
    <n v="3535"/>
    <n v="353.5"/>
    <n v="3181.5"/>
    <n v="345.09210345168862"/>
    <n v="10.846836506417997"/>
    <x v="0"/>
  </r>
  <r>
    <s v="INV102278"/>
    <d v="2024-10-31T00:00:00"/>
    <x v="1"/>
    <x v="1"/>
    <x v="0"/>
    <n v="6"/>
    <n v="1583"/>
    <n v="20"/>
    <n v="9498"/>
    <n v="1899.6"/>
    <n v="7598.4"/>
    <n v="876.62530856746639"/>
    <n v="11.536972370070888"/>
    <x v="0"/>
  </r>
  <r>
    <s v="INV102279"/>
    <d v="2024-09-24T00:00:00"/>
    <x v="3"/>
    <x v="1"/>
    <x v="2"/>
    <n v="4"/>
    <n v="52064"/>
    <n v="0"/>
    <n v="208256"/>
    <n v="0"/>
    <n v="208256"/>
    <n v="26936.627267280059"/>
    <n v="12.934382331015701"/>
    <x v="1"/>
  </r>
  <r>
    <s v="INV102280"/>
    <d v="2023-02-24T00:00:00"/>
    <x v="0"/>
    <x v="0"/>
    <x v="1"/>
    <n v="2"/>
    <n v="3811"/>
    <n v="10"/>
    <n v="7622"/>
    <n v="762.2"/>
    <n v="6859.8"/>
    <n v="601.73205021520573"/>
    <n v="8.7718599699000812"/>
    <x v="0"/>
  </r>
  <r>
    <s v="INV102281"/>
    <d v="2023-01-12T00:00:00"/>
    <x v="5"/>
    <x v="0"/>
    <x v="1"/>
    <n v="2"/>
    <n v="23635"/>
    <n v="20"/>
    <n v="47270"/>
    <n v="9454"/>
    <n v="37816"/>
    <n v="7117.3081022618317"/>
    <n v="18.820890898724961"/>
    <x v="0"/>
  </r>
  <r>
    <s v="INV102282"/>
    <d v="2024-10-18T00:00:00"/>
    <x v="0"/>
    <x v="0"/>
    <x v="0"/>
    <n v="3"/>
    <n v="57609"/>
    <n v="15"/>
    <n v="172827"/>
    <n v="25924.05"/>
    <n v="146902.95000000001"/>
    <n v="17021.6305398205"/>
    <n v="11.586990281556973"/>
    <x v="0"/>
  </r>
  <r>
    <s v="INV102283"/>
    <d v="2024-02-04T00:00:00"/>
    <x v="3"/>
    <x v="0"/>
    <x v="2"/>
    <n v="2"/>
    <n v="61854"/>
    <n v="10"/>
    <n v="123708"/>
    <n v="12370.8"/>
    <n v="111337.2"/>
    <n v="12831.30554690723"/>
    <n v="11.524724482838826"/>
    <x v="0"/>
  </r>
  <r>
    <s v="INV102284"/>
    <d v="2024-10-09T00:00:00"/>
    <x v="4"/>
    <x v="1"/>
    <x v="1"/>
    <n v="1"/>
    <n v="64147"/>
    <n v="0"/>
    <n v="64147"/>
    <n v="0"/>
    <n v="64147"/>
    <n v="6663.1409446700727"/>
    <n v="10.387299397742797"/>
    <x v="1"/>
  </r>
  <r>
    <s v="INV102285"/>
    <d v="2024-05-29T00:00:00"/>
    <x v="3"/>
    <x v="1"/>
    <x v="3"/>
    <n v="8"/>
    <n v="59801"/>
    <n v="15"/>
    <n v="478408"/>
    <n v="71761.2"/>
    <n v="406646.8"/>
    <n v="57160.535546571919"/>
    <n v="14.056556094028508"/>
    <x v="0"/>
  </r>
  <r>
    <s v="INV102286"/>
    <d v="2024-10-17T00:00:00"/>
    <x v="4"/>
    <x v="1"/>
    <x v="0"/>
    <n v="5"/>
    <n v="62733"/>
    <n v="10"/>
    <n v="313665"/>
    <n v="31366.5"/>
    <n v="282298.5"/>
    <n v="57700.462840739761"/>
    <n v="20.439521584684211"/>
    <x v="0"/>
  </r>
  <r>
    <s v="INV102287"/>
    <d v="2024-06-25T00:00:00"/>
    <x v="2"/>
    <x v="0"/>
    <x v="3"/>
    <n v="1"/>
    <n v="46712"/>
    <n v="15"/>
    <n v="46712"/>
    <n v="7006.8"/>
    <n v="39705.199999999997"/>
    <n v="8620.8621543923655"/>
    <n v="21.712174109165463"/>
    <x v="0"/>
  </r>
  <r>
    <s v="INV102288"/>
    <d v="2023-08-25T00:00:00"/>
    <x v="4"/>
    <x v="0"/>
    <x v="2"/>
    <n v="9"/>
    <n v="58276"/>
    <n v="10"/>
    <n v="524484"/>
    <n v="52448.4"/>
    <n v="472035.6"/>
    <n v="99553.051749385704"/>
    <n v="21.090157553664536"/>
    <x v="0"/>
  </r>
  <r>
    <s v="INV102289"/>
    <d v="2023-10-06T00:00:00"/>
    <x v="2"/>
    <x v="0"/>
    <x v="3"/>
    <n v="8"/>
    <n v="71886"/>
    <n v="10"/>
    <n v="575088"/>
    <n v="57508.800000000003"/>
    <n v="517579.2"/>
    <n v="90182.334989099676"/>
    <n v="17.423871552237742"/>
    <x v="0"/>
  </r>
  <r>
    <s v="INV102290"/>
    <d v="2023-12-14T00:00:00"/>
    <x v="2"/>
    <x v="1"/>
    <x v="1"/>
    <n v="4"/>
    <n v="52088"/>
    <n v="5"/>
    <n v="208352"/>
    <n v="10417.6"/>
    <n v="197934.4"/>
    <n v="20997.97117904785"/>
    <n v="10.608550701165562"/>
    <x v="0"/>
  </r>
  <r>
    <s v="INV102291"/>
    <d v="2024-09-18T00:00:00"/>
    <x v="4"/>
    <x v="0"/>
    <x v="1"/>
    <n v="8"/>
    <n v="32216"/>
    <n v="20"/>
    <n v="257728"/>
    <n v="51545.599999999999"/>
    <n v="206182.39999999999"/>
    <n v="40611.96199721306"/>
    <n v="19.697104116167559"/>
    <x v="0"/>
  </r>
  <r>
    <s v="INV102292"/>
    <d v="2023-04-14T00:00:00"/>
    <x v="5"/>
    <x v="1"/>
    <x v="4"/>
    <n v="7"/>
    <n v="78755"/>
    <n v="10"/>
    <n v="551285"/>
    <n v="55128.5"/>
    <n v="496156.5"/>
    <n v="28713.761649595701"/>
    <n v="5.787238834842575"/>
    <x v="0"/>
  </r>
  <r>
    <s v="INV102293"/>
    <d v="2024-09-21T00:00:00"/>
    <x v="6"/>
    <x v="0"/>
    <x v="0"/>
    <n v="7"/>
    <n v="22277"/>
    <n v="0"/>
    <n v="155939"/>
    <n v="0"/>
    <n v="155939"/>
    <n v="32689.567648716798"/>
    <n v="20.963048146208966"/>
    <x v="1"/>
  </r>
  <r>
    <s v="INV102294"/>
    <d v="2024-05-31T00:00:00"/>
    <x v="4"/>
    <x v="1"/>
    <x v="2"/>
    <n v="1"/>
    <n v="49785"/>
    <n v="20"/>
    <n v="49785"/>
    <n v="9957"/>
    <n v="39828"/>
    <n v="8206.3806843287075"/>
    <n v="20.604551281331492"/>
    <x v="0"/>
  </r>
  <r>
    <s v="INV102295"/>
    <d v="2023-09-05T00:00:00"/>
    <x v="0"/>
    <x v="0"/>
    <x v="0"/>
    <n v="6"/>
    <n v="29288"/>
    <n v="5"/>
    <n v="175728"/>
    <n v="8786.4"/>
    <n v="166941.6"/>
    <n v="30717.291567092459"/>
    <n v="18.400022263529557"/>
    <x v="0"/>
  </r>
  <r>
    <s v="INV102296"/>
    <d v="2023-12-30T00:00:00"/>
    <x v="5"/>
    <x v="1"/>
    <x v="3"/>
    <n v="4"/>
    <n v="4519"/>
    <n v="20"/>
    <n v="18076"/>
    <n v="3615.2"/>
    <n v="14460.8"/>
    <n v="1006.256069430288"/>
    <n v="6.9585089997115519"/>
    <x v="0"/>
  </r>
  <r>
    <s v="INV102297"/>
    <d v="2023-11-17T00:00:00"/>
    <x v="5"/>
    <x v="0"/>
    <x v="2"/>
    <n v="2"/>
    <n v="75518"/>
    <n v="20"/>
    <n v="151036"/>
    <n v="30207.200000000001"/>
    <n v="120828.8"/>
    <n v="30142.951352456319"/>
    <n v="24.946826710565954"/>
    <x v="0"/>
  </r>
  <r>
    <s v="INV102298"/>
    <d v="2024-09-24T00:00:00"/>
    <x v="0"/>
    <x v="0"/>
    <x v="2"/>
    <n v="7"/>
    <n v="47373"/>
    <n v="10"/>
    <n v="331611"/>
    <n v="33161.1"/>
    <n v="298449.90000000002"/>
    <n v="60072.544566231561"/>
    <n v="20.128183848019905"/>
    <x v="0"/>
  </r>
  <r>
    <s v="INV102299"/>
    <d v="2023-10-13T00:00:00"/>
    <x v="6"/>
    <x v="1"/>
    <x v="1"/>
    <n v="9"/>
    <n v="10395"/>
    <n v="0"/>
    <n v="93555"/>
    <n v="0"/>
    <n v="93555"/>
    <n v="18426.720614988692"/>
    <n v="19.696136620157866"/>
    <x v="1"/>
  </r>
  <r>
    <s v="INV102300"/>
    <d v="2023-05-29T00:00:00"/>
    <x v="5"/>
    <x v="1"/>
    <x v="3"/>
    <n v="5"/>
    <n v="49513"/>
    <n v="10"/>
    <n v="247565"/>
    <n v="24756.5"/>
    <n v="222808.5"/>
    <n v="13992.72372205542"/>
    <n v="6.2801570505862294"/>
    <x v="0"/>
  </r>
  <r>
    <s v="INV102301"/>
    <d v="2023-03-25T00:00:00"/>
    <x v="2"/>
    <x v="0"/>
    <x v="1"/>
    <n v="8"/>
    <n v="60070"/>
    <n v="0"/>
    <n v="480560"/>
    <n v="0"/>
    <n v="480560"/>
    <n v="62348.347125174427"/>
    <n v="12.974102531457971"/>
    <x v="1"/>
  </r>
  <r>
    <s v="INV102302"/>
    <d v="2024-02-10T00:00:00"/>
    <x v="6"/>
    <x v="1"/>
    <x v="1"/>
    <n v="5"/>
    <n v="76423"/>
    <n v="0"/>
    <n v="382115"/>
    <n v="0"/>
    <n v="382115"/>
    <n v="25691.349152021259"/>
    <n v="6.7234599929396275"/>
    <x v="1"/>
  </r>
  <r>
    <s v="INV102303"/>
    <d v="2024-03-31T00:00:00"/>
    <x v="1"/>
    <x v="0"/>
    <x v="4"/>
    <n v="7"/>
    <n v="48172"/>
    <n v="15"/>
    <n v="337204"/>
    <n v="50580.6"/>
    <n v="286623.40000000002"/>
    <n v="35027.500883486093"/>
    <n v="12.220740136180817"/>
    <x v="0"/>
  </r>
  <r>
    <s v="INV102304"/>
    <d v="2023-06-10T00:00:00"/>
    <x v="0"/>
    <x v="1"/>
    <x v="1"/>
    <n v="7"/>
    <n v="6621"/>
    <n v="10"/>
    <n v="46347"/>
    <n v="4634.7"/>
    <n v="41712.300000000003"/>
    <n v="6844.8679178026296"/>
    <n v="16.40971108714367"/>
    <x v="0"/>
  </r>
  <r>
    <s v="INV102305"/>
    <d v="2024-04-04T00:00:00"/>
    <x v="6"/>
    <x v="0"/>
    <x v="0"/>
    <n v="9"/>
    <n v="68363"/>
    <n v="5"/>
    <n v="615267"/>
    <n v="30763.35"/>
    <n v="584503.65"/>
    <n v="131965.9828955858"/>
    <n v="22.577443767132298"/>
    <x v="0"/>
  </r>
  <r>
    <s v="INV102306"/>
    <d v="2024-07-03T00:00:00"/>
    <x v="4"/>
    <x v="1"/>
    <x v="2"/>
    <n v="3"/>
    <n v="19430"/>
    <n v="20"/>
    <n v="58290"/>
    <n v="11658"/>
    <n v="46632"/>
    <n v="4970.3904729998758"/>
    <n v="10.658754659889938"/>
    <x v="0"/>
  </r>
  <r>
    <s v="INV102307"/>
    <d v="2024-05-14T00:00:00"/>
    <x v="6"/>
    <x v="0"/>
    <x v="1"/>
    <n v="1"/>
    <n v="50487"/>
    <n v="15"/>
    <n v="50487"/>
    <n v="7573.05"/>
    <n v="42913.95"/>
    <n v="7496.3345451783407"/>
    <n v="17.468293049645492"/>
    <x v="0"/>
  </r>
  <r>
    <s v="INV102308"/>
    <d v="2024-05-23T00:00:00"/>
    <x v="2"/>
    <x v="0"/>
    <x v="0"/>
    <n v="2"/>
    <n v="36002"/>
    <n v="5"/>
    <n v="72004"/>
    <n v="3600.2"/>
    <n v="68403.8"/>
    <n v="5672.7534331379238"/>
    <n v="8.2930384468961122"/>
    <x v="0"/>
  </r>
  <r>
    <s v="INV102309"/>
    <d v="2024-10-15T00:00:00"/>
    <x v="4"/>
    <x v="0"/>
    <x v="3"/>
    <n v="6"/>
    <n v="32188"/>
    <n v="10"/>
    <n v="193128"/>
    <n v="19312.8"/>
    <n v="173815.2"/>
    <n v="20995.619717436821"/>
    <n v="12.079277138844486"/>
    <x v="0"/>
  </r>
  <r>
    <s v="INV102310"/>
    <d v="2024-04-25T00:00:00"/>
    <x v="3"/>
    <x v="1"/>
    <x v="2"/>
    <n v="9"/>
    <n v="7804"/>
    <n v="0"/>
    <n v="70236"/>
    <n v="0"/>
    <n v="70236"/>
    <n v="16817.834262139811"/>
    <n v="23.944749504726655"/>
    <x v="1"/>
  </r>
  <r>
    <s v="INV102311"/>
    <d v="2024-10-24T00:00:00"/>
    <x v="0"/>
    <x v="0"/>
    <x v="3"/>
    <n v="3"/>
    <n v="4549"/>
    <n v="10"/>
    <n v="13647"/>
    <n v="1364.7"/>
    <n v="12282.3"/>
    <n v="2450.6650034923568"/>
    <n v="19.952818311654632"/>
    <x v="0"/>
  </r>
  <r>
    <s v="INV102312"/>
    <d v="2023-04-24T00:00:00"/>
    <x v="0"/>
    <x v="1"/>
    <x v="0"/>
    <n v="2"/>
    <n v="15447"/>
    <n v="10"/>
    <n v="30894"/>
    <n v="3089.4"/>
    <n v="27804.6"/>
    <n v="4425.4121901837279"/>
    <n v="15.916115283743441"/>
    <x v="0"/>
  </r>
  <r>
    <s v="INV102313"/>
    <d v="2024-07-31T00:00:00"/>
    <x v="6"/>
    <x v="1"/>
    <x v="3"/>
    <n v="1"/>
    <n v="9995"/>
    <n v="15"/>
    <n v="9995"/>
    <n v="1499.25"/>
    <n v="8495.75"/>
    <n v="852.45811628619197"/>
    <n v="10.033935983123232"/>
    <x v="0"/>
  </r>
  <r>
    <s v="INV102314"/>
    <d v="2023-12-27T00:00:00"/>
    <x v="5"/>
    <x v="1"/>
    <x v="3"/>
    <n v="2"/>
    <n v="25207"/>
    <n v="5"/>
    <n v="50414"/>
    <n v="2520.6999999999998"/>
    <n v="47893.3"/>
    <n v="6031.7322279301115"/>
    <n v="12.594104452877774"/>
    <x v="0"/>
  </r>
  <r>
    <s v="INV102315"/>
    <d v="2023-12-07T00:00:00"/>
    <x v="4"/>
    <x v="0"/>
    <x v="3"/>
    <n v="3"/>
    <n v="62420"/>
    <n v="15"/>
    <n v="187260"/>
    <n v="28089"/>
    <n v="159171"/>
    <n v="12946.75692852772"/>
    <n v="8.1338666770502908"/>
    <x v="0"/>
  </r>
  <r>
    <s v="INV102316"/>
    <d v="2024-03-24T00:00:00"/>
    <x v="3"/>
    <x v="1"/>
    <x v="1"/>
    <n v="7"/>
    <n v="45044"/>
    <n v="5"/>
    <n v="315308"/>
    <n v="15765.4"/>
    <n v="299542.59999999998"/>
    <n v="36152.826406999127"/>
    <n v="12.069343861941215"/>
    <x v="0"/>
  </r>
  <r>
    <s v="INV102317"/>
    <d v="2023-06-29T00:00:00"/>
    <x v="4"/>
    <x v="1"/>
    <x v="1"/>
    <n v="2"/>
    <n v="31206"/>
    <n v="15"/>
    <n v="62412"/>
    <n v="9361.7999999999993"/>
    <n v="53050.2"/>
    <n v="4250.730312220162"/>
    <n v="8.0126565257438465"/>
    <x v="0"/>
  </r>
  <r>
    <s v="INV102318"/>
    <d v="2024-12-02T00:00:00"/>
    <x v="0"/>
    <x v="1"/>
    <x v="1"/>
    <n v="5"/>
    <n v="34493"/>
    <n v="20"/>
    <n v="172465"/>
    <n v="34493"/>
    <n v="137972"/>
    <n v="28844.620391721899"/>
    <n v="20.906140660222292"/>
    <x v="0"/>
  </r>
  <r>
    <s v="INV102319"/>
    <d v="2024-02-11T00:00:00"/>
    <x v="4"/>
    <x v="0"/>
    <x v="2"/>
    <n v="2"/>
    <n v="15487"/>
    <n v="0"/>
    <n v="30974"/>
    <n v="0"/>
    <n v="30974"/>
    <n v="2048.9864103744871"/>
    <n v="6.6151817988457653"/>
    <x v="1"/>
  </r>
  <r>
    <s v="INV102320"/>
    <d v="2024-10-27T00:00:00"/>
    <x v="3"/>
    <x v="1"/>
    <x v="0"/>
    <n v="7"/>
    <n v="19589"/>
    <n v="0"/>
    <n v="137123"/>
    <n v="0"/>
    <n v="137123"/>
    <n v="12050.51952151793"/>
    <n v="8.7881095961420996"/>
    <x v="1"/>
  </r>
  <r>
    <s v="INV102321"/>
    <d v="2023-07-15T00:00:00"/>
    <x v="5"/>
    <x v="1"/>
    <x v="1"/>
    <n v="8"/>
    <n v="66497"/>
    <n v="0"/>
    <n v="531976"/>
    <n v="0"/>
    <n v="531976"/>
    <n v="100135.62244836929"/>
    <n v="18.823334595615083"/>
    <x v="1"/>
  </r>
  <r>
    <s v="INV102322"/>
    <d v="2024-04-10T00:00:00"/>
    <x v="6"/>
    <x v="1"/>
    <x v="3"/>
    <n v="8"/>
    <n v="10493"/>
    <n v="20"/>
    <n v="83944"/>
    <n v="16788.8"/>
    <n v="67155.199999999997"/>
    <n v="15479.498065189289"/>
    <n v="23.050334248411573"/>
    <x v="0"/>
  </r>
  <r>
    <s v="INV102323"/>
    <d v="2023-11-07T00:00:00"/>
    <x v="2"/>
    <x v="1"/>
    <x v="3"/>
    <n v="8"/>
    <n v="11965"/>
    <n v="20"/>
    <n v="95720"/>
    <n v="19144"/>
    <n v="76576"/>
    <n v="18601.71342191278"/>
    <n v="24.291832195352043"/>
    <x v="0"/>
  </r>
  <r>
    <s v="INV102324"/>
    <d v="2023-09-19T00:00:00"/>
    <x v="4"/>
    <x v="0"/>
    <x v="3"/>
    <n v="9"/>
    <n v="33140"/>
    <n v="0"/>
    <n v="298260"/>
    <n v="0"/>
    <n v="298260"/>
    <n v="64783.439029420813"/>
    <n v="21.720458334815536"/>
    <x v="1"/>
  </r>
  <r>
    <s v="INV102325"/>
    <d v="2024-02-23T00:00:00"/>
    <x v="2"/>
    <x v="0"/>
    <x v="3"/>
    <n v="1"/>
    <n v="76497"/>
    <n v="0"/>
    <n v="76497"/>
    <n v="0"/>
    <n v="76497"/>
    <n v="7060.2412953374223"/>
    <n v="9.2294355273244992"/>
    <x v="1"/>
  </r>
  <r>
    <s v="INV102326"/>
    <d v="2024-02-10T00:00:00"/>
    <x v="0"/>
    <x v="1"/>
    <x v="4"/>
    <n v="1"/>
    <n v="12866"/>
    <n v="5"/>
    <n v="12866"/>
    <n v="643.29999999999995"/>
    <n v="12222.7"/>
    <n v="1309.5676666678789"/>
    <n v="10.714225716640994"/>
    <x v="0"/>
  </r>
  <r>
    <s v="INV102327"/>
    <d v="2023-05-23T00:00:00"/>
    <x v="6"/>
    <x v="1"/>
    <x v="2"/>
    <n v="2"/>
    <n v="30395"/>
    <n v="5"/>
    <n v="60790"/>
    <n v="3039.5"/>
    <n v="57750.5"/>
    <n v="12944.80175236859"/>
    <n v="22.415047059971066"/>
    <x v="0"/>
  </r>
  <r>
    <s v="INV102328"/>
    <d v="2023-12-08T00:00:00"/>
    <x v="1"/>
    <x v="1"/>
    <x v="0"/>
    <n v="6"/>
    <n v="2285"/>
    <n v="10"/>
    <n v="13710"/>
    <n v="1371"/>
    <n v="12339"/>
    <n v="2811.6458903955172"/>
    <n v="22.78665929488222"/>
    <x v="0"/>
  </r>
  <r>
    <s v="INV102329"/>
    <d v="2023-11-12T00:00:00"/>
    <x v="6"/>
    <x v="1"/>
    <x v="0"/>
    <n v="1"/>
    <n v="6742"/>
    <n v="15"/>
    <n v="6742"/>
    <n v="1011.3"/>
    <n v="5730.7"/>
    <n v="1020.813219473064"/>
    <n v="17.813063316402257"/>
    <x v="0"/>
  </r>
  <r>
    <s v="INV102330"/>
    <d v="2023-04-11T00:00:00"/>
    <x v="4"/>
    <x v="0"/>
    <x v="1"/>
    <n v="5"/>
    <n v="25029"/>
    <n v="5"/>
    <n v="125145"/>
    <n v="6257.25"/>
    <n v="118887.75"/>
    <n v="13402.00441797076"/>
    <n v="11.2728219837374"/>
    <x v="0"/>
  </r>
  <r>
    <s v="INV102331"/>
    <d v="2023-09-01T00:00:00"/>
    <x v="5"/>
    <x v="0"/>
    <x v="4"/>
    <n v="5"/>
    <n v="64899"/>
    <n v="5"/>
    <n v="324495"/>
    <n v="16224.75"/>
    <n v="308270.25"/>
    <n v="29227.513206269799"/>
    <n v="9.4811332609195347"/>
    <x v="0"/>
  </r>
  <r>
    <s v="INV102332"/>
    <d v="2024-05-04T00:00:00"/>
    <x v="6"/>
    <x v="0"/>
    <x v="0"/>
    <n v="4"/>
    <n v="6856"/>
    <n v="5"/>
    <n v="27424"/>
    <n v="1371.2"/>
    <n v="26052.799999999999"/>
    <n v="5743.510141470495"/>
    <n v="22.045653985254926"/>
    <x v="0"/>
  </r>
  <r>
    <s v="INV102333"/>
    <d v="2023-01-12T00:00:00"/>
    <x v="4"/>
    <x v="0"/>
    <x v="2"/>
    <n v="5"/>
    <n v="23729"/>
    <n v="5"/>
    <n v="118645"/>
    <n v="5932.25"/>
    <n v="112712.75"/>
    <n v="10262.608565303541"/>
    <n v="9.1050999689951144"/>
    <x v="0"/>
  </r>
  <r>
    <s v="INV102334"/>
    <d v="2023-08-27T00:00:00"/>
    <x v="4"/>
    <x v="1"/>
    <x v="3"/>
    <n v="1"/>
    <n v="18720"/>
    <n v="20"/>
    <n v="18720"/>
    <n v="3744"/>
    <n v="14976"/>
    <n v="2731.0363911639761"/>
    <n v="18.236087013648344"/>
    <x v="0"/>
  </r>
  <r>
    <s v="INV102335"/>
    <d v="2024-07-14T00:00:00"/>
    <x v="2"/>
    <x v="1"/>
    <x v="1"/>
    <n v="6"/>
    <n v="26151"/>
    <n v="10"/>
    <n v="156906"/>
    <n v="15690.6"/>
    <n v="141215.4"/>
    <n v="34398.753695107509"/>
    <n v="24.359066854682641"/>
    <x v="0"/>
  </r>
  <r>
    <s v="INV102336"/>
    <d v="2023-02-11T00:00:00"/>
    <x v="6"/>
    <x v="0"/>
    <x v="2"/>
    <n v="7"/>
    <n v="62350"/>
    <n v="5"/>
    <n v="436450"/>
    <n v="21822.5"/>
    <n v="414627.5"/>
    <n v="79218.016368741693"/>
    <n v="19.105827849995887"/>
    <x v="0"/>
  </r>
  <r>
    <s v="INV102337"/>
    <d v="2024-11-08T00:00:00"/>
    <x v="4"/>
    <x v="0"/>
    <x v="0"/>
    <n v="8"/>
    <n v="34761"/>
    <n v="15"/>
    <n v="278088"/>
    <n v="41713.199999999997"/>
    <n v="236374.8"/>
    <n v="24000.093748043819"/>
    <n v="10.15340626329195"/>
    <x v="0"/>
  </r>
  <r>
    <s v="INV102338"/>
    <d v="2024-08-16T00:00:00"/>
    <x v="2"/>
    <x v="1"/>
    <x v="4"/>
    <n v="2"/>
    <n v="58979"/>
    <n v="5"/>
    <n v="117958"/>
    <n v="5897.9"/>
    <n v="112060.1"/>
    <n v="11934.53290948088"/>
    <n v="10.650118025488894"/>
    <x v="0"/>
  </r>
  <r>
    <s v="INV102339"/>
    <d v="2024-03-04T00:00:00"/>
    <x v="3"/>
    <x v="1"/>
    <x v="1"/>
    <n v="7"/>
    <n v="51200"/>
    <n v="20"/>
    <n v="358400"/>
    <n v="71680"/>
    <n v="286720"/>
    <n v="19662.958001736399"/>
    <n v="6.8578955084181077"/>
    <x v="0"/>
  </r>
  <r>
    <s v="INV102340"/>
    <d v="2023-06-07T00:00:00"/>
    <x v="1"/>
    <x v="1"/>
    <x v="0"/>
    <n v="6"/>
    <n v="42880"/>
    <n v="0"/>
    <n v="257280"/>
    <n v="0"/>
    <n v="257280"/>
    <n v="48175.036283423557"/>
    <n v="18.724749799216244"/>
    <x v="1"/>
  </r>
  <r>
    <s v="INV102341"/>
    <d v="2023-08-04T00:00:00"/>
    <x v="2"/>
    <x v="1"/>
    <x v="1"/>
    <n v="9"/>
    <n v="27511"/>
    <n v="0"/>
    <n v="247599"/>
    <n v="0"/>
    <n v="247599"/>
    <n v="38052.78125895105"/>
    <n v="15.368713629275987"/>
    <x v="1"/>
  </r>
  <r>
    <s v="INV102342"/>
    <d v="2024-10-31T00:00:00"/>
    <x v="2"/>
    <x v="1"/>
    <x v="0"/>
    <n v="8"/>
    <n v="49103"/>
    <n v="10"/>
    <n v="392824"/>
    <n v="39282.400000000001"/>
    <n v="353541.6"/>
    <n v="32276.347001747152"/>
    <n v="9.1294339907233422"/>
    <x v="0"/>
  </r>
  <r>
    <s v="INV102343"/>
    <d v="2024-04-06T00:00:00"/>
    <x v="4"/>
    <x v="0"/>
    <x v="3"/>
    <n v="4"/>
    <n v="18947"/>
    <n v="0"/>
    <n v="75788"/>
    <n v="0"/>
    <n v="75788"/>
    <n v="7240.3050324080423"/>
    <n v="9.5533660109886025"/>
    <x v="1"/>
  </r>
  <r>
    <s v="INV102344"/>
    <d v="2023-05-14T00:00:00"/>
    <x v="0"/>
    <x v="0"/>
    <x v="4"/>
    <n v="9"/>
    <n v="76377"/>
    <n v="5"/>
    <n v="687393"/>
    <n v="34369.65"/>
    <n v="653023.35"/>
    <n v="33829.816497264866"/>
    <n v="5.1804910953436609"/>
    <x v="0"/>
  </r>
  <r>
    <s v="INV102345"/>
    <d v="2023-03-08T00:00:00"/>
    <x v="0"/>
    <x v="1"/>
    <x v="3"/>
    <n v="1"/>
    <n v="75178"/>
    <n v="20"/>
    <n v="75178"/>
    <n v="15035.6"/>
    <n v="60142.400000000001"/>
    <n v="14776.01817376631"/>
    <n v="24.568387982132919"/>
    <x v="0"/>
  </r>
  <r>
    <s v="INV102346"/>
    <d v="2023-01-07T00:00:00"/>
    <x v="5"/>
    <x v="1"/>
    <x v="0"/>
    <n v="6"/>
    <n v="65083"/>
    <n v="10"/>
    <n v="390498"/>
    <n v="39049.800000000003"/>
    <n v="351448.2"/>
    <n v="75773.510175125281"/>
    <n v="21.560363710818628"/>
    <x v="0"/>
  </r>
  <r>
    <s v="INV102347"/>
    <d v="2024-06-09T00:00:00"/>
    <x v="0"/>
    <x v="0"/>
    <x v="2"/>
    <n v="8"/>
    <n v="63556"/>
    <n v="5"/>
    <n v="508448"/>
    <n v="25422.400000000001"/>
    <n v="483025.6"/>
    <n v="62230.115371173051"/>
    <n v="12.883399010564462"/>
    <x v="0"/>
  </r>
  <r>
    <s v="INV102348"/>
    <d v="2023-03-14T00:00:00"/>
    <x v="2"/>
    <x v="1"/>
    <x v="3"/>
    <n v="4"/>
    <n v="12517"/>
    <n v="0"/>
    <n v="50068"/>
    <n v="0"/>
    <n v="50068"/>
    <n v="11977.165329911721"/>
    <n v="23.921797015881843"/>
    <x v="1"/>
  </r>
  <r>
    <s v="INV102349"/>
    <d v="2024-02-03T00:00:00"/>
    <x v="5"/>
    <x v="0"/>
    <x v="2"/>
    <n v="2"/>
    <n v="38380"/>
    <n v="15"/>
    <n v="76760"/>
    <n v="11514"/>
    <n v="65246"/>
    <n v="12098.173510013619"/>
    <n v="18.542398783088036"/>
    <x v="0"/>
  </r>
  <r>
    <s v="INV102350"/>
    <d v="2024-02-09T00:00:00"/>
    <x v="4"/>
    <x v="0"/>
    <x v="0"/>
    <n v="2"/>
    <n v="1855"/>
    <n v="5"/>
    <n v="3710"/>
    <n v="185.5"/>
    <n v="3524.5"/>
    <n v="705.93094136404591"/>
    <n v="20.029250712556273"/>
    <x v="0"/>
  </r>
  <r>
    <s v="INV102351"/>
    <d v="2024-11-05T00:00:00"/>
    <x v="6"/>
    <x v="0"/>
    <x v="4"/>
    <n v="1"/>
    <n v="59436"/>
    <n v="15"/>
    <n v="59436"/>
    <n v="8915.4"/>
    <n v="50520.6"/>
    <n v="9396.3819653842584"/>
    <n v="18.599109997474812"/>
    <x v="0"/>
  </r>
  <r>
    <s v="INV102352"/>
    <d v="2024-07-31T00:00:00"/>
    <x v="1"/>
    <x v="0"/>
    <x v="2"/>
    <n v="5"/>
    <n v="65108"/>
    <n v="15"/>
    <n v="325540"/>
    <n v="48831"/>
    <n v="276709"/>
    <n v="55720.826688247973"/>
    <n v="20.136976639085816"/>
    <x v="0"/>
  </r>
  <r>
    <s v="INV102353"/>
    <d v="2023-05-10T00:00:00"/>
    <x v="1"/>
    <x v="1"/>
    <x v="0"/>
    <n v="6"/>
    <n v="47766"/>
    <n v="10"/>
    <n v="286596"/>
    <n v="28659.599999999999"/>
    <n v="257936.4"/>
    <n v="21715.094348629871"/>
    <n v="8.4187785627115339"/>
    <x v="0"/>
  </r>
  <r>
    <s v="INV102354"/>
    <d v="2024-04-10T00:00:00"/>
    <x v="2"/>
    <x v="1"/>
    <x v="2"/>
    <n v="4"/>
    <n v="55054"/>
    <n v="20"/>
    <n v="220216"/>
    <n v="44043.199999999997"/>
    <n v="176172.79999999999"/>
    <n v="28624.485988019689"/>
    <n v="16.247959950695957"/>
    <x v="0"/>
  </r>
  <r>
    <s v="INV102355"/>
    <d v="2023-07-25T00:00:00"/>
    <x v="2"/>
    <x v="0"/>
    <x v="3"/>
    <n v="4"/>
    <n v="58715"/>
    <n v="0"/>
    <n v="234860"/>
    <n v="0"/>
    <n v="234860"/>
    <n v="51639.90240754663"/>
    <n v="21.987525507769153"/>
    <x v="1"/>
  </r>
  <r>
    <s v="INV102356"/>
    <d v="2023-09-23T00:00:00"/>
    <x v="5"/>
    <x v="1"/>
    <x v="0"/>
    <n v="5"/>
    <n v="61156"/>
    <n v="0"/>
    <n v="305780"/>
    <n v="0"/>
    <n v="305780"/>
    <n v="16484.146265272891"/>
    <n v="5.3908516794011678"/>
    <x v="1"/>
  </r>
  <r>
    <s v="INV102357"/>
    <d v="2024-06-20T00:00:00"/>
    <x v="4"/>
    <x v="1"/>
    <x v="3"/>
    <n v="5"/>
    <n v="54604"/>
    <n v="5"/>
    <n v="273020"/>
    <n v="13651"/>
    <n v="259369"/>
    <n v="19371.905075486498"/>
    <n v="7.4688590677708193"/>
    <x v="0"/>
  </r>
  <r>
    <s v="INV102358"/>
    <d v="2023-09-10T00:00:00"/>
    <x v="3"/>
    <x v="1"/>
    <x v="1"/>
    <n v="9"/>
    <n v="77344"/>
    <n v="0"/>
    <n v="696096"/>
    <n v="0"/>
    <n v="696096"/>
    <n v="69002.57778916911"/>
    <n v="9.9127961932217836"/>
    <x v="1"/>
  </r>
  <r>
    <s v="INV102359"/>
    <d v="2023-10-16T00:00:00"/>
    <x v="2"/>
    <x v="1"/>
    <x v="0"/>
    <n v="8"/>
    <n v="1469"/>
    <n v="10"/>
    <n v="11752"/>
    <n v="1175.2"/>
    <n v="10576.8"/>
    <n v="1152.2930651898589"/>
    <n v="10.894533934553543"/>
    <x v="0"/>
  </r>
  <r>
    <s v="INV102360"/>
    <d v="2023-06-13T00:00:00"/>
    <x v="3"/>
    <x v="0"/>
    <x v="2"/>
    <n v="9"/>
    <n v="754"/>
    <n v="0"/>
    <n v="6786"/>
    <n v="0"/>
    <n v="6786"/>
    <n v="587.26568773694555"/>
    <n v="8.6540773318146993"/>
    <x v="1"/>
  </r>
  <r>
    <s v="INV102361"/>
    <d v="2023-04-05T00:00:00"/>
    <x v="3"/>
    <x v="1"/>
    <x v="1"/>
    <n v="3"/>
    <n v="10806"/>
    <n v="5"/>
    <n v="32418"/>
    <n v="1620.9"/>
    <n v="30797.1"/>
    <n v="5385.3680903492068"/>
    <n v="17.486607798621321"/>
    <x v="0"/>
  </r>
  <r>
    <s v="INV102362"/>
    <d v="2023-04-20T00:00:00"/>
    <x v="0"/>
    <x v="0"/>
    <x v="3"/>
    <n v="3"/>
    <n v="66016"/>
    <n v="0"/>
    <n v="198048"/>
    <n v="0"/>
    <n v="198048"/>
    <n v="21548.377802355699"/>
    <n v="10.880381423874869"/>
    <x v="1"/>
  </r>
  <r>
    <s v="INV102363"/>
    <d v="2023-12-02T00:00:00"/>
    <x v="4"/>
    <x v="0"/>
    <x v="3"/>
    <n v="1"/>
    <n v="68697"/>
    <n v="20"/>
    <n v="68697"/>
    <n v="13739.4"/>
    <n v="54957.599999999999"/>
    <n v="4485.6375941748174"/>
    <n v="8.1619968742718338"/>
    <x v="0"/>
  </r>
  <r>
    <s v="INV102364"/>
    <d v="2023-08-26T00:00:00"/>
    <x v="1"/>
    <x v="1"/>
    <x v="2"/>
    <n v="6"/>
    <n v="18723"/>
    <n v="15"/>
    <n v="112338"/>
    <n v="16850.7"/>
    <n v="95487.3"/>
    <n v="22073.34428126513"/>
    <n v="23.116523643736002"/>
    <x v="0"/>
  </r>
  <r>
    <s v="INV102365"/>
    <d v="2024-01-16T00:00:00"/>
    <x v="1"/>
    <x v="0"/>
    <x v="1"/>
    <n v="4"/>
    <n v="71941"/>
    <n v="15"/>
    <n v="287764"/>
    <n v="43164.6"/>
    <n v="244599.4"/>
    <n v="46230.975879151578"/>
    <n v="18.900690630946592"/>
    <x v="0"/>
  </r>
  <r>
    <s v="INV102366"/>
    <d v="2024-03-11T00:00:00"/>
    <x v="3"/>
    <x v="1"/>
    <x v="4"/>
    <n v="8"/>
    <n v="68467"/>
    <n v="15"/>
    <n v="547736"/>
    <n v="82160.399999999994"/>
    <n v="465575.6"/>
    <n v="46190.569714392332"/>
    <n v="9.9211749315024953"/>
    <x v="0"/>
  </r>
  <r>
    <s v="INV102367"/>
    <d v="2024-04-27T00:00:00"/>
    <x v="1"/>
    <x v="1"/>
    <x v="2"/>
    <n v="2"/>
    <n v="73792"/>
    <n v="20"/>
    <n v="147584"/>
    <n v="29516.799999999999"/>
    <n v="118067.2"/>
    <n v="14426.716962975361"/>
    <n v="12.21907266622344"/>
    <x v="0"/>
  </r>
  <r>
    <s v="INV102368"/>
    <d v="2023-01-25T00:00:00"/>
    <x v="4"/>
    <x v="0"/>
    <x v="3"/>
    <n v="2"/>
    <n v="71389"/>
    <n v="10"/>
    <n v="142778"/>
    <n v="14277.8"/>
    <n v="128500.2"/>
    <n v="25463.22859766207"/>
    <n v="19.81571125777397"/>
    <x v="0"/>
  </r>
  <r>
    <s v="INV102369"/>
    <d v="2024-10-14T00:00:00"/>
    <x v="0"/>
    <x v="1"/>
    <x v="0"/>
    <n v="7"/>
    <n v="50617"/>
    <n v="5"/>
    <n v="354319"/>
    <n v="17715.95"/>
    <n v="336603.05"/>
    <n v="70074.701107909525"/>
    <n v="20.81820147140958"/>
    <x v="0"/>
  </r>
  <r>
    <s v="INV102370"/>
    <d v="2023-04-27T00:00:00"/>
    <x v="4"/>
    <x v="0"/>
    <x v="1"/>
    <n v="5"/>
    <n v="2237"/>
    <n v="20"/>
    <n v="11185"/>
    <n v="2237"/>
    <n v="8948"/>
    <n v="763.15016163604196"/>
    <n v="8.5287233084045813"/>
    <x v="0"/>
  </r>
  <r>
    <s v="INV102371"/>
    <d v="2024-04-26T00:00:00"/>
    <x v="2"/>
    <x v="0"/>
    <x v="4"/>
    <n v="1"/>
    <n v="32976"/>
    <n v="5"/>
    <n v="32976"/>
    <n v="1648.8"/>
    <n v="31327.200000000001"/>
    <n v="7434.4212601989229"/>
    <n v="23.731521681474639"/>
    <x v="0"/>
  </r>
  <r>
    <s v="INV102372"/>
    <d v="2024-01-27T00:00:00"/>
    <x v="3"/>
    <x v="1"/>
    <x v="0"/>
    <n v="7"/>
    <n v="24825"/>
    <n v="10"/>
    <n v="173775"/>
    <n v="17377.5"/>
    <n v="156397.5"/>
    <n v="32382.788615638088"/>
    <n v="20.705438779800247"/>
    <x v="0"/>
  </r>
  <r>
    <s v="INV102373"/>
    <d v="2024-06-20T00:00:00"/>
    <x v="4"/>
    <x v="1"/>
    <x v="1"/>
    <n v="7"/>
    <n v="12826"/>
    <n v="20"/>
    <n v="89782"/>
    <n v="17956.400000000001"/>
    <n v="71825.600000000006"/>
    <n v="15899.522207160269"/>
    <n v="22.136288742677081"/>
    <x v="0"/>
  </r>
  <r>
    <s v="INV102374"/>
    <d v="2023-03-20T00:00:00"/>
    <x v="1"/>
    <x v="1"/>
    <x v="2"/>
    <n v="6"/>
    <n v="13411"/>
    <n v="0"/>
    <n v="80466"/>
    <n v="0"/>
    <n v="80466"/>
    <n v="6338.4485522217692"/>
    <n v="7.8771761392659876"/>
    <x v="1"/>
  </r>
  <r>
    <s v="INV102375"/>
    <d v="2024-08-02T00:00:00"/>
    <x v="6"/>
    <x v="0"/>
    <x v="2"/>
    <n v="4"/>
    <n v="29580"/>
    <n v="10"/>
    <n v="118320"/>
    <n v="11832"/>
    <n v="106488"/>
    <n v="8377.7762609797464"/>
    <n v="7.8673430442676606"/>
    <x v="0"/>
  </r>
  <r>
    <s v="INV102376"/>
    <d v="2023-06-22T00:00:00"/>
    <x v="4"/>
    <x v="1"/>
    <x v="1"/>
    <n v="8"/>
    <n v="23135"/>
    <n v="15"/>
    <n v="185080"/>
    <n v="27762"/>
    <n v="157318"/>
    <n v="17473.903167169268"/>
    <n v="11.107376884507348"/>
    <x v="0"/>
  </r>
  <r>
    <s v="INV102377"/>
    <d v="2023-01-12T00:00:00"/>
    <x v="3"/>
    <x v="0"/>
    <x v="4"/>
    <n v="2"/>
    <n v="51679"/>
    <n v="20"/>
    <n v="103358"/>
    <n v="20671.599999999999"/>
    <n v="82686.399999999994"/>
    <n v="5203.3959423356728"/>
    <n v="6.2929283924994595"/>
    <x v="0"/>
  </r>
  <r>
    <s v="INV102378"/>
    <d v="2023-05-08T00:00:00"/>
    <x v="0"/>
    <x v="0"/>
    <x v="1"/>
    <n v="2"/>
    <n v="5713"/>
    <n v="10"/>
    <n v="11426"/>
    <n v="1142.5999999999999"/>
    <n v="10283.4"/>
    <n v="701.46634979772693"/>
    <n v="6.8213465371154189"/>
    <x v="0"/>
  </r>
  <r>
    <s v="INV102379"/>
    <d v="2024-08-30T00:00:00"/>
    <x v="1"/>
    <x v="1"/>
    <x v="0"/>
    <n v="2"/>
    <n v="57642"/>
    <n v="10"/>
    <n v="115284"/>
    <n v="11528.4"/>
    <n v="103755.6"/>
    <n v="8159.4888690528805"/>
    <n v="7.8641431103987438"/>
    <x v="0"/>
  </r>
  <r>
    <s v="INV102380"/>
    <d v="2023-04-02T00:00:00"/>
    <x v="0"/>
    <x v="1"/>
    <x v="0"/>
    <n v="3"/>
    <n v="64045"/>
    <n v="20"/>
    <n v="192135"/>
    <n v="38427"/>
    <n v="153708"/>
    <n v="29586.62987030757"/>
    <n v="19.248594653698941"/>
    <x v="0"/>
  </r>
  <r>
    <s v="INV102381"/>
    <d v="2024-10-14T00:00:00"/>
    <x v="3"/>
    <x v="1"/>
    <x v="2"/>
    <n v="6"/>
    <n v="28440"/>
    <n v="15"/>
    <n v="170640"/>
    <n v="25596"/>
    <n v="145044"/>
    <n v="8129.1444841612183"/>
    <n v="5.6046058328239834"/>
    <x v="0"/>
  </r>
  <r>
    <s v="INV102382"/>
    <d v="2024-06-26T00:00:00"/>
    <x v="1"/>
    <x v="0"/>
    <x v="1"/>
    <n v="1"/>
    <n v="49104"/>
    <n v="15"/>
    <n v="49104"/>
    <n v="7365.6"/>
    <n v="41738.400000000001"/>
    <n v="2781.8207965350398"/>
    <n v="6.6648956273720108"/>
    <x v="0"/>
  </r>
  <r>
    <s v="INV102383"/>
    <d v="2024-06-15T00:00:00"/>
    <x v="2"/>
    <x v="1"/>
    <x v="2"/>
    <n v="2"/>
    <n v="74832"/>
    <n v="10"/>
    <n v="149664"/>
    <n v="14966.4"/>
    <n v="134697.60000000001"/>
    <n v="32170.73125674489"/>
    <n v="23.883670723713628"/>
    <x v="0"/>
  </r>
  <r>
    <s v="INV102384"/>
    <d v="2024-10-19T00:00:00"/>
    <x v="1"/>
    <x v="0"/>
    <x v="4"/>
    <n v="2"/>
    <n v="49619"/>
    <n v="5"/>
    <n v="99238"/>
    <n v="4961.8999999999996"/>
    <n v="94276.1"/>
    <n v="6291.1701374020158"/>
    <n v="6.6731336334468816"/>
    <x v="0"/>
  </r>
  <r>
    <s v="INV102385"/>
    <d v="2024-03-22T00:00:00"/>
    <x v="2"/>
    <x v="1"/>
    <x v="0"/>
    <n v="1"/>
    <n v="62104"/>
    <n v="10"/>
    <n v="62104"/>
    <n v="6210.4"/>
    <n v="55893.599999999999"/>
    <n v="8802.8213477734953"/>
    <n v="15.749247405380034"/>
    <x v="0"/>
  </r>
  <r>
    <s v="INV102386"/>
    <d v="2024-01-25T00:00:00"/>
    <x v="0"/>
    <x v="1"/>
    <x v="3"/>
    <n v="3"/>
    <n v="17320"/>
    <n v="20"/>
    <n v="51960"/>
    <n v="10392"/>
    <n v="41568"/>
    <n v="7420.4964911955358"/>
    <n v="17.851463845254852"/>
    <x v="0"/>
  </r>
  <r>
    <s v="INV102387"/>
    <d v="2024-11-02T00:00:00"/>
    <x v="0"/>
    <x v="0"/>
    <x v="3"/>
    <n v="7"/>
    <n v="77002"/>
    <n v="20"/>
    <n v="539014"/>
    <n v="107802.8"/>
    <n v="431211.2"/>
    <n v="104231.8118722778"/>
    <n v="24.17187027430591"/>
    <x v="0"/>
  </r>
  <r>
    <s v="INV102388"/>
    <d v="2023-02-12T00:00:00"/>
    <x v="3"/>
    <x v="0"/>
    <x v="1"/>
    <n v="1"/>
    <n v="67845"/>
    <n v="20"/>
    <n v="67845"/>
    <n v="13569"/>
    <n v="54276"/>
    <n v="12481.33846347448"/>
    <n v="22.996054358232882"/>
    <x v="0"/>
  </r>
  <r>
    <s v="INV102389"/>
    <d v="2023-09-11T00:00:00"/>
    <x v="2"/>
    <x v="1"/>
    <x v="1"/>
    <n v="7"/>
    <n v="39814"/>
    <n v="15"/>
    <n v="278698"/>
    <n v="41804.699999999997"/>
    <n v="236893.3"/>
    <n v="32723.623994393169"/>
    <n v="13.813655343732039"/>
    <x v="0"/>
  </r>
  <r>
    <s v="INV102390"/>
    <d v="2023-05-10T00:00:00"/>
    <x v="0"/>
    <x v="1"/>
    <x v="3"/>
    <n v="5"/>
    <n v="41375"/>
    <n v="0"/>
    <n v="206875"/>
    <n v="0"/>
    <n v="206875"/>
    <n v="49325.788036970393"/>
    <n v="23.843281226330099"/>
    <x v="1"/>
  </r>
  <r>
    <s v="INV102391"/>
    <d v="2023-03-01T00:00:00"/>
    <x v="2"/>
    <x v="1"/>
    <x v="1"/>
    <n v="9"/>
    <n v="71541"/>
    <n v="20"/>
    <n v="643869"/>
    <n v="128773.8"/>
    <n v="515095.2"/>
    <n v="70286.375446441729"/>
    <n v="13.645317495958365"/>
    <x v="0"/>
  </r>
  <r>
    <s v="INV102392"/>
    <d v="2024-10-24T00:00:00"/>
    <x v="0"/>
    <x v="1"/>
    <x v="0"/>
    <n v="2"/>
    <n v="71293"/>
    <n v="20"/>
    <n v="142586"/>
    <n v="28517.200000000001"/>
    <n v="114068.8"/>
    <n v="20986.804794255291"/>
    <n v="18.398374309412642"/>
    <x v="0"/>
  </r>
  <r>
    <s v="INV102393"/>
    <d v="2024-04-11T00:00:00"/>
    <x v="1"/>
    <x v="1"/>
    <x v="4"/>
    <n v="1"/>
    <n v="5409"/>
    <n v="5"/>
    <n v="5409"/>
    <n v="270.45"/>
    <n v="5138.55"/>
    <n v="523.7293103577947"/>
    <n v="10.19216141436387"/>
    <x v="0"/>
  </r>
  <r>
    <s v="INV102394"/>
    <d v="2023-10-14T00:00:00"/>
    <x v="4"/>
    <x v="0"/>
    <x v="4"/>
    <n v="9"/>
    <n v="15366"/>
    <n v="5"/>
    <n v="138294"/>
    <n v="6914.7"/>
    <n v="131379.29999999999"/>
    <n v="23297.347432040009"/>
    <n v="17.732890517790864"/>
    <x v="0"/>
  </r>
  <r>
    <s v="INV102395"/>
    <d v="2024-05-31T00:00:00"/>
    <x v="6"/>
    <x v="0"/>
    <x v="2"/>
    <n v="8"/>
    <n v="43289"/>
    <n v="10"/>
    <n v="346312"/>
    <n v="34631.199999999997"/>
    <n v="311680.8"/>
    <n v="49132.67216135691"/>
    <n v="15.763778892173312"/>
    <x v="0"/>
  </r>
  <r>
    <s v="INV102396"/>
    <d v="2024-04-11T00:00:00"/>
    <x v="1"/>
    <x v="0"/>
    <x v="0"/>
    <n v="6"/>
    <n v="66497"/>
    <n v="10"/>
    <n v="398982"/>
    <n v="39898.199999999997"/>
    <n v="359083.8"/>
    <n v="61534.829358031369"/>
    <n v="17.136620855084907"/>
    <x v="0"/>
  </r>
  <r>
    <s v="INV102397"/>
    <d v="2023-12-11T00:00:00"/>
    <x v="5"/>
    <x v="0"/>
    <x v="1"/>
    <n v="5"/>
    <n v="28960"/>
    <n v="10"/>
    <n v="144800"/>
    <n v="14480"/>
    <n v="130320"/>
    <n v="24308.62091156056"/>
    <n v="18.653024026673233"/>
    <x v="0"/>
  </r>
  <r>
    <s v="INV102398"/>
    <d v="2024-10-03T00:00:00"/>
    <x v="4"/>
    <x v="1"/>
    <x v="1"/>
    <n v="8"/>
    <n v="49000"/>
    <n v="20"/>
    <n v="392000"/>
    <n v="78400"/>
    <n v="313600"/>
    <n v="26559.11642240607"/>
    <n v="8.4691060020427518"/>
    <x v="0"/>
  </r>
  <r>
    <s v="INV102399"/>
    <d v="2024-01-17T00:00:00"/>
    <x v="5"/>
    <x v="0"/>
    <x v="2"/>
    <n v="8"/>
    <n v="69269"/>
    <n v="5"/>
    <n v="554152"/>
    <n v="27707.599999999999"/>
    <n v="526444.4"/>
    <n v="58041.842900390358"/>
    <n v="11.02525601951324"/>
    <x v="0"/>
  </r>
  <r>
    <s v="INV102400"/>
    <d v="2024-11-20T00:00:00"/>
    <x v="0"/>
    <x v="0"/>
    <x v="2"/>
    <n v="5"/>
    <n v="12628"/>
    <n v="10"/>
    <n v="63140"/>
    <n v="6314"/>
    <n v="56826"/>
    <n v="11208.830610686009"/>
    <n v="19.724827738510555"/>
    <x v="0"/>
  </r>
  <r>
    <s v="INV102401"/>
    <d v="2023-09-10T00:00:00"/>
    <x v="6"/>
    <x v="0"/>
    <x v="1"/>
    <n v="7"/>
    <n v="5702"/>
    <n v="5"/>
    <n v="39914"/>
    <n v="1995.7"/>
    <n v="37918.300000000003"/>
    <n v="3138.3004117215241"/>
    <n v="8.2764797254136493"/>
    <x v="0"/>
  </r>
  <r>
    <s v="INV102402"/>
    <d v="2023-02-25T00:00:00"/>
    <x v="6"/>
    <x v="1"/>
    <x v="1"/>
    <n v="1"/>
    <n v="65827"/>
    <n v="20"/>
    <n v="65827"/>
    <n v="13165.4"/>
    <n v="52661.599999999999"/>
    <n v="6258.7272978323808"/>
    <n v="11.884802774379018"/>
    <x v="0"/>
  </r>
  <r>
    <s v="INV102403"/>
    <d v="2024-04-07T00:00:00"/>
    <x v="0"/>
    <x v="0"/>
    <x v="0"/>
    <n v="4"/>
    <n v="48465"/>
    <n v="20"/>
    <n v="193860"/>
    <n v="38772"/>
    <n v="155088"/>
    <n v="28426.969448849119"/>
    <n v="18.329573821861857"/>
    <x v="0"/>
  </r>
  <r>
    <s v="INV102404"/>
    <d v="2024-04-01T00:00:00"/>
    <x v="0"/>
    <x v="1"/>
    <x v="2"/>
    <n v="2"/>
    <n v="31738"/>
    <n v="10"/>
    <n v="63476"/>
    <n v="6347.6"/>
    <n v="57128.4"/>
    <n v="13569.7201084848"/>
    <n v="23.75301970383347"/>
    <x v="0"/>
  </r>
  <r>
    <s v="INV102405"/>
    <d v="2023-03-24T00:00:00"/>
    <x v="2"/>
    <x v="0"/>
    <x v="0"/>
    <n v="3"/>
    <n v="79758"/>
    <n v="20"/>
    <n v="239274"/>
    <n v="47854.8"/>
    <n v="191419.2"/>
    <n v="12453.741069081419"/>
    <n v="6.5060041359912795"/>
    <x v="0"/>
  </r>
  <r>
    <s v="INV102406"/>
    <d v="2023-04-09T00:00:00"/>
    <x v="0"/>
    <x v="1"/>
    <x v="1"/>
    <n v="1"/>
    <n v="49740"/>
    <n v="20"/>
    <n v="49740"/>
    <n v="9948"/>
    <n v="39792"/>
    <n v="6100.5974634831909"/>
    <n v="15.331215981813406"/>
    <x v="0"/>
  </r>
  <r>
    <s v="INV102407"/>
    <d v="2023-05-29T00:00:00"/>
    <x v="3"/>
    <x v="0"/>
    <x v="3"/>
    <n v="2"/>
    <n v="69337"/>
    <n v="5"/>
    <n v="138674"/>
    <n v="6933.7"/>
    <n v="131740.29999999999"/>
    <n v="8745.061792556693"/>
    <n v="6.6381067847550783"/>
    <x v="0"/>
  </r>
  <r>
    <s v="INV102408"/>
    <d v="2023-11-25T00:00:00"/>
    <x v="0"/>
    <x v="1"/>
    <x v="3"/>
    <n v="1"/>
    <n v="54789"/>
    <n v="0"/>
    <n v="54789"/>
    <n v="0"/>
    <n v="54789"/>
    <n v="6893.902092136791"/>
    <n v="12.582639019030811"/>
    <x v="1"/>
  </r>
  <r>
    <s v="INV102409"/>
    <d v="2023-06-05T00:00:00"/>
    <x v="3"/>
    <x v="0"/>
    <x v="1"/>
    <n v="8"/>
    <n v="33044"/>
    <n v="15"/>
    <n v="264352"/>
    <n v="39652.800000000003"/>
    <n v="224699.2"/>
    <n v="19116.801431844651"/>
    <n v="8.5077300817469084"/>
    <x v="0"/>
  </r>
  <r>
    <s v="INV102410"/>
    <d v="2023-07-09T00:00:00"/>
    <x v="0"/>
    <x v="1"/>
    <x v="2"/>
    <n v="4"/>
    <n v="60564"/>
    <n v="10"/>
    <n v="242256"/>
    <n v="24225.599999999999"/>
    <n v="218030.4"/>
    <n v="39220.983810032463"/>
    <n v="17.988768451570269"/>
    <x v="0"/>
  </r>
  <r>
    <s v="INV102411"/>
    <d v="2024-05-08T00:00:00"/>
    <x v="2"/>
    <x v="1"/>
    <x v="3"/>
    <n v="3"/>
    <n v="22913"/>
    <n v="0"/>
    <n v="68739"/>
    <n v="0"/>
    <n v="68739"/>
    <n v="13855.480357762741"/>
    <n v="20.15665103909388"/>
    <x v="1"/>
  </r>
  <r>
    <s v="INV102412"/>
    <d v="2023-09-20T00:00:00"/>
    <x v="3"/>
    <x v="0"/>
    <x v="2"/>
    <n v="1"/>
    <n v="49399"/>
    <n v="10"/>
    <n v="49399"/>
    <n v="4939.8999999999996"/>
    <n v="44459.1"/>
    <n v="4422.2862709444134"/>
    <n v="9.9468641311776747"/>
    <x v="0"/>
  </r>
  <r>
    <s v="INV102413"/>
    <d v="2023-03-21T00:00:00"/>
    <x v="4"/>
    <x v="1"/>
    <x v="3"/>
    <n v="2"/>
    <n v="70469"/>
    <n v="0"/>
    <n v="140938"/>
    <n v="0"/>
    <n v="140938"/>
    <n v="27141.47780263918"/>
    <n v="19.257742981054918"/>
    <x v="1"/>
  </r>
  <r>
    <s v="INV102414"/>
    <d v="2024-02-04T00:00:00"/>
    <x v="3"/>
    <x v="1"/>
    <x v="2"/>
    <n v="3"/>
    <n v="33533"/>
    <n v="20"/>
    <n v="100599"/>
    <n v="20119.8"/>
    <n v="80479.199999999997"/>
    <n v="11215.886132711061"/>
    <n v="13.936378757133596"/>
    <x v="0"/>
  </r>
  <r>
    <s v="INV102415"/>
    <d v="2024-08-31T00:00:00"/>
    <x v="1"/>
    <x v="0"/>
    <x v="3"/>
    <n v="3"/>
    <n v="1878"/>
    <n v="10"/>
    <n v="5634"/>
    <n v="563.4"/>
    <n v="5070.6000000000004"/>
    <n v="541.11418041816387"/>
    <n v="10.671600607781404"/>
    <x v="0"/>
  </r>
  <r>
    <s v="INV102416"/>
    <d v="2023-09-17T00:00:00"/>
    <x v="2"/>
    <x v="0"/>
    <x v="2"/>
    <n v="6"/>
    <n v="7003"/>
    <n v="0"/>
    <n v="42018"/>
    <n v="0"/>
    <n v="42018"/>
    <n v="6499.3582629758421"/>
    <n v="15.468033373734691"/>
    <x v="1"/>
  </r>
  <r>
    <s v="INV102417"/>
    <d v="2024-09-06T00:00:00"/>
    <x v="5"/>
    <x v="1"/>
    <x v="0"/>
    <n v="8"/>
    <n v="43274"/>
    <n v="15"/>
    <n v="346192"/>
    <n v="51928.800000000003"/>
    <n v="294263.2"/>
    <n v="37056.573240243517"/>
    <n v="12.593002876419312"/>
    <x v="0"/>
  </r>
  <r>
    <s v="INV102418"/>
    <d v="2024-07-05T00:00:00"/>
    <x v="3"/>
    <x v="0"/>
    <x v="2"/>
    <n v="6"/>
    <n v="60108"/>
    <n v="20"/>
    <n v="360648"/>
    <n v="72129.600000000006"/>
    <n v="288518.40000000002"/>
    <n v="27697.550274054509"/>
    <n v="9.5999250911049376"/>
    <x v="0"/>
  </r>
  <r>
    <s v="INV102419"/>
    <d v="2023-04-11T00:00:00"/>
    <x v="1"/>
    <x v="0"/>
    <x v="0"/>
    <n v="2"/>
    <n v="34117"/>
    <n v="10"/>
    <n v="68234"/>
    <n v="6823.4"/>
    <n v="61410.6"/>
    <n v="12366.188607444001"/>
    <n v="20.136895922599685"/>
    <x v="0"/>
  </r>
  <r>
    <s v="INV102420"/>
    <d v="2023-12-25T00:00:00"/>
    <x v="1"/>
    <x v="0"/>
    <x v="0"/>
    <n v="2"/>
    <n v="5314"/>
    <n v="10"/>
    <n v="10628"/>
    <n v="1062.8"/>
    <n v="9565.2000000000007"/>
    <n v="2003.9555978791921"/>
    <n v="20.950482978706059"/>
    <x v="0"/>
  </r>
  <r>
    <s v="INV102421"/>
    <d v="2024-01-15T00:00:00"/>
    <x v="1"/>
    <x v="1"/>
    <x v="1"/>
    <n v="7"/>
    <n v="58835"/>
    <n v="0"/>
    <n v="411845"/>
    <n v="0"/>
    <n v="411845"/>
    <n v="86513.168958748895"/>
    <n v="21.006244815100072"/>
    <x v="1"/>
  </r>
  <r>
    <s v="INV102422"/>
    <d v="2023-08-09T00:00:00"/>
    <x v="0"/>
    <x v="1"/>
    <x v="0"/>
    <n v="1"/>
    <n v="24263"/>
    <n v="10"/>
    <n v="24263"/>
    <n v="2426.3000000000002"/>
    <n v="21836.7"/>
    <n v="2760.78251883853"/>
    <n v="12.642855920713888"/>
    <x v="0"/>
  </r>
  <r>
    <s v="INV102423"/>
    <d v="2024-02-24T00:00:00"/>
    <x v="1"/>
    <x v="1"/>
    <x v="4"/>
    <n v="1"/>
    <n v="10500"/>
    <n v="20"/>
    <n v="10500"/>
    <n v="2100"/>
    <n v="8400"/>
    <n v="704.8077983677465"/>
    <n v="8.3905690281874588"/>
    <x v="0"/>
  </r>
  <r>
    <s v="INV102424"/>
    <d v="2023-05-04T00:00:00"/>
    <x v="0"/>
    <x v="1"/>
    <x v="0"/>
    <n v="7"/>
    <n v="3774"/>
    <n v="5"/>
    <n v="26418"/>
    <n v="1320.9"/>
    <n v="25097.1"/>
    <n v="5473.2321946242673"/>
    <n v="21.808225630149568"/>
    <x v="0"/>
  </r>
  <r>
    <s v="INV102425"/>
    <d v="2024-02-26T00:00:00"/>
    <x v="5"/>
    <x v="1"/>
    <x v="2"/>
    <n v="9"/>
    <n v="50368"/>
    <n v="0"/>
    <n v="453312"/>
    <n v="0"/>
    <n v="453312"/>
    <n v="52517.453275543667"/>
    <n v="11.585277529724266"/>
    <x v="1"/>
  </r>
  <r>
    <s v="INV102426"/>
    <d v="2023-08-19T00:00:00"/>
    <x v="2"/>
    <x v="1"/>
    <x v="0"/>
    <n v="5"/>
    <n v="54732"/>
    <n v="15"/>
    <n v="273660"/>
    <n v="41049"/>
    <n v="232611"/>
    <n v="46432.263387728897"/>
    <n v="19.961336045040387"/>
    <x v="0"/>
  </r>
  <r>
    <s v="INV102427"/>
    <d v="2024-11-20T00:00:00"/>
    <x v="6"/>
    <x v="1"/>
    <x v="2"/>
    <n v="1"/>
    <n v="14727"/>
    <n v="10"/>
    <n v="14727"/>
    <n v="1472.7"/>
    <n v="13254.3"/>
    <n v="2829.6619942494021"/>
    <n v="21.349011220882296"/>
    <x v="0"/>
  </r>
  <r>
    <s v="INV102428"/>
    <d v="2023-03-04T00:00:00"/>
    <x v="0"/>
    <x v="0"/>
    <x v="2"/>
    <n v="5"/>
    <n v="17779"/>
    <n v="20"/>
    <n v="88895"/>
    <n v="17779"/>
    <n v="71116"/>
    <n v="14481.386603903549"/>
    <n v="20.363049952055164"/>
    <x v="0"/>
  </r>
  <r>
    <s v="INV102429"/>
    <d v="2024-04-29T00:00:00"/>
    <x v="1"/>
    <x v="1"/>
    <x v="4"/>
    <n v="1"/>
    <n v="75404"/>
    <n v="10"/>
    <n v="75404"/>
    <n v="7540.4"/>
    <n v="67863.600000000006"/>
    <n v="8683.9081088777402"/>
    <n v="12.796120613816154"/>
    <x v="0"/>
  </r>
  <r>
    <s v="INV102430"/>
    <d v="2024-09-19T00:00:00"/>
    <x v="1"/>
    <x v="1"/>
    <x v="0"/>
    <n v="9"/>
    <n v="65440"/>
    <n v="15"/>
    <n v="588960"/>
    <n v="88344"/>
    <n v="500616"/>
    <n v="118948.0363196429"/>
    <n v="23.760334531785418"/>
    <x v="0"/>
  </r>
  <r>
    <s v="INV102431"/>
    <d v="2024-12-03T00:00:00"/>
    <x v="4"/>
    <x v="0"/>
    <x v="0"/>
    <n v="4"/>
    <n v="43236"/>
    <n v="20"/>
    <n v="172944"/>
    <n v="34588.800000000003"/>
    <n v="138355.20000000001"/>
    <n v="25185.14064185385"/>
    <n v="18.203248336060984"/>
    <x v="0"/>
  </r>
  <r>
    <s v="INV102432"/>
    <d v="2024-07-27T00:00:00"/>
    <x v="1"/>
    <x v="0"/>
    <x v="3"/>
    <n v="9"/>
    <n v="10151"/>
    <n v="15"/>
    <n v="91359"/>
    <n v="13703.85"/>
    <n v="77655.149999999994"/>
    <n v="12824.690314183001"/>
    <n v="16.514925686426466"/>
    <x v="0"/>
  </r>
  <r>
    <s v="INV102433"/>
    <d v="2024-04-27T00:00:00"/>
    <x v="2"/>
    <x v="0"/>
    <x v="3"/>
    <n v="2"/>
    <n v="79939"/>
    <n v="20"/>
    <n v="159878"/>
    <n v="31975.599999999999"/>
    <n v="127902.39999999999"/>
    <n v="24247.969827447851"/>
    <n v="18.95818204150028"/>
    <x v="0"/>
  </r>
  <r>
    <s v="INV102434"/>
    <d v="2024-06-02T00:00:00"/>
    <x v="3"/>
    <x v="1"/>
    <x v="1"/>
    <n v="7"/>
    <n v="8271"/>
    <n v="5"/>
    <n v="57897"/>
    <n v="2894.85"/>
    <n v="55002.15"/>
    <n v="3242.1250885822951"/>
    <n v="5.8945424653078016"/>
    <x v="0"/>
  </r>
  <r>
    <s v="INV102435"/>
    <d v="2023-06-04T00:00:00"/>
    <x v="3"/>
    <x v="0"/>
    <x v="2"/>
    <n v="2"/>
    <n v="79496"/>
    <n v="20"/>
    <n v="158992"/>
    <n v="31798.400000000001"/>
    <n v="127193.60000000001"/>
    <n v="16293.881048323399"/>
    <n v="12.810299455572762"/>
    <x v="0"/>
  </r>
  <r>
    <s v="INV102436"/>
    <d v="2023-04-02T00:00:00"/>
    <x v="1"/>
    <x v="1"/>
    <x v="4"/>
    <n v="4"/>
    <n v="70673"/>
    <n v="15"/>
    <n v="282692"/>
    <n v="42403.8"/>
    <n v="240288.2"/>
    <n v="54363.626741365828"/>
    <n v="22.624343076924223"/>
    <x v="0"/>
  </r>
  <r>
    <s v="INV102437"/>
    <d v="2024-06-09T00:00:00"/>
    <x v="4"/>
    <x v="1"/>
    <x v="3"/>
    <n v="6"/>
    <n v="41334"/>
    <n v="0"/>
    <n v="248004"/>
    <n v="0"/>
    <n v="248004"/>
    <n v="20389.88205794862"/>
    <n v="8.221594029914284"/>
    <x v="1"/>
  </r>
  <r>
    <s v="INV102438"/>
    <d v="2024-03-30T00:00:00"/>
    <x v="0"/>
    <x v="1"/>
    <x v="0"/>
    <n v="2"/>
    <n v="4053"/>
    <n v="5"/>
    <n v="8106"/>
    <n v="405.3"/>
    <n v="7700.7"/>
    <n v="1023.270013604631"/>
    <n v="13.288012954726597"/>
    <x v="0"/>
  </r>
  <r>
    <s v="INV102439"/>
    <d v="2024-08-20T00:00:00"/>
    <x v="2"/>
    <x v="0"/>
    <x v="1"/>
    <n v="2"/>
    <n v="34617"/>
    <n v="10"/>
    <n v="69234"/>
    <n v="6923.4"/>
    <n v="62310.6"/>
    <n v="8165.7790957440402"/>
    <n v="13.104959823439415"/>
    <x v="0"/>
  </r>
  <r>
    <s v="INV102440"/>
    <d v="2024-10-06T00:00:00"/>
    <x v="4"/>
    <x v="0"/>
    <x v="4"/>
    <n v="2"/>
    <n v="77558"/>
    <n v="5"/>
    <n v="155116"/>
    <n v="7755.8"/>
    <n v="147360.20000000001"/>
    <n v="17861.285539507971"/>
    <n v="12.120834214060492"/>
    <x v="0"/>
  </r>
  <r>
    <s v="INV102441"/>
    <d v="2024-05-24T00:00:00"/>
    <x v="0"/>
    <x v="1"/>
    <x v="0"/>
    <n v="3"/>
    <n v="62637"/>
    <n v="5"/>
    <n v="187911"/>
    <n v="9395.5499999999993"/>
    <n v="178515.45"/>
    <n v="29003.45260587176"/>
    <n v="16.2470265771796"/>
    <x v="0"/>
  </r>
  <r>
    <s v="INV102442"/>
    <d v="2023-07-02T00:00:00"/>
    <x v="2"/>
    <x v="1"/>
    <x v="0"/>
    <n v="5"/>
    <n v="35390"/>
    <n v="10"/>
    <n v="176950"/>
    <n v="17695"/>
    <n v="159255"/>
    <n v="39692.65407735396"/>
    <n v="24.923960991713891"/>
    <x v="0"/>
  </r>
  <r>
    <s v="INV102443"/>
    <d v="2024-01-21T00:00:00"/>
    <x v="1"/>
    <x v="1"/>
    <x v="2"/>
    <n v="9"/>
    <n v="79928"/>
    <n v="20"/>
    <n v="719352"/>
    <n v="143870.39999999999"/>
    <n v="575481.59999999998"/>
    <n v="58221.340971577541"/>
    <n v="10.116976975732594"/>
    <x v="0"/>
  </r>
  <r>
    <s v="INV102444"/>
    <d v="2024-07-27T00:00:00"/>
    <x v="3"/>
    <x v="0"/>
    <x v="2"/>
    <n v="6"/>
    <n v="9189"/>
    <n v="5"/>
    <n v="55134"/>
    <n v="2756.7"/>
    <n v="52377.3"/>
    <n v="10003.615139249419"/>
    <n v="19.099142451499826"/>
    <x v="0"/>
  </r>
  <r>
    <s v="INV102445"/>
    <d v="2024-12-31T00:00:00"/>
    <x v="2"/>
    <x v="1"/>
    <x v="3"/>
    <n v="9"/>
    <n v="28563"/>
    <n v="5"/>
    <n v="257067"/>
    <n v="12853.35"/>
    <n v="244213.65"/>
    <n v="49233.227517707688"/>
    <n v="20.159899955513417"/>
    <x v="0"/>
  </r>
  <r>
    <s v="INV102446"/>
    <d v="2024-02-09T00:00:00"/>
    <x v="1"/>
    <x v="0"/>
    <x v="3"/>
    <n v="5"/>
    <n v="57698"/>
    <n v="0"/>
    <n v="288490"/>
    <n v="0"/>
    <n v="288490"/>
    <n v="48148.893280557153"/>
    <n v="16.689969593593247"/>
    <x v="1"/>
  </r>
  <r>
    <s v="INV102447"/>
    <d v="2023-09-03T00:00:00"/>
    <x v="5"/>
    <x v="1"/>
    <x v="0"/>
    <n v="6"/>
    <n v="1863"/>
    <n v="0"/>
    <n v="11178"/>
    <n v="0"/>
    <n v="11178"/>
    <n v="776.81664787188026"/>
    <n v="6.9495137580236204"/>
    <x v="1"/>
  </r>
  <r>
    <s v="INV102448"/>
    <d v="2024-08-13T00:00:00"/>
    <x v="6"/>
    <x v="0"/>
    <x v="0"/>
    <n v="8"/>
    <n v="17191"/>
    <n v="15"/>
    <n v="137528"/>
    <n v="20629.2"/>
    <n v="116898.8"/>
    <n v="19226.89499829369"/>
    <n v="16.447469946905947"/>
    <x v="0"/>
  </r>
  <r>
    <s v="INV102449"/>
    <d v="2024-10-22T00:00:00"/>
    <x v="2"/>
    <x v="1"/>
    <x v="3"/>
    <n v="3"/>
    <n v="3251"/>
    <n v="10"/>
    <n v="9753"/>
    <n v="975.3"/>
    <n v="8777.7000000000007"/>
    <n v="2112.7300256220792"/>
    <n v="24.069289513449753"/>
    <x v="0"/>
  </r>
  <r>
    <s v="INV102450"/>
    <d v="2024-10-11T00:00:00"/>
    <x v="6"/>
    <x v="0"/>
    <x v="3"/>
    <n v="2"/>
    <n v="8282"/>
    <n v="20"/>
    <n v="16564"/>
    <n v="3312.8"/>
    <n v="13251.2"/>
    <n v="1569.1014770646379"/>
    <n v="11.841202887773468"/>
    <x v="0"/>
  </r>
  <r>
    <s v="INV102451"/>
    <d v="2024-04-15T00:00:00"/>
    <x v="2"/>
    <x v="0"/>
    <x v="0"/>
    <n v="3"/>
    <n v="13040"/>
    <n v="20"/>
    <n v="39120"/>
    <n v="7824"/>
    <n v="31296"/>
    <n v="5568.7359206341189"/>
    <n v="17.793762527588569"/>
    <x v="0"/>
  </r>
  <r>
    <s v="INV102452"/>
    <d v="2024-02-27T00:00:00"/>
    <x v="6"/>
    <x v="0"/>
    <x v="4"/>
    <n v="9"/>
    <n v="46491"/>
    <n v="15"/>
    <n v="418419"/>
    <n v="62762.85"/>
    <n v="355656.15"/>
    <n v="86025.948266618798"/>
    <n v="24.187954648504963"/>
    <x v="0"/>
  </r>
  <r>
    <s v="INV102453"/>
    <d v="2023-03-06T00:00:00"/>
    <x v="5"/>
    <x v="0"/>
    <x v="0"/>
    <n v="6"/>
    <n v="71375"/>
    <n v="20"/>
    <n v="428250"/>
    <n v="85650"/>
    <n v="342600"/>
    <n v="71808.294070204865"/>
    <n v="20.95980562469494"/>
    <x v="0"/>
  </r>
  <r>
    <s v="INV102454"/>
    <d v="2023-01-13T00:00:00"/>
    <x v="3"/>
    <x v="0"/>
    <x v="4"/>
    <n v="4"/>
    <n v="28109"/>
    <n v="20"/>
    <n v="112436"/>
    <n v="22487.200000000001"/>
    <n v="89948.800000000003"/>
    <n v="16879.930863394671"/>
    <n v="18.766154593940854"/>
    <x v="0"/>
  </r>
  <r>
    <s v="INV102455"/>
    <d v="2023-08-01T00:00:00"/>
    <x v="0"/>
    <x v="0"/>
    <x v="4"/>
    <n v="3"/>
    <n v="57155"/>
    <n v="0"/>
    <n v="171465"/>
    <n v="0"/>
    <n v="171465"/>
    <n v="41876.858499601803"/>
    <n v="24.422977575366286"/>
    <x v="1"/>
  </r>
  <r>
    <s v="INV102456"/>
    <d v="2023-08-30T00:00:00"/>
    <x v="6"/>
    <x v="1"/>
    <x v="0"/>
    <n v="2"/>
    <n v="71884"/>
    <n v="20"/>
    <n v="143768"/>
    <n v="28753.599999999999"/>
    <n v="115014.39999999999"/>
    <n v="9674.6192507836658"/>
    <n v="8.4116591059760051"/>
    <x v="0"/>
  </r>
  <r>
    <s v="INV102457"/>
    <d v="2024-05-07T00:00:00"/>
    <x v="5"/>
    <x v="1"/>
    <x v="1"/>
    <n v="4"/>
    <n v="63677"/>
    <n v="20"/>
    <n v="254708"/>
    <n v="50941.599999999999"/>
    <n v="203766.39999999999"/>
    <n v="41680.36774739471"/>
    <n v="20.454975769996778"/>
    <x v="0"/>
  </r>
  <r>
    <s v="INV102458"/>
    <d v="2023-08-01T00:00:00"/>
    <x v="6"/>
    <x v="1"/>
    <x v="3"/>
    <n v="9"/>
    <n v="58896"/>
    <n v="15"/>
    <n v="530064"/>
    <n v="79509.600000000006"/>
    <n v="450554.4"/>
    <n v="59188.049008930357"/>
    <n v="13.136715346455469"/>
    <x v="0"/>
  </r>
  <r>
    <s v="INV102459"/>
    <d v="2024-11-23T00:00:00"/>
    <x v="3"/>
    <x v="1"/>
    <x v="2"/>
    <n v="4"/>
    <n v="17377"/>
    <n v="15"/>
    <n v="69508"/>
    <n v="10426.200000000001"/>
    <n v="59081.8"/>
    <n v="7213.080577040404"/>
    <n v="12.208633753610085"/>
    <x v="0"/>
  </r>
  <r>
    <s v="INV102460"/>
    <d v="2023-12-04T00:00:00"/>
    <x v="6"/>
    <x v="0"/>
    <x v="0"/>
    <n v="5"/>
    <n v="18905"/>
    <n v="5"/>
    <n v="94525"/>
    <n v="4726.25"/>
    <n v="89798.75"/>
    <n v="13841.08569053061"/>
    <n v="15.413450288039209"/>
    <x v="0"/>
  </r>
  <r>
    <s v="INV102461"/>
    <d v="2023-06-22T00:00:00"/>
    <x v="5"/>
    <x v="1"/>
    <x v="4"/>
    <n v="8"/>
    <n v="49129"/>
    <n v="20"/>
    <n v="393032"/>
    <n v="78606.399999999994"/>
    <n v="314425.59999999998"/>
    <n v="17843.71938134751"/>
    <n v="5.6750211755491637"/>
    <x v="0"/>
  </r>
  <r>
    <s v="INV102462"/>
    <d v="2024-11-02T00:00:00"/>
    <x v="1"/>
    <x v="0"/>
    <x v="0"/>
    <n v="2"/>
    <n v="46733"/>
    <n v="20"/>
    <n v="93466"/>
    <n v="18693.2"/>
    <n v="74772.800000000003"/>
    <n v="8412.3829679504579"/>
    <n v="11.250592418567257"/>
    <x v="0"/>
  </r>
  <r>
    <s v="INV102463"/>
    <d v="2023-06-13T00:00:00"/>
    <x v="5"/>
    <x v="0"/>
    <x v="3"/>
    <n v="3"/>
    <n v="21971"/>
    <n v="20"/>
    <n v="65913"/>
    <n v="13182.6"/>
    <n v="52730.400000000001"/>
    <n v="4389.4419024834633"/>
    <n v="8.3243098904682373"/>
    <x v="0"/>
  </r>
  <r>
    <s v="INV102464"/>
    <d v="2024-04-09T00:00:00"/>
    <x v="4"/>
    <x v="0"/>
    <x v="4"/>
    <n v="6"/>
    <n v="3802"/>
    <n v="0"/>
    <n v="22812"/>
    <n v="0"/>
    <n v="22812"/>
    <n v="1773.363359501511"/>
    <n v="7.7738179883460949"/>
    <x v="1"/>
  </r>
  <r>
    <s v="INV102465"/>
    <d v="2024-05-11T00:00:00"/>
    <x v="3"/>
    <x v="1"/>
    <x v="2"/>
    <n v="7"/>
    <n v="24011"/>
    <n v="20"/>
    <n v="168077"/>
    <n v="33615.4"/>
    <n v="134461.6"/>
    <n v="15794.94894442369"/>
    <n v="11.746810200401965"/>
    <x v="0"/>
  </r>
  <r>
    <s v="INV102466"/>
    <d v="2024-11-30T00:00:00"/>
    <x v="1"/>
    <x v="0"/>
    <x v="2"/>
    <n v="4"/>
    <n v="5522"/>
    <n v="0"/>
    <n v="22088"/>
    <n v="0"/>
    <n v="22088"/>
    <n v="4648.4830279481102"/>
    <n v="21.04528716021419"/>
    <x v="1"/>
  </r>
  <r>
    <s v="INV102467"/>
    <d v="2024-01-30T00:00:00"/>
    <x v="4"/>
    <x v="1"/>
    <x v="2"/>
    <n v="1"/>
    <n v="43739"/>
    <n v="5"/>
    <n v="43739"/>
    <n v="2186.9499999999998"/>
    <n v="41552.050000000003"/>
    <n v="3748.9179294134419"/>
    <n v="9.0222213571013743"/>
    <x v="0"/>
  </r>
  <r>
    <s v="INV102468"/>
    <d v="2024-12-03T00:00:00"/>
    <x v="3"/>
    <x v="1"/>
    <x v="1"/>
    <n v="7"/>
    <n v="72191"/>
    <n v="10"/>
    <n v="505337"/>
    <n v="50533.7"/>
    <n v="454803.3"/>
    <n v="71078.095486389706"/>
    <n v="15.628315688648192"/>
    <x v="0"/>
  </r>
  <r>
    <s v="INV102469"/>
    <d v="2023-11-04T00:00:00"/>
    <x v="1"/>
    <x v="1"/>
    <x v="4"/>
    <n v="9"/>
    <n v="59769"/>
    <n v="20"/>
    <n v="537921"/>
    <n v="107584.2"/>
    <n v="430336.8"/>
    <n v="85951.702168253527"/>
    <n v="19.973123880703099"/>
    <x v="0"/>
  </r>
  <r>
    <s v="INV102470"/>
    <d v="2023-07-02T00:00:00"/>
    <x v="6"/>
    <x v="1"/>
    <x v="4"/>
    <n v="1"/>
    <n v="58898"/>
    <n v="15"/>
    <n v="58898"/>
    <n v="8834.7000000000007"/>
    <n v="50063.3"/>
    <n v="4915.9310486830846"/>
    <n v="9.8194306981023711"/>
    <x v="0"/>
  </r>
  <r>
    <s v="INV102471"/>
    <d v="2024-09-20T00:00:00"/>
    <x v="1"/>
    <x v="1"/>
    <x v="1"/>
    <n v="1"/>
    <n v="62395"/>
    <n v="15"/>
    <n v="62395"/>
    <n v="9359.25"/>
    <n v="53035.75"/>
    <n v="12454.95048857584"/>
    <n v="23.484065915115444"/>
    <x v="0"/>
  </r>
  <r>
    <s v="INV102472"/>
    <d v="2024-05-24T00:00:00"/>
    <x v="5"/>
    <x v="0"/>
    <x v="4"/>
    <n v="1"/>
    <n v="70390"/>
    <n v="20"/>
    <n v="70390"/>
    <n v="14078"/>
    <n v="56312"/>
    <n v="12574.445986481849"/>
    <n v="22.329958066632067"/>
    <x v="0"/>
  </r>
  <r>
    <s v="INV102473"/>
    <d v="2024-12-08T00:00:00"/>
    <x v="4"/>
    <x v="0"/>
    <x v="1"/>
    <n v="7"/>
    <n v="35784"/>
    <n v="0"/>
    <n v="250488"/>
    <n v="0"/>
    <n v="250488"/>
    <n v="25107.82558015735"/>
    <n v="10.023564234676851"/>
    <x v="1"/>
  </r>
  <r>
    <s v="INV102474"/>
    <d v="2024-06-29T00:00:00"/>
    <x v="6"/>
    <x v="1"/>
    <x v="0"/>
    <n v="9"/>
    <n v="49140"/>
    <n v="15"/>
    <n v="442260"/>
    <n v="66339"/>
    <n v="375921"/>
    <n v="93201.196384443319"/>
    <n v="24.792761347315878"/>
    <x v="0"/>
  </r>
  <r>
    <s v="INV102475"/>
    <d v="2024-07-17T00:00:00"/>
    <x v="5"/>
    <x v="0"/>
    <x v="3"/>
    <n v="3"/>
    <n v="76192"/>
    <n v="15"/>
    <n v="228576"/>
    <n v="34286.400000000001"/>
    <n v="194289.6"/>
    <n v="35717.07684143378"/>
    <n v="18.383421882300325"/>
    <x v="0"/>
  </r>
  <r>
    <s v="INV102476"/>
    <d v="2024-09-15T00:00:00"/>
    <x v="3"/>
    <x v="1"/>
    <x v="2"/>
    <n v="8"/>
    <n v="22953"/>
    <n v="5"/>
    <n v="183624"/>
    <n v="9181.2000000000007"/>
    <n v="174442.8"/>
    <n v="18703.758321543879"/>
    <n v="10.722000748408005"/>
    <x v="0"/>
  </r>
  <r>
    <s v="INV102477"/>
    <d v="2024-08-16T00:00:00"/>
    <x v="1"/>
    <x v="0"/>
    <x v="1"/>
    <n v="9"/>
    <n v="74874"/>
    <n v="5"/>
    <n v="673866"/>
    <n v="33693.300000000003"/>
    <n v="640172.69999999995"/>
    <n v="119204.952312819"/>
    <n v="18.620749106111369"/>
    <x v="0"/>
  </r>
  <r>
    <s v="INV102478"/>
    <d v="2023-08-15T00:00:00"/>
    <x v="5"/>
    <x v="0"/>
    <x v="1"/>
    <n v="3"/>
    <n v="38476"/>
    <n v="5"/>
    <n v="115428"/>
    <n v="5771.4"/>
    <n v="109656.6"/>
    <n v="20094.534017661121"/>
    <n v="18.324965408065836"/>
    <x v="0"/>
  </r>
  <r>
    <s v="INV102479"/>
    <d v="2024-03-11T00:00:00"/>
    <x v="6"/>
    <x v="0"/>
    <x v="1"/>
    <n v="3"/>
    <n v="14225"/>
    <n v="15"/>
    <n v="42675"/>
    <n v="6401.25"/>
    <n v="36273.75"/>
    <n v="6211.4706990413742"/>
    <n v="17.12387249468658"/>
    <x v="0"/>
  </r>
  <r>
    <s v="INV102480"/>
    <d v="2024-02-26T00:00:00"/>
    <x v="4"/>
    <x v="0"/>
    <x v="0"/>
    <n v="1"/>
    <n v="75373"/>
    <n v="15"/>
    <n v="75373"/>
    <n v="11305.95"/>
    <n v="64067.05"/>
    <n v="12322.60656665404"/>
    <n v="19.233922221569497"/>
    <x v="0"/>
  </r>
  <r>
    <s v="INV102481"/>
    <d v="2024-07-07T00:00:00"/>
    <x v="4"/>
    <x v="0"/>
    <x v="1"/>
    <n v="2"/>
    <n v="76737"/>
    <n v="20"/>
    <n v="153474"/>
    <n v="30694.799999999999"/>
    <n v="122779.2"/>
    <n v="12727.677162343931"/>
    <n v="10.366313807504799"/>
    <x v="0"/>
  </r>
  <r>
    <s v="INV102482"/>
    <d v="2023-01-21T00:00:00"/>
    <x v="1"/>
    <x v="0"/>
    <x v="3"/>
    <n v="7"/>
    <n v="43543"/>
    <n v="20"/>
    <n v="304801"/>
    <n v="60960.2"/>
    <n v="243840.8"/>
    <n v="59935.360798908107"/>
    <n v="24.579709711790692"/>
    <x v="0"/>
  </r>
  <r>
    <s v="INV102483"/>
    <d v="2024-07-07T00:00:00"/>
    <x v="5"/>
    <x v="0"/>
    <x v="3"/>
    <n v="3"/>
    <n v="77580"/>
    <n v="0"/>
    <n v="232740"/>
    <n v="0"/>
    <n v="232740"/>
    <n v="51570.331709644073"/>
    <n v="22.157915145503168"/>
    <x v="1"/>
  </r>
  <r>
    <s v="INV102484"/>
    <d v="2024-02-01T00:00:00"/>
    <x v="6"/>
    <x v="0"/>
    <x v="2"/>
    <n v="7"/>
    <n v="65490"/>
    <n v="15"/>
    <n v="458430"/>
    <n v="68764.5"/>
    <n v="389665.5"/>
    <n v="77601.210408596133"/>
    <n v="19.914827052586421"/>
    <x v="0"/>
  </r>
  <r>
    <s v="INV102485"/>
    <d v="2024-09-16T00:00:00"/>
    <x v="2"/>
    <x v="0"/>
    <x v="0"/>
    <n v="5"/>
    <n v="47309"/>
    <n v="20"/>
    <n v="236545"/>
    <n v="47309"/>
    <n v="189236"/>
    <n v="10457.370353900889"/>
    <n v="5.5260998720649823"/>
    <x v="0"/>
  </r>
  <r>
    <s v="INV102486"/>
    <d v="2023-04-15T00:00:00"/>
    <x v="3"/>
    <x v="0"/>
    <x v="3"/>
    <n v="8"/>
    <n v="17205"/>
    <n v="20"/>
    <n v="137640"/>
    <n v="27528"/>
    <n v="110112"/>
    <n v="18507.302843874539"/>
    <n v="16.807707465012477"/>
    <x v="0"/>
  </r>
  <r>
    <s v="INV102487"/>
    <d v="2023-07-11T00:00:00"/>
    <x v="3"/>
    <x v="0"/>
    <x v="4"/>
    <n v="5"/>
    <n v="63631"/>
    <n v="5"/>
    <n v="318155"/>
    <n v="15907.75"/>
    <n v="302247.25"/>
    <n v="57818.931017013427"/>
    <n v="19.129679762847612"/>
    <x v="0"/>
  </r>
  <r>
    <s v="INV102488"/>
    <d v="2023-01-17T00:00:00"/>
    <x v="6"/>
    <x v="0"/>
    <x v="4"/>
    <n v="3"/>
    <n v="76515"/>
    <n v="5"/>
    <n v="229545"/>
    <n v="11477.25"/>
    <n v="218067.75"/>
    <n v="48153.713014561014"/>
    <n v="22.081996542157661"/>
    <x v="0"/>
  </r>
  <r>
    <s v="INV102489"/>
    <d v="2023-04-30T00:00:00"/>
    <x v="2"/>
    <x v="0"/>
    <x v="4"/>
    <n v="9"/>
    <n v="62956"/>
    <n v="5"/>
    <n v="566604"/>
    <n v="28330.2"/>
    <n v="538273.80000000005"/>
    <n v="128772.0078684794"/>
    <n v="23.923142435778853"/>
    <x v="0"/>
  </r>
  <r>
    <s v="INV102490"/>
    <d v="2024-01-28T00:00:00"/>
    <x v="4"/>
    <x v="1"/>
    <x v="1"/>
    <n v="7"/>
    <n v="77359"/>
    <n v="10"/>
    <n v="541513"/>
    <n v="54151.3"/>
    <n v="487361.7"/>
    <n v="113638.42974757651"/>
    <n v="23.317061998835054"/>
    <x v="0"/>
  </r>
  <r>
    <s v="INV102491"/>
    <d v="2024-02-29T00:00:00"/>
    <x v="1"/>
    <x v="0"/>
    <x v="1"/>
    <n v="5"/>
    <n v="78973"/>
    <n v="20"/>
    <n v="394865"/>
    <n v="78973"/>
    <n v="315892"/>
    <n v="41447.869162364281"/>
    <n v="13.120898649653768"/>
    <x v="0"/>
  </r>
  <r>
    <s v="INV102492"/>
    <d v="2023-05-09T00:00:00"/>
    <x v="0"/>
    <x v="0"/>
    <x v="4"/>
    <n v="7"/>
    <n v="23589"/>
    <n v="5"/>
    <n v="165123"/>
    <n v="8256.15"/>
    <n v="156866.85"/>
    <n v="35969.605975746374"/>
    <n v="22.930023759479056"/>
    <x v="0"/>
  </r>
  <r>
    <s v="INV102493"/>
    <d v="2023-05-10T00:00:00"/>
    <x v="0"/>
    <x v="0"/>
    <x v="2"/>
    <n v="9"/>
    <n v="67738"/>
    <n v="5"/>
    <n v="609642"/>
    <n v="30482.1"/>
    <n v="579159.9"/>
    <n v="29044.731054000778"/>
    <n v="5.0149761842974243"/>
    <x v="0"/>
  </r>
  <r>
    <s v="INV102494"/>
    <d v="2024-07-25T00:00:00"/>
    <x v="1"/>
    <x v="0"/>
    <x v="2"/>
    <n v="5"/>
    <n v="76440"/>
    <n v="15"/>
    <n v="382200"/>
    <n v="57330"/>
    <n v="324870"/>
    <n v="39080.250392506918"/>
    <n v="12.02950423015573"/>
    <x v="0"/>
  </r>
  <r>
    <s v="INV102495"/>
    <d v="2024-07-13T00:00:00"/>
    <x v="6"/>
    <x v="0"/>
    <x v="1"/>
    <n v="7"/>
    <n v="74416"/>
    <n v="5"/>
    <n v="520912"/>
    <n v="26045.599999999999"/>
    <n v="494866.4"/>
    <n v="36014.502951639137"/>
    <n v="7.2776213846078726"/>
    <x v="0"/>
  </r>
  <r>
    <s v="INV102496"/>
    <d v="2023-01-29T00:00:00"/>
    <x v="2"/>
    <x v="0"/>
    <x v="4"/>
    <n v="9"/>
    <n v="61896"/>
    <n v="15"/>
    <n v="557064"/>
    <n v="83559.600000000006"/>
    <n v="473504.4"/>
    <n v="107302.5082943302"/>
    <n v="22.661354001004046"/>
    <x v="0"/>
  </r>
  <r>
    <s v="INV102497"/>
    <d v="2023-04-07T00:00:00"/>
    <x v="2"/>
    <x v="1"/>
    <x v="2"/>
    <n v="1"/>
    <n v="4377"/>
    <n v="0"/>
    <n v="4377"/>
    <n v="0"/>
    <n v="4377"/>
    <n v="1031.2053600165609"/>
    <n v="23.559638108671713"/>
    <x v="1"/>
  </r>
  <r>
    <s v="INV102498"/>
    <d v="2023-01-10T00:00:00"/>
    <x v="3"/>
    <x v="1"/>
    <x v="1"/>
    <n v="4"/>
    <n v="73712"/>
    <n v="5"/>
    <n v="294848"/>
    <n v="14742.4"/>
    <n v="280105.59999999998"/>
    <n v="28347.158314203862"/>
    <n v="10.120168363004476"/>
    <x v="0"/>
  </r>
  <r>
    <s v="INV102499"/>
    <d v="2023-08-30T00:00:00"/>
    <x v="4"/>
    <x v="1"/>
    <x v="4"/>
    <n v="1"/>
    <n v="32318"/>
    <n v="15"/>
    <n v="32318"/>
    <n v="4847.7"/>
    <n v="27470.3"/>
    <n v="3391.5406406281832"/>
    <n v="12.346208962509268"/>
    <x v="0"/>
  </r>
  <r>
    <s v="INV102500"/>
    <d v="2023-08-20T00:00:00"/>
    <x v="5"/>
    <x v="0"/>
    <x v="0"/>
    <n v="8"/>
    <n v="49055"/>
    <n v="5"/>
    <n v="392440"/>
    <n v="19622"/>
    <n v="372818"/>
    <n v="92002.35726316832"/>
    <n v="24.677552388341851"/>
    <x v="0"/>
  </r>
  <r>
    <s v="INV102501"/>
    <d v="2023-10-11T00:00:00"/>
    <x v="2"/>
    <x v="0"/>
    <x v="4"/>
    <n v="3"/>
    <n v="42868"/>
    <n v="0"/>
    <n v="128604"/>
    <n v="0"/>
    <n v="128604"/>
    <n v="20989.80513789106"/>
    <n v="16.32126927458793"/>
    <x v="1"/>
  </r>
  <r>
    <s v="INV102502"/>
    <d v="2024-12-15T00:00:00"/>
    <x v="1"/>
    <x v="0"/>
    <x v="4"/>
    <n v="2"/>
    <n v="48680"/>
    <n v="5"/>
    <n v="97360"/>
    <n v="4868"/>
    <n v="92492"/>
    <n v="13819.33781395086"/>
    <n v="14.941116868432793"/>
    <x v="0"/>
  </r>
  <r>
    <s v="INV102503"/>
    <d v="2024-12-26T00:00:00"/>
    <x v="5"/>
    <x v="1"/>
    <x v="3"/>
    <n v="4"/>
    <n v="49921"/>
    <n v="15"/>
    <n v="199684"/>
    <n v="29952.6"/>
    <n v="169731.4"/>
    <n v="25474.491059531741"/>
    <n v="15.008708500331549"/>
    <x v="0"/>
  </r>
  <r>
    <s v="INV102504"/>
    <d v="2023-07-19T00:00:00"/>
    <x v="0"/>
    <x v="0"/>
    <x v="3"/>
    <n v="3"/>
    <n v="27120"/>
    <n v="0"/>
    <n v="81360"/>
    <n v="0"/>
    <n v="81360"/>
    <n v="15396.374053126719"/>
    <n v="18.923763585455653"/>
    <x v="1"/>
  </r>
  <r>
    <s v="INV102505"/>
    <d v="2023-03-20T00:00:00"/>
    <x v="5"/>
    <x v="0"/>
    <x v="0"/>
    <n v="5"/>
    <n v="61039"/>
    <n v="0"/>
    <n v="305195"/>
    <n v="0"/>
    <n v="305195"/>
    <n v="73524.102299448961"/>
    <n v="24.090860695440281"/>
    <x v="1"/>
  </r>
  <r>
    <s v="INV102506"/>
    <d v="2023-06-22T00:00:00"/>
    <x v="4"/>
    <x v="1"/>
    <x v="0"/>
    <n v="8"/>
    <n v="17577"/>
    <n v="0"/>
    <n v="140616"/>
    <n v="0"/>
    <n v="140616"/>
    <n v="17341.39591641193"/>
    <n v="12.332448595047456"/>
    <x v="1"/>
  </r>
  <r>
    <s v="INV102507"/>
    <d v="2024-04-11T00:00:00"/>
    <x v="1"/>
    <x v="1"/>
    <x v="4"/>
    <n v="8"/>
    <n v="13163"/>
    <n v="10"/>
    <n v="105304"/>
    <n v="10530.4"/>
    <n v="94773.6"/>
    <n v="8011.3630250301894"/>
    <n v="8.4531589229808599"/>
    <x v="0"/>
  </r>
  <r>
    <s v="INV102508"/>
    <d v="2024-08-03T00:00:00"/>
    <x v="4"/>
    <x v="0"/>
    <x v="2"/>
    <n v="7"/>
    <n v="47785"/>
    <n v="15"/>
    <n v="334495"/>
    <n v="50174.25"/>
    <n v="284320.75"/>
    <n v="24736.638351321471"/>
    <n v="8.7002578430598074"/>
    <x v="0"/>
  </r>
  <r>
    <s v="INV102509"/>
    <d v="2024-02-20T00:00:00"/>
    <x v="5"/>
    <x v="0"/>
    <x v="0"/>
    <n v="8"/>
    <n v="51735"/>
    <n v="10"/>
    <n v="413880"/>
    <n v="41388"/>
    <n v="372492"/>
    <n v="20141.315762864611"/>
    <n v="5.4071807616981333"/>
    <x v="0"/>
  </r>
  <r>
    <s v="INV102510"/>
    <d v="2024-03-24T00:00:00"/>
    <x v="6"/>
    <x v="0"/>
    <x v="4"/>
    <n v="5"/>
    <n v="18119"/>
    <n v="0"/>
    <n v="90595"/>
    <n v="0"/>
    <n v="90595"/>
    <n v="14593.23277918549"/>
    <n v="16.108209922385882"/>
    <x v="1"/>
  </r>
  <r>
    <s v="INV102511"/>
    <d v="2023-03-28T00:00:00"/>
    <x v="2"/>
    <x v="0"/>
    <x v="1"/>
    <n v="6"/>
    <n v="70003"/>
    <n v="10"/>
    <n v="420018"/>
    <n v="42001.8"/>
    <n v="378016.2"/>
    <n v="89145.082086395225"/>
    <n v="23.582344377409019"/>
    <x v="0"/>
  </r>
  <r>
    <s v="INV102512"/>
    <d v="2023-04-11T00:00:00"/>
    <x v="1"/>
    <x v="1"/>
    <x v="3"/>
    <n v="8"/>
    <n v="57977"/>
    <n v="5"/>
    <n v="463816"/>
    <n v="23190.799999999999"/>
    <n v="440625.2"/>
    <n v="84871.1899283456"/>
    <n v="19.261537907578958"/>
    <x v="0"/>
  </r>
  <r>
    <s v="INV102513"/>
    <d v="2023-01-08T00:00:00"/>
    <x v="6"/>
    <x v="0"/>
    <x v="2"/>
    <n v="1"/>
    <n v="27988"/>
    <n v="10"/>
    <n v="27988"/>
    <n v="2798.8"/>
    <n v="25189.200000000001"/>
    <n v="6261.8564105478572"/>
    <n v="24.859290531449417"/>
    <x v="0"/>
  </r>
  <r>
    <s v="INV102514"/>
    <d v="2023-07-19T00:00:00"/>
    <x v="5"/>
    <x v="0"/>
    <x v="4"/>
    <n v="6"/>
    <n v="79247"/>
    <n v="20"/>
    <n v="475482"/>
    <n v="95096.4"/>
    <n v="380385.6"/>
    <n v="88213.505717995286"/>
    <n v="23.190548148509116"/>
    <x v="0"/>
  </r>
  <r>
    <s v="INV102515"/>
    <d v="2024-05-19T00:00:00"/>
    <x v="2"/>
    <x v="1"/>
    <x v="1"/>
    <n v="6"/>
    <n v="21669"/>
    <n v="0"/>
    <n v="130014"/>
    <n v="0"/>
    <n v="130014"/>
    <n v="19290.376709636519"/>
    <n v="14.837153467808481"/>
    <x v="1"/>
  </r>
  <r>
    <s v="INV102516"/>
    <d v="2023-03-28T00:00:00"/>
    <x v="3"/>
    <x v="0"/>
    <x v="3"/>
    <n v="5"/>
    <n v="30873"/>
    <n v="0"/>
    <n v="154365"/>
    <n v="0"/>
    <n v="154365"/>
    <n v="22739.489026992062"/>
    <n v="14.730987611823965"/>
    <x v="1"/>
  </r>
  <r>
    <s v="INV102517"/>
    <d v="2023-02-12T00:00:00"/>
    <x v="6"/>
    <x v="0"/>
    <x v="1"/>
    <n v="4"/>
    <n v="33169"/>
    <n v="15"/>
    <n v="132676"/>
    <n v="19901.400000000001"/>
    <n v="112774.6"/>
    <n v="19811.277050204972"/>
    <n v="17.567144596571367"/>
    <x v="0"/>
  </r>
  <r>
    <s v="INV102518"/>
    <d v="2024-01-20T00:00:00"/>
    <x v="6"/>
    <x v="1"/>
    <x v="4"/>
    <n v="1"/>
    <n v="55777"/>
    <n v="5"/>
    <n v="55777"/>
    <n v="2788.85"/>
    <n v="52988.15"/>
    <n v="3825.061915098654"/>
    <n v="7.2187119480462218"/>
    <x v="0"/>
  </r>
  <r>
    <s v="INV102519"/>
    <d v="2024-09-12T00:00:00"/>
    <x v="5"/>
    <x v="1"/>
    <x v="0"/>
    <n v="8"/>
    <n v="72670"/>
    <n v="15"/>
    <n v="581360"/>
    <n v="87204"/>
    <n v="494156"/>
    <n v="84765.962704887526"/>
    <n v="17.153684809025393"/>
    <x v="0"/>
  </r>
  <r>
    <s v="INV102520"/>
    <d v="2024-03-10T00:00:00"/>
    <x v="0"/>
    <x v="0"/>
    <x v="3"/>
    <n v="6"/>
    <n v="55620"/>
    <n v="10"/>
    <n v="333720"/>
    <n v="33372"/>
    <n v="300348"/>
    <n v="42894.140740487986"/>
    <n v="14.281480396236363"/>
    <x v="0"/>
  </r>
  <r>
    <s v="INV102521"/>
    <d v="2024-02-12T00:00:00"/>
    <x v="5"/>
    <x v="1"/>
    <x v="1"/>
    <n v="3"/>
    <n v="66876"/>
    <n v="20"/>
    <n v="200628"/>
    <n v="40125.599999999999"/>
    <n v="160502.39999999999"/>
    <n v="28657.39621159562"/>
    <n v="17.854808533452225"/>
    <x v="0"/>
  </r>
  <r>
    <s v="INV102522"/>
    <d v="2024-04-27T00:00:00"/>
    <x v="6"/>
    <x v="1"/>
    <x v="0"/>
    <n v="3"/>
    <n v="54735"/>
    <n v="20"/>
    <n v="164205"/>
    <n v="32841"/>
    <n v="131364"/>
    <n v="21417.8484547632"/>
    <n v="16.304199365703845"/>
    <x v="0"/>
  </r>
  <r>
    <s v="INV102523"/>
    <d v="2024-10-25T00:00:00"/>
    <x v="2"/>
    <x v="0"/>
    <x v="2"/>
    <n v="6"/>
    <n v="34729"/>
    <n v="20"/>
    <n v="208374"/>
    <n v="41674.800000000003"/>
    <n v="166699.20000000001"/>
    <n v="18683.508318548211"/>
    <n v="11.207917205690375"/>
    <x v="0"/>
  </r>
  <r>
    <s v="INV102524"/>
    <d v="2023-01-17T00:00:00"/>
    <x v="0"/>
    <x v="1"/>
    <x v="4"/>
    <n v="7"/>
    <n v="15905"/>
    <n v="20"/>
    <n v="111335"/>
    <n v="22267"/>
    <n v="89068"/>
    <n v="15279.828860696691"/>
    <n v="17.155239660368135"/>
    <x v="0"/>
  </r>
  <r>
    <s v="INV102525"/>
    <d v="2024-10-06T00:00:00"/>
    <x v="5"/>
    <x v="0"/>
    <x v="4"/>
    <n v="8"/>
    <n v="16347"/>
    <n v="5"/>
    <n v="130776"/>
    <n v="6538.8"/>
    <n v="124237.2"/>
    <n v="15306.3796720682"/>
    <n v="12.3202870573936"/>
    <x v="0"/>
  </r>
  <r>
    <s v="INV102526"/>
    <d v="2023-05-28T00:00:00"/>
    <x v="1"/>
    <x v="0"/>
    <x v="3"/>
    <n v="5"/>
    <n v="24047"/>
    <n v="10"/>
    <n v="120235"/>
    <n v="12023.5"/>
    <n v="108211.5"/>
    <n v="9622.6241122422689"/>
    <n v="8.8924228129563581"/>
    <x v="0"/>
  </r>
  <r>
    <s v="INV102527"/>
    <d v="2023-10-04T00:00:00"/>
    <x v="5"/>
    <x v="0"/>
    <x v="1"/>
    <n v="6"/>
    <n v="7075"/>
    <n v="20"/>
    <n v="42450"/>
    <n v="8490"/>
    <n v="33960"/>
    <n v="6283.0811979725504"/>
    <n v="18.501416955160632"/>
    <x v="0"/>
  </r>
  <r>
    <s v="INV102528"/>
    <d v="2023-08-20T00:00:00"/>
    <x v="6"/>
    <x v="0"/>
    <x v="2"/>
    <n v="1"/>
    <n v="5343"/>
    <n v="0"/>
    <n v="5343"/>
    <n v="0"/>
    <n v="5343"/>
    <n v="594.51250359965479"/>
    <n v="11.126941860371604"/>
    <x v="1"/>
  </r>
  <r>
    <s v="INV102529"/>
    <d v="2024-01-01T00:00:00"/>
    <x v="6"/>
    <x v="1"/>
    <x v="3"/>
    <n v="6"/>
    <n v="8239"/>
    <n v="10"/>
    <n v="49434"/>
    <n v="4943.3999999999996"/>
    <n v="44490.6"/>
    <n v="10135.17917422157"/>
    <n v="22.780495597320716"/>
    <x v="0"/>
  </r>
  <r>
    <s v="INV102530"/>
    <d v="2023-08-16T00:00:00"/>
    <x v="3"/>
    <x v="0"/>
    <x v="3"/>
    <n v="9"/>
    <n v="15352"/>
    <n v="5"/>
    <n v="138168"/>
    <n v="6908.4"/>
    <n v="131259.6"/>
    <n v="11795.839785820761"/>
    <n v="8.9866491942842739"/>
    <x v="0"/>
  </r>
  <r>
    <s v="INV102531"/>
    <d v="2024-10-12T00:00:00"/>
    <x v="5"/>
    <x v="0"/>
    <x v="1"/>
    <n v="4"/>
    <n v="52161"/>
    <n v="20"/>
    <n v="208644"/>
    <n v="41728.800000000003"/>
    <n v="166915.20000000001"/>
    <n v="28380.39244075416"/>
    <n v="17.002880768650282"/>
    <x v="0"/>
  </r>
  <r>
    <s v="INV102532"/>
    <d v="2024-03-11T00:00:00"/>
    <x v="6"/>
    <x v="0"/>
    <x v="2"/>
    <n v="1"/>
    <n v="9657"/>
    <n v="5"/>
    <n v="9657"/>
    <n v="482.85"/>
    <n v="9174.15"/>
    <n v="1507.402338556655"/>
    <n v="16.430975496985063"/>
    <x v="0"/>
  </r>
  <r>
    <s v="INV102533"/>
    <d v="2024-02-03T00:00:00"/>
    <x v="1"/>
    <x v="0"/>
    <x v="1"/>
    <n v="9"/>
    <n v="73468"/>
    <n v="20"/>
    <n v="661212"/>
    <n v="132242.4"/>
    <n v="528969.6"/>
    <n v="47368.36025461297"/>
    <n v="8.954836016023032"/>
    <x v="0"/>
  </r>
  <r>
    <s v="INV102534"/>
    <d v="2023-07-30T00:00:00"/>
    <x v="4"/>
    <x v="1"/>
    <x v="4"/>
    <n v="4"/>
    <n v="19337"/>
    <n v="0"/>
    <n v="77348"/>
    <n v="0"/>
    <n v="77348"/>
    <n v="10672.27344249889"/>
    <n v="13.797736777290803"/>
    <x v="1"/>
  </r>
  <r>
    <s v="INV102535"/>
    <d v="2024-01-26T00:00:00"/>
    <x v="0"/>
    <x v="1"/>
    <x v="0"/>
    <n v="2"/>
    <n v="77230"/>
    <n v="10"/>
    <n v="154460"/>
    <n v="15446"/>
    <n v="139014"/>
    <n v="25732.56935745"/>
    <n v="18.510775430855887"/>
    <x v="0"/>
  </r>
  <r>
    <s v="INV102536"/>
    <d v="2024-05-13T00:00:00"/>
    <x v="4"/>
    <x v="1"/>
    <x v="4"/>
    <n v="1"/>
    <n v="15319"/>
    <n v="0"/>
    <n v="15319"/>
    <n v="0"/>
    <n v="15319"/>
    <n v="1741.8536491163829"/>
    <n v="11.370544089799484"/>
    <x v="1"/>
  </r>
  <r>
    <s v="INV102537"/>
    <d v="2024-06-23T00:00:00"/>
    <x v="0"/>
    <x v="0"/>
    <x v="4"/>
    <n v="3"/>
    <n v="72661"/>
    <n v="20"/>
    <n v="217983"/>
    <n v="43596.6"/>
    <n v="174386.4"/>
    <n v="12689.423710984231"/>
    <n v="7.2766131481492993"/>
    <x v="0"/>
  </r>
  <r>
    <s v="INV102538"/>
    <d v="2024-07-16T00:00:00"/>
    <x v="1"/>
    <x v="1"/>
    <x v="3"/>
    <n v="7"/>
    <n v="7904"/>
    <n v="15"/>
    <n v="55328"/>
    <n v="8299.2000000000007"/>
    <n v="47028.800000000003"/>
    <n v="8138.2465071222368"/>
    <n v="17.304814299157613"/>
    <x v="0"/>
  </r>
  <r>
    <s v="INV102539"/>
    <d v="2024-05-05T00:00:00"/>
    <x v="5"/>
    <x v="1"/>
    <x v="4"/>
    <n v="2"/>
    <n v="15174"/>
    <n v="10"/>
    <n v="30348"/>
    <n v="3034.8"/>
    <n v="27313.200000000001"/>
    <n v="2589.9572681643858"/>
    <n v="9.4824380452103227"/>
    <x v="0"/>
  </r>
  <r>
    <s v="INV102540"/>
    <d v="2024-03-17T00:00:00"/>
    <x v="3"/>
    <x v="0"/>
    <x v="2"/>
    <n v="9"/>
    <n v="76543"/>
    <n v="5"/>
    <n v="688887"/>
    <n v="34444.35"/>
    <n v="654442.65"/>
    <n v="121919.3908207323"/>
    <n v="18.629499593391767"/>
    <x v="0"/>
  </r>
  <r>
    <s v="INV102541"/>
    <d v="2023-09-18T00:00:00"/>
    <x v="6"/>
    <x v="1"/>
    <x v="4"/>
    <n v="2"/>
    <n v="19197"/>
    <n v="20"/>
    <n v="38394"/>
    <n v="7678.8"/>
    <n v="30715.200000000001"/>
    <n v="6692.6399530004037"/>
    <n v="21.789341931683349"/>
    <x v="0"/>
  </r>
  <r>
    <s v="INV102542"/>
    <d v="2023-12-16T00:00:00"/>
    <x v="6"/>
    <x v="0"/>
    <x v="2"/>
    <n v="5"/>
    <n v="61163"/>
    <n v="0"/>
    <n v="305815"/>
    <n v="0"/>
    <n v="305815"/>
    <n v="22835.534583983848"/>
    <n v="7.4671074289959112"/>
    <x v="1"/>
  </r>
  <r>
    <s v="INV102543"/>
    <d v="2023-12-18T00:00:00"/>
    <x v="6"/>
    <x v="1"/>
    <x v="1"/>
    <n v="8"/>
    <n v="24070"/>
    <n v="15"/>
    <n v="192560"/>
    <n v="28884"/>
    <n v="163676"/>
    <n v="22509.021483034729"/>
    <n v="13.752182044426018"/>
    <x v="0"/>
  </r>
  <r>
    <s v="INV102544"/>
    <d v="2024-06-03T00:00:00"/>
    <x v="5"/>
    <x v="1"/>
    <x v="3"/>
    <n v="8"/>
    <n v="28537"/>
    <n v="20"/>
    <n v="228296"/>
    <n v="45659.199999999997"/>
    <n v="182636.79999999999"/>
    <n v="25383.675904520682"/>
    <n v="13.898445386976055"/>
    <x v="0"/>
  </r>
  <r>
    <s v="INV102545"/>
    <d v="2023-11-16T00:00:00"/>
    <x v="0"/>
    <x v="1"/>
    <x v="2"/>
    <n v="3"/>
    <n v="38482"/>
    <n v="5"/>
    <n v="115446"/>
    <n v="5772.3"/>
    <n v="109673.7"/>
    <n v="19358.195916343091"/>
    <n v="17.650718373085883"/>
    <x v="0"/>
  </r>
  <r>
    <s v="INV102546"/>
    <d v="2023-05-18T00:00:00"/>
    <x v="1"/>
    <x v="1"/>
    <x v="4"/>
    <n v="2"/>
    <n v="69024"/>
    <n v="0"/>
    <n v="138048"/>
    <n v="0"/>
    <n v="138048"/>
    <n v="16135.269150929331"/>
    <n v="11.688158575951359"/>
    <x v="1"/>
  </r>
  <r>
    <s v="INV102547"/>
    <d v="2024-07-03T00:00:00"/>
    <x v="6"/>
    <x v="0"/>
    <x v="3"/>
    <n v="9"/>
    <n v="5656"/>
    <n v="10"/>
    <n v="50904"/>
    <n v="5090.3999999999996"/>
    <n v="45813.599999999999"/>
    <n v="6125.9119732964273"/>
    <n v="13.371383111775604"/>
    <x v="0"/>
  </r>
  <r>
    <s v="INV102548"/>
    <d v="2024-09-14T00:00:00"/>
    <x v="4"/>
    <x v="0"/>
    <x v="3"/>
    <n v="3"/>
    <n v="38780"/>
    <n v="15"/>
    <n v="116340"/>
    <n v="17451"/>
    <n v="98889"/>
    <n v="5181.6104261420269"/>
    <n v="5.2398248805651058"/>
    <x v="0"/>
  </r>
  <r>
    <s v="INV102549"/>
    <d v="2024-01-03T00:00:00"/>
    <x v="6"/>
    <x v="1"/>
    <x v="2"/>
    <n v="8"/>
    <n v="75824"/>
    <n v="20"/>
    <n v="606592"/>
    <n v="121318.39999999999"/>
    <n v="485273.59999999998"/>
    <n v="36145.692530636101"/>
    <n v="7.4485182236651859"/>
    <x v="0"/>
  </r>
  <r>
    <s v="INV102550"/>
    <d v="2023-08-08T00:00:00"/>
    <x v="5"/>
    <x v="0"/>
    <x v="2"/>
    <n v="2"/>
    <n v="61206"/>
    <n v="20"/>
    <n v="122412"/>
    <n v="24482.400000000001"/>
    <n v="97929.600000000006"/>
    <n v="16057.75349291635"/>
    <n v="16.397241991100088"/>
    <x v="0"/>
  </r>
  <r>
    <s v="INV102551"/>
    <d v="2023-12-03T00:00:00"/>
    <x v="1"/>
    <x v="1"/>
    <x v="0"/>
    <n v="3"/>
    <n v="10471"/>
    <n v="20"/>
    <n v="31413"/>
    <n v="6282.6"/>
    <n v="25130.400000000001"/>
    <n v="2341.6295639468349"/>
    <n v="9.3179160059005621"/>
    <x v="0"/>
  </r>
  <r>
    <s v="INV102552"/>
    <d v="2023-08-11T00:00:00"/>
    <x v="3"/>
    <x v="1"/>
    <x v="0"/>
    <n v="1"/>
    <n v="53640"/>
    <n v="20"/>
    <n v="53640"/>
    <n v="10728"/>
    <n v="42912"/>
    <n v="3386.4166989884088"/>
    <n v="7.8915377959275004"/>
    <x v="0"/>
  </r>
  <r>
    <s v="INV102553"/>
    <d v="2024-10-09T00:00:00"/>
    <x v="1"/>
    <x v="1"/>
    <x v="3"/>
    <n v="6"/>
    <n v="43908"/>
    <n v="0"/>
    <n v="263448"/>
    <n v="0"/>
    <n v="263448"/>
    <n v="30265.578978924579"/>
    <n v="11.488255359283265"/>
    <x v="1"/>
  </r>
  <r>
    <s v="INV102554"/>
    <d v="2023-12-26T00:00:00"/>
    <x v="4"/>
    <x v="1"/>
    <x v="0"/>
    <n v="7"/>
    <n v="52522"/>
    <n v="10"/>
    <n v="367654"/>
    <n v="36765.4"/>
    <n v="330888.59999999998"/>
    <n v="27366.849429289661"/>
    <n v="8.2707138986624695"/>
    <x v="0"/>
  </r>
  <r>
    <s v="INV102555"/>
    <d v="2023-11-25T00:00:00"/>
    <x v="6"/>
    <x v="1"/>
    <x v="4"/>
    <n v="4"/>
    <n v="6987"/>
    <n v="5"/>
    <n v="27948"/>
    <n v="1397.4"/>
    <n v="26550.6"/>
    <n v="1644.1322923911041"/>
    <n v="6.1924487295620594"/>
    <x v="0"/>
  </r>
  <r>
    <s v="INV102556"/>
    <d v="2024-04-07T00:00:00"/>
    <x v="6"/>
    <x v="1"/>
    <x v="1"/>
    <n v="1"/>
    <n v="21497"/>
    <n v="15"/>
    <n v="21497"/>
    <n v="3224.55"/>
    <n v="18272.45"/>
    <n v="1950.979632914898"/>
    <n v="10.677164982883511"/>
    <x v="0"/>
  </r>
  <r>
    <s v="INV102557"/>
    <d v="2024-07-14T00:00:00"/>
    <x v="2"/>
    <x v="0"/>
    <x v="3"/>
    <n v="3"/>
    <n v="46956"/>
    <n v="20"/>
    <n v="140868"/>
    <n v="28173.599999999999"/>
    <n v="112694.39999999999"/>
    <n v="9339.175186925193"/>
    <n v="8.2871688273110227"/>
    <x v="0"/>
  </r>
  <r>
    <s v="INV102558"/>
    <d v="2024-01-17T00:00:00"/>
    <x v="0"/>
    <x v="0"/>
    <x v="1"/>
    <n v="9"/>
    <n v="78488"/>
    <n v="20"/>
    <n v="706392"/>
    <n v="141278.39999999999"/>
    <n v="565113.59999999998"/>
    <n v="118605.5611551023"/>
    <n v="20.987914846696718"/>
    <x v="0"/>
  </r>
  <r>
    <s v="INV102559"/>
    <d v="2024-08-12T00:00:00"/>
    <x v="4"/>
    <x v="1"/>
    <x v="0"/>
    <n v="5"/>
    <n v="59916"/>
    <n v="10"/>
    <n v="299580"/>
    <n v="29958"/>
    <n v="269622"/>
    <n v="16859.839347555851"/>
    <n v="6.2531393386132628"/>
    <x v="0"/>
  </r>
  <r>
    <s v="INV102560"/>
    <d v="2024-09-08T00:00:00"/>
    <x v="2"/>
    <x v="0"/>
    <x v="2"/>
    <n v="6"/>
    <n v="45267"/>
    <n v="10"/>
    <n v="271602"/>
    <n v="27160.2"/>
    <n v="244441.8"/>
    <n v="48763.364038615277"/>
    <n v="19.948864735333842"/>
    <x v="0"/>
  </r>
  <r>
    <s v="INV102561"/>
    <d v="2023-06-18T00:00:00"/>
    <x v="1"/>
    <x v="1"/>
    <x v="3"/>
    <n v="4"/>
    <n v="79470"/>
    <n v="0"/>
    <n v="317880"/>
    <n v="0"/>
    <n v="317880"/>
    <n v="40230.660587592043"/>
    <n v="12.655926949664037"/>
    <x v="1"/>
  </r>
  <r>
    <s v="INV102562"/>
    <d v="2023-08-05T00:00:00"/>
    <x v="3"/>
    <x v="0"/>
    <x v="0"/>
    <n v="1"/>
    <n v="78452"/>
    <n v="0"/>
    <n v="78452"/>
    <n v="0"/>
    <n v="78452"/>
    <n v="14518.66147221575"/>
    <n v="18.506426186987905"/>
    <x v="1"/>
  </r>
  <r>
    <s v="INV102563"/>
    <d v="2024-01-13T00:00:00"/>
    <x v="0"/>
    <x v="0"/>
    <x v="4"/>
    <n v="5"/>
    <n v="28694"/>
    <n v="0"/>
    <n v="143470"/>
    <n v="0"/>
    <n v="143470"/>
    <n v="8685.3706861502687"/>
    <n v="6.0537887266677828"/>
    <x v="1"/>
  </r>
  <r>
    <s v="INV102564"/>
    <d v="2023-04-29T00:00:00"/>
    <x v="4"/>
    <x v="0"/>
    <x v="3"/>
    <n v="5"/>
    <n v="34285"/>
    <n v="15"/>
    <n v="171425"/>
    <n v="25713.75"/>
    <n v="145711.25"/>
    <n v="34116.948492156371"/>
    <n v="23.414079895791417"/>
    <x v="0"/>
  </r>
  <r>
    <s v="INV102565"/>
    <d v="2023-07-09T00:00:00"/>
    <x v="6"/>
    <x v="1"/>
    <x v="3"/>
    <n v="5"/>
    <n v="59176"/>
    <n v="0"/>
    <n v="295880"/>
    <n v="0"/>
    <n v="295880"/>
    <n v="60204.224260561226"/>
    <n v="20.347513945032183"/>
    <x v="1"/>
  </r>
  <r>
    <s v="INV102566"/>
    <d v="2024-01-05T00:00:00"/>
    <x v="1"/>
    <x v="0"/>
    <x v="2"/>
    <n v="6"/>
    <n v="8873"/>
    <n v="20"/>
    <n v="53238"/>
    <n v="10647.6"/>
    <n v="42590.400000000001"/>
    <n v="3323.2698976704091"/>
    <n v="7.8028614374845251"/>
    <x v="0"/>
  </r>
  <r>
    <s v="INV102567"/>
    <d v="2023-05-29T00:00:00"/>
    <x v="4"/>
    <x v="1"/>
    <x v="3"/>
    <n v="2"/>
    <n v="30783"/>
    <n v="0"/>
    <n v="61566"/>
    <n v="0"/>
    <n v="61566"/>
    <n v="5772.2357173340934"/>
    <n v="9.3756874205472069"/>
    <x v="1"/>
  </r>
  <r>
    <s v="INV102568"/>
    <d v="2024-11-06T00:00:00"/>
    <x v="6"/>
    <x v="1"/>
    <x v="2"/>
    <n v="1"/>
    <n v="56411"/>
    <n v="15"/>
    <n v="56411"/>
    <n v="8461.65"/>
    <n v="47949.35"/>
    <n v="8573.3076515024277"/>
    <n v="17.879924652789722"/>
    <x v="0"/>
  </r>
  <r>
    <s v="INV102569"/>
    <d v="2024-10-13T00:00:00"/>
    <x v="0"/>
    <x v="1"/>
    <x v="0"/>
    <n v="2"/>
    <n v="26914"/>
    <n v="0"/>
    <n v="53828"/>
    <n v="0"/>
    <n v="53828"/>
    <n v="12612.57437279126"/>
    <n v="23.431252085887007"/>
    <x v="1"/>
  </r>
  <r>
    <s v="INV102570"/>
    <d v="2024-05-02T00:00:00"/>
    <x v="6"/>
    <x v="0"/>
    <x v="4"/>
    <n v="6"/>
    <n v="14878"/>
    <n v="0"/>
    <n v="89268"/>
    <n v="0"/>
    <n v="89268"/>
    <n v="12423.11317606889"/>
    <n v="13.91664782012467"/>
    <x v="1"/>
  </r>
  <r>
    <s v="INV102571"/>
    <d v="2024-01-09T00:00:00"/>
    <x v="3"/>
    <x v="0"/>
    <x v="4"/>
    <n v="5"/>
    <n v="5200"/>
    <n v="20"/>
    <n v="26000"/>
    <n v="5200"/>
    <n v="20800"/>
    <n v="3060.2324272907122"/>
    <n v="14.712655900436117"/>
    <x v="0"/>
  </r>
  <r>
    <s v="INV102572"/>
    <d v="2024-11-23T00:00:00"/>
    <x v="1"/>
    <x v="0"/>
    <x v="3"/>
    <n v="5"/>
    <n v="64643"/>
    <n v="20"/>
    <n v="323215"/>
    <n v="64643"/>
    <n v="258572"/>
    <n v="25226.29783757684"/>
    <n v="9.7560052277805944"/>
    <x v="0"/>
  </r>
  <r>
    <s v="INV102573"/>
    <d v="2023-06-09T00:00:00"/>
    <x v="5"/>
    <x v="1"/>
    <x v="3"/>
    <n v="6"/>
    <n v="63729"/>
    <n v="20"/>
    <n v="382374"/>
    <n v="76474.8"/>
    <n v="305899.2"/>
    <n v="38727.504088760768"/>
    <n v="12.660217512422644"/>
    <x v="0"/>
  </r>
  <r>
    <s v="INV102574"/>
    <d v="2023-12-17T00:00:00"/>
    <x v="6"/>
    <x v="1"/>
    <x v="0"/>
    <n v="7"/>
    <n v="14401"/>
    <n v="0"/>
    <n v="100807"/>
    <n v="0"/>
    <n v="100807"/>
    <n v="10806.867313842929"/>
    <n v="10.720354056606119"/>
    <x v="1"/>
  </r>
  <r>
    <s v="INV102575"/>
    <d v="2023-10-15T00:00:00"/>
    <x v="3"/>
    <x v="0"/>
    <x v="2"/>
    <n v="9"/>
    <n v="23097"/>
    <n v="20"/>
    <n v="207873"/>
    <n v="41574.6"/>
    <n v="166298.4"/>
    <n v="19974.804254185779"/>
    <n v="12.011422992756263"/>
    <x v="0"/>
  </r>
  <r>
    <s v="INV102576"/>
    <d v="2023-10-15T00:00:00"/>
    <x v="5"/>
    <x v="1"/>
    <x v="4"/>
    <n v="7"/>
    <n v="33928"/>
    <n v="10"/>
    <n v="237496"/>
    <n v="23749.599999999999"/>
    <n v="213746.4"/>
    <n v="11567.85362800127"/>
    <n v="5.4119524951069451"/>
    <x v="0"/>
  </r>
  <r>
    <s v="INV102577"/>
    <d v="2023-08-14T00:00:00"/>
    <x v="1"/>
    <x v="0"/>
    <x v="2"/>
    <n v="2"/>
    <n v="36187"/>
    <n v="5"/>
    <n v="72374"/>
    <n v="3618.7"/>
    <n v="68755.3"/>
    <n v="4002.3937636326218"/>
    <n v="5.821214893444755"/>
    <x v="0"/>
  </r>
  <r>
    <s v="INV102578"/>
    <d v="2024-06-06T00:00:00"/>
    <x v="0"/>
    <x v="0"/>
    <x v="0"/>
    <n v="6"/>
    <n v="29993"/>
    <n v="5"/>
    <n v="179958"/>
    <n v="8997.9"/>
    <n v="170960.1"/>
    <n v="31822.052581143889"/>
    <n v="18.613730678178058"/>
    <x v="0"/>
  </r>
  <r>
    <s v="INV102579"/>
    <d v="2024-06-05T00:00:00"/>
    <x v="0"/>
    <x v="0"/>
    <x v="4"/>
    <n v="9"/>
    <n v="51724"/>
    <n v="20"/>
    <n v="465516"/>
    <n v="93103.2"/>
    <n v="372412.8"/>
    <n v="69402.491066641014"/>
    <n v="18.635903778452569"/>
    <x v="0"/>
  </r>
  <r>
    <s v="INV102580"/>
    <d v="2023-09-30T00:00:00"/>
    <x v="1"/>
    <x v="0"/>
    <x v="4"/>
    <n v="7"/>
    <n v="32352"/>
    <n v="15"/>
    <n v="226464"/>
    <n v="33969.599999999999"/>
    <n v="192494.4"/>
    <n v="22338.228254657271"/>
    <n v="11.604612006716701"/>
    <x v="0"/>
  </r>
  <r>
    <s v="INV102581"/>
    <d v="2024-02-06T00:00:00"/>
    <x v="1"/>
    <x v="1"/>
    <x v="1"/>
    <n v="2"/>
    <n v="11432"/>
    <n v="20"/>
    <n v="22864"/>
    <n v="4572.8"/>
    <n v="18291.2"/>
    <n v="4153.7939583007555"/>
    <n v="22.709247935076732"/>
    <x v="0"/>
  </r>
  <r>
    <s v="INV102582"/>
    <d v="2023-07-02T00:00:00"/>
    <x v="4"/>
    <x v="0"/>
    <x v="0"/>
    <n v="3"/>
    <n v="64702"/>
    <n v="20"/>
    <n v="194106"/>
    <n v="38821.199999999997"/>
    <n v="155284.79999999999"/>
    <n v="16028.87334833637"/>
    <n v="10.322242323998466"/>
    <x v="0"/>
  </r>
  <r>
    <s v="INV102583"/>
    <d v="2024-10-26T00:00:00"/>
    <x v="3"/>
    <x v="0"/>
    <x v="0"/>
    <n v="8"/>
    <n v="34083"/>
    <n v="0"/>
    <n v="272664"/>
    <n v="0"/>
    <n v="272664"/>
    <n v="35216.452358425951"/>
    <n v="12.915695639477875"/>
    <x v="1"/>
  </r>
  <r>
    <s v="INV102584"/>
    <d v="2024-05-02T00:00:00"/>
    <x v="3"/>
    <x v="0"/>
    <x v="1"/>
    <n v="9"/>
    <n v="47778"/>
    <n v="15"/>
    <n v="430002"/>
    <n v="64500.3"/>
    <n v="365501.7"/>
    <n v="71738.891802810977"/>
    <n v="19.627512485663125"/>
    <x v="0"/>
  </r>
  <r>
    <s v="INV102585"/>
    <d v="2023-05-04T00:00:00"/>
    <x v="1"/>
    <x v="0"/>
    <x v="2"/>
    <n v="4"/>
    <n v="30365"/>
    <n v="20"/>
    <n v="121460"/>
    <n v="24292"/>
    <n v="97168"/>
    <n v="19308.60537389735"/>
    <n v="19.871362355814"/>
    <x v="0"/>
  </r>
  <r>
    <s v="INV102586"/>
    <d v="2024-09-17T00:00:00"/>
    <x v="2"/>
    <x v="0"/>
    <x v="1"/>
    <n v="9"/>
    <n v="12789"/>
    <n v="10"/>
    <n v="115101"/>
    <n v="11510.1"/>
    <n v="103590.9"/>
    <n v="23021.332281563278"/>
    <n v="22.223315254103671"/>
    <x v="0"/>
  </r>
  <r>
    <s v="INV102587"/>
    <d v="2024-02-18T00:00:00"/>
    <x v="2"/>
    <x v="0"/>
    <x v="0"/>
    <n v="2"/>
    <n v="70770"/>
    <n v="5"/>
    <n v="141540"/>
    <n v="7077"/>
    <n v="134463"/>
    <n v="7504.6231903602848"/>
    <n v="5.5811808381192485"/>
    <x v="0"/>
  </r>
  <r>
    <s v="INV102588"/>
    <d v="2024-12-25T00:00:00"/>
    <x v="5"/>
    <x v="0"/>
    <x v="2"/>
    <n v="5"/>
    <n v="36021"/>
    <n v="10"/>
    <n v="180105"/>
    <n v="18010.5"/>
    <n v="162094.5"/>
    <n v="14061.979308047101"/>
    <n v="8.6751736228231682"/>
    <x v="0"/>
  </r>
  <r>
    <s v="INV102589"/>
    <d v="2023-06-21T00:00:00"/>
    <x v="5"/>
    <x v="1"/>
    <x v="4"/>
    <n v="2"/>
    <n v="7005"/>
    <n v="10"/>
    <n v="14010"/>
    <n v="1401"/>
    <n v="12609"/>
    <n v="2245.8438912757588"/>
    <n v="17.81143541340121"/>
    <x v="0"/>
  </r>
  <r>
    <s v="INV102590"/>
    <d v="2023-10-15T00:00:00"/>
    <x v="2"/>
    <x v="1"/>
    <x v="1"/>
    <n v="1"/>
    <n v="44827"/>
    <n v="10"/>
    <n v="44827"/>
    <n v="4482.7"/>
    <n v="40344.300000000003"/>
    <n v="4746.1015900008488"/>
    <n v="11.763995384728073"/>
    <x v="0"/>
  </r>
  <r>
    <s v="INV102591"/>
    <d v="2024-03-10T00:00:00"/>
    <x v="1"/>
    <x v="1"/>
    <x v="2"/>
    <n v="5"/>
    <n v="66019"/>
    <n v="15"/>
    <n v="330095"/>
    <n v="49514.25"/>
    <n v="280580.75"/>
    <n v="16473.550760207239"/>
    <n v="5.871233418617364"/>
    <x v="0"/>
  </r>
  <r>
    <s v="INV102592"/>
    <d v="2024-11-16T00:00:00"/>
    <x v="1"/>
    <x v="1"/>
    <x v="2"/>
    <n v="2"/>
    <n v="70721"/>
    <n v="15"/>
    <n v="141442"/>
    <n v="21216.3"/>
    <n v="120225.7"/>
    <n v="20112.958279420669"/>
    <n v="16.729333478133768"/>
    <x v="0"/>
  </r>
  <r>
    <s v="INV102593"/>
    <d v="2023-04-23T00:00:00"/>
    <x v="5"/>
    <x v="0"/>
    <x v="2"/>
    <n v="7"/>
    <n v="18909"/>
    <n v="15"/>
    <n v="132363"/>
    <n v="19854.45"/>
    <n v="112508.55"/>
    <n v="14470.24662062764"/>
    <n v="12.861463969296235"/>
    <x v="0"/>
  </r>
  <r>
    <s v="INV102594"/>
    <d v="2023-05-02T00:00:00"/>
    <x v="6"/>
    <x v="1"/>
    <x v="1"/>
    <n v="8"/>
    <n v="20017"/>
    <n v="5"/>
    <n v="160136"/>
    <n v="8006.8"/>
    <n v="152129.20000000001"/>
    <n v="18684.351910882899"/>
    <n v="12.281897170880342"/>
    <x v="0"/>
  </r>
  <r>
    <s v="INV102595"/>
    <d v="2024-06-27T00:00:00"/>
    <x v="1"/>
    <x v="1"/>
    <x v="4"/>
    <n v="2"/>
    <n v="45033"/>
    <n v="0"/>
    <n v="90066"/>
    <n v="0"/>
    <n v="90066"/>
    <n v="9265.3467329027189"/>
    <n v="10.287285693716518"/>
    <x v="1"/>
  </r>
  <r>
    <s v="INV102596"/>
    <d v="2023-08-10T00:00:00"/>
    <x v="2"/>
    <x v="1"/>
    <x v="2"/>
    <n v="7"/>
    <n v="30975"/>
    <n v="20"/>
    <n v="216825"/>
    <n v="43365"/>
    <n v="173460"/>
    <n v="8881.0789080136674"/>
    <n v="5.1199578623392528"/>
    <x v="0"/>
  </r>
  <r>
    <s v="INV102597"/>
    <d v="2024-09-22T00:00:00"/>
    <x v="3"/>
    <x v="0"/>
    <x v="1"/>
    <n v="4"/>
    <n v="15827"/>
    <n v="20"/>
    <n v="63308"/>
    <n v="12661.6"/>
    <n v="50646.400000000001"/>
    <n v="4379.4956727002318"/>
    <n v="8.647200339412537"/>
    <x v="0"/>
  </r>
  <r>
    <s v="INV102598"/>
    <d v="2023-02-08T00:00:00"/>
    <x v="1"/>
    <x v="1"/>
    <x v="0"/>
    <n v="1"/>
    <n v="55844"/>
    <n v="0"/>
    <n v="55844"/>
    <n v="0"/>
    <n v="55844"/>
    <n v="8088.8391942764374"/>
    <n v="14.484705956372105"/>
    <x v="1"/>
  </r>
  <r>
    <s v="INV102599"/>
    <d v="2024-05-11T00:00:00"/>
    <x v="1"/>
    <x v="1"/>
    <x v="1"/>
    <n v="3"/>
    <n v="4171"/>
    <n v="20"/>
    <n v="12513"/>
    <n v="2502.6"/>
    <n v="10010.4"/>
    <n v="1052.566437998036"/>
    <n v="10.514729061756134"/>
    <x v="0"/>
  </r>
  <r>
    <s v="INV102600"/>
    <d v="2023-08-21T00:00:00"/>
    <x v="6"/>
    <x v="0"/>
    <x v="1"/>
    <n v="1"/>
    <n v="70977"/>
    <n v="10"/>
    <n v="70977"/>
    <n v="7097.7"/>
    <n v="63879.3"/>
    <n v="14365.03235185481"/>
    <n v="22.487773585269107"/>
    <x v="0"/>
  </r>
  <r>
    <s v="INV102601"/>
    <d v="2024-06-13T00:00:00"/>
    <x v="5"/>
    <x v="1"/>
    <x v="1"/>
    <n v="5"/>
    <n v="78502"/>
    <n v="5"/>
    <n v="392510"/>
    <n v="19625.5"/>
    <n v="372884.5"/>
    <n v="29308.696504669118"/>
    <n v="7.8599932431273274"/>
    <x v="0"/>
  </r>
  <r>
    <s v="INV102602"/>
    <d v="2023-05-29T00:00:00"/>
    <x v="1"/>
    <x v="0"/>
    <x v="2"/>
    <n v="8"/>
    <n v="51256"/>
    <n v="20"/>
    <n v="410048"/>
    <n v="82009.600000000006"/>
    <n v="328038.40000000002"/>
    <n v="73830.965442979257"/>
    <n v="22.50680574072403"/>
    <x v="0"/>
  </r>
  <r>
    <s v="INV102603"/>
    <d v="2024-02-01T00:00:00"/>
    <x v="0"/>
    <x v="1"/>
    <x v="1"/>
    <n v="1"/>
    <n v="45459"/>
    <n v="5"/>
    <n v="45459"/>
    <n v="2272.9499999999998"/>
    <n v="43186.05"/>
    <n v="5655.8680213972084"/>
    <n v="13.096516169914146"/>
    <x v="0"/>
  </r>
  <r>
    <s v="INV102604"/>
    <d v="2024-10-22T00:00:00"/>
    <x v="4"/>
    <x v="0"/>
    <x v="0"/>
    <n v="9"/>
    <n v="70624"/>
    <n v="0"/>
    <n v="635616"/>
    <n v="0"/>
    <n v="635616"/>
    <n v="66846.503286296764"/>
    <n v="10.516806261374283"/>
    <x v="1"/>
  </r>
  <r>
    <s v="INV102605"/>
    <d v="2024-09-29T00:00:00"/>
    <x v="2"/>
    <x v="1"/>
    <x v="2"/>
    <n v="3"/>
    <n v="28580"/>
    <n v="20"/>
    <n v="85740"/>
    <n v="17148"/>
    <n v="68592"/>
    <n v="7603.9974318499753"/>
    <n v="11.085837170296791"/>
    <x v="0"/>
  </r>
  <r>
    <s v="INV102606"/>
    <d v="2023-10-29T00:00:00"/>
    <x v="0"/>
    <x v="1"/>
    <x v="0"/>
    <n v="5"/>
    <n v="25044"/>
    <n v="5"/>
    <n v="125220"/>
    <n v="6261"/>
    <n v="118959"/>
    <n v="13800.928288828811"/>
    <n v="11.601415856579839"/>
    <x v="0"/>
  </r>
  <r>
    <s v="INV102607"/>
    <d v="2023-12-26T00:00:00"/>
    <x v="5"/>
    <x v="1"/>
    <x v="3"/>
    <n v="9"/>
    <n v="76847"/>
    <n v="10"/>
    <n v="691623"/>
    <n v="69162.3"/>
    <n v="622460.69999999995"/>
    <n v="94186.269500036462"/>
    <n v="15.131279693647562"/>
    <x v="0"/>
  </r>
  <r>
    <s v="INV102608"/>
    <d v="2023-08-26T00:00:00"/>
    <x v="3"/>
    <x v="0"/>
    <x v="1"/>
    <n v="5"/>
    <n v="19233"/>
    <n v="10"/>
    <n v="96165"/>
    <n v="9616.5"/>
    <n v="86548.5"/>
    <n v="10453.02164328308"/>
    <n v="12.077646225276094"/>
    <x v="0"/>
  </r>
  <r>
    <s v="INV102609"/>
    <d v="2024-10-08T00:00:00"/>
    <x v="4"/>
    <x v="1"/>
    <x v="2"/>
    <n v="9"/>
    <n v="54711"/>
    <n v="0"/>
    <n v="492399"/>
    <n v="0"/>
    <n v="492399"/>
    <n v="88356.701615051323"/>
    <n v="17.944126940763756"/>
    <x v="1"/>
  </r>
  <r>
    <s v="INV102610"/>
    <d v="2024-10-24T00:00:00"/>
    <x v="0"/>
    <x v="0"/>
    <x v="2"/>
    <n v="8"/>
    <n v="41196"/>
    <n v="15"/>
    <n v="329568"/>
    <n v="49435.199999999997"/>
    <n v="280132.8"/>
    <n v="37827.95715107226"/>
    <n v="13.503580141658622"/>
    <x v="0"/>
  </r>
  <r>
    <s v="INV102611"/>
    <d v="2023-08-24T00:00:00"/>
    <x v="4"/>
    <x v="0"/>
    <x v="1"/>
    <n v="7"/>
    <n v="48593"/>
    <n v="20"/>
    <n v="340151"/>
    <n v="68030.2"/>
    <n v="272120.8"/>
    <n v="50159.684718765187"/>
    <n v="18.43287419365414"/>
    <x v="0"/>
  </r>
  <r>
    <s v="INV102612"/>
    <d v="2023-07-22T00:00:00"/>
    <x v="2"/>
    <x v="0"/>
    <x v="4"/>
    <n v="1"/>
    <n v="47542"/>
    <n v="10"/>
    <n v="47542"/>
    <n v="4754.2"/>
    <n v="42787.8"/>
    <n v="7311.8053406289364"/>
    <n v="17.08852836703204"/>
    <x v="0"/>
  </r>
  <r>
    <s v="INV102613"/>
    <d v="2023-09-13T00:00:00"/>
    <x v="5"/>
    <x v="0"/>
    <x v="4"/>
    <n v="4"/>
    <n v="54016"/>
    <n v="10"/>
    <n v="216064"/>
    <n v="21606.400000000001"/>
    <n v="194457.60000000001"/>
    <n v="19230.066557812072"/>
    <n v="9.88907944858523"/>
    <x v="0"/>
  </r>
  <r>
    <s v="INV102614"/>
    <d v="2024-08-20T00:00:00"/>
    <x v="1"/>
    <x v="1"/>
    <x v="0"/>
    <n v="9"/>
    <n v="37987"/>
    <n v="0"/>
    <n v="341883"/>
    <n v="0"/>
    <n v="341883"/>
    <n v="72668.823994010352"/>
    <n v="21.255465757001769"/>
    <x v="1"/>
  </r>
  <r>
    <s v="INV102615"/>
    <d v="2024-10-23T00:00:00"/>
    <x v="3"/>
    <x v="1"/>
    <x v="1"/>
    <n v="8"/>
    <n v="41349"/>
    <n v="10"/>
    <n v="330792"/>
    <n v="33079.199999999997"/>
    <n v="297712.8"/>
    <n v="62459.041983757357"/>
    <n v="20.979629355458467"/>
    <x v="0"/>
  </r>
  <r>
    <s v="INV102616"/>
    <d v="2023-08-23T00:00:00"/>
    <x v="5"/>
    <x v="1"/>
    <x v="1"/>
    <n v="4"/>
    <n v="15050"/>
    <n v="20"/>
    <n v="60200"/>
    <n v="12040"/>
    <n v="48160"/>
    <n v="11933.85985830173"/>
    <n v="24.779609340327514"/>
    <x v="0"/>
  </r>
  <r>
    <s v="INV102617"/>
    <d v="2023-12-11T00:00:00"/>
    <x v="4"/>
    <x v="0"/>
    <x v="3"/>
    <n v="1"/>
    <n v="76900"/>
    <n v="0"/>
    <n v="76900"/>
    <n v="0"/>
    <n v="76900"/>
    <n v="6537.2710675865601"/>
    <n v="8.5010026886691286"/>
    <x v="1"/>
  </r>
  <r>
    <s v="INV102618"/>
    <d v="2024-06-17T00:00:00"/>
    <x v="0"/>
    <x v="1"/>
    <x v="4"/>
    <n v="4"/>
    <n v="50199"/>
    <n v="5"/>
    <n v="200796"/>
    <n v="10039.799999999999"/>
    <n v="190756.2"/>
    <n v="41883.889384683003"/>
    <n v="21.956764385473708"/>
    <x v="0"/>
  </r>
  <r>
    <s v="INV102619"/>
    <d v="2024-04-10T00:00:00"/>
    <x v="2"/>
    <x v="0"/>
    <x v="4"/>
    <n v="3"/>
    <n v="78660"/>
    <n v="0"/>
    <n v="235980"/>
    <n v="0"/>
    <n v="235980"/>
    <n v="52953.011620321267"/>
    <n v="22.439618450852304"/>
    <x v="1"/>
  </r>
  <r>
    <s v="INV102620"/>
    <d v="2024-06-24T00:00:00"/>
    <x v="2"/>
    <x v="0"/>
    <x v="1"/>
    <n v="6"/>
    <n v="69397"/>
    <n v="20"/>
    <n v="416382"/>
    <n v="83276.399999999994"/>
    <n v="333105.59999999998"/>
    <n v="59436.976002916497"/>
    <n v="17.843283332047406"/>
    <x v="0"/>
  </r>
  <r>
    <s v="INV102621"/>
    <d v="2023-08-01T00:00:00"/>
    <x v="5"/>
    <x v="0"/>
    <x v="0"/>
    <n v="5"/>
    <n v="14207"/>
    <n v="20"/>
    <n v="71035"/>
    <n v="14207"/>
    <n v="56828"/>
    <n v="8596.766830366947"/>
    <n v="15.127695555653812"/>
    <x v="0"/>
  </r>
  <r>
    <s v="INV102622"/>
    <d v="2024-04-07T00:00:00"/>
    <x v="1"/>
    <x v="1"/>
    <x v="1"/>
    <n v="5"/>
    <n v="2424"/>
    <n v="5"/>
    <n v="12120"/>
    <n v="606"/>
    <n v="11514"/>
    <n v="2780.0773059460498"/>
    <n v="24.145191123380666"/>
    <x v="0"/>
  </r>
  <r>
    <s v="INV102623"/>
    <d v="2024-03-11T00:00:00"/>
    <x v="0"/>
    <x v="1"/>
    <x v="0"/>
    <n v="2"/>
    <n v="78683"/>
    <n v="0"/>
    <n v="157366"/>
    <n v="0"/>
    <n v="157366"/>
    <n v="38482.027584437288"/>
    <n v="24.453838557526588"/>
    <x v="1"/>
  </r>
  <r>
    <s v="INV102624"/>
    <d v="2023-10-10T00:00:00"/>
    <x v="1"/>
    <x v="0"/>
    <x v="4"/>
    <n v="3"/>
    <n v="29518"/>
    <n v="20"/>
    <n v="88554"/>
    <n v="17710.8"/>
    <n v="70843.199999999997"/>
    <n v="12634.140247828371"/>
    <n v="17.833949126844033"/>
    <x v="0"/>
  </r>
  <r>
    <s v="INV102625"/>
    <d v="2024-07-15T00:00:00"/>
    <x v="1"/>
    <x v="1"/>
    <x v="3"/>
    <n v="6"/>
    <n v="21531"/>
    <n v="20"/>
    <n v="129186"/>
    <n v="25837.200000000001"/>
    <n v="103348.8"/>
    <n v="12599.455968926541"/>
    <n v="12.191197158483254"/>
    <x v="0"/>
  </r>
  <r>
    <s v="INV102626"/>
    <d v="2024-08-29T00:00:00"/>
    <x v="0"/>
    <x v="1"/>
    <x v="2"/>
    <n v="2"/>
    <n v="65664"/>
    <n v="5"/>
    <n v="131328"/>
    <n v="6566.4"/>
    <n v="124761.60000000001"/>
    <n v="26628.24715070095"/>
    <n v="21.343303669318882"/>
    <x v="0"/>
  </r>
  <r>
    <s v="INV102627"/>
    <d v="2024-04-07T00:00:00"/>
    <x v="4"/>
    <x v="0"/>
    <x v="4"/>
    <n v="4"/>
    <n v="68737"/>
    <n v="15"/>
    <n v="274948"/>
    <n v="41242.199999999997"/>
    <n v="233705.8"/>
    <n v="15857.19407396747"/>
    <n v="6.7851093442984611"/>
    <x v="0"/>
  </r>
  <r>
    <s v="INV102628"/>
    <d v="2024-02-11T00:00:00"/>
    <x v="5"/>
    <x v="0"/>
    <x v="0"/>
    <n v="2"/>
    <n v="50073"/>
    <n v="0"/>
    <n v="100146"/>
    <n v="0"/>
    <n v="100146"/>
    <n v="10827.6982734014"/>
    <n v="10.811912880595729"/>
    <x v="1"/>
  </r>
  <r>
    <s v="INV102629"/>
    <d v="2023-03-29T00:00:00"/>
    <x v="5"/>
    <x v="1"/>
    <x v="1"/>
    <n v="9"/>
    <n v="17219"/>
    <n v="20"/>
    <n v="154971"/>
    <n v="30994.2"/>
    <n v="123976.8"/>
    <n v="30636.01353843894"/>
    <n v="24.711085895457003"/>
    <x v="0"/>
  </r>
  <r>
    <s v="INV102630"/>
    <d v="2023-02-13T00:00:00"/>
    <x v="6"/>
    <x v="0"/>
    <x v="4"/>
    <n v="3"/>
    <n v="10218"/>
    <n v="10"/>
    <n v="30654"/>
    <n v="3065.4"/>
    <n v="27588.6"/>
    <n v="5872.6936172596397"/>
    <n v="21.28666774413939"/>
    <x v="0"/>
  </r>
  <r>
    <s v="INV102631"/>
    <d v="2024-04-05T00:00:00"/>
    <x v="5"/>
    <x v="0"/>
    <x v="3"/>
    <n v="6"/>
    <n v="556"/>
    <n v="5"/>
    <n v="3336"/>
    <n v="166.8"/>
    <n v="3169.2"/>
    <n v="754.00495377937341"/>
    <n v="23.791649431382478"/>
    <x v="0"/>
  </r>
  <r>
    <s v="INV102632"/>
    <d v="2023-10-05T00:00:00"/>
    <x v="2"/>
    <x v="1"/>
    <x v="0"/>
    <n v="1"/>
    <n v="15852"/>
    <n v="15"/>
    <n v="15852"/>
    <n v="2377.8000000000002"/>
    <n v="13474.2"/>
    <n v="2276.586202753193"/>
    <n v="16.895891427715139"/>
    <x v="0"/>
  </r>
  <r>
    <s v="INV102633"/>
    <d v="2024-11-13T00:00:00"/>
    <x v="4"/>
    <x v="1"/>
    <x v="1"/>
    <n v="3"/>
    <n v="48320"/>
    <n v="15"/>
    <n v="144960"/>
    <n v="21744"/>
    <n v="123216"/>
    <n v="16207.15392063565"/>
    <n v="13.153449162962319"/>
    <x v="0"/>
  </r>
  <r>
    <s v="INV102634"/>
    <d v="2024-02-25T00:00:00"/>
    <x v="0"/>
    <x v="0"/>
    <x v="2"/>
    <n v="8"/>
    <n v="69183"/>
    <n v="5"/>
    <n v="553464"/>
    <n v="27673.200000000001"/>
    <n v="525790.80000000005"/>
    <n v="129311.9486428113"/>
    <n v="24.593802067820754"/>
    <x v="0"/>
  </r>
  <r>
    <s v="INV102635"/>
    <d v="2024-12-01T00:00:00"/>
    <x v="5"/>
    <x v="1"/>
    <x v="0"/>
    <n v="5"/>
    <n v="69573"/>
    <n v="15"/>
    <n v="347865"/>
    <n v="52179.75"/>
    <n v="295685.25"/>
    <n v="33082.778842113847"/>
    <n v="11.188511717143093"/>
    <x v="0"/>
  </r>
  <r>
    <s v="INV102636"/>
    <d v="2023-12-19T00:00:00"/>
    <x v="4"/>
    <x v="0"/>
    <x v="1"/>
    <n v="8"/>
    <n v="1221"/>
    <n v="20"/>
    <n v="9768"/>
    <n v="1953.6"/>
    <n v="7814.4"/>
    <n v="1574.4676282211781"/>
    <n v="20.148285578178466"/>
    <x v="0"/>
  </r>
  <r>
    <s v="INV102637"/>
    <d v="2024-11-26T00:00:00"/>
    <x v="5"/>
    <x v="0"/>
    <x v="2"/>
    <n v="2"/>
    <n v="52469"/>
    <n v="15"/>
    <n v="104938"/>
    <n v="15740.7"/>
    <n v="89197.3"/>
    <n v="14417.97569718245"/>
    <n v="16.164139158004165"/>
    <x v="0"/>
  </r>
  <r>
    <s v="INV102638"/>
    <d v="2024-05-29T00:00:00"/>
    <x v="0"/>
    <x v="1"/>
    <x v="1"/>
    <n v="7"/>
    <n v="40694"/>
    <n v="0"/>
    <n v="284858"/>
    <n v="0"/>
    <n v="284858"/>
    <n v="27261.31769139192"/>
    <n v="9.5701429102893094"/>
    <x v="1"/>
  </r>
  <r>
    <s v="INV102639"/>
    <d v="2024-12-03T00:00:00"/>
    <x v="3"/>
    <x v="0"/>
    <x v="2"/>
    <n v="9"/>
    <n v="47056"/>
    <n v="10"/>
    <n v="423504"/>
    <n v="42350.400000000001"/>
    <n v="381153.6"/>
    <n v="20390.443587120139"/>
    <n v="5.3496657481708532"/>
    <x v="0"/>
  </r>
  <r>
    <s v="INV102640"/>
    <d v="2024-09-21T00:00:00"/>
    <x v="0"/>
    <x v="0"/>
    <x v="2"/>
    <n v="7"/>
    <n v="47275"/>
    <n v="20"/>
    <n v="330925"/>
    <n v="66185"/>
    <n v="264740"/>
    <n v="33556.541064010213"/>
    <n v="12.675281810081671"/>
    <x v="0"/>
  </r>
  <r>
    <s v="INV102641"/>
    <d v="2023-01-19T00:00:00"/>
    <x v="0"/>
    <x v="0"/>
    <x v="2"/>
    <n v="3"/>
    <n v="40383"/>
    <n v="5"/>
    <n v="121149"/>
    <n v="6057.45"/>
    <n v="115091.55"/>
    <n v="18361.369655721679"/>
    <n v="15.953707857546171"/>
    <x v="0"/>
  </r>
  <r>
    <s v="INV102642"/>
    <d v="2023-01-23T00:00:00"/>
    <x v="0"/>
    <x v="1"/>
    <x v="1"/>
    <n v="7"/>
    <n v="11411"/>
    <n v="10"/>
    <n v="79877"/>
    <n v="7987.7"/>
    <n v="71889.3"/>
    <n v="6228.35093825281"/>
    <n v="8.6638080190693323"/>
    <x v="0"/>
  </r>
  <r>
    <s v="INV102643"/>
    <d v="2024-02-17T00:00:00"/>
    <x v="5"/>
    <x v="1"/>
    <x v="2"/>
    <n v="8"/>
    <n v="66295"/>
    <n v="20"/>
    <n v="530360"/>
    <n v="106072"/>
    <n v="424288"/>
    <n v="56392.532682457633"/>
    <n v="13.291097717224535"/>
    <x v="0"/>
  </r>
  <r>
    <s v="INV102644"/>
    <d v="2023-01-30T00:00:00"/>
    <x v="6"/>
    <x v="1"/>
    <x v="0"/>
    <n v="1"/>
    <n v="21372"/>
    <n v="10"/>
    <n v="21372"/>
    <n v="2137.1999999999998"/>
    <n v="19234.8"/>
    <n v="3328.3510556477931"/>
    <n v="17.303798613179204"/>
    <x v="0"/>
  </r>
  <r>
    <s v="INV102645"/>
    <d v="2023-04-18T00:00:00"/>
    <x v="0"/>
    <x v="0"/>
    <x v="3"/>
    <n v="3"/>
    <n v="74827"/>
    <n v="15"/>
    <n v="224481"/>
    <n v="33672.15"/>
    <n v="190808.85"/>
    <n v="36823.174418163871"/>
    <n v="19.298462528422487"/>
    <x v="0"/>
  </r>
  <r>
    <s v="INV102646"/>
    <d v="2024-01-02T00:00:00"/>
    <x v="2"/>
    <x v="0"/>
    <x v="3"/>
    <n v="5"/>
    <n v="73572"/>
    <n v="5"/>
    <n v="367860"/>
    <n v="18393"/>
    <n v="349467"/>
    <n v="21159.704739769579"/>
    <n v="6.0548505981307477"/>
    <x v="0"/>
  </r>
  <r>
    <s v="INV102647"/>
    <d v="2023-10-08T00:00:00"/>
    <x v="2"/>
    <x v="1"/>
    <x v="2"/>
    <n v="6"/>
    <n v="45037"/>
    <n v="5"/>
    <n v="270222"/>
    <n v="13511.1"/>
    <n v="256710.9"/>
    <n v="46936.036305524744"/>
    <n v="18.283616436047222"/>
    <x v="0"/>
  </r>
  <r>
    <s v="INV102648"/>
    <d v="2023-05-08T00:00:00"/>
    <x v="4"/>
    <x v="1"/>
    <x v="3"/>
    <n v="3"/>
    <n v="17360"/>
    <n v="0"/>
    <n v="52080"/>
    <n v="0"/>
    <n v="52080"/>
    <n v="3194.2466892703301"/>
    <n v="6.1333461775543974"/>
    <x v="1"/>
  </r>
  <r>
    <s v="INV102649"/>
    <d v="2023-08-17T00:00:00"/>
    <x v="6"/>
    <x v="1"/>
    <x v="3"/>
    <n v="4"/>
    <n v="71319"/>
    <n v="15"/>
    <n v="285276"/>
    <n v="42791.4"/>
    <n v="242484.6"/>
    <n v="13491.13971360247"/>
    <n v="5.563709907186877"/>
    <x v="0"/>
  </r>
  <r>
    <s v="INV102650"/>
    <d v="2023-04-21T00:00:00"/>
    <x v="4"/>
    <x v="0"/>
    <x v="2"/>
    <n v="5"/>
    <n v="31243"/>
    <n v="0"/>
    <n v="156215"/>
    <n v="0"/>
    <n v="156215"/>
    <n v="12572.558925521929"/>
    <n v="8.0482405182101129"/>
    <x v="1"/>
  </r>
  <r>
    <s v="INV102651"/>
    <d v="2023-05-16T00:00:00"/>
    <x v="2"/>
    <x v="1"/>
    <x v="2"/>
    <n v="3"/>
    <n v="43059"/>
    <n v="0"/>
    <n v="129177"/>
    <n v="0"/>
    <n v="129177"/>
    <n v="23346.005675683671"/>
    <n v="18.072881144231303"/>
    <x v="1"/>
  </r>
  <r>
    <s v="INV102652"/>
    <d v="2023-12-28T00:00:00"/>
    <x v="1"/>
    <x v="0"/>
    <x v="0"/>
    <n v="4"/>
    <n v="73441"/>
    <n v="15"/>
    <n v="293764"/>
    <n v="44064.6"/>
    <n v="249699.4"/>
    <n v="15122.866519076621"/>
    <n v="6.0564288576891343"/>
    <x v="0"/>
  </r>
  <r>
    <s v="INV102653"/>
    <d v="2023-07-05T00:00:00"/>
    <x v="2"/>
    <x v="1"/>
    <x v="4"/>
    <n v="5"/>
    <n v="32705"/>
    <n v="20"/>
    <n v="163525"/>
    <n v="32705"/>
    <n v="130820"/>
    <n v="7087.7284961466421"/>
    <n v="5.4179242441114823"/>
    <x v="0"/>
  </r>
  <r>
    <s v="INV102654"/>
    <d v="2024-10-17T00:00:00"/>
    <x v="3"/>
    <x v="0"/>
    <x v="1"/>
    <n v="2"/>
    <n v="18145"/>
    <n v="0"/>
    <n v="36290"/>
    <n v="0"/>
    <n v="36290"/>
    <n v="2670.650133360547"/>
    <n v="7.35919022695108"/>
    <x v="1"/>
  </r>
  <r>
    <s v="INV102655"/>
    <d v="2024-08-06T00:00:00"/>
    <x v="0"/>
    <x v="0"/>
    <x v="2"/>
    <n v="9"/>
    <n v="72359"/>
    <n v="10"/>
    <n v="651231"/>
    <n v="65123.1"/>
    <n v="586107.9"/>
    <n v="140633.19009025849"/>
    <n v="23.994419814211426"/>
    <x v="0"/>
  </r>
  <r>
    <s v="INV102656"/>
    <d v="2023-05-09T00:00:00"/>
    <x v="1"/>
    <x v="1"/>
    <x v="2"/>
    <n v="8"/>
    <n v="71973"/>
    <n v="20"/>
    <n v="575784"/>
    <n v="115156.8"/>
    <n v="460627.20000000001"/>
    <n v="106614.7219142548"/>
    <n v="23.145554998544331"/>
    <x v="0"/>
  </r>
  <r>
    <s v="INV102657"/>
    <d v="2023-09-18T00:00:00"/>
    <x v="2"/>
    <x v="0"/>
    <x v="3"/>
    <n v="6"/>
    <n v="51234"/>
    <n v="15"/>
    <n v="307404"/>
    <n v="46110.6"/>
    <n v="261293.4"/>
    <n v="17583.267723620789"/>
    <n v="6.7293195019930803"/>
    <x v="0"/>
  </r>
  <r>
    <s v="INV102658"/>
    <d v="2024-05-29T00:00:00"/>
    <x v="5"/>
    <x v="1"/>
    <x v="0"/>
    <n v="3"/>
    <n v="30931"/>
    <n v="5"/>
    <n v="92793"/>
    <n v="4639.6499999999996"/>
    <n v="88153.35"/>
    <n v="9767.623614229964"/>
    <n v="11.080263670331261"/>
    <x v="0"/>
  </r>
  <r>
    <s v="INV102659"/>
    <d v="2024-03-24T00:00:00"/>
    <x v="5"/>
    <x v="0"/>
    <x v="3"/>
    <n v="2"/>
    <n v="61414"/>
    <n v="20"/>
    <n v="122828"/>
    <n v="24565.599999999999"/>
    <n v="98262.399999999994"/>
    <n v="23529.765712527631"/>
    <n v="23.94584878094534"/>
    <x v="0"/>
  </r>
  <r>
    <s v="INV102660"/>
    <d v="2023-04-14T00:00:00"/>
    <x v="4"/>
    <x v="0"/>
    <x v="2"/>
    <n v="7"/>
    <n v="18382"/>
    <n v="0"/>
    <n v="128674"/>
    <n v="0"/>
    <n v="128674"/>
    <n v="8947.6727388683685"/>
    <n v="6.9537534691300253"/>
    <x v="1"/>
  </r>
  <r>
    <s v="INV102661"/>
    <d v="2024-04-27T00:00:00"/>
    <x v="1"/>
    <x v="1"/>
    <x v="2"/>
    <n v="8"/>
    <n v="79039"/>
    <n v="10"/>
    <n v="632312"/>
    <n v="63231.199999999997"/>
    <n v="569080.80000000005"/>
    <n v="39220.591420510522"/>
    <n v="6.8919196396206859"/>
    <x v="0"/>
  </r>
  <r>
    <s v="INV102662"/>
    <d v="2023-08-12T00:00:00"/>
    <x v="4"/>
    <x v="0"/>
    <x v="3"/>
    <n v="1"/>
    <n v="43846"/>
    <n v="15"/>
    <n v="43846"/>
    <n v="6576.9"/>
    <n v="37269.1"/>
    <n v="2504.5125730130781"/>
    <n v="6.720077954694581"/>
    <x v="0"/>
  </r>
  <r>
    <s v="INV102663"/>
    <d v="2024-05-05T00:00:00"/>
    <x v="0"/>
    <x v="1"/>
    <x v="2"/>
    <n v="6"/>
    <n v="13479"/>
    <n v="5"/>
    <n v="80874"/>
    <n v="4043.7"/>
    <n v="76830.3"/>
    <n v="18846.107478564601"/>
    <n v="24.529524781973517"/>
    <x v="0"/>
  </r>
  <r>
    <s v="INV102664"/>
    <d v="2024-04-17T00:00:00"/>
    <x v="0"/>
    <x v="1"/>
    <x v="4"/>
    <n v="7"/>
    <n v="45328"/>
    <n v="10"/>
    <n v="317296"/>
    <n v="31729.599999999999"/>
    <n v="285566.40000000002"/>
    <n v="56719.684589483302"/>
    <n v="19.862170265648654"/>
    <x v="0"/>
  </r>
  <r>
    <s v="INV102665"/>
    <d v="2023-01-10T00:00:00"/>
    <x v="3"/>
    <x v="1"/>
    <x v="1"/>
    <n v="9"/>
    <n v="7728"/>
    <n v="5"/>
    <n v="69552"/>
    <n v="3477.6"/>
    <n v="66074.399999999994"/>
    <n v="6138.1051765290458"/>
    <n v="9.2896873471859696"/>
    <x v="0"/>
  </r>
  <r>
    <s v="INV102666"/>
    <d v="2024-02-09T00:00:00"/>
    <x v="6"/>
    <x v="0"/>
    <x v="1"/>
    <n v="3"/>
    <n v="75336"/>
    <n v="15"/>
    <n v="226008"/>
    <n v="33901.199999999997"/>
    <n v="192106.8"/>
    <n v="11370.69626728701"/>
    <n v="5.9189452259300612"/>
    <x v="0"/>
  </r>
  <r>
    <s v="INV102667"/>
    <d v="2023-10-29T00:00:00"/>
    <x v="4"/>
    <x v="0"/>
    <x v="1"/>
    <n v="2"/>
    <n v="74717"/>
    <n v="20"/>
    <n v="149434"/>
    <n v="29886.799999999999"/>
    <n v="119547.2"/>
    <n v="29055.743942829769"/>
    <n v="24.304830178230667"/>
    <x v="0"/>
  </r>
  <r>
    <s v="INV102668"/>
    <d v="2023-08-19T00:00:00"/>
    <x v="0"/>
    <x v="0"/>
    <x v="4"/>
    <n v="5"/>
    <n v="74303"/>
    <n v="0"/>
    <n v="371515"/>
    <n v="0"/>
    <n v="371515"/>
    <n v="50190.862269870333"/>
    <n v="13.509780835193824"/>
    <x v="1"/>
  </r>
  <r>
    <s v="INV102669"/>
    <d v="2024-12-31T00:00:00"/>
    <x v="4"/>
    <x v="1"/>
    <x v="2"/>
    <n v="1"/>
    <n v="71408"/>
    <n v="15"/>
    <n v="71408"/>
    <n v="10711.2"/>
    <n v="60696.800000000003"/>
    <n v="10298.734253652479"/>
    <n v="16.967507765899487"/>
    <x v="0"/>
  </r>
  <r>
    <s v="INV102670"/>
    <d v="2023-03-07T00:00:00"/>
    <x v="0"/>
    <x v="1"/>
    <x v="3"/>
    <n v="6"/>
    <n v="39418"/>
    <n v="10"/>
    <n v="236508"/>
    <n v="23650.799999999999"/>
    <n v="212857.2"/>
    <n v="22528.645702591439"/>
    <n v="10.58392466996251"/>
    <x v="0"/>
  </r>
  <r>
    <s v="INV102671"/>
    <d v="2023-04-22T00:00:00"/>
    <x v="2"/>
    <x v="0"/>
    <x v="0"/>
    <n v="9"/>
    <n v="11420"/>
    <n v="20"/>
    <n v="102780"/>
    <n v="20556"/>
    <n v="82224"/>
    <n v="16582.283828009931"/>
    <n v="20.167206445818657"/>
    <x v="0"/>
  </r>
  <r>
    <s v="INV102672"/>
    <d v="2023-01-13T00:00:00"/>
    <x v="4"/>
    <x v="0"/>
    <x v="2"/>
    <n v="9"/>
    <n v="28285"/>
    <n v="5"/>
    <n v="254565"/>
    <n v="12728.25"/>
    <n v="241836.75"/>
    <n v="21610.64544467696"/>
    <n v="8.936046917880331"/>
    <x v="0"/>
  </r>
  <r>
    <s v="INV102673"/>
    <d v="2024-01-28T00:00:00"/>
    <x v="2"/>
    <x v="1"/>
    <x v="4"/>
    <n v="7"/>
    <n v="25678"/>
    <n v="20"/>
    <n v="179746"/>
    <n v="35949.199999999997"/>
    <n v="143796.79999999999"/>
    <n v="29820.92358024243"/>
    <n v="20.738238667510288"/>
    <x v="0"/>
  </r>
  <r>
    <s v="INV102674"/>
    <d v="2024-05-14T00:00:00"/>
    <x v="4"/>
    <x v="0"/>
    <x v="4"/>
    <n v="7"/>
    <n v="72497"/>
    <n v="20"/>
    <n v="507479"/>
    <n v="101495.8"/>
    <n v="405983.2"/>
    <n v="39023.352292579213"/>
    <n v="9.6120608667006948"/>
    <x v="0"/>
  </r>
  <r>
    <s v="INV102675"/>
    <d v="2024-08-20T00:00:00"/>
    <x v="6"/>
    <x v="1"/>
    <x v="1"/>
    <n v="8"/>
    <n v="14552"/>
    <n v="10"/>
    <n v="116416"/>
    <n v="11641.6"/>
    <n v="104774.39999999999"/>
    <n v="7290.458939744145"/>
    <n v="6.958244513682871"/>
    <x v="0"/>
  </r>
  <r>
    <s v="INV102676"/>
    <d v="2023-08-22T00:00:00"/>
    <x v="3"/>
    <x v="0"/>
    <x v="2"/>
    <n v="2"/>
    <n v="73368"/>
    <n v="0"/>
    <n v="146736"/>
    <n v="0"/>
    <n v="146736"/>
    <n v="21388.901272326399"/>
    <n v="14.576451090616072"/>
    <x v="1"/>
  </r>
  <r>
    <s v="INV102677"/>
    <d v="2024-08-24T00:00:00"/>
    <x v="5"/>
    <x v="1"/>
    <x v="1"/>
    <n v="6"/>
    <n v="49883"/>
    <n v="20"/>
    <n v="299298"/>
    <n v="59859.6"/>
    <n v="239438.4"/>
    <n v="50914.986219240724"/>
    <n v="21.264336137913016"/>
    <x v="0"/>
  </r>
  <r>
    <s v="INV102678"/>
    <d v="2023-11-10T00:00:00"/>
    <x v="5"/>
    <x v="0"/>
    <x v="0"/>
    <n v="5"/>
    <n v="827"/>
    <n v="20"/>
    <n v="4135"/>
    <n v="827"/>
    <n v="3308"/>
    <n v="420.02648317937121"/>
    <n v="12.697293929243386"/>
    <x v="0"/>
  </r>
  <r>
    <s v="INV102679"/>
    <d v="2024-07-19T00:00:00"/>
    <x v="5"/>
    <x v="0"/>
    <x v="1"/>
    <n v="5"/>
    <n v="71275"/>
    <n v="0"/>
    <n v="356375"/>
    <n v="0"/>
    <n v="356375"/>
    <n v="19876.71945145294"/>
    <n v="5.5774730133856023"/>
    <x v="1"/>
  </r>
  <r>
    <s v="INV102680"/>
    <d v="2023-01-12T00:00:00"/>
    <x v="2"/>
    <x v="1"/>
    <x v="0"/>
    <n v="3"/>
    <n v="76114"/>
    <n v="0"/>
    <n v="228342"/>
    <n v="0"/>
    <n v="228342"/>
    <n v="36685.869265122034"/>
    <n v="16.066194245965278"/>
    <x v="1"/>
  </r>
  <r>
    <s v="INV102681"/>
    <d v="2023-07-28T00:00:00"/>
    <x v="1"/>
    <x v="1"/>
    <x v="4"/>
    <n v="3"/>
    <n v="7538"/>
    <n v="5"/>
    <n v="22614"/>
    <n v="1130.7"/>
    <n v="21483.3"/>
    <n v="3997.919197932164"/>
    <n v="18.609427778470554"/>
    <x v="0"/>
  </r>
  <r>
    <s v="INV102682"/>
    <d v="2023-01-14T00:00:00"/>
    <x v="0"/>
    <x v="1"/>
    <x v="1"/>
    <n v="6"/>
    <n v="8548"/>
    <n v="5"/>
    <n v="51288"/>
    <n v="2564.4"/>
    <n v="48723.6"/>
    <n v="9654.0448477146911"/>
    <n v="19.813898906720134"/>
    <x v="0"/>
  </r>
  <r>
    <s v="INV102683"/>
    <d v="2024-09-24T00:00:00"/>
    <x v="5"/>
    <x v="0"/>
    <x v="1"/>
    <n v="7"/>
    <n v="15454"/>
    <n v="0"/>
    <n v="108178"/>
    <n v="0"/>
    <n v="108178"/>
    <n v="14104.787541453939"/>
    <n v="13.038499086185675"/>
    <x v="1"/>
  </r>
  <r>
    <s v="INV102684"/>
    <d v="2024-02-22T00:00:00"/>
    <x v="6"/>
    <x v="1"/>
    <x v="3"/>
    <n v="1"/>
    <n v="58041"/>
    <n v="15"/>
    <n v="58041"/>
    <n v="8706.15"/>
    <n v="49334.85"/>
    <n v="3424.0322933465718"/>
    <n v="6.9403926298480121"/>
    <x v="0"/>
  </r>
  <r>
    <s v="INV102685"/>
    <d v="2024-03-12T00:00:00"/>
    <x v="5"/>
    <x v="1"/>
    <x v="4"/>
    <n v="3"/>
    <n v="45971"/>
    <n v="0"/>
    <n v="137913"/>
    <n v="0"/>
    <n v="137913"/>
    <n v="23012.8923112298"/>
    <n v="16.686528689267728"/>
    <x v="1"/>
  </r>
  <r>
    <s v="INV102686"/>
    <d v="2024-01-12T00:00:00"/>
    <x v="4"/>
    <x v="0"/>
    <x v="3"/>
    <n v="1"/>
    <n v="68815"/>
    <n v="5"/>
    <n v="68815"/>
    <n v="3440.75"/>
    <n v="65374.25"/>
    <n v="7577.501667306442"/>
    <n v="11.590957704763637"/>
    <x v="0"/>
  </r>
  <r>
    <s v="INV102687"/>
    <d v="2023-01-20T00:00:00"/>
    <x v="2"/>
    <x v="1"/>
    <x v="0"/>
    <n v="3"/>
    <n v="13725"/>
    <n v="10"/>
    <n v="41175"/>
    <n v="4117.5"/>
    <n v="37057.5"/>
    <n v="8870.731574880072"/>
    <n v="23.937749645497057"/>
    <x v="0"/>
  </r>
  <r>
    <s v="INV102688"/>
    <d v="2024-08-09T00:00:00"/>
    <x v="1"/>
    <x v="1"/>
    <x v="0"/>
    <n v="5"/>
    <n v="14031"/>
    <n v="10"/>
    <n v="70155"/>
    <n v="7015.5"/>
    <n v="63139.5"/>
    <n v="9505.1732293876412"/>
    <n v="15.054242161226556"/>
    <x v="0"/>
  </r>
  <r>
    <s v="INV102689"/>
    <d v="2023-03-11T00:00:00"/>
    <x v="4"/>
    <x v="1"/>
    <x v="4"/>
    <n v="9"/>
    <n v="71371"/>
    <n v="20"/>
    <n v="642339"/>
    <n v="128467.8"/>
    <n v="513871.2"/>
    <n v="74230.344037569463"/>
    <n v="14.445320935979572"/>
    <x v="0"/>
  </r>
  <r>
    <s v="INV102690"/>
    <d v="2023-07-30T00:00:00"/>
    <x v="1"/>
    <x v="0"/>
    <x v="0"/>
    <n v="3"/>
    <n v="10030"/>
    <n v="10"/>
    <n v="30090"/>
    <n v="3009"/>
    <n v="27081"/>
    <n v="3028.790668942685"/>
    <n v="11.18419064636714"/>
    <x v="0"/>
  </r>
  <r>
    <s v="INV102691"/>
    <d v="2023-04-11T00:00:00"/>
    <x v="4"/>
    <x v="0"/>
    <x v="4"/>
    <n v="9"/>
    <n v="59535"/>
    <n v="5"/>
    <n v="535815"/>
    <n v="26790.75"/>
    <n v="509024.25"/>
    <n v="59941.321862596291"/>
    <n v="11.77573010767096"/>
    <x v="0"/>
  </r>
  <r>
    <s v="INV102692"/>
    <d v="2024-11-28T00:00:00"/>
    <x v="4"/>
    <x v="0"/>
    <x v="0"/>
    <n v="1"/>
    <n v="25291"/>
    <n v="10"/>
    <n v="25291"/>
    <n v="2529.1"/>
    <n v="22761.9"/>
    <n v="3472.3496239497099"/>
    <n v="15.255095681598242"/>
    <x v="0"/>
  </r>
  <r>
    <s v="INV102693"/>
    <d v="2023-05-12T00:00:00"/>
    <x v="3"/>
    <x v="1"/>
    <x v="2"/>
    <n v="6"/>
    <n v="2149"/>
    <n v="15"/>
    <n v="12894"/>
    <n v="1934.1"/>
    <n v="10959.9"/>
    <n v="1220.198098034562"/>
    <n v="11.133295906299894"/>
    <x v="0"/>
  </r>
  <r>
    <s v="INV102694"/>
    <d v="2024-09-14T00:00:00"/>
    <x v="3"/>
    <x v="0"/>
    <x v="1"/>
    <n v="9"/>
    <n v="13972"/>
    <n v="0"/>
    <n v="125748"/>
    <n v="0"/>
    <n v="125748"/>
    <n v="28728.51091991182"/>
    <n v="22.846097687368243"/>
    <x v="1"/>
  </r>
  <r>
    <s v="INV102695"/>
    <d v="2024-01-16T00:00:00"/>
    <x v="0"/>
    <x v="1"/>
    <x v="2"/>
    <n v="5"/>
    <n v="68898"/>
    <n v="0"/>
    <n v="344490"/>
    <n v="0"/>
    <n v="344490"/>
    <n v="47471.957508500731"/>
    <n v="13.780358648582174"/>
    <x v="1"/>
  </r>
  <r>
    <s v="INV102696"/>
    <d v="2023-05-12T00:00:00"/>
    <x v="2"/>
    <x v="1"/>
    <x v="4"/>
    <n v="2"/>
    <n v="27634"/>
    <n v="5"/>
    <n v="55268"/>
    <n v="2763.4"/>
    <n v="52504.6"/>
    <n v="5691.7305424540482"/>
    <n v="10.840441680260488"/>
    <x v="0"/>
  </r>
  <r>
    <s v="INV102697"/>
    <d v="2023-01-20T00:00:00"/>
    <x v="6"/>
    <x v="1"/>
    <x v="4"/>
    <n v="5"/>
    <n v="66953"/>
    <n v="20"/>
    <n v="334765"/>
    <n v="66953"/>
    <n v="267812"/>
    <n v="21713.920232064462"/>
    <n v="8.1078966708229885"/>
    <x v="0"/>
  </r>
  <r>
    <s v="INV102698"/>
    <d v="2024-06-19T00:00:00"/>
    <x v="6"/>
    <x v="0"/>
    <x v="2"/>
    <n v="1"/>
    <n v="12944"/>
    <n v="0"/>
    <n v="12944"/>
    <n v="0"/>
    <n v="12944"/>
    <n v="2387.781560246367"/>
    <n v="18.447014526007159"/>
    <x v="1"/>
  </r>
  <r>
    <s v="INV102699"/>
    <d v="2023-08-15T00:00:00"/>
    <x v="6"/>
    <x v="0"/>
    <x v="1"/>
    <n v="9"/>
    <n v="41621"/>
    <n v="10"/>
    <n v="374589"/>
    <n v="37458.9"/>
    <n v="337130.1"/>
    <n v="18595.215953712661"/>
    <n v="5.5157388657116826"/>
    <x v="0"/>
  </r>
  <r>
    <s v="INV102700"/>
    <d v="2023-06-03T00:00:00"/>
    <x v="4"/>
    <x v="1"/>
    <x v="1"/>
    <n v="9"/>
    <n v="38717"/>
    <n v="15"/>
    <n v="348453"/>
    <n v="52267.95"/>
    <n v="296185.05"/>
    <n v="41465.657444543627"/>
    <n v="13.999915743398809"/>
    <x v="0"/>
  </r>
  <r>
    <s v="INV102701"/>
    <d v="2024-04-13T00:00:00"/>
    <x v="3"/>
    <x v="1"/>
    <x v="3"/>
    <n v="6"/>
    <n v="22566"/>
    <n v="20"/>
    <n v="135396"/>
    <n v="27079.200000000001"/>
    <n v="108316.8"/>
    <n v="17333.327038470499"/>
    <n v="16.002436407344472"/>
    <x v="0"/>
  </r>
  <r>
    <s v="INV102702"/>
    <d v="2024-02-09T00:00:00"/>
    <x v="2"/>
    <x v="0"/>
    <x v="0"/>
    <n v="9"/>
    <n v="68847"/>
    <n v="20"/>
    <n v="619623"/>
    <n v="123924.6"/>
    <n v="495698.4"/>
    <n v="58471.057591600613"/>
    <n v="11.795692217606636"/>
    <x v="0"/>
  </r>
  <r>
    <s v="INV102703"/>
    <d v="2023-07-21T00:00:00"/>
    <x v="4"/>
    <x v="0"/>
    <x v="3"/>
    <n v="3"/>
    <n v="36689"/>
    <n v="20"/>
    <n v="110067"/>
    <n v="22013.4"/>
    <n v="88053.6"/>
    <n v="17607.510398290891"/>
    <n v="19.996354945500116"/>
    <x v="0"/>
  </r>
  <r>
    <s v="INV102704"/>
    <d v="2023-02-07T00:00:00"/>
    <x v="1"/>
    <x v="0"/>
    <x v="1"/>
    <n v="4"/>
    <n v="75326"/>
    <n v="0"/>
    <n v="301304"/>
    <n v="0"/>
    <n v="301304"/>
    <n v="55781.042067851668"/>
    <n v="18.513209936758777"/>
    <x v="1"/>
  </r>
  <r>
    <s v="INV102705"/>
    <d v="2023-07-07T00:00:00"/>
    <x v="3"/>
    <x v="1"/>
    <x v="2"/>
    <n v="6"/>
    <n v="63977"/>
    <n v="20"/>
    <n v="383862"/>
    <n v="76772.399999999994"/>
    <n v="307089.59999999998"/>
    <n v="75015.785306652906"/>
    <n v="24.427979751399238"/>
    <x v="0"/>
  </r>
  <r>
    <s v="INV102706"/>
    <d v="2023-02-26T00:00:00"/>
    <x v="3"/>
    <x v="0"/>
    <x v="0"/>
    <n v="4"/>
    <n v="35989"/>
    <n v="5"/>
    <n v="143956"/>
    <n v="7197.8"/>
    <n v="136758.20000000001"/>
    <n v="20753.516338123642"/>
    <n v="15.175335985793643"/>
    <x v="0"/>
  </r>
  <r>
    <s v="INV102707"/>
    <d v="2023-01-20T00:00:00"/>
    <x v="5"/>
    <x v="0"/>
    <x v="2"/>
    <n v="1"/>
    <n v="27784"/>
    <n v="10"/>
    <n v="27784"/>
    <n v="2778.4"/>
    <n v="25005.599999999999"/>
    <n v="3939.9441729953001"/>
    <n v="15.756247292587661"/>
    <x v="0"/>
  </r>
  <r>
    <s v="INV102708"/>
    <d v="2023-09-30T00:00:00"/>
    <x v="5"/>
    <x v="0"/>
    <x v="3"/>
    <n v="7"/>
    <n v="25198"/>
    <n v="15"/>
    <n v="176386"/>
    <n v="26457.9"/>
    <n v="149928.1"/>
    <n v="14868.04940640466"/>
    <n v="9.9167863838764436"/>
    <x v="0"/>
  </r>
  <r>
    <s v="INV102709"/>
    <d v="2023-04-29T00:00:00"/>
    <x v="2"/>
    <x v="1"/>
    <x v="4"/>
    <n v="5"/>
    <n v="44160"/>
    <n v="10"/>
    <n v="220800"/>
    <n v="22080"/>
    <n v="198720"/>
    <n v="25256.671753201761"/>
    <n v="12.709677814614412"/>
    <x v="0"/>
  </r>
  <r>
    <s v="INV102710"/>
    <d v="2024-08-05T00:00:00"/>
    <x v="1"/>
    <x v="0"/>
    <x v="2"/>
    <n v="8"/>
    <n v="20137"/>
    <n v="5"/>
    <n v="161096"/>
    <n v="8054.8"/>
    <n v="153041.20000000001"/>
    <n v="8474.2154207152471"/>
    <n v="5.5372118231660803"/>
    <x v="0"/>
  </r>
  <r>
    <s v="INV102711"/>
    <d v="2024-05-30T00:00:00"/>
    <x v="2"/>
    <x v="1"/>
    <x v="3"/>
    <n v="9"/>
    <n v="48524"/>
    <n v="5"/>
    <n v="436716"/>
    <n v="21835.8"/>
    <n v="414880.2"/>
    <n v="77937.302429673437"/>
    <n v="18.785495771953791"/>
    <x v="0"/>
  </r>
  <r>
    <s v="INV102712"/>
    <d v="2023-08-09T00:00:00"/>
    <x v="2"/>
    <x v="1"/>
    <x v="3"/>
    <n v="5"/>
    <n v="60905"/>
    <n v="10"/>
    <n v="304525"/>
    <n v="30452.5"/>
    <n v="274072.5"/>
    <n v="30785.07295325341"/>
    <n v="11.232455993670802"/>
    <x v="0"/>
  </r>
  <r>
    <s v="INV102713"/>
    <d v="2024-06-09T00:00:00"/>
    <x v="4"/>
    <x v="1"/>
    <x v="3"/>
    <n v="8"/>
    <n v="61805"/>
    <n v="0"/>
    <n v="494440"/>
    <n v="0"/>
    <n v="494440"/>
    <n v="78157.812851920418"/>
    <n v="15.807340193333957"/>
    <x v="1"/>
  </r>
  <r>
    <s v="INV102714"/>
    <d v="2024-05-29T00:00:00"/>
    <x v="0"/>
    <x v="0"/>
    <x v="4"/>
    <n v="1"/>
    <n v="34056"/>
    <n v="5"/>
    <n v="34056"/>
    <n v="1702.8"/>
    <n v="32353.200000000001"/>
    <n v="3267.6239999125441"/>
    <n v="10.099847928218983"/>
    <x v="0"/>
  </r>
  <r>
    <s v="INV102715"/>
    <d v="2024-12-28T00:00:00"/>
    <x v="2"/>
    <x v="0"/>
    <x v="4"/>
    <n v="1"/>
    <n v="70061"/>
    <n v="20"/>
    <n v="70061"/>
    <n v="14012.2"/>
    <n v="56048.800000000003"/>
    <n v="9764.1067571194944"/>
    <n v="17.420724006793176"/>
    <x v="0"/>
  </r>
  <r>
    <s v="INV102716"/>
    <d v="2023-12-02T00:00:00"/>
    <x v="5"/>
    <x v="0"/>
    <x v="4"/>
    <n v="7"/>
    <n v="72777"/>
    <n v="15"/>
    <n v="509439"/>
    <n v="76415.850000000006"/>
    <n v="433023.15"/>
    <n v="60413.873696762632"/>
    <n v="13.95164985908089"/>
    <x v="0"/>
  </r>
  <r>
    <s v="INV102717"/>
    <d v="2024-11-28T00:00:00"/>
    <x v="0"/>
    <x v="1"/>
    <x v="0"/>
    <n v="6"/>
    <n v="4154"/>
    <n v="15"/>
    <n v="24924"/>
    <n v="3738.6"/>
    <n v="21185.4"/>
    <n v="3100.9521330129201"/>
    <n v="14.637213047725886"/>
    <x v="0"/>
  </r>
  <r>
    <s v="INV102718"/>
    <d v="2023-02-24T00:00:00"/>
    <x v="4"/>
    <x v="0"/>
    <x v="4"/>
    <n v="5"/>
    <n v="40928"/>
    <n v="5"/>
    <n v="204640"/>
    <n v="10232"/>
    <n v="194408"/>
    <n v="46370.473767443589"/>
    <n v="23.852142796306524"/>
    <x v="0"/>
  </r>
  <r>
    <s v="INV102719"/>
    <d v="2024-05-14T00:00:00"/>
    <x v="0"/>
    <x v="1"/>
    <x v="4"/>
    <n v="5"/>
    <n v="38536"/>
    <n v="20"/>
    <n v="192680"/>
    <n v="38536"/>
    <n v="154144"/>
    <n v="29477.275369520859"/>
    <n v="19.123206462477203"/>
    <x v="0"/>
  </r>
  <r>
    <s v="INV102720"/>
    <d v="2024-06-19T00:00:00"/>
    <x v="6"/>
    <x v="0"/>
    <x v="4"/>
    <n v="9"/>
    <n v="45049"/>
    <n v="10"/>
    <n v="405441"/>
    <n v="40544.1"/>
    <n v="364896.9"/>
    <n v="37358.12532625733"/>
    <n v="10.23799471200148"/>
    <x v="0"/>
  </r>
  <r>
    <s v="INV102721"/>
    <d v="2023-06-11T00:00:00"/>
    <x v="1"/>
    <x v="0"/>
    <x v="2"/>
    <n v="1"/>
    <n v="65855"/>
    <n v="15"/>
    <n v="65855"/>
    <n v="9878.25"/>
    <n v="55976.75"/>
    <n v="8440.4186222514672"/>
    <n v="15.07843635482851"/>
    <x v="0"/>
  </r>
  <r>
    <s v="INV102722"/>
    <d v="2024-10-31T00:00:00"/>
    <x v="0"/>
    <x v="0"/>
    <x v="4"/>
    <n v="8"/>
    <n v="62619"/>
    <n v="20"/>
    <n v="500952"/>
    <n v="100190.39999999999"/>
    <n v="400761.59999999998"/>
    <n v="57442.989127956258"/>
    <n v="14.333456381039566"/>
    <x v="0"/>
  </r>
  <r>
    <s v="INV102723"/>
    <d v="2024-08-16T00:00:00"/>
    <x v="2"/>
    <x v="0"/>
    <x v="0"/>
    <n v="2"/>
    <n v="46757"/>
    <n v="20"/>
    <n v="93514"/>
    <n v="18702.8"/>
    <n v="74811.199999999997"/>
    <n v="15636.32791673973"/>
    <n v="20.901052137567277"/>
    <x v="0"/>
  </r>
  <r>
    <s v="INV102724"/>
    <d v="2023-06-08T00:00:00"/>
    <x v="4"/>
    <x v="1"/>
    <x v="3"/>
    <n v="7"/>
    <n v="16487"/>
    <n v="0"/>
    <n v="115409"/>
    <n v="0"/>
    <n v="115409"/>
    <n v="25005.786072545729"/>
    <n v="21.667102281924052"/>
    <x v="1"/>
  </r>
  <r>
    <s v="INV102725"/>
    <d v="2023-07-07T00:00:00"/>
    <x v="1"/>
    <x v="1"/>
    <x v="2"/>
    <n v="6"/>
    <n v="21310"/>
    <n v="5"/>
    <n v="127860"/>
    <n v="6393"/>
    <n v="121467"/>
    <n v="12959.139869993831"/>
    <n v="10.668856454834508"/>
    <x v="0"/>
  </r>
  <r>
    <s v="INV102726"/>
    <d v="2023-03-01T00:00:00"/>
    <x v="2"/>
    <x v="1"/>
    <x v="1"/>
    <n v="2"/>
    <n v="20811"/>
    <n v="20"/>
    <n v="41622"/>
    <n v="8324.4"/>
    <n v="33297.599999999999"/>
    <n v="7133.3545303176588"/>
    <n v="21.423029078124728"/>
    <x v="0"/>
  </r>
  <r>
    <s v="INV102727"/>
    <d v="2023-11-15T00:00:00"/>
    <x v="1"/>
    <x v="1"/>
    <x v="4"/>
    <n v="3"/>
    <n v="54978"/>
    <n v="10"/>
    <n v="164934"/>
    <n v="16493.400000000001"/>
    <n v="148440.6"/>
    <n v="12751.08926044789"/>
    <n v="8.5900281058200321"/>
    <x v="0"/>
  </r>
  <r>
    <s v="INV102728"/>
    <d v="2023-07-30T00:00:00"/>
    <x v="5"/>
    <x v="0"/>
    <x v="3"/>
    <n v="4"/>
    <n v="35420"/>
    <n v="15"/>
    <n v="141680"/>
    <n v="21252"/>
    <n v="120428"/>
    <n v="24393.186468373118"/>
    <n v="20.25541109075391"/>
    <x v="0"/>
  </r>
  <r>
    <s v="INV102729"/>
    <d v="2024-02-10T00:00:00"/>
    <x v="6"/>
    <x v="1"/>
    <x v="3"/>
    <n v="7"/>
    <n v="9238"/>
    <n v="0"/>
    <n v="64666"/>
    <n v="0"/>
    <n v="64666"/>
    <n v="6450.8802618917589"/>
    <n v="9.9756908760272154"/>
    <x v="1"/>
  </r>
  <r>
    <s v="INV102730"/>
    <d v="2024-10-25T00:00:00"/>
    <x v="5"/>
    <x v="1"/>
    <x v="2"/>
    <n v="8"/>
    <n v="73924"/>
    <n v="10"/>
    <n v="591392"/>
    <n v="59139.199999999997"/>
    <n v="532252.80000000005"/>
    <n v="58327.578548093508"/>
    <n v="10.958623148265918"/>
    <x v="0"/>
  </r>
  <r>
    <s v="INV102731"/>
    <d v="2023-04-19T00:00:00"/>
    <x v="2"/>
    <x v="1"/>
    <x v="1"/>
    <n v="2"/>
    <n v="62732"/>
    <n v="15"/>
    <n v="125464"/>
    <n v="18819.599999999999"/>
    <n v="106644.4"/>
    <n v="23514.404267250229"/>
    <n v="22.049356803779879"/>
    <x v="0"/>
  </r>
  <r>
    <s v="INV102732"/>
    <d v="2023-03-17T00:00:00"/>
    <x v="2"/>
    <x v="0"/>
    <x v="0"/>
    <n v="8"/>
    <n v="5974"/>
    <n v="5"/>
    <n v="47792"/>
    <n v="2389.6"/>
    <n v="45402.400000000001"/>
    <n v="6084.6014106464036"/>
    <n v="13.401497301125939"/>
    <x v="0"/>
  </r>
  <r>
    <s v="INV102733"/>
    <d v="2024-06-25T00:00:00"/>
    <x v="2"/>
    <x v="1"/>
    <x v="3"/>
    <n v="9"/>
    <n v="59526"/>
    <n v="10"/>
    <n v="535734"/>
    <n v="53573.4"/>
    <n v="482160.6"/>
    <n v="119630.3924904413"/>
    <n v="24.811316497125919"/>
    <x v="0"/>
  </r>
  <r>
    <s v="INV102734"/>
    <d v="2023-11-10T00:00:00"/>
    <x v="3"/>
    <x v="1"/>
    <x v="3"/>
    <n v="7"/>
    <n v="66524"/>
    <n v="15"/>
    <n v="465668"/>
    <n v="69850.2"/>
    <n v="395817.8"/>
    <n v="31819.24116465951"/>
    <n v="8.0388605981488226"/>
    <x v="0"/>
  </r>
  <r>
    <s v="INV102735"/>
    <d v="2023-04-27T00:00:00"/>
    <x v="6"/>
    <x v="0"/>
    <x v="3"/>
    <n v="1"/>
    <n v="51474"/>
    <n v="0"/>
    <n v="51474"/>
    <n v="0"/>
    <n v="51474"/>
    <n v="7343.7856768109332"/>
    <n v="14.266980760793668"/>
    <x v="1"/>
  </r>
  <r>
    <s v="INV102736"/>
    <d v="2024-12-04T00:00:00"/>
    <x v="1"/>
    <x v="0"/>
    <x v="3"/>
    <n v="6"/>
    <n v="24644"/>
    <n v="15"/>
    <n v="147864"/>
    <n v="22179.599999999999"/>
    <n v="125684.4"/>
    <n v="24695.736074018219"/>
    <n v="19.649006618178724"/>
    <x v="0"/>
  </r>
  <r>
    <s v="INV102737"/>
    <d v="2023-01-19T00:00:00"/>
    <x v="2"/>
    <x v="1"/>
    <x v="2"/>
    <n v="8"/>
    <n v="6122"/>
    <n v="20"/>
    <n v="48976"/>
    <n v="9795.2000000000007"/>
    <n v="39180.800000000003"/>
    <n v="2001.097125048861"/>
    <n v="5.107341159570149"/>
    <x v="0"/>
  </r>
  <r>
    <s v="INV102738"/>
    <d v="2024-03-07T00:00:00"/>
    <x v="2"/>
    <x v="1"/>
    <x v="1"/>
    <n v="5"/>
    <n v="52773"/>
    <n v="0"/>
    <n v="263865"/>
    <n v="0"/>
    <n v="263865"/>
    <n v="21207.10859608011"/>
    <n v="8.037105563860349"/>
    <x v="1"/>
  </r>
  <r>
    <s v="INV102739"/>
    <d v="2024-11-15T00:00:00"/>
    <x v="1"/>
    <x v="0"/>
    <x v="3"/>
    <n v="2"/>
    <n v="39714"/>
    <n v="10"/>
    <n v="79428"/>
    <n v="7942.8"/>
    <n v="71485.2"/>
    <n v="3865.3012605987619"/>
    <n v="5.4071349882196067"/>
    <x v="0"/>
  </r>
  <r>
    <s v="INV102740"/>
    <d v="2023-12-16T00:00:00"/>
    <x v="5"/>
    <x v="1"/>
    <x v="0"/>
    <n v="5"/>
    <n v="58493"/>
    <n v="5"/>
    <n v="292465"/>
    <n v="14623.25"/>
    <n v="277841.75"/>
    <n v="69064.672230841752"/>
    <n v="24.857557307655078"/>
    <x v="0"/>
  </r>
  <r>
    <s v="INV102741"/>
    <d v="2023-07-02T00:00:00"/>
    <x v="5"/>
    <x v="0"/>
    <x v="0"/>
    <n v="8"/>
    <n v="25723"/>
    <n v="0"/>
    <n v="205784"/>
    <n v="0"/>
    <n v="205784"/>
    <n v="41594.077106347977"/>
    <n v="20.212493248429411"/>
    <x v="1"/>
  </r>
  <r>
    <s v="INV102742"/>
    <d v="2023-04-23T00:00:00"/>
    <x v="2"/>
    <x v="1"/>
    <x v="4"/>
    <n v="2"/>
    <n v="22365"/>
    <n v="0"/>
    <n v="44730"/>
    <n v="0"/>
    <n v="44730"/>
    <n v="5578.3596884410854"/>
    <n v="12.471181954932003"/>
    <x v="1"/>
  </r>
  <r>
    <s v="INV102743"/>
    <d v="2023-07-02T00:00:00"/>
    <x v="4"/>
    <x v="1"/>
    <x v="3"/>
    <n v="1"/>
    <n v="74608"/>
    <n v="0"/>
    <n v="74608"/>
    <n v="0"/>
    <n v="74608"/>
    <n v="6062.4212815714091"/>
    <n v="8.1256986939355151"/>
    <x v="1"/>
  </r>
  <r>
    <s v="INV102744"/>
    <d v="2024-04-25T00:00:00"/>
    <x v="3"/>
    <x v="1"/>
    <x v="3"/>
    <n v="4"/>
    <n v="64149"/>
    <n v="15"/>
    <n v="256596"/>
    <n v="38489.4"/>
    <n v="218106.6"/>
    <n v="14847.966356967019"/>
    <n v="6.8076648560690138"/>
    <x v="0"/>
  </r>
  <r>
    <s v="INV102745"/>
    <d v="2023-05-26T00:00:00"/>
    <x v="5"/>
    <x v="1"/>
    <x v="3"/>
    <n v="4"/>
    <n v="43526"/>
    <n v="20"/>
    <n v="174104"/>
    <n v="34820.800000000003"/>
    <n v="139283.20000000001"/>
    <n v="21781.307399154561"/>
    <n v="15.638144011018241"/>
    <x v="0"/>
  </r>
  <r>
    <s v="INV102746"/>
    <d v="2024-09-19T00:00:00"/>
    <x v="4"/>
    <x v="1"/>
    <x v="3"/>
    <n v="9"/>
    <n v="59707"/>
    <n v="5"/>
    <n v="537363"/>
    <n v="26868.15"/>
    <n v="510494.85"/>
    <n v="125162.2409200805"/>
    <n v="24.517826363983986"/>
    <x v="0"/>
  </r>
  <r>
    <s v="INV102747"/>
    <d v="2023-04-23T00:00:00"/>
    <x v="3"/>
    <x v="0"/>
    <x v="3"/>
    <n v="3"/>
    <n v="27366"/>
    <n v="5"/>
    <n v="82098"/>
    <n v="4104.8999999999996"/>
    <n v="77993.100000000006"/>
    <n v="14422.65477355749"/>
    <n v="18.492218893155275"/>
    <x v="0"/>
  </r>
  <r>
    <s v="INV102748"/>
    <d v="2024-04-20T00:00:00"/>
    <x v="2"/>
    <x v="0"/>
    <x v="0"/>
    <n v="4"/>
    <n v="12916"/>
    <n v="20"/>
    <n v="51664"/>
    <n v="10332.799999999999"/>
    <n v="41331.199999999997"/>
    <n v="5084.8813852350386"/>
    <n v="12.302767365174587"/>
    <x v="0"/>
  </r>
  <r>
    <s v="INV102749"/>
    <d v="2023-10-30T00:00:00"/>
    <x v="6"/>
    <x v="1"/>
    <x v="1"/>
    <n v="3"/>
    <n v="26275"/>
    <n v="15"/>
    <n v="78825"/>
    <n v="11823.75"/>
    <n v="67001.25"/>
    <n v="10061.590754125649"/>
    <n v="15.017019464749762"/>
    <x v="0"/>
  </r>
  <r>
    <s v="INV102750"/>
    <d v="2023-04-28T00:00:00"/>
    <x v="0"/>
    <x v="1"/>
    <x v="1"/>
    <n v="2"/>
    <n v="29580"/>
    <n v="15"/>
    <n v="59160"/>
    <n v="8874"/>
    <n v="50286"/>
    <n v="12560.47095204066"/>
    <n v="24.978067358789048"/>
    <x v="0"/>
  </r>
  <r>
    <s v="INV102751"/>
    <d v="2023-06-10T00:00:00"/>
    <x v="0"/>
    <x v="1"/>
    <x v="4"/>
    <n v="4"/>
    <n v="70923"/>
    <n v="20"/>
    <n v="283692"/>
    <n v="56738.400000000001"/>
    <n v="226953.60000000001"/>
    <n v="34894.852640750003"/>
    <n v="15.375324577689009"/>
    <x v="0"/>
  </r>
  <r>
    <s v="INV102752"/>
    <d v="2024-02-05T00:00:00"/>
    <x v="2"/>
    <x v="0"/>
    <x v="0"/>
    <n v="8"/>
    <n v="19874"/>
    <n v="20"/>
    <n v="158992"/>
    <n v="31798.400000000001"/>
    <n v="127193.60000000001"/>
    <n v="30887.731620248702"/>
    <n v="24.284029715527115"/>
    <x v="0"/>
  </r>
  <r>
    <s v="INV102753"/>
    <d v="2023-07-17T00:00:00"/>
    <x v="5"/>
    <x v="0"/>
    <x v="3"/>
    <n v="1"/>
    <n v="58951"/>
    <n v="10"/>
    <n v="58951"/>
    <n v="5895.1"/>
    <n v="53055.9"/>
    <n v="2826.4121434853391"/>
    <n v="5.32723437635652"/>
    <x v="0"/>
  </r>
  <r>
    <s v="INV102754"/>
    <d v="2023-09-17T00:00:00"/>
    <x v="4"/>
    <x v="0"/>
    <x v="1"/>
    <n v="8"/>
    <n v="53099"/>
    <n v="15"/>
    <n v="424792"/>
    <n v="63718.8"/>
    <n v="361073.2"/>
    <n v="70117.752758704621"/>
    <n v="19.419262564683454"/>
    <x v="0"/>
  </r>
  <r>
    <s v="INV102755"/>
    <d v="2024-10-21T00:00:00"/>
    <x v="6"/>
    <x v="0"/>
    <x v="2"/>
    <n v="8"/>
    <n v="16184"/>
    <n v="0"/>
    <n v="129472"/>
    <n v="0"/>
    <n v="129472"/>
    <n v="22713.569430504129"/>
    <n v="17.543228984262335"/>
    <x v="1"/>
  </r>
  <r>
    <s v="INV102756"/>
    <d v="2023-02-16T00:00:00"/>
    <x v="1"/>
    <x v="0"/>
    <x v="2"/>
    <n v="3"/>
    <n v="24502"/>
    <n v="5"/>
    <n v="73506"/>
    <n v="3675.3"/>
    <n v="69830.7"/>
    <n v="13062.94774939514"/>
    <n v="18.706597169146434"/>
    <x v="0"/>
  </r>
  <r>
    <s v="INV102757"/>
    <d v="2024-02-03T00:00:00"/>
    <x v="3"/>
    <x v="0"/>
    <x v="2"/>
    <n v="6"/>
    <n v="23472"/>
    <n v="15"/>
    <n v="140832"/>
    <n v="21124.799999999999"/>
    <n v="119707.2"/>
    <n v="19645.55773343195"/>
    <n v="16.411341785149055"/>
    <x v="0"/>
  </r>
  <r>
    <s v="INV102758"/>
    <d v="2024-12-10T00:00:00"/>
    <x v="2"/>
    <x v="0"/>
    <x v="3"/>
    <n v="4"/>
    <n v="66653"/>
    <n v="20"/>
    <n v="266612"/>
    <n v="53322.400000000001"/>
    <n v="213289.60000000001"/>
    <n v="12548.969386774461"/>
    <n v="5.8835355248331194"/>
    <x v="0"/>
  </r>
  <r>
    <s v="INV102759"/>
    <d v="2024-07-12T00:00:00"/>
    <x v="6"/>
    <x v="0"/>
    <x v="3"/>
    <n v="1"/>
    <n v="46904"/>
    <n v="0"/>
    <n v="46904"/>
    <n v="0"/>
    <n v="46904"/>
    <n v="3748.2293660617211"/>
    <n v="7.9912787098365188"/>
    <x v="1"/>
  </r>
  <r>
    <s v="INV102760"/>
    <d v="2023-03-19T00:00:00"/>
    <x v="6"/>
    <x v="1"/>
    <x v="4"/>
    <n v="1"/>
    <n v="6809"/>
    <n v="10"/>
    <n v="6809"/>
    <n v="680.9"/>
    <n v="6128.1"/>
    <n v="1436.7346019482461"/>
    <n v="23.445025406704296"/>
    <x v="0"/>
  </r>
  <r>
    <s v="INV102761"/>
    <d v="2023-05-04T00:00:00"/>
    <x v="5"/>
    <x v="0"/>
    <x v="4"/>
    <n v="5"/>
    <n v="68826"/>
    <n v="10"/>
    <n v="344130"/>
    <n v="34413"/>
    <n v="309717"/>
    <n v="29914.01696328765"/>
    <n v="9.6585001673423321"/>
    <x v="0"/>
  </r>
  <r>
    <s v="INV102762"/>
    <d v="2023-03-16T00:00:00"/>
    <x v="3"/>
    <x v="0"/>
    <x v="4"/>
    <n v="8"/>
    <n v="8326"/>
    <n v="0"/>
    <n v="66608"/>
    <n v="0"/>
    <n v="66608"/>
    <n v="16557.913127065789"/>
    <n v="24.858745386538839"/>
    <x v="1"/>
  </r>
  <r>
    <s v="INV102763"/>
    <d v="2023-05-17T00:00:00"/>
    <x v="6"/>
    <x v="0"/>
    <x v="2"/>
    <n v="1"/>
    <n v="12634"/>
    <n v="0"/>
    <n v="12634"/>
    <n v="0"/>
    <n v="12634"/>
    <n v="2348.8841823683179"/>
    <n v="18.591769687892338"/>
    <x v="1"/>
  </r>
  <r>
    <s v="INV102764"/>
    <d v="2024-08-24T00:00:00"/>
    <x v="5"/>
    <x v="0"/>
    <x v="3"/>
    <n v="2"/>
    <n v="20193"/>
    <n v="20"/>
    <n v="40386"/>
    <n v="8077.2"/>
    <n v="32308.799999999999"/>
    <n v="4486.7520701177746"/>
    <n v="13.887089802523692"/>
    <x v="0"/>
  </r>
  <r>
    <s v="INV102765"/>
    <d v="2024-02-04T00:00:00"/>
    <x v="4"/>
    <x v="1"/>
    <x v="2"/>
    <n v="7"/>
    <n v="4554"/>
    <n v="20"/>
    <n v="31878"/>
    <n v="6375.6"/>
    <n v="25502.400000000001"/>
    <n v="5967.8107912748937"/>
    <n v="23.4009771287208"/>
    <x v="0"/>
  </r>
  <r>
    <s v="INV102766"/>
    <d v="2024-05-19T00:00:00"/>
    <x v="5"/>
    <x v="0"/>
    <x v="4"/>
    <n v="8"/>
    <n v="16590"/>
    <n v="5"/>
    <n v="132720"/>
    <n v="6636"/>
    <n v="126084"/>
    <n v="26351.207746345459"/>
    <n v="20.899723792349114"/>
    <x v="0"/>
  </r>
  <r>
    <s v="INV102767"/>
    <d v="2024-05-14T00:00:00"/>
    <x v="4"/>
    <x v="1"/>
    <x v="3"/>
    <n v="3"/>
    <n v="16069"/>
    <n v="5"/>
    <n v="48207"/>
    <n v="2410.35"/>
    <n v="45796.65"/>
    <n v="6218.8652223943809"/>
    <n v="13.579301591698039"/>
    <x v="0"/>
  </r>
  <r>
    <s v="INV102768"/>
    <d v="2024-07-26T00:00:00"/>
    <x v="4"/>
    <x v="1"/>
    <x v="0"/>
    <n v="8"/>
    <n v="32727"/>
    <n v="10"/>
    <n v="261816"/>
    <n v="26181.599999999999"/>
    <n v="235634.4"/>
    <n v="15014.29277288702"/>
    <n v="6.3718594453471225"/>
    <x v="0"/>
  </r>
  <r>
    <s v="INV102769"/>
    <d v="2023-05-18T00:00:00"/>
    <x v="1"/>
    <x v="1"/>
    <x v="1"/>
    <n v="1"/>
    <n v="7008"/>
    <n v="0"/>
    <n v="7008"/>
    <n v="0"/>
    <n v="7008"/>
    <n v="1567.4156916675561"/>
    <n v="22.366091490690014"/>
    <x v="1"/>
  </r>
  <r>
    <s v="INV102770"/>
    <d v="2023-02-19T00:00:00"/>
    <x v="1"/>
    <x v="0"/>
    <x v="1"/>
    <n v="9"/>
    <n v="17108"/>
    <n v="10"/>
    <n v="153972"/>
    <n v="15397.2"/>
    <n v="138574.79999999999"/>
    <n v="28131.791095999171"/>
    <n v="20.300798627166824"/>
    <x v="0"/>
  </r>
  <r>
    <s v="INV102771"/>
    <d v="2024-09-10T00:00:00"/>
    <x v="6"/>
    <x v="0"/>
    <x v="4"/>
    <n v="2"/>
    <n v="76469"/>
    <n v="20"/>
    <n v="152938"/>
    <n v="30587.599999999999"/>
    <n v="122350.39999999999"/>
    <n v="25466.864727290769"/>
    <n v="20.814696745814292"/>
    <x v="0"/>
  </r>
  <r>
    <s v="INV102772"/>
    <d v="2024-09-16T00:00:00"/>
    <x v="5"/>
    <x v="0"/>
    <x v="2"/>
    <n v="2"/>
    <n v="25020"/>
    <n v="15"/>
    <n v="50040"/>
    <n v="7506"/>
    <n v="42534"/>
    <n v="8463.0642675497566"/>
    <n v="19.897174654511112"/>
    <x v="0"/>
  </r>
  <r>
    <s v="INV102773"/>
    <d v="2023-09-11T00:00:00"/>
    <x v="1"/>
    <x v="1"/>
    <x v="0"/>
    <n v="4"/>
    <n v="77924"/>
    <n v="20"/>
    <n v="311696"/>
    <n v="62339.199999999997"/>
    <n v="249356.79999999999"/>
    <n v="26220.091411390549"/>
    <n v="10.515089787561658"/>
    <x v="0"/>
  </r>
  <r>
    <s v="INV102774"/>
    <d v="2024-09-21T00:00:00"/>
    <x v="4"/>
    <x v="1"/>
    <x v="3"/>
    <n v="3"/>
    <n v="31432"/>
    <n v="15"/>
    <n v="94296"/>
    <n v="14144.4"/>
    <n v="80151.600000000006"/>
    <n v="17775.15171692978"/>
    <n v="22.176914393386756"/>
    <x v="0"/>
  </r>
  <r>
    <s v="INV102775"/>
    <d v="2024-12-10T00:00:00"/>
    <x v="1"/>
    <x v="1"/>
    <x v="2"/>
    <n v="4"/>
    <n v="20234"/>
    <n v="0"/>
    <n v="80936"/>
    <n v="0"/>
    <n v="80936"/>
    <n v="4082.9387842543169"/>
    <n v="5.0446510628821741"/>
    <x v="1"/>
  </r>
  <r>
    <s v="INV102776"/>
    <d v="2024-07-16T00:00:00"/>
    <x v="3"/>
    <x v="1"/>
    <x v="4"/>
    <n v="6"/>
    <n v="69863"/>
    <n v="0"/>
    <n v="419178"/>
    <n v="0"/>
    <n v="419178"/>
    <n v="40851.099164068939"/>
    <n v="9.7455255676750543"/>
    <x v="1"/>
  </r>
  <r>
    <s v="INV102777"/>
    <d v="2024-03-01T00:00:00"/>
    <x v="6"/>
    <x v="0"/>
    <x v="2"/>
    <n v="7"/>
    <n v="51055"/>
    <n v="0"/>
    <n v="357385"/>
    <n v="0"/>
    <n v="357385"/>
    <n v="21197.190445157041"/>
    <n v="5.9311919764839152"/>
    <x v="1"/>
  </r>
  <r>
    <s v="INV102778"/>
    <d v="2024-06-30T00:00:00"/>
    <x v="5"/>
    <x v="0"/>
    <x v="4"/>
    <n v="5"/>
    <n v="16757"/>
    <n v="5"/>
    <n v="83785"/>
    <n v="4189.25"/>
    <n v="79595.75"/>
    <n v="5740.3890831816752"/>
    <n v="7.2119291333792006"/>
    <x v="0"/>
  </r>
  <r>
    <s v="INV102779"/>
    <d v="2023-10-29T00:00:00"/>
    <x v="5"/>
    <x v="0"/>
    <x v="1"/>
    <n v="2"/>
    <n v="32694"/>
    <n v="5"/>
    <n v="65388"/>
    <n v="3269.4"/>
    <n v="62118.6"/>
    <n v="9720.0593383589821"/>
    <n v="15.647582750350109"/>
    <x v="0"/>
  </r>
  <r>
    <s v="INV102780"/>
    <d v="2024-08-03T00:00:00"/>
    <x v="0"/>
    <x v="1"/>
    <x v="1"/>
    <n v="3"/>
    <n v="17293"/>
    <n v="15"/>
    <n v="51879"/>
    <n v="7781.85"/>
    <n v="44097.15"/>
    <n v="2533.4358592516569"/>
    <n v="5.7451237988206874"/>
    <x v="0"/>
  </r>
  <r>
    <s v="INV102781"/>
    <d v="2023-12-15T00:00:00"/>
    <x v="5"/>
    <x v="1"/>
    <x v="2"/>
    <n v="3"/>
    <n v="35184"/>
    <n v="10"/>
    <n v="105552"/>
    <n v="10555.2"/>
    <n v="94996.800000000003"/>
    <n v="8195.9638224366845"/>
    <n v="8.6276209540075914"/>
    <x v="0"/>
  </r>
  <r>
    <s v="INV102782"/>
    <d v="2023-02-18T00:00:00"/>
    <x v="6"/>
    <x v="0"/>
    <x v="0"/>
    <n v="5"/>
    <n v="53719"/>
    <n v="10"/>
    <n v="268595"/>
    <n v="26859.5"/>
    <n v="241735.5"/>
    <n v="23339.08617991909"/>
    <n v="9.654802947816556"/>
    <x v="0"/>
  </r>
  <r>
    <s v="INV102783"/>
    <d v="2023-03-15T00:00:00"/>
    <x v="3"/>
    <x v="0"/>
    <x v="3"/>
    <n v="5"/>
    <n v="3359"/>
    <n v="15"/>
    <n v="16795"/>
    <n v="2519.25"/>
    <n v="14275.75"/>
    <n v="2584.8780894875381"/>
    <n v="18.106776102744433"/>
    <x v="0"/>
  </r>
  <r>
    <s v="INV102784"/>
    <d v="2024-12-04T00:00:00"/>
    <x v="5"/>
    <x v="1"/>
    <x v="4"/>
    <n v="4"/>
    <n v="40340"/>
    <n v="5"/>
    <n v="161360"/>
    <n v="8068"/>
    <n v="153292"/>
    <n v="22037.887166743669"/>
    <n v="14.376410488964636"/>
    <x v="0"/>
  </r>
  <r>
    <s v="INV102785"/>
    <d v="2023-09-18T00:00:00"/>
    <x v="0"/>
    <x v="0"/>
    <x v="3"/>
    <n v="8"/>
    <n v="59827"/>
    <n v="20"/>
    <n v="478616"/>
    <n v="95723.199999999997"/>
    <n v="382892.79999999999"/>
    <n v="54249.210901553794"/>
    <n v="14.168250461109167"/>
    <x v="0"/>
  </r>
  <r>
    <s v="INV102786"/>
    <d v="2023-12-22T00:00:00"/>
    <x v="6"/>
    <x v="0"/>
    <x v="1"/>
    <n v="6"/>
    <n v="35319"/>
    <n v="15"/>
    <n v="211914"/>
    <n v="31787.1"/>
    <n v="180126.9"/>
    <n v="36689.41977150154"/>
    <n v="20.368651085152489"/>
    <x v="0"/>
  </r>
  <r>
    <s v="INV102787"/>
    <d v="2024-08-04T00:00:00"/>
    <x v="4"/>
    <x v="1"/>
    <x v="0"/>
    <n v="6"/>
    <n v="74250"/>
    <n v="10"/>
    <n v="445500"/>
    <n v="44550"/>
    <n v="400950"/>
    <n v="56671.990034240931"/>
    <n v="14.134428241486702"/>
    <x v="0"/>
  </r>
  <r>
    <s v="INV102788"/>
    <d v="2024-08-24T00:00:00"/>
    <x v="2"/>
    <x v="1"/>
    <x v="0"/>
    <n v="1"/>
    <n v="42204"/>
    <n v="15"/>
    <n v="42204"/>
    <n v="6330.6"/>
    <n v="35873.4"/>
    <n v="4293.9652140392491"/>
    <n v="11.969774858360928"/>
    <x v="0"/>
  </r>
  <r>
    <s v="INV102789"/>
    <d v="2023-09-17T00:00:00"/>
    <x v="2"/>
    <x v="1"/>
    <x v="3"/>
    <n v="6"/>
    <n v="66637"/>
    <n v="15"/>
    <n v="399822"/>
    <n v="59973.3"/>
    <n v="339848.7"/>
    <n v="82409.982332454645"/>
    <n v="24.249020912086657"/>
    <x v="0"/>
  </r>
  <r>
    <s v="INV102790"/>
    <d v="2024-09-29T00:00:00"/>
    <x v="4"/>
    <x v="0"/>
    <x v="1"/>
    <n v="3"/>
    <n v="60879"/>
    <n v="0"/>
    <n v="182637"/>
    <n v="0"/>
    <n v="182637"/>
    <n v="9434.7830311603775"/>
    <n v="5.16586618875714"/>
    <x v="1"/>
  </r>
  <r>
    <s v="INV102791"/>
    <d v="2023-10-22T00:00:00"/>
    <x v="1"/>
    <x v="1"/>
    <x v="3"/>
    <n v="6"/>
    <n v="24818"/>
    <n v="5"/>
    <n v="148908"/>
    <n v="7445.4"/>
    <n v="141462.6"/>
    <n v="15713.4675624928"/>
    <n v="11.107860001507678"/>
    <x v="0"/>
  </r>
  <r>
    <s v="INV102792"/>
    <d v="2024-10-02T00:00:00"/>
    <x v="5"/>
    <x v="0"/>
    <x v="2"/>
    <n v="6"/>
    <n v="64456"/>
    <n v="0"/>
    <n v="386736"/>
    <n v="0"/>
    <n v="386736"/>
    <n v="66471.620312365703"/>
    <n v="17.187854327594458"/>
    <x v="1"/>
  </r>
  <r>
    <s v="INV102793"/>
    <d v="2023-11-09T00:00:00"/>
    <x v="2"/>
    <x v="0"/>
    <x v="0"/>
    <n v="2"/>
    <n v="5774"/>
    <n v="5"/>
    <n v="11548"/>
    <n v="577.4"/>
    <n v="10970.6"/>
    <n v="2266.107401008182"/>
    <n v="20.656184721056114"/>
    <x v="0"/>
  </r>
  <r>
    <s v="INV102794"/>
    <d v="2024-09-03T00:00:00"/>
    <x v="1"/>
    <x v="1"/>
    <x v="0"/>
    <n v="1"/>
    <n v="18726"/>
    <n v="15"/>
    <n v="18726"/>
    <n v="2808.9"/>
    <n v="15917.1"/>
    <n v="3394.840328437509"/>
    <n v="21.328259095171287"/>
    <x v="0"/>
  </r>
  <r>
    <s v="INV102795"/>
    <d v="2023-07-01T00:00:00"/>
    <x v="2"/>
    <x v="0"/>
    <x v="2"/>
    <n v="3"/>
    <n v="44134"/>
    <n v="5"/>
    <n v="132402"/>
    <n v="6620.1"/>
    <n v="125781.9"/>
    <n v="7448.128212738824"/>
    <n v="5.92146263710345"/>
    <x v="0"/>
  </r>
  <r>
    <s v="INV102796"/>
    <d v="2024-11-16T00:00:00"/>
    <x v="4"/>
    <x v="1"/>
    <x v="1"/>
    <n v="5"/>
    <n v="65001"/>
    <n v="10"/>
    <n v="325005"/>
    <n v="32500.5"/>
    <n v="292504.5"/>
    <n v="56110.088468968897"/>
    <n v="19.18264111115176"/>
    <x v="0"/>
  </r>
  <r>
    <s v="INV102797"/>
    <d v="2023-12-30T00:00:00"/>
    <x v="5"/>
    <x v="1"/>
    <x v="0"/>
    <n v="4"/>
    <n v="19546"/>
    <n v="0"/>
    <n v="78184"/>
    <n v="0"/>
    <n v="78184"/>
    <n v="15171.662172240111"/>
    <n v="19.405072869436342"/>
    <x v="1"/>
  </r>
  <r>
    <s v="INV102798"/>
    <d v="2023-07-07T00:00:00"/>
    <x v="5"/>
    <x v="0"/>
    <x v="4"/>
    <n v="7"/>
    <n v="74710"/>
    <n v="15"/>
    <n v="522970"/>
    <n v="78445.5"/>
    <n v="444524.5"/>
    <n v="41258.934556627377"/>
    <n v="9.2815884291253639"/>
    <x v="0"/>
  </r>
  <r>
    <s v="INV102799"/>
    <d v="2024-07-22T00:00:00"/>
    <x v="1"/>
    <x v="0"/>
    <x v="4"/>
    <n v="4"/>
    <n v="22410"/>
    <n v="10"/>
    <n v="89640"/>
    <n v="8964"/>
    <n v="80676"/>
    <n v="5853.4476393706291"/>
    <n v="7.2555005694018408"/>
    <x v="0"/>
  </r>
  <r>
    <s v="INV102800"/>
    <d v="2024-06-26T00:00:00"/>
    <x v="4"/>
    <x v="1"/>
    <x v="1"/>
    <n v="8"/>
    <n v="12003"/>
    <n v="5"/>
    <n v="96024"/>
    <n v="4801.2"/>
    <n v="91222.8"/>
    <n v="18238.8340852414"/>
    <n v="19.993723153906039"/>
    <x v="0"/>
  </r>
  <r>
    <s v="INV102801"/>
    <d v="2024-08-18T00:00:00"/>
    <x v="1"/>
    <x v="1"/>
    <x v="2"/>
    <n v="7"/>
    <n v="48892"/>
    <n v="5"/>
    <n v="342244"/>
    <n v="17112.2"/>
    <n v="325131.8"/>
    <n v="32480.667225587491"/>
    <n v="9.9900001247455634"/>
    <x v="0"/>
  </r>
  <r>
    <s v="INV102802"/>
    <d v="2024-10-25T00:00:00"/>
    <x v="5"/>
    <x v="1"/>
    <x v="3"/>
    <n v="9"/>
    <n v="61972"/>
    <n v="10"/>
    <n v="557748"/>
    <n v="55774.8"/>
    <n v="501973.2"/>
    <n v="25266.700958411311"/>
    <n v="5.0334760816735455"/>
    <x v="0"/>
  </r>
  <r>
    <s v="INV102803"/>
    <d v="2024-07-01T00:00:00"/>
    <x v="5"/>
    <x v="1"/>
    <x v="1"/>
    <n v="1"/>
    <n v="71404"/>
    <n v="5"/>
    <n v="71404"/>
    <n v="3570.2"/>
    <n v="67833.8"/>
    <n v="6424.8458553024166"/>
    <n v="9.4714520715372217"/>
    <x v="0"/>
  </r>
  <r>
    <s v="INV102804"/>
    <d v="2024-12-25T00:00:00"/>
    <x v="6"/>
    <x v="1"/>
    <x v="3"/>
    <n v="5"/>
    <n v="45835"/>
    <n v="0"/>
    <n v="229175"/>
    <n v="0"/>
    <n v="229175"/>
    <n v="12882.752184095691"/>
    <n v="5.6213601763262533"/>
    <x v="1"/>
  </r>
  <r>
    <s v="INV102805"/>
    <d v="2024-02-12T00:00:00"/>
    <x v="1"/>
    <x v="1"/>
    <x v="1"/>
    <n v="4"/>
    <n v="22987"/>
    <n v="20"/>
    <n v="91948"/>
    <n v="18389.599999999999"/>
    <n v="73558.399999999994"/>
    <n v="7343.8747949042772"/>
    <n v="9.9837337338825716"/>
    <x v="0"/>
  </r>
  <r>
    <s v="INV102806"/>
    <d v="2024-09-09T00:00:00"/>
    <x v="6"/>
    <x v="0"/>
    <x v="4"/>
    <n v="6"/>
    <n v="37093"/>
    <n v="5"/>
    <n v="222558"/>
    <n v="11127.9"/>
    <n v="211430.1"/>
    <n v="24738.149758875032"/>
    <n v="11.700391646636421"/>
    <x v="0"/>
  </r>
  <r>
    <s v="INV102807"/>
    <d v="2024-02-18T00:00:00"/>
    <x v="4"/>
    <x v="0"/>
    <x v="2"/>
    <n v="1"/>
    <n v="76427"/>
    <n v="15"/>
    <n v="76427"/>
    <n v="11464.05"/>
    <n v="64962.95"/>
    <n v="6774.3384988111929"/>
    <n v="10.42800319075903"/>
    <x v="0"/>
  </r>
  <r>
    <s v="INV102808"/>
    <d v="2023-12-08T00:00:00"/>
    <x v="3"/>
    <x v="0"/>
    <x v="4"/>
    <n v="6"/>
    <n v="10374"/>
    <n v="5"/>
    <n v="62244"/>
    <n v="3112.2"/>
    <n v="59131.8"/>
    <n v="13836.096933805929"/>
    <n v="23.398741343584888"/>
    <x v="0"/>
  </r>
  <r>
    <s v="INV102809"/>
    <d v="2023-08-08T00:00:00"/>
    <x v="2"/>
    <x v="0"/>
    <x v="2"/>
    <n v="1"/>
    <n v="55322"/>
    <n v="15"/>
    <n v="55322"/>
    <n v="8298.2999999999993"/>
    <n v="47023.7"/>
    <n v="4538.0969115922817"/>
    <n v="9.6506589477056934"/>
    <x v="0"/>
  </r>
  <r>
    <s v="INV102810"/>
    <d v="2023-06-12T00:00:00"/>
    <x v="6"/>
    <x v="1"/>
    <x v="3"/>
    <n v="1"/>
    <n v="54448"/>
    <n v="5"/>
    <n v="54448"/>
    <n v="2722.4"/>
    <n v="51725.599999999999"/>
    <n v="7422.9838458181921"/>
    <n v="14.350696455562028"/>
    <x v="0"/>
  </r>
  <r>
    <s v="INV102811"/>
    <d v="2023-08-08T00:00:00"/>
    <x v="2"/>
    <x v="0"/>
    <x v="1"/>
    <n v="8"/>
    <n v="4108"/>
    <n v="5"/>
    <n v="32864"/>
    <n v="1643.2"/>
    <n v="31220.799999999999"/>
    <n v="7539.3710843772451"/>
    <n v="24.148551876880941"/>
    <x v="0"/>
  </r>
  <r>
    <s v="INV102812"/>
    <d v="2023-09-27T00:00:00"/>
    <x v="0"/>
    <x v="0"/>
    <x v="0"/>
    <n v="2"/>
    <n v="55001"/>
    <n v="15"/>
    <n v="110002"/>
    <n v="16500.3"/>
    <n v="93501.7"/>
    <n v="21116.414416450221"/>
    <n v="22.583989827404444"/>
    <x v="0"/>
  </r>
  <r>
    <s v="INV102813"/>
    <d v="2024-09-23T00:00:00"/>
    <x v="4"/>
    <x v="1"/>
    <x v="0"/>
    <n v="6"/>
    <n v="54412"/>
    <n v="0"/>
    <n v="326472"/>
    <n v="0"/>
    <n v="326472"/>
    <n v="36516.446539531928"/>
    <n v="11.185169490655225"/>
    <x v="1"/>
  </r>
  <r>
    <s v="INV102814"/>
    <d v="2024-02-04T00:00:00"/>
    <x v="3"/>
    <x v="0"/>
    <x v="2"/>
    <n v="6"/>
    <n v="28046"/>
    <n v="20"/>
    <n v="168276"/>
    <n v="33655.199999999997"/>
    <n v="134620.79999999999"/>
    <n v="15521.51693988208"/>
    <n v="11.529805899149375"/>
    <x v="0"/>
  </r>
  <r>
    <s v="INV102815"/>
    <d v="2023-07-01T00:00:00"/>
    <x v="0"/>
    <x v="1"/>
    <x v="2"/>
    <n v="6"/>
    <n v="68703"/>
    <n v="20"/>
    <n v="412218"/>
    <n v="82443.600000000006"/>
    <n v="329774.40000000002"/>
    <n v="55621.689542982473"/>
    <n v="16.866588050188998"/>
    <x v="0"/>
  </r>
  <r>
    <s v="INV102816"/>
    <d v="2024-09-09T00:00:00"/>
    <x v="0"/>
    <x v="1"/>
    <x v="4"/>
    <n v="8"/>
    <n v="62996"/>
    <n v="0"/>
    <n v="503968"/>
    <n v="0"/>
    <n v="503968"/>
    <n v="117713.1010337816"/>
    <n v="23.35725701508461"/>
    <x v="1"/>
  </r>
  <r>
    <s v="INV102817"/>
    <d v="2024-12-29T00:00:00"/>
    <x v="5"/>
    <x v="1"/>
    <x v="0"/>
    <n v="4"/>
    <n v="55686"/>
    <n v="5"/>
    <n v="222744"/>
    <n v="11137.2"/>
    <n v="211606.8"/>
    <n v="11003.54494341142"/>
    <n v="5.1999959091160681"/>
    <x v="0"/>
  </r>
  <r>
    <s v="INV102818"/>
    <d v="2023-07-24T00:00:00"/>
    <x v="0"/>
    <x v="1"/>
    <x v="4"/>
    <n v="3"/>
    <n v="42846"/>
    <n v="20"/>
    <n v="128538"/>
    <n v="25707.599999999999"/>
    <n v="102830.39999999999"/>
    <n v="13226.45309566381"/>
    <n v="12.862395843703622"/>
    <x v="0"/>
  </r>
  <r>
    <s v="INV102819"/>
    <d v="2024-08-04T00:00:00"/>
    <x v="4"/>
    <x v="1"/>
    <x v="3"/>
    <n v="6"/>
    <n v="5730"/>
    <n v="0"/>
    <n v="34380"/>
    <n v="0"/>
    <n v="34380"/>
    <n v="7562.0562442266519"/>
    <n v="21.995509727244478"/>
    <x v="1"/>
  </r>
  <r>
    <s v="INV102820"/>
    <d v="2024-07-09T00:00:00"/>
    <x v="6"/>
    <x v="0"/>
    <x v="0"/>
    <n v="4"/>
    <n v="26220"/>
    <n v="0"/>
    <n v="104880"/>
    <n v="0"/>
    <n v="104880"/>
    <n v="13854.018266641009"/>
    <n v="13.209399567735517"/>
    <x v="1"/>
  </r>
  <r>
    <s v="INV102821"/>
    <d v="2023-08-16T00:00:00"/>
    <x v="4"/>
    <x v="0"/>
    <x v="3"/>
    <n v="2"/>
    <n v="43523"/>
    <n v="20"/>
    <n v="87046"/>
    <n v="17409.2"/>
    <n v="69636.800000000003"/>
    <n v="13510.303466943171"/>
    <n v="19.401097504398781"/>
    <x v="0"/>
  </r>
  <r>
    <s v="INV102822"/>
    <d v="2024-11-26T00:00:00"/>
    <x v="6"/>
    <x v="0"/>
    <x v="1"/>
    <n v="6"/>
    <n v="38102"/>
    <n v="15"/>
    <n v="228612"/>
    <n v="34291.800000000003"/>
    <n v="194320.2"/>
    <n v="36607.007084343932"/>
    <n v="18.838498048244048"/>
    <x v="0"/>
  </r>
  <r>
    <s v="INV102823"/>
    <d v="2024-09-10T00:00:00"/>
    <x v="0"/>
    <x v="1"/>
    <x v="4"/>
    <n v="5"/>
    <n v="67582"/>
    <n v="10"/>
    <n v="337910"/>
    <n v="33791"/>
    <n v="304119"/>
    <n v="27702.729462815529"/>
    <n v="9.1091741926073446"/>
    <x v="0"/>
  </r>
  <r>
    <s v="INV102824"/>
    <d v="2024-08-18T00:00:00"/>
    <x v="0"/>
    <x v="0"/>
    <x v="2"/>
    <n v="9"/>
    <n v="15550"/>
    <n v="15"/>
    <n v="139950"/>
    <n v="20992.5"/>
    <n v="118957.5"/>
    <n v="16644.40265064708"/>
    <n v="13.991890087339664"/>
    <x v="0"/>
  </r>
  <r>
    <s v="INV102825"/>
    <d v="2023-09-07T00:00:00"/>
    <x v="3"/>
    <x v="0"/>
    <x v="0"/>
    <n v="6"/>
    <n v="51815"/>
    <n v="5"/>
    <n v="310890"/>
    <n v="15544.5"/>
    <n v="295345.5"/>
    <n v="48211.414557803007"/>
    <n v="16.323734256253442"/>
    <x v="0"/>
  </r>
  <r>
    <s v="INV102826"/>
    <d v="2024-03-16T00:00:00"/>
    <x v="6"/>
    <x v="0"/>
    <x v="4"/>
    <n v="3"/>
    <n v="52664"/>
    <n v="15"/>
    <n v="157992"/>
    <n v="23698.799999999999"/>
    <n v="134293.20000000001"/>
    <n v="25931.021411064321"/>
    <n v="19.309258704881795"/>
    <x v="0"/>
  </r>
  <r>
    <s v="INV102827"/>
    <d v="2024-06-16T00:00:00"/>
    <x v="0"/>
    <x v="0"/>
    <x v="2"/>
    <n v="5"/>
    <n v="30634"/>
    <n v="10"/>
    <n v="153170"/>
    <n v="15317"/>
    <n v="137853"/>
    <n v="29566.425576304049"/>
    <n v="21.447792631501709"/>
    <x v="0"/>
  </r>
  <r>
    <s v="INV102828"/>
    <d v="2023-07-15T00:00:00"/>
    <x v="5"/>
    <x v="1"/>
    <x v="1"/>
    <n v="8"/>
    <n v="16140"/>
    <n v="10"/>
    <n v="129120"/>
    <n v="12912"/>
    <n v="116208"/>
    <n v="23472.4637207169"/>
    <n v="20.198664223389869"/>
    <x v="0"/>
  </r>
  <r>
    <s v="INV102829"/>
    <d v="2024-11-20T00:00:00"/>
    <x v="2"/>
    <x v="0"/>
    <x v="0"/>
    <n v="9"/>
    <n v="62171"/>
    <n v="0"/>
    <n v="559539"/>
    <n v="0"/>
    <n v="559539"/>
    <n v="31145.22402985286"/>
    <n v="5.5662293477046028"/>
    <x v="1"/>
  </r>
  <r>
    <s v="INV102830"/>
    <d v="2024-06-02T00:00:00"/>
    <x v="3"/>
    <x v="1"/>
    <x v="3"/>
    <n v="8"/>
    <n v="14784"/>
    <n v="5"/>
    <n v="118272"/>
    <n v="5913.6"/>
    <n v="112358.39999999999"/>
    <n v="20688.27897236331"/>
    <n v="18.41275683203331"/>
    <x v="0"/>
  </r>
  <r>
    <s v="INV102831"/>
    <d v="2023-03-11T00:00:00"/>
    <x v="4"/>
    <x v="1"/>
    <x v="1"/>
    <n v="3"/>
    <n v="61026"/>
    <n v="0"/>
    <n v="183078"/>
    <n v="0"/>
    <n v="183078"/>
    <n v="27363.404098353789"/>
    <n v="14.946309277113464"/>
    <x v="1"/>
  </r>
  <r>
    <s v="INV102832"/>
    <d v="2024-09-30T00:00:00"/>
    <x v="3"/>
    <x v="0"/>
    <x v="2"/>
    <n v="9"/>
    <n v="3923"/>
    <n v="15"/>
    <n v="35307"/>
    <n v="5296.05"/>
    <n v="30010.95"/>
    <n v="4944.974672323041"/>
    <n v="16.477234717071738"/>
    <x v="0"/>
  </r>
  <r>
    <s v="INV102833"/>
    <d v="2024-02-03T00:00:00"/>
    <x v="2"/>
    <x v="1"/>
    <x v="0"/>
    <n v="3"/>
    <n v="29077"/>
    <n v="15"/>
    <n v="87231"/>
    <n v="13084.65"/>
    <n v="74146.350000000006"/>
    <n v="9238.1341696860509"/>
    <n v="12.459324254917538"/>
    <x v="0"/>
  </r>
  <r>
    <s v="INV102834"/>
    <d v="2024-11-02T00:00:00"/>
    <x v="6"/>
    <x v="1"/>
    <x v="0"/>
    <n v="8"/>
    <n v="59400"/>
    <n v="20"/>
    <n v="475200"/>
    <n v="95040"/>
    <n v="380160"/>
    <n v="73296.841147471598"/>
    <n v="19.280524291738111"/>
    <x v="0"/>
  </r>
  <r>
    <s v="INV102835"/>
    <d v="2023-07-22T00:00:00"/>
    <x v="4"/>
    <x v="1"/>
    <x v="1"/>
    <n v="9"/>
    <n v="68368"/>
    <n v="0"/>
    <n v="615312"/>
    <n v="0"/>
    <n v="615312"/>
    <n v="113695.9376338096"/>
    <n v="18.477770242382661"/>
    <x v="1"/>
  </r>
  <r>
    <s v="INV102836"/>
    <d v="2023-05-28T00:00:00"/>
    <x v="4"/>
    <x v="1"/>
    <x v="0"/>
    <n v="7"/>
    <n v="6566"/>
    <n v="0"/>
    <n v="45962"/>
    <n v="0"/>
    <n v="45962"/>
    <n v="7624.9715321394933"/>
    <n v="16.589729629127309"/>
    <x v="1"/>
  </r>
  <r>
    <s v="INV102837"/>
    <d v="2024-04-16T00:00:00"/>
    <x v="6"/>
    <x v="1"/>
    <x v="2"/>
    <n v="4"/>
    <n v="58388"/>
    <n v="0"/>
    <n v="233552"/>
    <n v="0"/>
    <n v="233552"/>
    <n v="51923.539069459919"/>
    <n v="22.232110651786289"/>
    <x v="1"/>
  </r>
  <r>
    <s v="INV102838"/>
    <d v="2024-10-16T00:00:00"/>
    <x v="1"/>
    <x v="1"/>
    <x v="1"/>
    <n v="9"/>
    <n v="9083"/>
    <n v="0"/>
    <n v="81747"/>
    <n v="0"/>
    <n v="81747"/>
    <n v="5753.3542669633698"/>
    <n v="7.0380004978327886"/>
    <x v="1"/>
  </r>
  <r>
    <s v="INV102839"/>
    <d v="2023-07-18T00:00:00"/>
    <x v="1"/>
    <x v="1"/>
    <x v="3"/>
    <n v="3"/>
    <n v="38557"/>
    <n v="10"/>
    <n v="115671"/>
    <n v="11567.1"/>
    <n v="104103.9"/>
    <n v="11472.73440281552"/>
    <n v="11.020465518405672"/>
    <x v="0"/>
  </r>
  <r>
    <s v="INV102840"/>
    <d v="2024-03-01T00:00:00"/>
    <x v="3"/>
    <x v="0"/>
    <x v="1"/>
    <n v="3"/>
    <n v="23104"/>
    <n v="20"/>
    <n v="69312"/>
    <n v="13862.4"/>
    <n v="55449.599999999999"/>
    <n v="8263.4366941661447"/>
    <n v="14.902608304056558"/>
    <x v="0"/>
  </r>
  <r>
    <s v="INV102841"/>
    <d v="2024-10-27T00:00:00"/>
    <x v="0"/>
    <x v="0"/>
    <x v="1"/>
    <n v="2"/>
    <n v="27064"/>
    <n v="5"/>
    <n v="54128"/>
    <n v="2706.4"/>
    <n v="51421.599999999999"/>
    <n v="12429.67863294404"/>
    <n v="24.172096225990714"/>
    <x v="0"/>
  </r>
  <r>
    <s v="INV102842"/>
    <d v="2024-05-06T00:00:00"/>
    <x v="1"/>
    <x v="1"/>
    <x v="3"/>
    <n v="3"/>
    <n v="61929"/>
    <n v="5"/>
    <n v="185787"/>
    <n v="9289.35"/>
    <n v="176497.65"/>
    <n v="11365.156212956659"/>
    <n v="6.4392677256363804"/>
    <x v="0"/>
  </r>
  <r>
    <s v="INV102843"/>
    <d v="2023-05-22T00:00:00"/>
    <x v="3"/>
    <x v="1"/>
    <x v="2"/>
    <n v="1"/>
    <n v="29441"/>
    <n v="5"/>
    <n v="29441"/>
    <n v="1472.05"/>
    <n v="27968.95"/>
    <n v="3283.988192702283"/>
    <n v="11.741549799696745"/>
    <x v="0"/>
  </r>
  <r>
    <s v="INV102844"/>
    <d v="2023-11-09T00:00:00"/>
    <x v="1"/>
    <x v="0"/>
    <x v="4"/>
    <n v="4"/>
    <n v="56011"/>
    <n v="10"/>
    <n v="224044"/>
    <n v="22404.400000000001"/>
    <n v="201639.6"/>
    <n v="47421.22017941581"/>
    <n v="23.517811074518999"/>
    <x v="0"/>
  </r>
  <r>
    <s v="INV102845"/>
    <d v="2023-06-14T00:00:00"/>
    <x v="2"/>
    <x v="0"/>
    <x v="4"/>
    <n v="8"/>
    <n v="38462"/>
    <n v="20"/>
    <n v="307696"/>
    <n v="61539.199999999997"/>
    <n v="246156.79999999999"/>
    <n v="56515.019954214033"/>
    <n v="22.958951348983263"/>
    <x v="0"/>
  </r>
  <r>
    <s v="INV102846"/>
    <d v="2023-11-10T00:00:00"/>
    <x v="5"/>
    <x v="0"/>
    <x v="3"/>
    <n v="5"/>
    <n v="39073"/>
    <n v="20"/>
    <n v="195365"/>
    <n v="39073"/>
    <n v="156292"/>
    <n v="34860.792147406522"/>
    <n v="22.304911414152052"/>
    <x v="0"/>
  </r>
  <r>
    <s v="INV102847"/>
    <d v="2023-01-21T00:00:00"/>
    <x v="0"/>
    <x v="0"/>
    <x v="2"/>
    <n v="2"/>
    <n v="26192"/>
    <n v="10"/>
    <n v="52384"/>
    <n v="5238.3999999999996"/>
    <n v="47145.599999999999"/>
    <n v="5265.1306164917696"/>
    <n v="11.16780912002768"/>
    <x v="0"/>
  </r>
  <r>
    <s v="INV102848"/>
    <d v="2023-03-23T00:00:00"/>
    <x v="3"/>
    <x v="1"/>
    <x v="0"/>
    <n v="3"/>
    <n v="58920"/>
    <n v="0"/>
    <n v="176760"/>
    <n v="0"/>
    <n v="176760"/>
    <n v="38775.338485757551"/>
    <n v="21.936715595020111"/>
    <x v="1"/>
  </r>
  <r>
    <s v="INV102849"/>
    <d v="2024-08-03T00:00:00"/>
    <x v="5"/>
    <x v="1"/>
    <x v="3"/>
    <n v="1"/>
    <n v="36263"/>
    <n v="15"/>
    <n v="36263"/>
    <n v="5439.45"/>
    <n v="30823.55"/>
    <n v="4656.4484259088886"/>
    <n v="15.106788237918373"/>
    <x v="0"/>
  </r>
  <r>
    <s v="INV102850"/>
    <d v="2023-05-11T00:00:00"/>
    <x v="5"/>
    <x v="0"/>
    <x v="4"/>
    <n v="2"/>
    <n v="46180"/>
    <n v="0"/>
    <n v="92360"/>
    <n v="0"/>
    <n v="92360"/>
    <n v="16066.55480715052"/>
    <n v="17.395576880847248"/>
    <x v="1"/>
  </r>
  <r>
    <s v="INV102851"/>
    <d v="2024-08-21T00:00:00"/>
    <x v="1"/>
    <x v="0"/>
    <x v="2"/>
    <n v="1"/>
    <n v="6893"/>
    <n v="5"/>
    <n v="6893"/>
    <n v="344.65"/>
    <n v="6548.35"/>
    <n v="640.19931393493653"/>
    <n v="9.7764981092173819"/>
    <x v="0"/>
  </r>
  <r>
    <s v="INV102852"/>
    <d v="2024-12-30T00:00:00"/>
    <x v="6"/>
    <x v="0"/>
    <x v="1"/>
    <n v="2"/>
    <n v="33988"/>
    <n v="0"/>
    <n v="67976"/>
    <n v="0"/>
    <n v="67976"/>
    <n v="13006.17285463297"/>
    <n v="19.133477778382034"/>
    <x v="1"/>
  </r>
  <r>
    <s v="INV102853"/>
    <d v="2023-11-01T00:00:00"/>
    <x v="2"/>
    <x v="0"/>
    <x v="2"/>
    <n v="3"/>
    <n v="21959"/>
    <n v="10"/>
    <n v="65877"/>
    <n v="6587.7"/>
    <n v="59289.3"/>
    <n v="6850.2513846687752"/>
    <n v="11.553942085112785"/>
    <x v="0"/>
  </r>
  <r>
    <s v="INV102854"/>
    <d v="2024-01-06T00:00:00"/>
    <x v="2"/>
    <x v="1"/>
    <x v="2"/>
    <n v="1"/>
    <n v="13054"/>
    <n v="5"/>
    <n v="13054"/>
    <n v="652.70000000000005"/>
    <n v="12401.3"/>
    <n v="1472.9778656900071"/>
    <n v="11.877608522413031"/>
    <x v="0"/>
  </r>
  <r>
    <s v="INV102855"/>
    <d v="2024-01-19T00:00:00"/>
    <x v="2"/>
    <x v="0"/>
    <x v="4"/>
    <n v="9"/>
    <n v="38367"/>
    <n v="15"/>
    <n v="345303"/>
    <n v="51795.45"/>
    <n v="293507.55"/>
    <n v="52057.507330628789"/>
    <n v="17.736343521871511"/>
    <x v="0"/>
  </r>
  <r>
    <s v="INV102856"/>
    <d v="2024-03-20T00:00:00"/>
    <x v="0"/>
    <x v="0"/>
    <x v="4"/>
    <n v="5"/>
    <n v="78604"/>
    <n v="5"/>
    <n v="393020"/>
    <n v="19651"/>
    <n v="373369"/>
    <n v="36577.610990042143"/>
    <n v="9.7966384434814202"/>
    <x v="0"/>
  </r>
  <r>
    <s v="INV102857"/>
    <d v="2024-02-29T00:00:00"/>
    <x v="4"/>
    <x v="0"/>
    <x v="0"/>
    <n v="8"/>
    <n v="45515"/>
    <n v="0"/>
    <n v="364120"/>
    <n v="0"/>
    <n v="364120"/>
    <n v="34550.525581653354"/>
    <n v="9.4887744649163324"/>
    <x v="1"/>
  </r>
  <r>
    <s v="INV102858"/>
    <d v="2023-06-10T00:00:00"/>
    <x v="0"/>
    <x v="1"/>
    <x v="0"/>
    <n v="5"/>
    <n v="5557"/>
    <n v="20"/>
    <n v="27785"/>
    <n v="5557"/>
    <n v="22228"/>
    <n v="2752.5507776051222"/>
    <n v="12.38325885192155"/>
    <x v="0"/>
  </r>
  <r>
    <s v="INV102859"/>
    <d v="2023-06-27T00:00:00"/>
    <x v="3"/>
    <x v="1"/>
    <x v="3"/>
    <n v="8"/>
    <n v="5805"/>
    <n v="20"/>
    <n v="46440"/>
    <n v="9288"/>
    <n v="37152"/>
    <n v="7638.9239596401303"/>
    <n v="20.561272501184675"/>
    <x v="0"/>
  </r>
  <r>
    <s v="INV102860"/>
    <d v="2024-09-20T00:00:00"/>
    <x v="5"/>
    <x v="1"/>
    <x v="1"/>
    <n v="7"/>
    <n v="61776"/>
    <n v="20"/>
    <n v="432432"/>
    <n v="86486.399999999994"/>
    <n v="345945.59999999998"/>
    <n v="32842.833254476122"/>
    <n v="9.4936409812629847"/>
    <x v="0"/>
  </r>
  <r>
    <s v="INV102861"/>
    <d v="2024-12-08T00:00:00"/>
    <x v="5"/>
    <x v="0"/>
    <x v="0"/>
    <n v="4"/>
    <n v="33240"/>
    <n v="5"/>
    <n v="132960"/>
    <n v="6648"/>
    <n v="126312"/>
    <n v="26205.152109522609"/>
    <n v="20.746367811073064"/>
    <x v="0"/>
  </r>
  <r>
    <s v="INV102862"/>
    <d v="2024-05-04T00:00:00"/>
    <x v="4"/>
    <x v="0"/>
    <x v="4"/>
    <n v="7"/>
    <n v="24618"/>
    <n v="20"/>
    <n v="172326"/>
    <n v="34465.199999999997"/>
    <n v="137860.79999999999"/>
    <n v="26072.379998830831"/>
    <n v="18.912105543294999"/>
    <x v="0"/>
  </r>
  <r>
    <s v="INV102863"/>
    <d v="2023-11-23T00:00:00"/>
    <x v="3"/>
    <x v="0"/>
    <x v="2"/>
    <n v="6"/>
    <n v="7174"/>
    <n v="10"/>
    <n v="43044"/>
    <n v="4304.3999999999996"/>
    <n v="38739.599999999999"/>
    <n v="7198.4365874922796"/>
    <n v="18.581597609402991"/>
    <x v="0"/>
  </r>
  <r>
    <s v="INV102864"/>
    <d v="2024-08-20T00:00:00"/>
    <x v="4"/>
    <x v="1"/>
    <x v="3"/>
    <n v="3"/>
    <n v="42831"/>
    <n v="15"/>
    <n v="128493"/>
    <n v="19273.95"/>
    <n v="109219.05"/>
    <n v="15831.425233017741"/>
    <n v="14.495113474268218"/>
    <x v="0"/>
  </r>
  <r>
    <s v="INV102865"/>
    <d v="2023-10-16T00:00:00"/>
    <x v="5"/>
    <x v="1"/>
    <x v="0"/>
    <n v="9"/>
    <n v="15816"/>
    <n v="20"/>
    <n v="142344"/>
    <n v="28468.799999999999"/>
    <n v="113875.2"/>
    <n v="22681.385240272561"/>
    <n v="19.917756667187028"/>
    <x v="0"/>
  </r>
  <r>
    <s v="INV102866"/>
    <d v="2024-08-15T00:00:00"/>
    <x v="1"/>
    <x v="0"/>
    <x v="2"/>
    <n v="9"/>
    <n v="16717"/>
    <n v="10"/>
    <n v="150453"/>
    <n v="15045.3"/>
    <n v="135407.70000000001"/>
    <n v="7136.514424474005"/>
    <n v="5.2703904020775809"/>
    <x v="0"/>
  </r>
  <r>
    <s v="INV102867"/>
    <d v="2024-10-25T00:00:00"/>
    <x v="0"/>
    <x v="0"/>
    <x v="2"/>
    <n v="5"/>
    <n v="68041"/>
    <n v="10"/>
    <n v="340205"/>
    <n v="34020.5"/>
    <n v="306184.5"/>
    <n v="34023.666107550132"/>
    <n v="11.11214516330844"/>
    <x v="0"/>
  </r>
  <r>
    <s v="INV102868"/>
    <d v="2024-07-26T00:00:00"/>
    <x v="2"/>
    <x v="1"/>
    <x v="0"/>
    <n v="8"/>
    <n v="15102"/>
    <n v="5"/>
    <n v="120816"/>
    <n v="6040.8"/>
    <n v="114775.2"/>
    <n v="21328.387647574211"/>
    <n v="18.582749276476289"/>
    <x v="0"/>
  </r>
  <r>
    <s v="INV102869"/>
    <d v="2024-07-26T00:00:00"/>
    <x v="5"/>
    <x v="0"/>
    <x v="1"/>
    <n v="7"/>
    <n v="14487"/>
    <n v="5"/>
    <n v="101409"/>
    <n v="5070.45"/>
    <n v="96338.55"/>
    <n v="23839.84941907043"/>
    <n v="24.745908485305655"/>
    <x v="0"/>
  </r>
  <r>
    <s v="INV102870"/>
    <d v="2023-12-20T00:00:00"/>
    <x v="6"/>
    <x v="0"/>
    <x v="1"/>
    <n v="9"/>
    <n v="50415"/>
    <n v="15"/>
    <n v="453735"/>
    <n v="68060.25"/>
    <n v="385674.75"/>
    <n v="19477.68107381857"/>
    <n v="5.0502868216855186"/>
    <x v="0"/>
  </r>
  <r>
    <s v="INV102871"/>
    <d v="2023-01-28T00:00:00"/>
    <x v="2"/>
    <x v="0"/>
    <x v="3"/>
    <n v="7"/>
    <n v="14043"/>
    <n v="15"/>
    <n v="98301"/>
    <n v="14745.15"/>
    <n v="83555.850000000006"/>
    <n v="12700.02571626335"/>
    <n v="15.199445300674158"/>
    <x v="0"/>
  </r>
  <r>
    <s v="INV102872"/>
    <d v="2023-02-12T00:00:00"/>
    <x v="5"/>
    <x v="1"/>
    <x v="1"/>
    <n v="4"/>
    <n v="28444"/>
    <n v="0"/>
    <n v="113776"/>
    <n v="0"/>
    <n v="113776"/>
    <n v="26710.882710023299"/>
    <n v="23.476728580740488"/>
    <x v="1"/>
  </r>
  <r>
    <s v="INV102873"/>
    <d v="2024-11-11T00:00:00"/>
    <x v="0"/>
    <x v="0"/>
    <x v="3"/>
    <n v="4"/>
    <n v="58741"/>
    <n v="15"/>
    <n v="234964"/>
    <n v="35244.6"/>
    <n v="199719.4"/>
    <n v="44479.083562391039"/>
    <n v="22.270787696333478"/>
    <x v="0"/>
  </r>
  <r>
    <s v="INV102874"/>
    <d v="2024-02-27T00:00:00"/>
    <x v="4"/>
    <x v="0"/>
    <x v="4"/>
    <n v="8"/>
    <n v="9644"/>
    <n v="5"/>
    <n v="77152"/>
    <n v="3857.6"/>
    <n v="73294.399999999994"/>
    <n v="4003.8707025616932"/>
    <n v="5.4627238950884287"/>
    <x v="0"/>
  </r>
  <r>
    <s v="INV102875"/>
    <d v="2024-08-20T00:00:00"/>
    <x v="1"/>
    <x v="0"/>
    <x v="0"/>
    <n v="6"/>
    <n v="38959"/>
    <n v="10"/>
    <n v="233754"/>
    <n v="23375.4"/>
    <n v="210378.6"/>
    <n v="32800.469490131771"/>
    <n v="15.591162547013704"/>
    <x v="0"/>
  </r>
  <r>
    <s v="INV102876"/>
    <d v="2023-06-26T00:00:00"/>
    <x v="1"/>
    <x v="0"/>
    <x v="2"/>
    <n v="9"/>
    <n v="40327"/>
    <n v="0"/>
    <n v="362943"/>
    <n v="0"/>
    <n v="362943"/>
    <n v="18458.344689913229"/>
    <n v="5.0857420283386725"/>
    <x v="1"/>
  </r>
  <r>
    <s v="INV102877"/>
    <d v="2024-06-12T00:00:00"/>
    <x v="2"/>
    <x v="1"/>
    <x v="3"/>
    <n v="7"/>
    <n v="31241"/>
    <n v="15"/>
    <n v="218687"/>
    <n v="32803.050000000003"/>
    <n v="185883.95"/>
    <n v="38648.059539695903"/>
    <n v="20.791498964647513"/>
    <x v="0"/>
  </r>
  <r>
    <s v="INV102878"/>
    <d v="2024-09-01T00:00:00"/>
    <x v="0"/>
    <x v="1"/>
    <x v="1"/>
    <n v="7"/>
    <n v="70515"/>
    <n v="10"/>
    <n v="493605"/>
    <n v="49360.5"/>
    <n v="444244.5"/>
    <n v="49655.414957312067"/>
    <n v="11.177496841786914"/>
    <x v="0"/>
  </r>
  <r>
    <s v="INV102879"/>
    <d v="2024-05-08T00:00:00"/>
    <x v="1"/>
    <x v="1"/>
    <x v="3"/>
    <n v="4"/>
    <n v="70234"/>
    <n v="5"/>
    <n v="280936"/>
    <n v="14046.8"/>
    <n v="266889.2"/>
    <n v="54210.035857208357"/>
    <n v="20.311813238305767"/>
    <x v="0"/>
  </r>
  <r>
    <s v="INV102880"/>
    <d v="2023-07-17T00:00:00"/>
    <x v="1"/>
    <x v="0"/>
    <x v="3"/>
    <n v="3"/>
    <n v="75127"/>
    <n v="20"/>
    <n v="225381"/>
    <n v="45076.2"/>
    <n v="180304.8"/>
    <n v="43085.394903438842"/>
    <n v="23.895866834071441"/>
    <x v="0"/>
  </r>
  <r>
    <s v="INV102881"/>
    <d v="2024-09-01T00:00:00"/>
    <x v="3"/>
    <x v="1"/>
    <x v="1"/>
    <n v="8"/>
    <n v="70241"/>
    <n v="0"/>
    <n v="561928"/>
    <n v="0"/>
    <n v="561928"/>
    <n v="137794.30446225879"/>
    <n v="24.521701083102958"/>
    <x v="1"/>
  </r>
  <r>
    <s v="INV102882"/>
    <d v="2024-07-30T00:00:00"/>
    <x v="6"/>
    <x v="0"/>
    <x v="1"/>
    <n v="7"/>
    <n v="69677"/>
    <n v="10"/>
    <n v="487739"/>
    <n v="48773.9"/>
    <n v="438965.1"/>
    <n v="100444.97578505809"/>
    <n v="22.882223617562786"/>
    <x v="0"/>
  </r>
  <r>
    <s v="INV102883"/>
    <d v="2024-05-31T00:00:00"/>
    <x v="2"/>
    <x v="1"/>
    <x v="0"/>
    <n v="4"/>
    <n v="4043"/>
    <n v="5"/>
    <n v="16172"/>
    <n v="808.6"/>
    <n v="15363.4"/>
    <n v="1395.437505701655"/>
    <n v="9.0828690634993237"/>
    <x v="0"/>
  </r>
  <r>
    <s v="INV102884"/>
    <d v="2024-05-28T00:00:00"/>
    <x v="4"/>
    <x v="0"/>
    <x v="2"/>
    <n v="4"/>
    <n v="6091"/>
    <n v="5"/>
    <n v="24364"/>
    <n v="1218.2"/>
    <n v="23145.8"/>
    <n v="2058.1253226238859"/>
    <n v="8.8920033985599378"/>
    <x v="0"/>
  </r>
  <r>
    <s v="INV102885"/>
    <d v="2023-01-22T00:00:00"/>
    <x v="1"/>
    <x v="1"/>
    <x v="0"/>
    <n v="1"/>
    <n v="56895"/>
    <n v="0"/>
    <n v="56895"/>
    <n v="0"/>
    <n v="56895"/>
    <n v="9965.5055458123861"/>
    <n v="17.515608657724556"/>
    <x v="1"/>
  </r>
  <r>
    <s v="INV102886"/>
    <d v="2023-04-22T00:00:00"/>
    <x v="3"/>
    <x v="1"/>
    <x v="0"/>
    <n v="7"/>
    <n v="60934"/>
    <n v="0"/>
    <n v="426538"/>
    <n v="0"/>
    <n v="426538"/>
    <n v="67738.81390373742"/>
    <n v="15.881073644959514"/>
    <x v="1"/>
  </r>
  <r>
    <s v="INV102887"/>
    <d v="2023-02-26T00:00:00"/>
    <x v="0"/>
    <x v="1"/>
    <x v="1"/>
    <n v="1"/>
    <n v="29555"/>
    <n v="15"/>
    <n v="29555"/>
    <n v="4433.25"/>
    <n v="25121.75"/>
    <n v="1303.9927067067069"/>
    <n v="5.1906921560269765"/>
    <x v="0"/>
  </r>
  <r>
    <s v="INV102888"/>
    <d v="2023-03-07T00:00:00"/>
    <x v="1"/>
    <x v="0"/>
    <x v="1"/>
    <n v="4"/>
    <n v="6616"/>
    <n v="15"/>
    <n v="26464"/>
    <n v="3969.6"/>
    <n v="22494.400000000001"/>
    <n v="2887.0543455476918"/>
    <n v="12.834547023026582"/>
    <x v="0"/>
  </r>
  <r>
    <s v="INV102889"/>
    <d v="2023-04-08T00:00:00"/>
    <x v="6"/>
    <x v="0"/>
    <x v="2"/>
    <n v="3"/>
    <n v="55985"/>
    <n v="0"/>
    <n v="167955"/>
    <n v="0"/>
    <n v="167955"/>
    <n v="38854.407566327427"/>
    <n v="23.1338201103435"/>
    <x v="1"/>
  </r>
  <r>
    <s v="INV102890"/>
    <d v="2023-05-24T00:00:00"/>
    <x v="4"/>
    <x v="0"/>
    <x v="3"/>
    <n v="3"/>
    <n v="66797"/>
    <n v="0"/>
    <n v="200391"/>
    <n v="0"/>
    <n v="200391"/>
    <n v="46024.162432074023"/>
    <n v="22.967180378397245"/>
    <x v="1"/>
  </r>
  <r>
    <s v="INV102891"/>
    <d v="2024-03-10T00:00:00"/>
    <x v="0"/>
    <x v="1"/>
    <x v="0"/>
    <n v="1"/>
    <n v="2907"/>
    <n v="10"/>
    <n v="2907"/>
    <n v="290.7"/>
    <n v="2616.3000000000002"/>
    <n v="237.5113161720912"/>
    <n v="9.0781376819206958"/>
    <x v="0"/>
  </r>
  <r>
    <s v="INV102892"/>
    <d v="2024-09-28T00:00:00"/>
    <x v="0"/>
    <x v="0"/>
    <x v="2"/>
    <n v="4"/>
    <n v="32094"/>
    <n v="15"/>
    <n v="128376"/>
    <n v="19256.400000000001"/>
    <n v="109119.6"/>
    <n v="13791.91146424253"/>
    <n v="12.639261383145218"/>
    <x v="0"/>
  </r>
  <r>
    <s v="INV102893"/>
    <d v="2024-11-09T00:00:00"/>
    <x v="2"/>
    <x v="0"/>
    <x v="0"/>
    <n v="1"/>
    <n v="66921"/>
    <n v="5"/>
    <n v="66921"/>
    <n v="3346.05"/>
    <n v="63574.95"/>
    <n v="10303.79572615508"/>
    <n v="16.207320219921652"/>
    <x v="0"/>
  </r>
  <r>
    <s v="INV102894"/>
    <d v="2023-03-27T00:00:00"/>
    <x v="1"/>
    <x v="0"/>
    <x v="3"/>
    <n v="8"/>
    <n v="35911"/>
    <n v="15"/>
    <n v="287288"/>
    <n v="43093.2"/>
    <n v="244194.8"/>
    <n v="53858.836611468549"/>
    <n v="22.055685301844491"/>
    <x v="0"/>
  </r>
  <r>
    <s v="INV102895"/>
    <d v="2024-08-10T00:00:00"/>
    <x v="2"/>
    <x v="0"/>
    <x v="0"/>
    <n v="1"/>
    <n v="77161"/>
    <n v="15"/>
    <n v="77161"/>
    <n v="11574.15"/>
    <n v="65586.850000000006"/>
    <n v="10257.71039747129"/>
    <n v="15.639888784826972"/>
    <x v="0"/>
  </r>
  <r>
    <s v="INV102896"/>
    <d v="2023-12-10T00:00:00"/>
    <x v="4"/>
    <x v="0"/>
    <x v="4"/>
    <n v="6"/>
    <n v="55944"/>
    <n v="0"/>
    <n v="335664"/>
    <n v="0"/>
    <n v="335664"/>
    <n v="81781.164370118437"/>
    <n v="24.363996249260701"/>
    <x v="1"/>
  </r>
  <r>
    <s v="INV102897"/>
    <d v="2023-10-21T00:00:00"/>
    <x v="1"/>
    <x v="0"/>
    <x v="2"/>
    <n v="7"/>
    <n v="26738"/>
    <n v="0"/>
    <n v="187166"/>
    <n v="0"/>
    <n v="187166"/>
    <n v="39269.37849172821"/>
    <n v="20.981042759757759"/>
    <x v="1"/>
  </r>
  <r>
    <s v="INV102898"/>
    <d v="2024-07-24T00:00:00"/>
    <x v="5"/>
    <x v="1"/>
    <x v="1"/>
    <n v="2"/>
    <n v="42203"/>
    <n v="15"/>
    <n v="84406"/>
    <n v="12660.9"/>
    <n v="71745.100000000006"/>
    <n v="17263.18934720771"/>
    <n v="24.061837459572445"/>
    <x v="0"/>
  </r>
  <r>
    <s v="INV102899"/>
    <d v="2024-10-11T00:00:00"/>
    <x v="1"/>
    <x v="1"/>
    <x v="0"/>
    <n v="4"/>
    <n v="35696"/>
    <n v="20"/>
    <n v="142784"/>
    <n v="28556.799999999999"/>
    <n v="114227.2"/>
    <n v="22422.621585383651"/>
    <n v="19.629844367526868"/>
    <x v="0"/>
  </r>
  <r>
    <s v="INV102900"/>
    <d v="2024-09-02T00:00:00"/>
    <x v="5"/>
    <x v="0"/>
    <x v="2"/>
    <n v="3"/>
    <n v="77721"/>
    <n v="20"/>
    <n v="233163"/>
    <n v="46632.6"/>
    <n v="186530.4"/>
    <n v="42067.23635298969"/>
    <n v="22.5524827872506"/>
    <x v="0"/>
  </r>
  <r>
    <s v="INV102901"/>
    <d v="2024-12-04T00:00:00"/>
    <x v="0"/>
    <x v="1"/>
    <x v="2"/>
    <n v="9"/>
    <n v="13238"/>
    <n v="15"/>
    <n v="119142"/>
    <n v="17871.3"/>
    <n v="101270.7"/>
    <n v="21894.802151351902"/>
    <n v="21.620075847556997"/>
    <x v="0"/>
  </r>
  <r>
    <s v="INV102902"/>
    <d v="2023-08-31T00:00:00"/>
    <x v="2"/>
    <x v="1"/>
    <x v="0"/>
    <n v="7"/>
    <n v="16272"/>
    <n v="20"/>
    <n v="113904"/>
    <n v="22780.799999999999"/>
    <n v="91123.199999999997"/>
    <n v="9182.2749478786318"/>
    <n v="10.076769634822561"/>
    <x v="0"/>
  </r>
  <r>
    <s v="INV102903"/>
    <d v="2024-07-14T00:00:00"/>
    <x v="6"/>
    <x v="0"/>
    <x v="1"/>
    <n v="2"/>
    <n v="65770"/>
    <n v="15"/>
    <n v="131540"/>
    <n v="19731"/>
    <n v="111809"/>
    <n v="10723.29759399967"/>
    <n v="9.5907284690853789"/>
    <x v="0"/>
  </r>
  <r>
    <s v="INV102904"/>
    <d v="2023-02-01T00:00:00"/>
    <x v="1"/>
    <x v="0"/>
    <x v="1"/>
    <n v="6"/>
    <n v="76669"/>
    <n v="0"/>
    <n v="460014"/>
    <n v="0"/>
    <n v="460014"/>
    <n v="102526.3954156106"/>
    <n v="22.287668509134637"/>
    <x v="1"/>
  </r>
  <r>
    <s v="INV102905"/>
    <d v="2024-01-26T00:00:00"/>
    <x v="6"/>
    <x v="1"/>
    <x v="0"/>
    <n v="9"/>
    <n v="23992"/>
    <n v="0"/>
    <n v="215928"/>
    <n v="0"/>
    <n v="215928"/>
    <n v="14453.258901457661"/>
    <n v="6.6935547504064594"/>
    <x v="1"/>
  </r>
  <r>
    <s v="INV102906"/>
    <d v="2023-10-04T00:00:00"/>
    <x v="1"/>
    <x v="0"/>
    <x v="2"/>
    <n v="3"/>
    <n v="55479"/>
    <n v="0"/>
    <n v="166437"/>
    <n v="0"/>
    <n v="166437"/>
    <n v="21921.870135081859"/>
    <n v="13.17127209399464"/>
    <x v="1"/>
  </r>
  <r>
    <s v="INV102907"/>
    <d v="2024-06-15T00:00:00"/>
    <x v="0"/>
    <x v="1"/>
    <x v="1"/>
    <n v="6"/>
    <n v="50838"/>
    <n v="5"/>
    <n v="305028"/>
    <n v="15251.4"/>
    <n v="289776.59999999998"/>
    <n v="62050.313687386057"/>
    <n v="21.41315540571118"/>
    <x v="0"/>
  </r>
  <r>
    <s v="INV102908"/>
    <d v="2023-06-03T00:00:00"/>
    <x v="2"/>
    <x v="1"/>
    <x v="0"/>
    <n v="3"/>
    <n v="65051"/>
    <n v="0"/>
    <n v="195153"/>
    <n v="0"/>
    <n v="195153"/>
    <n v="41498.869065360122"/>
    <n v="21.26478663682348"/>
    <x v="1"/>
  </r>
  <r>
    <s v="INV102909"/>
    <d v="2024-01-18T00:00:00"/>
    <x v="4"/>
    <x v="1"/>
    <x v="0"/>
    <n v="3"/>
    <n v="37355"/>
    <n v="0"/>
    <n v="112065"/>
    <n v="0"/>
    <n v="112065"/>
    <n v="8713.7891357768822"/>
    <n v="7.7756562136053917"/>
    <x v="1"/>
  </r>
  <r>
    <s v="INV102910"/>
    <d v="2023-03-09T00:00:00"/>
    <x v="4"/>
    <x v="0"/>
    <x v="0"/>
    <n v="4"/>
    <n v="6728"/>
    <n v="15"/>
    <n v="26912"/>
    <n v="4036.8"/>
    <n v="22875.200000000001"/>
    <n v="3375.0518473137681"/>
    <n v="14.754196017144192"/>
    <x v="0"/>
  </r>
  <r>
    <s v="INV102911"/>
    <d v="2023-08-02T00:00:00"/>
    <x v="4"/>
    <x v="1"/>
    <x v="2"/>
    <n v="9"/>
    <n v="68867"/>
    <n v="20"/>
    <n v="619803"/>
    <n v="123960.6"/>
    <n v="495842.4"/>
    <n v="72376.370032999082"/>
    <n v="14.596648054502618"/>
    <x v="0"/>
  </r>
  <r>
    <s v="INV102912"/>
    <d v="2024-10-16T00:00:00"/>
    <x v="1"/>
    <x v="0"/>
    <x v="1"/>
    <n v="8"/>
    <n v="20545"/>
    <n v="20"/>
    <n v="164360"/>
    <n v="32872"/>
    <n v="131488"/>
    <n v="15087.497267665591"/>
    <n v="11.474429048784367"/>
    <x v="0"/>
  </r>
  <r>
    <s v="INV102913"/>
    <d v="2024-01-11T00:00:00"/>
    <x v="1"/>
    <x v="0"/>
    <x v="2"/>
    <n v="1"/>
    <n v="77091"/>
    <n v="0"/>
    <n v="77091"/>
    <n v="0"/>
    <n v="77091"/>
    <n v="17995.832330830959"/>
    <n v="23.343622901286736"/>
    <x v="1"/>
  </r>
  <r>
    <s v="INV102914"/>
    <d v="2023-08-01T00:00:00"/>
    <x v="6"/>
    <x v="0"/>
    <x v="4"/>
    <n v="1"/>
    <n v="24818"/>
    <n v="0"/>
    <n v="24818"/>
    <n v="0"/>
    <n v="24818"/>
    <n v="4482.7145789516508"/>
    <n v="18.062352240114638"/>
    <x v="1"/>
  </r>
  <r>
    <s v="INV102915"/>
    <d v="2023-03-20T00:00:00"/>
    <x v="2"/>
    <x v="0"/>
    <x v="1"/>
    <n v="7"/>
    <n v="58958"/>
    <n v="0"/>
    <n v="412706"/>
    <n v="0"/>
    <n v="412706"/>
    <n v="101541.1516367422"/>
    <n v="24.603749796887424"/>
    <x v="1"/>
  </r>
  <r>
    <s v="INV102916"/>
    <d v="2024-12-26T00:00:00"/>
    <x v="1"/>
    <x v="0"/>
    <x v="2"/>
    <n v="3"/>
    <n v="14295"/>
    <n v="15"/>
    <n v="42885"/>
    <n v="6432.75"/>
    <n v="36452.25"/>
    <n v="2309.3682217219439"/>
    <n v="6.3353242165351764"/>
    <x v="0"/>
  </r>
  <r>
    <s v="INV102917"/>
    <d v="2024-09-19T00:00:00"/>
    <x v="2"/>
    <x v="1"/>
    <x v="1"/>
    <n v="7"/>
    <n v="55024"/>
    <n v="15"/>
    <n v="385168"/>
    <n v="57775.199999999997"/>
    <n v="327392.8"/>
    <n v="42191.121457958827"/>
    <n v="12.887003458218638"/>
    <x v="0"/>
  </r>
  <r>
    <s v="INV102918"/>
    <d v="2024-08-26T00:00:00"/>
    <x v="6"/>
    <x v="0"/>
    <x v="4"/>
    <n v="9"/>
    <n v="22247"/>
    <n v="15"/>
    <n v="200223"/>
    <n v="30033.45"/>
    <n v="170189.55"/>
    <n v="36935.814676338727"/>
    <n v="21.702751241976216"/>
    <x v="0"/>
  </r>
  <r>
    <s v="INV102919"/>
    <d v="2024-01-16T00:00:00"/>
    <x v="1"/>
    <x v="0"/>
    <x v="3"/>
    <n v="3"/>
    <n v="47873"/>
    <n v="20"/>
    <n v="143619"/>
    <n v="28723.8"/>
    <n v="114895.2"/>
    <n v="15457.670900252981"/>
    <n v="13.453713384243191"/>
    <x v="0"/>
  </r>
  <r>
    <s v="INV102920"/>
    <d v="2024-11-10T00:00:00"/>
    <x v="4"/>
    <x v="0"/>
    <x v="0"/>
    <n v="3"/>
    <n v="32060"/>
    <n v="5"/>
    <n v="96180"/>
    <n v="4809"/>
    <n v="91371"/>
    <n v="9354.161441795115"/>
    <n v="10.237560540866482"/>
    <x v="0"/>
  </r>
  <r>
    <s v="INV102921"/>
    <d v="2023-02-27T00:00:00"/>
    <x v="4"/>
    <x v="0"/>
    <x v="2"/>
    <n v="2"/>
    <n v="11782"/>
    <n v="20"/>
    <n v="23564"/>
    <n v="4712.8"/>
    <n v="18851.2"/>
    <n v="4704.5339158861307"/>
    <n v="24.956150886342147"/>
    <x v="0"/>
  </r>
  <r>
    <s v="INV102922"/>
    <d v="2023-01-26T00:00:00"/>
    <x v="0"/>
    <x v="0"/>
    <x v="4"/>
    <n v="1"/>
    <n v="34331"/>
    <n v="15"/>
    <n v="34331"/>
    <n v="5149.6499999999996"/>
    <n v="29181.35"/>
    <n v="6554.8601000229228"/>
    <n v="22.462497794046278"/>
    <x v="0"/>
  </r>
  <r>
    <s v="INV102923"/>
    <d v="2024-03-22T00:00:00"/>
    <x v="5"/>
    <x v="1"/>
    <x v="4"/>
    <n v="9"/>
    <n v="63573"/>
    <n v="10"/>
    <n v="572157"/>
    <n v="57215.7"/>
    <n v="514941.3"/>
    <n v="82027.43651305954"/>
    <n v="15.929473225988971"/>
    <x v="0"/>
  </r>
  <r>
    <s v="INV102924"/>
    <d v="2023-03-07T00:00:00"/>
    <x v="3"/>
    <x v="0"/>
    <x v="1"/>
    <n v="6"/>
    <n v="23543"/>
    <n v="5"/>
    <n v="141258"/>
    <n v="7062.9"/>
    <n v="134195.1"/>
    <n v="21785.480425807418"/>
    <n v="16.234184724932145"/>
    <x v="0"/>
  </r>
  <r>
    <s v="INV102925"/>
    <d v="2023-09-11T00:00:00"/>
    <x v="5"/>
    <x v="0"/>
    <x v="1"/>
    <n v="6"/>
    <n v="65822"/>
    <n v="0"/>
    <n v="394932"/>
    <n v="0"/>
    <n v="394932"/>
    <n v="20288.68055016061"/>
    <n v="5.1372592117530642"/>
    <x v="1"/>
  </r>
  <r>
    <s v="INV102926"/>
    <d v="2023-02-13T00:00:00"/>
    <x v="1"/>
    <x v="1"/>
    <x v="0"/>
    <n v="8"/>
    <n v="53400"/>
    <n v="20"/>
    <n v="427200"/>
    <n v="85440"/>
    <n v="341760"/>
    <n v="84140.94159252246"/>
    <n v="24.619891617662237"/>
    <x v="0"/>
  </r>
  <r>
    <s v="INV102927"/>
    <d v="2023-04-07T00:00:00"/>
    <x v="2"/>
    <x v="0"/>
    <x v="1"/>
    <n v="5"/>
    <n v="21429"/>
    <n v="5"/>
    <n v="107145"/>
    <n v="5357.25"/>
    <n v="101787.75"/>
    <n v="21503.581573289859"/>
    <n v="21.125903238149835"/>
    <x v="0"/>
  </r>
  <r>
    <s v="INV102928"/>
    <d v="2024-07-07T00:00:00"/>
    <x v="1"/>
    <x v="1"/>
    <x v="2"/>
    <n v="9"/>
    <n v="36000"/>
    <n v="10"/>
    <n v="324000"/>
    <n v="32400"/>
    <n v="291600"/>
    <n v="16722.056248642759"/>
    <n v="5.7345871908925785"/>
    <x v="0"/>
  </r>
  <r>
    <s v="INV102929"/>
    <d v="2023-08-15T00:00:00"/>
    <x v="2"/>
    <x v="1"/>
    <x v="2"/>
    <n v="5"/>
    <n v="2372"/>
    <n v="5"/>
    <n v="11860"/>
    <n v="593"/>
    <n v="11267"/>
    <n v="960.69245501144326"/>
    <n v="8.5266038431831301"/>
    <x v="0"/>
  </r>
  <r>
    <s v="INV102930"/>
    <d v="2024-11-09T00:00:00"/>
    <x v="2"/>
    <x v="1"/>
    <x v="2"/>
    <n v="2"/>
    <n v="37988"/>
    <n v="20"/>
    <n v="75976"/>
    <n v="15195.2"/>
    <n v="60780.800000000003"/>
    <n v="13019.627000492341"/>
    <n v="21.42062460594849"/>
    <x v="0"/>
  </r>
  <r>
    <s v="INV102931"/>
    <d v="2024-03-11T00:00:00"/>
    <x v="5"/>
    <x v="1"/>
    <x v="3"/>
    <n v="6"/>
    <n v="68005"/>
    <n v="15"/>
    <n v="408030"/>
    <n v="61204.5"/>
    <n v="346825.5"/>
    <n v="23366.712442439381"/>
    <n v="6.7373109654392138"/>
    <x v="0"/>
  </r>
  <r>
    <s v="INV102932"/>
    <d v="2024-08-23T00:00:00"/>
    <x v="3"/>
    <x v="0"/>
    <x v="2"/>
    <n v="9"/>
    <n v="25960"/>
    <n v="0"/>
    <n v="233640"/>
    <n v="0"/>
    <n v="233640"/>
    <n v="55689.763475067048"/>
    <n v="23.835714550191341"/>
    <x v="1"/>
  </r>
  <r>
    <s v="INV102933"/>
    <d v="2024-01-14T00:00:00"/>
    <x v="0"/>
    <x v="0"/>
    <x v="1"/>
    <n v="3"/>
    <n v="12655"/>
    <n v="15"/>
    <n v="37965"/>
    <n v="5694.75"/>
    <n v="32270.25"/>
    <n v="8066.8594096732422"/>
    <n v="24.997821243012503"/>
    <x v="0"/>
  </r>
  <r>
    <s v="INV102934"/>
    <d v="2023-06-27T00:00:00"/>
    <x v="5"/>
    <x v="1"/>
    <x v="1"/>
    <n v="4"/>
    <n v="12370"/>
    <n v="15"/>
    <n v="49480"/>
    <n v="7422"/>
    <n v="42058"/>
    <n v="9559.2182210655865"/>
    <n v="22.728656191605843"/>
    <x v="0"/>
  </r>
  <r>
    <s v="INV102935"/>
    <d v="2024-03-02T00:00:00"/>
    <x v="3"/>
    <x v="1"/>
    <x v="2"/>
    <n v="8"/>
    <n v="4217"/>
    <n v="20"/>
    <n v="33736"/>
    <n v="6747.2"/>
    <n v="26988.799999999999"/>
    <n v="5337.8663975944301"/>
    <n v="19.77807978715034"/>
    <x v="0"/>
  </r>
  <r>
    <s v="INV102936"/>
    <d v="2024-12-09T00:00:00"/>
    <x v="4"/>
    <x v="0"/>
    <x v="4"/>
    <n v="6"/>
    <n v="1874"/>
    <n v="15"/>
    <n v="11244"/>
    <n v="1686.6"/>
    <n v="9557.4"/>
    <n v="1409.300468612086"/>
    <n v="14.745647023375458"/>
    <x v="0"/>
  </r>
  <r>
    <s v="INV102937"/>
    <d v="2023-11-03T00:00:00"/>
    <x v="4"/>
    <x v="1"/>
    <x v="4"/>
    <n v="7"/>
    <n v="22326"/>
    <n v="15"/>
    <n v="156282"/>
    <n v="23442.3"/>
    <n v="132839.70000000001"/>
    <n v="8831.9690386224429"/>
    <n v="6.6485915269474729"/>
    <x v="0"/>
  </r>
  <r>
    <s v="INV102938"/>
    <d v="2024-05-18T00:00:00"/>
    <x v="2"/>
    <x v="1"/>
    <x v="4"/>
    <n v="7"/>
    <n v="74715"/>
    <n v="20"/>
    <n v="523005"/>
    <n v="104601"/>
    <n v="418404"/>
    <n v="82044.525037540923"/>
    <n v="19.608924636844037"/>
    <x v="0"/>
  </r>
  <r>
    <s v="INV102939"/>
    <d v="2023-09-25T00:00:00"/>
    <x v="6"/>
    <x v="1"/>
    <x v="0"/>
    <n v="4"/>
    <n v="13927"/>
    <n v="20"/>
    <n v="55708"/>
    <n v="11141.6"/>
    <n v="44566.400000000001"/>
    <n v="5765.6902400936806"/>
    <n v="12.937303080557729"/>
    <x v="0"/>
  </r>
  <r>
    <s v="INV102940"/>
    <d v="2024-08-08T00:00:00"/>
    <x v="1"/>
    <x v="0"/>
    <x v="3"/>
    <n v="6"/>
    <n v="64942"/>
    <n v="10"/>
    <n v="389652"/>
    <n v="38965.199999999997"/>
    <n v="350686.8"/>
    <n v="57528.670785041519"/>
    <n v="16.40457262293349"/>
    <x v="0"/>
  </r>
  <r>
    <s v="INV102941"/>
    <d v="2023-01-08T00:00:00"/>
    <x v="1"/>
    <x v="1"/>
    <x v="2"/>
    <n v="9"/>
    <n v="35208"/>
    <n v="15"/>
    <n v="316872"/>
    <n v="47530.8"/>
    <n v="269341.2"/>
    <n v="29271.488582511502"/>
    <n v="10.867809522832564"/>
    <x v="0"/>
  </r>
  <r>
    <s v="INV102942"/>
    <d v="2024-05-22T00:00:00"/>
    <x v="2"/>
    <x v="0"/>
    <x v="0"/>
    <n v="3"/>
    <n v="24771"/>
    <n v="5"/>
    <n v="74313"/>
    <n v="3715.65"/>
    <n v="70597.350000000006"/>
    <n v="6948.9820116631072"/>
    <n v="9.8431201902948295"/>
    <x v="0"/>
  </r>
  <r>
    <s v="INV102943"/>
    <d v="2024-04-20T00:00:00"/>
    <x v="6"/>
    <x v="0"/>
    <x v="4"/>
    <n v="8"/>
    <n v="64072"/>
    <n v="0"/>
    <n v="512576"/>
    <n v="0"/>
    <n v="512576"/>
    <n v="58874.167575027939"/>
    <n v="11.4859391729281"/>
    <x v="1"/>
  </r>
  <r>
    <s v="INV102944"/>
    <d v="2023-10-24T00:00:00"/>
    <x v="3"/>
    <x v="0"/>
    <x v="2"/>
    <n v="7"/>
    <n v="17131"/>
    <n v="0"/>
    <n v="119917"/>
    <n v="0"/>
    <n v="119917"/>
    <n v="25514.213016740439"/>
    <n v="21.276560468274255"/>
    <x v="1"/>
  </r>
  <r>
    <s v="INV102945"/>
    <d v="2023-06-13T00:00:00"/>
    <x v="4"/>
    <x v="1"/>
    <x v="0"/>
    <n v="4"/>
    <n v="20387"/>
    <n v="20"/>
    <n v="81548"/>
    <n v="16309.6"/>
    <n v="65238.400000000001"/>
    <n v="8826.6451387090892"/>
    <n v="13.529830803191201"/>
    <x v="0"/>
  </r>
  <r>
    <s v="INV102946"/>
    <d v="2024-04-29T00:00:00"/>
    <x v="1"/>
    <x v="1"/>
    <x v="1"/>
    <n v="3"/>
    <n v="25759"/>
    <n v="20"/>
    <n v="77277"/>
    <n v="15455.4"/>
    <n v="61821.599999999999"/>
    <n v="6945.1363700367738"/>
    <n v="11.234158239250965"/>
    <x v="0"/>
  </r>
  <r>
    <s v="INV102947"/>
    <d v="2024-08-19T00:00:00"/>
    <x v="5"/>
    <x v="0"/>
    <x v="4"/>
    <n v="7"/>
    <n v="58487"/>
    <n v="10"/>
    <n v="409409"/>
    <n v="40940.9"/>
    <n v="368468.1"/>
    <n v="50330.560928027051"/>
    <n v="13.659407945498417"/>
    <x v="0"/>
  </r>
  <r>
    <s v="INV102948"/>
    <d v="2023-03-13T00:00:00"/>
    <x v="6"/>
    <x v="0"/>
    <x v="0"/>
    <n v="9"/>
    <n v="50130"/>
    <n v="15"/>
    <n v="451170"/>
    <n v="67675.5"/>
    <n v="383494.5"/>
    <n v="21651.130451991579"/>
    <n v="5.6457473189293665"/>
    <x v="0"/>
  </r>
  <r>
    <s v="INV102949"/>
    <d v="2024-07-20T00:00:00"/>
    <x v="3"/>
    <x v="0"/>
    <x v="1"/>
    <n v="3"/>
    <n v="19644"/>
    <n v="20"/>
    <n v="58932"/>
    <n v="11786.4"/>
    <n v="47145.599999999999"/>
    <n v="10754.894655180189"/>
    <n v="22.812085656307669"/>
    <x v="0"/>
  </r>
  <r>
    <s v="INV102950"/>
    <d v="2024-07-12T00:00:00"/>
    <x v="4"/>
    <x v="1"/>
    <x v="4"/>
    <n v="9"/>
    <n v="78691"/>
    <n v="20"/>
    <n v="708219"/>
    <n v="141643.79999999999"/>
    <n v="566575.19999999995"/>
    <n v="90851.643147457187"/>
    <n v="16.035231183337569"/>
    <x v="0"/>
  </r>
  <r>
    <s v="INV102951"/>
    <d v="2023-08-26T00:00:00"/>
    <x v="5"/>
    <x v="1"/>
    <x v="3"/>
    <n v="8"/>
    <n v="49560"/>
    <n v="0"/>
    <n v="396480"/>
    <n v="0"/>
    <n v="396480"/>
    <n v="28136.30050576026"/>
    <n v="7.0965245424133014"/>
    <x v="1"/>
  </r>
  <r>
    <s v="INV102952"/>
    <d v="2023-04-14T00:00:00"/>
    <x v="6"/>
    <x v="0"/>
    <x v="4"/>
    <n v="3"/>
    <n v="55592"/>
    <n v="15"/>
    <n v="166776"/>
    <n v="25016.400000000001"/>
    <n v="141759.6"/>
    <n v="15264.87026206733"/>
    <n v="10.768138638982707"/>
    <x v="0"/>
  </r>
  <r>
    <s v="INV102953"/>
    <d v="2023-07-29T00:00:00"/>
    <x v="2"/>
    <x v="0"/>
    <x v="3"/>
    <n v="8"/>
    <n v="21336"/>
    <n v="10"/>
    <n v="170688"/>
    <n v="17068.8"/>
    <n v="153619.20000000001"/>
    <n v="37899.477288080932"/>
    <n v="24.671054977555492"/>
    <x v="0"/>
  </r>
  <r>
    <s v="INV102954"/>
    <d v="2024-07-07T00:00:00"/>
    <x v="2"/>
    <x v="1"/>
    <x v="3"/>
    <n v="4"/>
    <n v="67404"/>
    <n v="20"/>
    <n v="269616"/>
    <n v="53923.199999999997"/>
    <n v="215692.79999999999"/>
    <n v="36368.283372371217"/>
    <n v="16.861148528078463"/>
    <x v="0"/>
  </r>
  <r>
    <s v="INV102955"/>
    <d v="2024-04-12T00:00:00"/>
    <x v="2"/>
    <x v="0"/>
    <x v="3"/>
    <n v="6"/>
    <n v="44956"/>
    <n v="20"/>
    <n v="269736"/>
    <n v="53947.199999999997"/>
    <n v="215788.79999999999"/>
    <n v="23365.82217165067"/>
    <n v="10.828097737996908"/>
    <x v="0"/>
  </r>
  <r>
    <s v="INV102956"/>
    <d v="2024-03-29T00:00:00"/>
    <x v="1"/>
    <x v="1"/>
    <x v="2"/>
    <n v="2"/>
    <n v="36880"/>
    <n v="20"/>
    <n v="73760"/>
    <n v="14752"/>
    <n v="59008"/>
    <n v="7981.960957176917"/>
    <n v="13.526913227319884"/>
    <x v="0"/>
  </r>
  <r>
    <s v="INV102957"/>
    <d v="2023-09-25T00:00:00"/>
    <x v="3"/>
    <x v="1"/>
    <x v="2"/>
    <n v="8"/>
    <n v="78235"/>
    <n v="0"/>
    <n v="625880"/>
    <n v="0"/>
    <n v="625880"/>
    <n v="63648.838990597491"/>
    <n v="10.169495588706699"/>
    <x v="1"/>
  </r>
  <r>
    <s v="INV102958"/>
    <d v="2024-01-21T00:00:00"/>
    <x v="2"/>
    <x v="0"/>
    <x v="3"/>
    <n v="9"/>
    <n v="12069"/>
    <n v="20"/>
    <n v="108621"/>
    <n v="21724.2"/>
    <n v="86896.8"/>
    <n v="4897.5776340130424"/>
    <n v="5.6360851423907929"/>
    <x v="0"/>
  </r>
  <r>
    <s v="INV102959"/>
    <d v="2024-01-22T00:00:00"/>
    <x v="1"/>
    <x v="0"/>
    <x v="1"/>
    <n v="7"/>
    <n v="31682"/>
    <n v="20"/>
    <n v="221774"/>
    <n v="44354.8"/>
    <n v="177419.2"/>
    <n v="38749.418936078342"/>
    <n v="21.840600643041082"/>
    <x v="0"/>
  </r>
  <r>
    <s v="INV102960"/>
    <d v="2023-09-16T00:00:00"/>
    <x v="0"/>
    <x v="1"/>
    <x v="3"/>
    <n v="8"/>
    <n v="79151"/>
    <n v="0"/>
    <n v="633208"/>
    <n v="0"/>
    <n v="633208"/>
    <n v="68700.363151727346"/>
    <n v="10.84957283415992"/>
    <x v="1"/>
  </r>
  <r>
    <s v="INV102961"/>
    <d v="2023-10-10T00:00:00"/>
    <x v="1"/>
    <x v="1"/>
    <x v="0"/>
    <n v="7"/>
    <n v="22149"/>
    <n v="20"/>
    <n v="155043"/>
    <n v="31008.6"/>
    <n v="124034.4"/>
    <n v="27000.07458948762"/>
    <n v="21.768214777100241"/>
    <x v="0"/>
  </r>
  <r>
    <s v="INV102962"/>
    <d v="2024-09-17T00:00:00"/>
    <x v="4"/>
    <x v="1"/>
    <x v="3"/>
    <n v="4"/>
    <n v="27503"/>
    <n v="15"/>
    <n v="110012"/>
    <n v="16501.8"/>
    <n v="93510.2"/>
    <n v="13625.50340396647"/>
    <n v="14.571141334278476"/>
    <x v="0"/>
  </r>
  <r>
    <s v="INV102963"/>
    <d v="2023-02-09T00:00:00"/>
    <x v="1"/>
    <x v="1"/>
    <x v="2"/>
    <n v="1"/>
    <n v="17051"/>
    <n v="15"/>
    <n v="17051"/>
    <n v="2557.65"/>
    <n v="14493.35"/>
    <n v="1254.818697280979"/>
    <n v="8.6578927389525475"/>
    <x v="0"/>
  </r>
  <r>
    <s v="INV102964"/>
    <d v="2024-04-30T00:00:00"/>
    <x v="3"/>
    <x v="1"/>
    <x v="2"/>
    <n v="3"/>
    <n v="24326"/>
    <n v="0"/>
    <n v="72978"/>
    <n v="0"/>
    <n v="72978"/>
    <n v="15352.654698537919"/>
    <n v="21.03737386409318"/>
    <x v="1"/>
  </r>
  <r>
    <s v="INV102965"/>
    <d v="2023-08-08T00:00:00"/>
    <x v="5"/>
    <x v="0"/>
    <x v="0"/>
    <n v="7"/>
    <n v="25229"/>
    <n v="15"/>
    <n v="176603"/>
    <n v="26490.45"/>
    <n v="150112.54999999999"/>
    <n v="18827.460711112399"/>
    <n v="12.542229621115888"/>
    <x v="0"/>
  </r>
  <r>
    <s v="INV102966"/>
    <d v="2023-05-09T00:00:00"/>
    <x v="1"/>
    <x v="1"/>
    <x v="0"/>
    <n v="7"/>
    <n v="52196"/>
    <n v="10"/>
    <n v="365372"/>
    <n v="36537.199999999997"/>
    <n v="328834.8"/>
    <n v="62986.937185310497"/>
    <n v="19.154583756132411"/>
    <x v="0"/>
  </r>
  <r>
    <s v="INV102967"/>
    <d v="2024-06-03T00:00:00"/>
    <x v="2"/>
    <x v="1"/>
    <x v="4"/>
    <n v="3"/>
    <n v="4368"/>
    <n v="20"/>
    <n v="13104"/>
    <n v="2620.8000000000002"/>
    <n v="10483.200000000001"/>
    <n v="2279.5292132724021"/>
    <n v="21.744593380574653"/>
    <x v="0"/>
  </r>
  <r>
    <s v="INV102968"/>
    <d v="2024-09-04T00:00:00"/>
    <x v="4"/>
    <x v="1"/>
    <x v="1"/>
    <n v="1"/>
    <n v="41774"/>
    <n v="10"/>
    <n v="41774"/>
    <n v="4177.3999999999996"/>
    <n v="37596.6"/>
    <n v="9120.8273054594665"/>
    <n v="24.259713126877074"/>
    <x v="0"/>
  </r>
  <r>
    <s v="INV102969"/>
    <d v="2024-11-18T00:00:00"/>
    <x v="6"/>
    <x v="0"/>
    <x v="1"/>
    <n v="9"/>
    <n v="39218"/>
    <n v="15"/>
    <n v="352962"/>
    <n v="52944.3"/>
    <n v="300017.7"/>
    <n v="20150.060738619872"/>
    <n v="6.7162906517248393"/>
    <x v="0"/>
  </r>
  <r>
    <s v="INV102970"/>
    <d v="2024-09-10T00:00:00"/>
    <x v="2"/>
    <x v="0"/>
    <x v="1"/>
    <n v="6"/>
    <n v="32853"/>
    <n v="0"/>
    <n v="197118"/>
    <n v="0"/>
    <n v="197118"/>
    <n v="10186.525305484671"/>
    <n v="5.1677296368087493"/>
    <x v="1"/>
  </r>
  <r>
    <s v="INV102971"/>
    <d v="2024-09-04T00:00:00"/>
    <x v="4"/>
    <x v="1"/>
    <x v="2"/>
    <n v="7"/>
    <n v="42182"/>
    <n v="0"/>
    <n v="295274"/>
    <n v="0"/>
    <n v="295274"/>
    <n v="47150.827598811833"/>
    <n v="15.968499630448951"/>
    <x v="1"/>
  </r>
  <r>
    <s v="INV102972"/>
    <d v="2023-09-17T00:00:00"/>
    <x v="0"/>
    <x v="1"/>
    <x v="1"/>
    <n v="1"/>
    <n v="31153"/>
    <n v="10"/>
    <n v="31153"/>
    <n v="3115.3"/>
    <n v="28037.7"/>
    <n v="2883.626763352539"/>
    <n v="10.284819237500004"/>
    <x v="0"/>
  </r>
  <r>
    <s v="INV102973"/>
    <d v="2024-01-01T00:00:00"/>
    <x v="6"/>
    <x v="0"/>
    <x v="4"/>
    <n v="1"/>
    <n v="14641"/>
    <n v="15"/>
    <n v="14641"/>
    <n v="2196.15"/>
    <n v="12444.85"/>
    <n v="1789.822781618069"/>
    <n v="14.382035794871525"/>
    <x v="0"/>
  </r>
  <r>
    <s v="INV102974"/>
    <d v="2024-06-27T00:00:00"/>
    <x v="0"/>
    <x v="0"/>
    <x v="4"/>
    <n v="4"/>
    <n v="12037"/>
    <n v="20"/>
    <n v="48148"/>
    <n v="9629.6"/>
    <n v="38518.400000000001"/>
    <n v="2485.6592750707619"/>
    <n v="6.4531737431221492"/>
    <x v="0"/>
  </r>
  <r>
    <s v="INV102975"/>
    <d v="2024-10-10T00:00:00"/>
    <x v="5"/>
    <x v="0"/>
    <x v="1"/>
    <n v="7"/>
    <n v="30901"/>
    <n v="15"/>
    <n v="216307"/>
    <n v="32446.05"/>
    <n v="183860.95"/>
    <n v="27637.57522619165"/>
    <n v="15.031780933467193"/>
    <x v="0"/>
  </r>
  <r>
    <s v="INV102976"/>
    <d v="2024-06-07T00:00:00"/>
    <x v="4"/>
    <x v="0"/>
    <x v="0"/>
    <n v="8"/>
    <n v="27887"/>
    <n v="15"/>
    <n v="223096"/>
    <n v="33464.400000000001"/>
    <n v="189631.6"/>
    <n v="14216.89545624317"/>
    <n v="7.4971130635628072"/>
    <x v="0"/>
  </r>
  <r>
    <s v="INV102977"/>
    <d v="2023-01-16T00:00:00"/>
    <x v="0"/>
    <x v="1"/>
    <x v="4"/>
    <n v="9"/>
    <n v="7130"/>
    <n v="0"/>
    <n v="64170"/>
    <n v="0"/>
    <n v="64170"/>
    <n v="13970.93528872663"/>
    <n v="21.771755163981034"/>
    <x v="1"/>
  </r>
  <r>
    <s v="INV102978"/>
    <d v="2023-05-09T00:00:00"/>
    <x v="5"/>
    <x v="0"/>
    <x v="0"/>
    <n v="1"/>
    <n v="43961"/>
    <n v="5"/>
    <n v="43961"/>
    <n v="2198.0500000000002"/>
    <n v="41762.949999999997"/>
    <n v="8431.829372833241"/>
    <n v="20.189736052729131"/>
    <x v="0"/>
  </r>
  <r>
    <s v="INV102979"/>
    <d v="2024-07-28T00:00:00"/>
    <x v="4"/>
    <x v="1"/>
    <x v="2"/>
    <n v="4"/>
    <n v="44793"/>
    <n v="20"/>
    <n v="179172"/>
    <n v="35834.400000000001"/>
    <n v="143337.60000000001"/>
    <n v="9290.385785014354"/>
    <n v="6.4814715643448428"/>
    <x v="0"/>
  </r>
  <r>
    <s v="INV102980"/>
    <d v="2023-04-19T00:00:00"/>
    <x v="4"/>
    <x v="1"/>
    <x v="4"/>
    <n v="4"/>
    <n v="23570"/>
    <n v="20"/>
    <n v="94280"/>
    <n v="18856"/>
    <n v="75424"/>
    <n v="16387.37783099994"/>
    <n v="21.72700709455868"/>
    <x v="0"/>
  </r>
  <r>
    <s v="INV102981"/>
    <d v="2024-06-16T00:00:00"/>
    <x v="0"/>
    <x v="0"/>
    <x v="0"/>
    <n v="3"/>
    <n v="13916"/>
    <n v="0"/>
    <n v="41748"/>
    <n v="0"/>
    <n v="41748"/>
    <n v="4800.6734283486276"/>
    <n v="11.49916984849245"/>
    <x v="1"/>
  </r>
  <r>
    <s v="INV102982"/>
    <d v="2024-10-31T00:00:00"/>
    <x v="4"/>
    <x v="0"/>
    <x v="1"/>
    <n v="7"/>
    <n v="9129"/>
    <n v="15"/>
    <n v="63903"/>
    <n v="9585.4500000000007"/>
    <n v="54317.55"/>
    <n v="6549.1728453453134"/>
    <n v="12.057194857546619"/>
    <x v="0"/>
  </r>
  <r>
    <s v="INV102983"/>
    <d v="2023-09-26T00:00:00"/>
    <x v="2"/>
    <x v="0"/>
    <x v="2"/>
    <n v="1"/>
    <n v="63944"/>
    <n v="0"/>
    <n v="63944"/>
    <n v="0"/>
    <n v="63944"/>
    <n v="5496.6719502604828"/>
    <n v="8.5960714848312314"/>
    <x v="1"/>
  </r>
  <r>
    <s v="INV102984"/>
    <d v="2023-06-11T00:00:00"/>
    <x v="4"/>
    <x v="0"/>
    <x v="3"/>
    <n v="9"/>
    <n v="8860"/>
    <n v="15"/>
    <n v="79740"/>
    <n v="11961"/>
    <n v="67779"/>
    <n v="14712.165610127729"/>
    <n v="21.706082429849555"/>
    <x v="0"/>
  </r>
  <r>
    <s v="INV102985"/>
    <d v="2023-09-17T00:00:00"/>
    <x v="3"/>
    <x v="1"/>
    <x v="3"/>
    <n v="8"/>
    <n v="12511"/>
    <n v="5"/>
    <n v="100088"/>
    <n v="5004.3999999999996"/>
    <n v="95083.6"/>
    <n v="12450.35619349162"/>
    <n v="13.094115276968498"/>
    <x v="0"/>
  </r>
  <r>
    <s v="INV102986"/>
    <d v="2023-04-12T00:00:00"/>
    <x v="5"/>
    <x v="1"/>
    <x v="1"/>
    <n v="2"/>
    <n v="41221"/>
    <n v="5"/>
    <n v="82442"/>
    <n v="4122.1000000000004"/>
    <n v="78319.899999999994"/>
    <n v="4680.9591016190197"/>
    <n v="5.9767174136062735"/>
    <x v="0"/>
  </r>
  <r>
    <s v="INV102987"/>
    <d v="2024-05-20T00:00:00"/>
    <x v="4"/>
    <x v="1"/>
    <x v="2"/>
    <n v="2"/>
    <n v="36569"/>
    <n v="10"/>
    <n v="73138"/>
    <n v="7313.8"/>
    <n v="65824.2"/>
    <n v="16011.73175039098"/>
    <n v="24.324992556523256"/>
    <x v="0"/>
  </r>
  <r>
    <s v="INV102988"/>
    <d v="2024-07-24T00:00:00"/>
    <x v="3"/>
    <x v="0"/>
    <x v="2"/>
    <n v="8"/>
    <n v="53770"/>
    <n v="15"/>
    <n v="430160"/>
    <n v="64524"/>
    <n v="365636"/>
    <n v="36994.115472758756"/>
    <n v="10.117744279217241"/>
    <x v="0"/>
  </r>
  <r>
    <s v="INV102989"/>
    <d v="2023-09-04T00:00:00"/>
    <x v="4"/>
    <x v="1"/>
    <x v="2"/>
    <n v="1"/>
    <n v="11727"/>
    <n v="0"/>
    <n v="11727"/>
    <n v="0"/>
    <n v="11727"/>
    <n v="2782.0601876018391"/>
    <n v="23.723545558129437"/>
    <x v="1"/>
  </r>
  <r>
    <s v="INV102990"/>
    <d v="2024-10-01T00:00:00"/>
    <x v="4"/>
    <x v="0"/>
    <x v="2"/>
    <n v="7"/>
    <n v="40087"/>
    <n v="0"/>
    <n v="280609"/>
    <n v="0"/>
    <n v="280609"/>
    <n v="30936.48914078897"/>
    <n v="11.024767252935213"/>
    <x v="1"/>
  </r>
  <r>
    <s v="INV102991"/>
    <d v="2024-06-20T00:00:00"/>
    <x v="0"/>
    <x v="1"/>
    <x v="3"/>
    <n v="9"/>
    <n v="62220"/>
    <n v="0"/>
    <n v="559980"/>
    <n v="0"/>
    <n v="559980"/>
    <n v="121115.45289981"/>
    <n v="21.628531893962286"/>
    <x v="1"/>
  </r>
  <r>
    <s v="INV102992"/>
    <d v="2023-05-11T00:00:00"/>
    <x v="2"/>
    <x v="0"/>
    <x v="0"/>
    <n v="3"/>
    <n v="45050"/>
    <n v="10"/>
    <n v="135150"/>
    <n v="13515"/>
    <n v="121635"/>
    <n v="22240.217593054738"/>
    <n v="18.284389849183817"/>
    <x v="0"/>
  </r>
  <r>
    <s v="INV102993"/>
    <d v="2023-12-19T00:00:00"/>
    <x v="5"/>
    <x v="1"/>
    <x v="2"/>
    <n v="7"/>
    <n v="68805"/>
    <n v="20"/>
    <n v="481635"/>
    <n v="96327"/>
    <n v="385308"/>
    <n v="85637.27932260705"/>
    <n v="22.225668639791294"/>
    <x v="0"/>
  </r>
  <r>
    <s v="INV102994"/>
    <d v="2023-07-15T00:00:00"/>
    <x v="2"/>
    <x v="1"/>
    <x v="0"/>
    <n v="6"/>
    <n v="76528"/>
    <n v="0"/>
    <n v="459168"/>
    <n v="0"/>
    <n v="459168"/>
    <n v="112598.8287436792"/>
    <n v="24.52235973405795"/>
    <x v="1"/>
  </r>
  <r>
    <s v="INV102995"/>
    <d v="2024-10-27T00:00:00"/>
    <x v="6"/>
    <x v="0"/>
    <x v="2"/>
    <n v="7"/>
    <n v="54151"/>
    <n v="5"/>
    <n v="379057"/>
    <n v="18952.849999999999"/>
    <n v="360104.15"/>
    <n v="80770.185714002524"/>
    <n v="22.429673669132256"/>
    <x v="0"/>
  </r>
  <r>
    <s v="INV102996"/>
    <d v="2024-01-17T00:00:00"/>
    <x v="0"/>
    <x v="1"/>
    <x v="4"/>
    <n v="7"/>
    <n v="51832"/>
    <n v="0"/>
    <n v="362824"/>
    <n v="0"/>
    <n v="362824"/>
    <n v="47433.081711216691"/>
    <n v="13.073303230000411"/>
    <x v="1"/>
  </r>
  <r>
    <s v="INV102997"/>
    <d v="2024-10-06T00:00:00"/>
    <x v="0"/>
    <x v="1"/>
    <x v="4"/>
    <n v="1"/>
    <n v="69381"/>
    <n v="0"/>
    <n v="69381"/>
    <n v="0"/>
    <n v="69381"/>
    <n v="14771.26320992318"/>
    <n v="21.290069629903257"/>
    <x v="1"/>
  </r>
  <r>
    <s v="INV102998"/>
    <d v="2023-08-15T00:00:00"/>
    <x v="2"/>
    <x v="0"/>
    <x v="4"/>
    <n v="3"/>
    <n v="68701"/>
    <n v="0"/>
    <n v="206103"/>
    <n v="0"/>
    <n v="206103"/>
    <n v="39639.823391344558"/>
    <n v="19.233016206141858"/>
    <x v="1"/>
  </r>
  <r>
    <s v="INV102999"/>
    <d v="2024-12-01T00:00:00"/>
    <x v="1"/>
    <x v="0"/>
    <x v="2"/>
    <n v="1"/>
    <n v="25307"/>
    <n v="20"/>
    <n v="25307"/>
    <n v="5061.3999999999996"/>
    <n v="20245.599999999999"/>
    <n v="1261.720655637864"/>
    <n v="6.2320734166330656"/>
    <x v="0"/>
  </r>
  <r>
    <s v="INV103000"/>
    <d v="2024-04-20T00:00:00"/>
    <x v="0"/>
    <x v="0"/>
    <x v="0"/>
    <n v="5"/>
    <n v="44052"/>
    <n v="0"/>
    <n v="220260"/>
    <n v="0"/>
    <n v="220260"/>
    <n v="51970.791825537817"/>
    <n v="23.595201954752483"/>
    <x v="1"/>
  </r>
  <r>
    <s v="INV103001"/>
    <d v="2024-04-21T00:00:00"/>
    <x v="2"/>
    <x v="0"/>
    <x v="3"/>
    <n v="3"/>
    <n v="78402"/>
    <n v="20"/>
    <n v="235206"/>
    <n v="47041.2"/>
    <n v="188164.8"/>
    <n v="26943.735122748869"/>
    <n v="14.319221832536622"/>
    <x v="0"/>
  </r>
  <r>
    <s v="INV103002"/>
    <d v="2023-09-22T00:00:00"/>
    <x v="0"/>
    <x v="0"/>
    <x v="1"/>
    <n v="1"/>
    <n v="75361"/>
    <n v="20"/>
    <n v="75361"/>
    <n v="15072.2"/>
    <n v="60288.800000000003"/>
    <n v="4635.612653029687"/>
    <n v="7.6890113139251186"/>
    <x v="0"/>
  </r>
  <r>
    <s v="INV103003"/>
    <d v="2024-01-07T00:00:00"/>
    <x v="4"/>
    <x v="1"/>
    <x v="3"/>
    <n v="2"/>
    <n v="71476"/>
    <n v="10"/>
    <n v="142952"/>
    <n v="14295.2"/>
    <n v="128656.8"/>
    <n v="17378.39695512049"/>
    <n v="13.507561943962923"/>
    <x v="0"/>
  </r>
  <r>
    <s v="INV103004"/>
    <d v="2024-04-30T00:00:00"/>
    <x v="2"/>
    <x v="0"/>
    <x v="2"/>
    <n v="5"/>
    <n v="57800"/>
    <n v="5"/>
    <n v="289000"/>
    <n v="14450"/>
    <n v="274550"/>
    <n v="46845.985769620333"/>
    <n v="17.062824902429551"/>
    <x v="0"/>
  </r>
  <r>
    <s v="INV103005"/>
    <d v="2024-03-09T00:00:00"/>
    <x v="2"/>
    <x v="1"/>
    <x v="4"/>
    <n v="3"/>
    <n v="27451"/>
    <n v="0"/>
    <n v="82353"/>
    <n v="0"/>
    <n v="82353"/>
    <n v="13554.41644780704"/>
    <n v="16.458922501678188"/>
    <x v="1"/>
  </r>
  <r>
    <s v="INV103006"/>
    <d v="2024-10-07T00:00:00"/>
    <x v="3"/>
    <x v="1"/>
    <x v="4"/>
    <n v="6"/>
    <n v="20764"/>
    <n v="0"/>
    <n v="124584"/>
    <n v="0"/>
    <n v="124584"/>
    <n v="20551.218338244951"/>
    <n v="16.495872935726059"/>
    <x v="1"/>
  </r>
  <r>
    <s v="INV103007"/>
    <d v="2023-07-30T00:00:00"/>
    <x v="0"/>
    <x v="0"/>
    <x v="0"/>
    <n v="9"/>
    <n v="19621"/>
    <n v="0"/>
    <n v="176589"/>
    <n v="0"/>
    <n v="176589"/>
    <n v="17865.130634496301"/>
    <n v="10.116785663034674"/>
    <x v="1"/>
  </r>
  <r>
    <s v="INV103008"/>
    <d v="2024-07-25T00:00:00"/>
    <x v="0"/>
    <x v="1"/>
    <x v="2"/>
    <n v="6"/>
    <n v="51039"/>
    <n v="20"/>
    <n v="306234"/>
    <n v="61246.8"/>
    <n v="244987.2"/>
    <n v="43250.160303367753"/>
    <n v="17.654048988423785"/>
    <x v="0"/>
  </r>
  <r>
    <s v="INV103009"/>
    <d v="2024-01-12T00:00:00"/>
    <x v="2"/>
    <x v="1"/>
    <x v="3"/>
    <n v="2"/>
    <n v="30811"/>
    <n v="15"/>
    <n v="61622"/>
    <n v="9243.2999999999993"/>
    <n v="52378.7"/>
    <n v="12124.77687079801"/>
    <n v="23.148296675553251"/>
    <x v="0"/>
  </r>
  <r>
    <s v="INV103010"/>
    <d v="2024-01-30T00:00:00"/>
    <x v="4"/>
    <x v="0"/>
    <x v="2"/>
    <n v="2"/>
    <n v="42897"/>
    <n v="5"/>
    <n v="85794"/>
    <n v="4289.7"/>
    <n v="81504.3"/>
    <n v="10410.820482365119"/>
    <n v="12.773338931032004"/>
    <x v="0"/>
  </r>
  <r>
    <s v="INV103011"/>
    <d v="2024-03-25T00:00:00"/>
    <x v="4"/>
    <x v="1"/>
    <x v="2"/>
    <n v="8"/>
    <n v="20249"/>
    <n v="0"/>
    <n v="161992"/>
    <n v="0"/>
    <n v="161992"/>
    <n v="28529.39222843937"/>
    <n v="17.611605652402197"/>
    <x v="1"/>
  </r>
  <r>
    <s v="INV103012"/>
    <d v="2023-12-30T00:00:00"/>
    <x v="5"/>
    <x v="0"/>
    <x v="4"/>
    <n v="8"/>
    <n v="29718"/>
    <n v="15"/>
    <n v="237744"/>
    <n v="35661.599999999999"/>
    <n v="202082.4"/>
    <n v="19965.21598896823"/>
    <n v="9.879740140144925"/>
    <x v="0"/>
  </r>
  <r>
    <s v="INV103013"/>
    <d v="2024-04-01T00:00:00"/>
    <x v="4"/>
    <x v="0"/>
    <x v="3"/>
    <n v="6"/>
    <n v="52091"/>
    <n v="15"/>
    <n v="312546"/>
    <n v="46881.9"/>
    <n v="265664.09999999998"/>
    <n v="15848.51175510266"/>
    <n v="5.9656204037740368"/>
    <x v="0"/>
  </r>
  <r>
    <s v="INV103014"/>
    <d v="2024-12-25T00:00:00"/>
    <x v="0"/>
    <x v="0"/>
    <x v="1"/>
    <n v="7"/>
    <n v="44633"/>
    <n v="15"/>
    <n v="312431"/>
    <n v="46864.65"/>
    <n v="265566.34999999998"/>
    <n v="44388.425579319628"/>
    <n v="16.714627278388107"/>
    <x v="0"/>
  </r>
  <r>
    <s v="INV103015"/>
    <d v="2024-12-28T00:00:00"/>
    <x v="1"/>
    <x v="1"/>
    <x v="4"/>
    <n v="1"/>
    <n v="45367"/>
    <n v="5"/>
    <n v="45367"/>
    <n v="2268.35"/>
    <n v="43098.65"/>
    <n v="2564.7989563900569"/>
    <n v="5.9509960437045173"/>
    <x v="0"/>
  </r>
  <r>
    <s v="INV103016"/>
    <d v="2023-08-14T00:00:00"/>
    <x v="3"/>
    <x v="1"/>
    <x v="3"/>
    <n v="9"/>
    <n v="1816"/>
    <n v="15"/>
    <n v="16344"/>
    <n v="2451.6"/>
    <n v="13892.4"/>
    <n v="2705.0853252946372"/>
    <n v="19.471691898409471"/>
    <x v="0"/>
  </r>
  <r>
    <s v="INV103017"/>
    <d v="2023-05-11T00:00:00"/>
    <x v="2"/>
    <x v="1"/>
    <x v="0"/>
    <n v="5"/>
    <n v="38472"/>
    <n v="0"/>
    <n v="192360"/>
    <n v="0"/>
    <n v="192360"/>
    <n v="35407.808989829478"/>
    <n v="18.407053956035288"/>
    <x v="1"/>
  </r>
  <r>
    <s v="INV103018"/>
    <d v="2024-08-10T00:00:00"/>
    <x v="6"/>
    <x v="1"/>
    <x v="4"/>
    <n v="9"/>
    <n v="79548"/>
    <n v="0"/>
    <n v="715932"/>
    <n v="0"/>
    <n v="715932"/>
    <n v="88678.919886411313"/>
    <n v="12.386500378026309"/>
    <x v="1"/>
  </r>
  <r>
    <s v="INV103019"/>
    <d v="2024-04-20T00:00:00"/>
    <x v="3"/>
    <x v="0"/>
    <x v="0"/>
    <n v="2"/>
    <n v="66720"/>
    <n v="10"/>
    <n v="133440"/>
    <n v="13344"/>
    <n v="120096"/>
    <n v="15883.659401656811"/>
    <n v="13.225802192959641"/>
    <x v="0"/>
  </r>
  <r>
    <s v="INV103020"/>
    <d v="2023-10-04T00:00:00"/>
    <x v="1"/>
    <x v="1"/>
    <x v="4"/>
    <n v="8"/>
    <n v="77771"/>
    <n v="20"/>
    <n v="622168"/>
    <n v="124433.60000000001"/>
    <n v="497734.40000000002"/>
    <n v="116246.9578121934"/>
    <n v="23.355218729545999"/>
    <x v="0"/>
  </r>
  <r>
    <s v="INV103021"/>
    <d v="2023-06-05T00:00:00"/>
    <x v="6"/>
    <x v="0"/>
    <x v="2"/>
    <n v="7"/>
    <n v="43135"/>
    <n v="15"/>
    <n v="301945"/>
    <n v="45291.75"/>
    <n v="256653.25"/>
    <n v="13506.820034955401"/>
    <n v="5.2626725104612548"/>
    <x v="0"/>
  </r>
  <r>
    <s v="INV103022"/>
    <d v="2023-08-06T00:00:00"/>
    <x v="3"/>
    <x v="1"/>
    <x v="3"/>
    <n v="4"/>
    <n v="51765"/>
    <n v="20"/>
    <n v="207060"/>
    <n v="41412"/>
    <n v="165648"/>
    <n v="26944.41568531339"/>
    <n v="16.266067616459836"/>
    <x v="0"/>
  </r>
  <r>
    <s v="INV103023"/>
    <d v="2023-07-09T00:00:00"/>
    <x v="4"/>
    <x v="1"/>
    <x v="0"/>
    <n v="3"/>
    <n v="50609"/>
    <n v="20"/>
    <n v="151827"/>
    <n v="30365.4"/>
    <n v="121461.6"/>
    <n v="28503.663941901821"/>
    <n v="23.467222514689269"/>
    <x v="0"/>
  </r>
  <r>
    <s v="INV103024"/>
    <d v="2024-02-21T00:00:00"/>
    <x v="0"/>
    <x v="1"/>
    <x v="4"/>
    <n v="4"/>
    <n v="49297"/>
    <n v="20"/>
    <n v="197188"/>
    <n v="39437.599999999999"/>
    <n v="157750.39999999999"/>
    <n v="36723.890786110598"/>
    <n v="23.279744955391934"/>
    <x v="0"/>
  </r>
  <r>
    <s v="INV103025"/>
    <d v="2024-11-05T00:00:00"/>
    <x v="1"/>
    <x v="1"/>
    <x v="0"/>
    <n v="4"/>
    <n v="8579"/>
    <n v="20"/>
    <n v="34316"/>
    <n v="6863.2"/>
    <n v="27452.799999999999"/>
    <n v="4582.7275506253054"/>
    <n v="16.693115276493856"/>
    <x v="0"/>
  </r>
  <r>
    <s v="INV103026"/>
    <d v="2024-11-22T00:00:00"/>
    <x v="6"/>
    <x v="1"/>
    <x v="4"/>
    <n v="8"/>
    <n v="61387"/>
    <n v="20"/>
    <n v="491096"/>
    <n v="98219.199999999997"/>
    <n v="392876.79999999999"/>
    <n v="49599.124407121257"/>
    <n v="12.624599978191958"/>
    <x v="0"/>
  </r>
  <r>
    <s v="INV103027"/>
    <d v="2024-06-29T00:00:00"/>
    <x v="1"/>
    <x v="0"/>
    <x v="4"/>
    <n v="4"/>
    <n v="22912"/>
    <n v="0"/>
    <n v="91648"/>
    <n v="0"/>
    <n v="91648"/>
    <n v="6395.2620762618826"/>
    <n v="6.9780705266474801"/>
    <x v="1"/>
  </r>
  <r>
    <s v="INV103028"/>
    <d v="2023-02-10T00:00:00"/>
    <x v="3"/>
    <x v="1"/>
    <x v="1"/>
    <n v="5"/>
    <n v="36362"/>
    <n v="5"/>
    <n v="181810"/>
    <n v="9090.5"/>
    <n v="172719.5"/>
    <n v="14639.159158073449"/>
    <n v="8.475684076247008"/>
    <x v="0"/>
  </r>
  <r>
    <s v="INV103029"/>
    <d v="2023-11-03T00:00:00"/>
    <x v="0"/>
    <x v="1"/>
    <x v="1"/>
    <n v="2"/>
    <n v="15321"/>
    <n v="15"/>
    <n v="30642"/>
    <n v="4596.3"/>
    <n v="26045.7"/>
    <n v="4842.7986615256013"/>
    <n v="18.59346710407323"/>
    <x v="0"/>
  </r>
  <r>
    <s v="INV103030"/>
    <d v="2023-12-04T00:00:00"/>
    <x v="1"/>
    <x v="1"/>
    <x v="1"/>
    <n v="4"/>
    <n v="73618"/>
    <n v="15"/>
    <n v="294472"/>
    <n v="44170.8"/>
    <n v="250301.2"/>
    <n v="13347.76622769709"/>
    <n v="5.3326816761953557"/>
    <x v="0"/>
  </r>
  <r>
    <s v="INV103031"/>
    <d v="2023-11-10T00:00:00"/>
    <x v="6"/>
    <x v="1"/>
    <x v="0"/>
    <n v="7"/>
    <n v="75048"/>
    <n v="0"/>
    <n v="525336"/>
    <n v="0"/>
    <n v="525336"/>
    <n v="119092.15575357281"/>
    <n v="22.669711528159656"/>
    <x v="1"/>
  </r>
  <r>
    <s v="INV103032"/>
    <d v="2023-03-16T00:00:00"/>
    <x v="2"/>
    <x v="0"/>
    <x v="2"/>
    <n v="3"/>
    <n v="34155"/>
    <n v="0"/>
    <n v="102465"/>
    <n v="0"/>
    <n v="102465"/>
    <n v="17171.791096699591"/>
    <n v="16.758689402917671"/>
    <x v="1"/>
  </r>
  <r>
    <s v="INV103033"/>
    <d v="2023-10-06T00:00:00"/>
    <x v="3"/>
    <x v="1"/>
    <x v="4"/>
    <n v="1"/>
    <n v="45188"/>
    <n v="20"/>
    <n v="45188"/>
    <n v="9037.6"/>
    <n v="36150.400000000001"/>
    <n v="2133.9339799072259"/>
    <n v="5.9029332452952827"/>
    <x v="0"/>
  </r>
  <r>
    <s v="INV103034"/>
    <d v="2023-06-25T00:00:00"/>
    <x v="2"/>
    <x v="0"/>
    <x v="3"/>
    <n v="8"/>
    <n v="55076"/>
    <n v="5"/>
    <n v="440608"/>
    <n v="22030.400000000001"/>
    <n v="418577.6"/>
    <n v="41001.134260401021"/>
    <n v="9.7953484038326515"/>
    <x v="0"/>
  </r>
  <r>
    <s v="INV103035"/>
    <d v="2024-10-23T00:00:00"/>
    <x v="4"/>
    <x v="1"/>
    <x v="1"/>
    <n v="8"/>
    <n v="52736"/>
    <n v="15"/>
    <n v="421888"/>
    <n v="63283.199999999997"/>
    <n v="358604.79999999999"/>
    <n v="60546.899738786327"/>
    <n v="16.884018211353091"/>
    <x v="0"/>
  </r>
  <r>
    <s v="INV103036"/>
    <d v="2023-09-30T00:00:00"/>
    <x v="2"/>
    <x v="0"/>
    <x v="0"/>
    <n v="6"/>
    <n v="45721"/>
    <n v="10"/>
    <n v="274326"/>
    <n v="27432.6"/>
    <n v="246893.4"/>
    <n v="14102.613494735269"/>
    <n v="5.7120253091963047"/>
    <x v="0"/>
  </r>
  <r>
    <s v="INV103037"/>
    <d v="2024-09-11T00:00:00"/>
    <x v="2"/>
    <x v="0"/>
    <x v="0"/>
    <n v="7"/>
    <n v="66592"/>
    <n v="0"/>
    <n v="466144"/>
    <n v="0"/>
    <n v="466144"/>
    <n v="96024.489499639836"/>
    <n v="20.599748039155248"/>
    <x v="1"/>
  </r>
  <r>
    <s v="INV103038"/>
    <d v="2024-10-12T00:00:00"/>
    <x v="5"/>
    <x v="0"/>
    <x v="0"/>
    <n v="2"/>
    <n v="54945"/>
    <n v="10"/>
    <n v="109890"/>
    <n v="10989"/>
    <n v="98901"/>
    <n v="23141.292466322699"/>
    <n v="23.398441336612066"/>
    <x v="0"/>
  </r>
  <r>
    <s v="INV103039"/>
    <d v="2023-10-16T00:00:00"/>
    <x v="3"/>
    <x v="0"/>
    <x v="3"/>
    <n v="5"/>
    <n v="9400"/>
    <n v="15"/>
    <n v="47000"/>
    <n v="7050"/>
    <n v="39950"/>
    <n v="9677.6509424824799"/>
    <n v="24.224407866038746"/>
    <x v="0"/>
  </r>
  <r>
    <s v="INV103040"/>
    <d v="2024-12-24T00:00:00"/>
    <x v="4"/>
    <x v="0"/>
    <x v="3"/>
    <n v="7"/>
    <n v="33985"/>
    <n v="0"/>
    <n v="237895"/>
    <n v="0"/>
    <n v="237895"/>
    <n v="46801.523308280099"/>
    <n v="19.673184938010507"/>
    <x v="1"/>
  </r>
  <r>
    <s v="INV103041"/>
    <d v="2023-09-29T00:00:00"/>
    <x v="2"/>
    <x v="1"/>
    <x v="1"/>
    <n v="9"/>
    <n v="14391"/>
    <n v="15"/>
    <n v="129519"/>
    <n v="19427.849999999999"/>
    <n v="110091.15"/>
    <n v="24370.337786802778"/>
    <n v="22.136509416790339"/>
    <x v="0"/>
  </r>
  <r>
    <s v="INV103042"/>
    <d v="2023-03-07T00:00:00"/>
    <x v="0"/>
    <x v="0"/>
    <x v="3"/>
    <n v="1"/>
    <n v="15514"/>
    <n v="0"/>
    <n v="15514"/>
    <n v="0"/>
    <n v="15514"/>
    <n v="2670.6031141167059"/>
    <n v="17.214149246594726"/>
    <x v="1"/>
  </r>
  <r>
    <s v="INV103043"/>
    <d v="2024-04-27T00:00:00"/>
    <x v="6"/>
    <x v="1"/>
    <x v="1"/>
    <n v="3"/>
    <n v="72583"/>
    <n v="15"/>
    <n v="217749"/>
    <n v="32662.35"/>
    <n v="185086.65"/>
    <n v="26228.394649744761"/>
    <n v="14.170873290831491"/>
    <x v="0"/>
  </r>
  <r>
    <s v="INV103044"/>
    <d v="2023-09-05T00:00:00"/>
    <x v="2"/>
    <x v="0"/>
    <x v="3"/>
    <n v="6"/>
    <n v="38464"/>
    <n v="10"/>
    <n v="230784"/>
    <n v="23078.400000000001"/>
    <n v="207705.60000000001"/>
    <n v="40009.696366005272"/>
    <n v="19.262695067444145"/>
    <x v="0"/>
  </r>
  <r>
    <s v="INV103045"/>
    <d v="2023-06-05T00:00:00"/>
    <x v="4"/>
    <x v="0"/>
    <x v="3"/>
    <n v="7"/>
    <n v="51671"/>
    <n v="5"/>
    <n v="361697"/>
    <n v="18084.849999999999"/>
    <n v="343612.15"/>
    <n v="32586.847507146558"/>
    <n v="9.4836132852538988"/>
    <x v="0"/>
  </r>
  <r>
    <s v="INV103046"/>
    <d v="2023-02-16T00:00:00"/>
    <x v="2"/>
    <x v="1"/>
    <x v="3"/>
    <n v="6"/>
    <n v="45239"/>
    <n v="0"/>
    <n v="271434"/>
    <n v="0"/>
    <n v="271434"/>
    <n v="19531.5397593126"/>
    <n v="7.1956865239110064"/>
    <x v="1"/>
  </r>
  <r>
    <s v="INV103047"/>
    <d v="2024-03-29T00:00:00"/>
    <x v="6"/>
    <x v="0"/>
    <x v="1"/>
    <n v="1"/>
    <n v="43874"/>
    <n v="10"/>
    <n v="43874"/>
    <n v="4387.3999999999996"/>
    <n v="39486.6"/>
    <n v="7990.9109508022748"/>
    <n v="20.237019522577977"/>
    <x v="0"/>
  </r>
  <r>
    <s v="INV103048"/>
    <d v="2023-07-20T00:00:00"/>
    <x v="4"/>
    <x v="0"/>
    <x v="4"/>
    <n v="4"/>
    <n v="39959"/>
    <n v="15"/>
    <n v="159836"/>
    <n v="23975.4"/>
    <n v="135860.6"/>
    <n v="32828.996521427187"/>
    <n v="24.163735859717374"/>
    <x v="0"/>
  </r>
  <r>
    <s v="INV103049"/>
    <d v="2024-10-21T00:00:00"/>
    <x v="3"/>
    <x v="0"/>
    <x v="1"/>
    <n v="6"/>
    <n v="7545"/>
    <n v="10"/>
    <n v="45270"/>
    <n v="4527"/>
    <n v="40743"/>
    <n v="6742.7980874081331"/>
    <n v="16.549586646560471"/>
    <x v="0"/>
  </r>
  <r>
    <s v="INV103050"/>
    <d v="2023-05-04T00:00:00"/>
    <x v="4"/>
    <x v="0"/>
    <x v="4"/>
    <n v="8"/>
    <n v="43755"/>
    <n v="0"/>
    <n v="350040"/>
    <n v="0"/>
    <n v="350040"/>
    <n v="51283.826308818207"/>
    <n v="14.650847419957207"/>
    <x v="1"/>
  </r>
  <r>
    <s v="INV103051"/>
    <d v="2023-01-01T00:00:00"/>
    <x v="3"/>
    <x v="1"/>
    <x v="0"/>
    <n v="4"/>
    <n v="52465"/>
    <n v="10"/>
    <n v="209860"/>
    <n v="20986"/>
    <n v="188874"/>
    <n v="29630.71295546052"/>
    <n v="15.688084625443693"/>
    <x v="0"/>
  </r>
  <r>
    <s v="INV103052"/>
    <d v="2024-10-01T00:00:00"/>
    <x v="4"/>
    <x v="0"/>
    <x v="0"/>
    <n v="7"/>
    <n v="1737"/>
    <n v="15"/>
    <n v="12159"/>
    <n v="1823.85"/>
    <n v="10335.15"/>
    <n v="1505.75732304898"/>
    <n v="14.569283687696647"/>
    <x v="0"/>
  </r>
  <r>
    <s v="INV103053"/>
    <d v="2023-07-10T00:00:00"/>
    <x v="1"/>
    <x v="0"/>
    <x v="1"/>
    <n v="3"/>
    <n v="52695"/>
    <n v="20"/>
    <n v="158085"/>
    <n v="31617"/>
    <n v="126468"/>
    <n v="17508.23703198459"/>
    <n v="13.844005623544763"/>
    <x v="0"/>
  </r>
  <r>
    <s v="INV103054"/>
    <d v="2024-08-01T00:00:00"/>
    <x v="6"/>
    <x v="1"/>
    <x v="4"/>
    <n v="8"/>
    <n v="36826"/>
    <n v="5"/>
    <n v="294608"/>
    <n v="14730.4"/>
    <n v="279877.59999999998"/>
    <n v="67004.695438395225"/>
    <n v="23.940713882924261"/>
    <x v="0"/>
  </r>
  <r>
    <s v="INV103055"/>
    <d v="2024-05-30T00:00:00"/>
    <x v="6"/>
    <x v="1"/>
    <x v="4"/>
    <n v="1"/>
    <n v="5793"/>
    <n v="5"/>
    <n v="5793"/>
    <n v="289.64999999999998"/>
    <n v="5503.35"/>
    <n v="803.22845157912923"/>
    <n v="14.595263822564968"/>
    <x v="0"/>
  </r>
  <r>
    <s v="INV103056"/>
    <d v="2024-03-17T00:00:00"/>
    <x v="4"/>
    <x v="0"/>
    <x v="4"/>
    <n v="4"/>
    <n v="25774"/>
    <n v="20"/>
    <n v="103096"/>
    <n v="20619.2"/>
    <n v="82476.800000000003"/>
    <n v="5461.6539614043422"/>
    <n v="6.6220488202795718"/>
    <x v="0"/>
  </r>
  <r>
    <s v="INV103057"/>
    <d v="2023-05-23T00:00:00"/>
    <x v="1"/>
    <x v="0"/>
    <x v="0"/>
    <n v="8"/>
    <n v="19737"/>
    <n v="0"/>
    <n v="157896"/>
    <n v="0"/>
    <n v="157896"/>
    <n v="32069.204311694819"/>
    <n v="20.310333581404734"/>
    <x v="1"/>
  </r>
  <r>
    <s v="INV103058"/>
    <d v="2023-07-10T00:00:00"/>
    <x v="2"/>
    <x v="1"/>
    <x v="1"/>
    <n v="4"/>
    <n v="78847"/>
    <n v="10"/>
    <n v="315388"/>
    <n v="31538.799999999999"/>
    <n v="283849.2"/>
    <n v="36421.349575610773"/>
    <n v="12.831232068158293"/>
    <x v="0"/>
  </r>
  <r>
    <s v="INV103059"/>
    <d v="2024-06-16T00:00:00"/>
    <x v="6"/>
    <x v="0"/>
    <x v="2"/>
    <n v="2"/>
    <n v="18729"/>
    <n v="10"/>
    <n v="37458"/>
    <n v="3745.8"/>
    <n v="33712.199999999997"/>
    <n v="6477.4185905991026"/>
    <n v="19.213870914977672"/>
    <x v="0"/>
  </r>
  <r>
    <s v="INV103060"/>
    <d v="2023-08-15T00:00:00"/>
    <x v="3"/>
    <x v="1"/>
    <x v="4"/>
    <n v="2"/>
    <n v="79347"/>
    <n v="20"/>
    <n v="158694"/>
    <n v="31738.799999999999"/>
    <n v="126955.2"/>
    <n v="21063.628791728141"/>
    <n v="16.591387191488131"/>
    <x v="0"/>
  </r>
  <r>
    <s v="INV103061"/>
    <d v="2023-11-09T00:00:00"/>
    <x v="3"/>
    <x v="0"/>
    <x v="4"/>
    <n v="4"/>
    <n v="57218"/>
    <n v="20"/>
    <n v="228872"/>
    <n v="45774.400000000001"/>
    <n v="183097.60000000001"/>
    <n v="35271.191659575983"/>
    <n v="19.263601303117017"/>
    <x v="0"/>
  </r>
  <r>
    <s v="INV103062"/>
    <d v="2024-09-20T00:00:00"/>
    <x v="0"/>
    <x v="1"/>
    <x v="2"/>
    <n v="4"/>
    <n v="69218"/>
    <n v="15"/>
    <n v="276872"/>
    <n v="41530.800000000003"/>
    <n v="235341.2"/>
    <n v="14685.006448305059"/>
    <n v="6.239879140713593"/>
    <x v="0"/>
  </r>
  <r>
    <s v="INV103063"/>
    <d v="2023-10-29T00:00:00"/>
    <x v="5"/>
    <x v="1"/>
    <x v="1"/>
    <n v="2"/>
    <n v="50115"/>
    <n v="15"/>
    <n v="100230"/>
    <n v="15034.5"/>
    <n v="85195.5"/>
    <n v="4836.9459322693037"/>
    <n v="5.6774664533564607"/>
    <x v="0"/>
  </r>
  <r>
    <s v="INV103064"/>
    <d v="2024-10-15T00:00:00"/>
    <x v="1"/>
    <x v="1"/>
    <x v="4"/>
    <n v="7"/>
    <n v="71796"/>
    <n v="5"/>
    <n v="502572"/>
    <n v="25128.6"/>
    <n v="477443.4"/>
    <n v="60018.610082090672"/>
    <n v="12.570832497022824"/>
    <x v="0"/>
  </r>
  <r>
    <s v="INV103065"/>
    <d v="2024-04-04T00:00:00"/>
    <x v="5"/>
    <x v="0"/>
    <x v="1"/>
    <n v="6"/>
    <n v="73296"/>
    <n v="0"/>
    <n v="439776"/>
    <n v="0"/>
    <n v="439776"/>
    <n v="82956.366285356373"/>
    <n v="18.863322756438816"/>
    <x v="1"/>
  </r>
  <r>
    <s v="INV103066"/>
    <d v="2024-02-05T00:00:00"/>
    <x v="5"/>
    <x v="0"/>
    <x v="4"/>
    <n v="3"/>
    <n v="2415"/>
    <n v="0"/>
    <n v="7245"/>
    <n v="0"/>
    <n v="7245"/>
    <n v="686.36598148678547"/>
    <n v="9.4736505381198821"/>
    <x v="1"/>
  </r>
  <r>
    <s v="INV103067"/>
    <d v="2024-07-04T00:00:00"/>
    <x v="3"/>
    <x v="0"/>
    <x v="3"/>
    <n v="8"/>
    <n v="75151"/>
    <n v="20"/>
    <n v="601208"/>
    <n v="120241.60000000001"/>
    <n v="480966.40000000002"/>
    <n v="65738.556615174719"/>
    <n v="13.66801435925144"/>
    <x v="0"/>
  </r>
  <r>
    <s v="INV103068"/>
    <d v="2024-01-28T00:00:00"/>
    <x v="0"/>
    <x v="0"/>
    <x v="4"/>
    <n v="8"/>
    <n v="53274"/>
    <n v="5"/>
    <n v="426192"/>
    <n v="21309.599999999999"/>
    <n v="404882.4"/>
    <n v="99666.682724402301"/>
    <n v="24.616205279459493"/>
    <x v="0"/>
  </r>
  <r>
    <s v="INV103069"/>
    <d v="2023-07-26T00:00:00"/>
    <x v="5"/>
    <x v="1"/>
    <x v="3"/>
    <n v="1"/>
    <n v="7576"/>
    <n v="5"/>
    <n v="7576"/>
    <n v="378.8"/>
    <n v="7197.2"/>
    <n v="669.15902875444783"/>
    <n v="9.2974910903469095"/>
    <x v="0"/>
  </r>
  <r>
    <s v="INV103070"/>
    <d v="2023-07-29T00:00:00"/>
    <x v="5"/>
    <x v="1"/>
    <x v="1"/>
    <n v="3"/>
    <n v="33583"/>
    <n v="15"/>
    <n v="100749"/>
    <n v="15112.35"/>
    <n v="85636.65"/>
    <n v="18804.839991100529"/>
    <n v="21.958869235427272"/>
    <x v="0"/>
  </r>
  <r>
    <s v="INV103071"/>
    <d v="2023-04-25T00:00:00"/>
    <x v="4"/>
    <x v="1"/>
    <x v="4"/>
    <n v="5"/>
    <n v="54418"/>
    <n v="10"/>
    <n v="272090"/>
    <n v="27209"/>
    <n v="244881"/>
    <n v="52671.987386690133"/>
    <n v="21.509217696223935"/>
    <x v="0"/>
  </r>
  <r>
    <s v="INV103072"/>
    <d v="2024-10-07T00:00:00"/>
    <x v="4"/>
    <x v="0"/>
    <x v="0"/>
    <n v="2"/>
    <n v="5293"/>
    <n v="0"/>
    <n v="10586"/>
    <n v="0"/>
    <n v="10586"/>
    <n v="2416.4708466938459"/>
    <n v="22.827043705779765"/>
    <x v="1"/>
  </r>
  <r>
    <s v="INV103073"/>
    <d v="2023-09-08T00:00:00"/>
    <x v="4"/>
    <x v="0"/>
    <x v="0"/>
    <n v="5"/>
    <n v="51028"/>
    <n v="5"/>
    <n v="255140"/>
    <n v="12757"/>
    <n v="242383"/>
    <n v="56482.11024919527"/>
    <n v="23.302834872575744"/>
    <x v="0"/>
  </r>
  <r>
    <s v="INV103074"/>
    <d v="2023-08-07T00:00:00"/>
    <x v="2"/>
    <x v="0"/>
    <x v="2"/>
    <n v="3"/>
    <n v="67298"/>
    <n v="15"/>
    <n v="201894"/>
    <n v="30284.1"/>
    <n v="171609.9"/>
    <n v="25992.728497084849"/>
    <n v="15.146403847962647"/>
    <x v="0"/>
  </r>
  <r>
    <s v="INV103075"/>
    <d v="2024-02-11T00:00:00"/>
    <x v="5"/>
    <x v="1"/>
    <x v="0"/>
    <n v="9"/>
    <n v="9819"/>
    <n v="15"/>
    <n v="88371"/>
    <n v="13255.65"/>
    <n v="75115.350000000006"/>
    <n v="14000.506460311961"/>
    <n v="18.638675663911517"/>
    <x v="0"/>
  </r>
  <r>
    <s v="INV103076"/>
    <d v="2024-03-18T00:00:00"/>
    <x v="2"/>
    <x v="0"/>
    <x v="3"/>
    <n v="1"/>
    <n v="13694"/>
    <n v="15"/>
    <n v="13694"/>
    <n v="2054.1"/>
    <n v="11639.9"/>
    <n v="2022.760665354296"/>
    <n v="17.377818240313886"/>
    <x v="0"/>
  </r>
  <r>
    <s v="INV103077"/>
    <d v="2024-08-25T00:00:00"/>
    <x v="0"/>
    <x v="0"/>
    <x v="0"/>
    <n v="4"/>
    <n v="19809"/>
    <n v="10"/>
    <n v="79236"/>
    <n v="7923.6"/>
    <n v="71312.399999999994"/>
    <n v="7971.9923779929486"/>
    <n v="11.178970807311138"/>
    <x v="0"/>
  </r>
  <r>
    <s v="INV103078"/>
    <d v="2023-12-20T00:00:00"/>
    <x v="1"/>
    <x v="1"/>
    <x v="0"/>
    <n v="6"/>
    <n v="58896"/>
    <n v="5"/>
    <n v="353376"/>
    <n v="17668.8"/>
    <n v="335707.2"/>
    <n v="35570.701428551118"/>
    <n v="10.595751723094148"/>
    <x v="0"/>
  </r>
  <r>
    <s v="INV103079"/>
    <d v="2024-07-11T00:00:00"/>
    <x v="3"/>
    <x v="1"/>
    <x v="0"/>
    <n v="9"/>
    <n v="27498"/>
    <n v="20"/>
    <n v="247482"/>
    <n v="49496.4"/>
    <n v="197985.6"/>
    <n v="23424.467070731051"/>
    <n v="11.831399390021826"/>
    <x v="0"/>
  </r>
  <r>
    <s v="INV103080"/>
    <d v="2024-07-03T00:00:00"/>
    <x v="5"/>
    <x v="0"/>
    <x v="4"/>
    <n v="3"/>
    <n v="3968"/>
    <n v="20"/>
    <n v="11904"/>
    <n v="2380.8000000000002"/>
    <n v="9523.2000000000007"/>
    <n v="892.24333469113083"/>
    <n v="9.3691546401538428"/>
    <x v="0"/>
  </r>
  <r>
    <s v="INV103081"/>
    <d v="2023-05-22T00:00:00"/>
    <x v="3"/>
    <x v="1"/>
    <x v="2"/>
    <n v="3"/>
    <n v="13151"/>
    <n v="15"/>
    <n v="39453"/>
    <n v="5917.95"/>
    <n v="33535.050000000003"/>
    <n v="6756.5315469906845"/>
    <n v="20.147671009855909"/>
    <x v="0"/>
  </r>
  <r>
    <s v="INV103082"/>
    <d v="2024-09-03T00:00:00"/>
    <x v="1"/>
    <x v="0"/>
    <x v="1"/>
    <n v="5"/>
    <n v="20905"/>
    <n v="15"/>
    <n v="104525"/>
    <n v="15678.75"/>
    <n v="88846.25"/>
    <n v="21582.048942287871"/>
    <n v="24.291457368530324"/>
    <x v="0"/>
  </r>
  <r>
    <s v="INV103083"/>
    <d v="2024-05-15T00:00:00"/>
    <x v="4"/>
    <x v="1"/>
    <x v="2"/>
    <n v="7"/>
    <n v="14982"/>
    <n v="10"/>
    <n v="104874"/>
    <n v="10487.4"/>
    <n v="94386.6"/>
    <n v="21100.53485763479"/>
    <n v="22.35543483676156"/>
    <x v="0"/>
  </r>
  <r>
    <s v="INV103084"/>
    <d v="2024-12-02T00:00:00"/>
    <x v="5"/>
    <x v="1"/>
    <x v="3"/>
    <n v="5"/>
    <n v="4909"/>
    <n v="15"/>
    <n v="24545"/>
    <n v="3681.75"/>
    <n v="20863.25"/>
    <n v="1952.551527119381"/>
    <n v="9.3588080817676111"/>
    <x v="0"/>
  </r>
  <r>
    <s v="INV103085"/>
    <d v="2024-06-30T00:00:00"/>
    <x v="6"/>
    <x v="1"/>
    <x v="4"/>
    <n v="8"/>
    <n v="66583"/>
    <n v="5"/>
    <n v="532664"/>
    <n v="26633.200000000001"/>
    <n v="506030.8"/>
    <n v="30555.705435372191"/>
    <n v="6.0383094142435976"/>
    <x v="0"/>
  </r>
  <r>
    <s v="INV103086"/>
    <d v="2024-10-20T00:00:00"/>
    <x v="2"/>
    <x v="0"/>
    <x v="4"/>
    <n v="5"/>
    <n v="23926"/>
    <n v="15"/>
    <n v="119630"/>
    <n v="17944.5"/>
    <n v="101685.5"/>
    <n v="20481.369497517531"/>
    <n v="20.141878141443499"/>
    <x v="0"/>
  </r>
  <r>
    <s v="INV103087"/>
    <d v="2024-06-25T00:00:00"/>
    <x v="2"/>
    <x v="0"/>
    <x v="0"/>
    <n v="7"/>
    <n v="55257"/>
    <n v="15"/>
    <n v="386799"/>
    <n v="58019.85"/>
    <n v="328779.15000000002"/>
    <n v="42097.790184979967"/>
    <n v="12.804276118172325"/>
    <x v="0"/>
  </r>
  <r>
    <s v="INV103088"/>
    <d v="2024-05-21T00:00:00"/>
    <x v="5"/>
    <x v="0"/>
    <x v="0"/>
    <n v="6"/>
    <n v="14936"/>
    <n v="5"/>
    <n v="89616"/>
    <n v="4480.8"/>
    <n v="85135.2"/>
    <n v="18297.4719999753"/>
    <n v="21.492252323334295"/>
    <x v="0"/>
  </r>
  <r>
    <s v="INV103089"/>
    <d v="2024-08-18T00:00:00"/>
    <x v="1"/>
    <x v="1"/>
    <x v="3"/>
    <n v="2"/>
    <n v="16990"/>
    <n v="0"/>
    <n v="33980"/>
    <n v="0"/>
    <n v="33980"/>
    <n v="6994.6864736015286"/>
    <n v="20.584715931729043"/>
    <x v="1"/>
  </r>
  <r>
    <s v="INV103090"/>
    <d v="2023-10-08T00:00:00"/>
    <x v="4"/>
    <x v="1"/>
    <x v="4"/>
    <n v="3"/>
    <n v="52636"/>
    <n v="20"/>
    <n v="157908"/>
    <n v="31581.599999999999"/>
    <n v="126326.39999999999"/>
    <n v="22117.48513162549"/>
    <n v="17.508205039980155"/>
    <x v="0"/>
  </r>
  <r>
    <s v="INV103091"/>
    <d v="2024-02-28T00:00:00"/>
    <x v="2"/>
    <x v="1"/>
    <x v="1"/>
    <n v="4"/>
    <n v="29462"/>
    <n v="15"/>
    <n v="117848"/>
    <n v="17677.2"/>
    <n v="100170.8"/>
    <n v="10124.04907925031"/>
    <n v="10.10678668758791"/>
    <x v="0"/>
  </r>
  <r>
    <s v="INV103092"/>
    <d v="2023-09-27T00:00:00"/>
    <x v="4"/>
    <x v="1"/>
    <x v="2"/>
    <n v="5"/>
    <n v="29788"/>
    <n v="5"/>
    <n v="148940"/>
    <n v="7447"/>
    <n v="141493"/>
    <n v="10018.716579518201"/>
    <n v="7.0807153566029415"/>
    <x v="0"/>
  </r>
  <r>
    <s v="INV103093"/>
    <d v="2023-06-03T00:00:00"/>
    <x v="0"/>
    <x v="0"/>
    <x v="4"/>
    <n v="9"/>
    <n v="22736"/>
    <n v="20"/>
    <n v="204624"/>
    <n v="40924.800000000003"/>
    <n v="163699.20000000001"/>
    <n v="16456.625771345702"/>
    <n v="10.052966521122706"/>
    <x v="0"/>
  </r>
  <r>
    <s v="INV103094"/>
    <d v="2024-09-05T00:00:00"/>
    <x v="3"/>
    <x v="0"/>
    <x v="1"/>
    <n v="6"/>
    <n v="15423"/>
    <n v="10"/>
    <n v="92538"/>
    <n v="9253.7999999999993"/>
    <n v="83284.2"/>
    <n v="12655.19568381819"/>
    <n v="15.195193906909344"/>
    <x v="0"/>
  </r>
  <r>
    <s v="INV103095"/>
    <d v="2024-12-27T00:00:00"/>
    <x v="1"/>
    <x v="0"/>
    <x v="1"/>
    <n v="1"/>
    <n v="67286"/>
    <n v="0"/>
    <n v="67286"/>
    <n v="0"/>
    <n v="67286"/>
    <n v="16545.12915581467"/>
    <n v="24.589259512847651"/>
    <x v="1"/>
  </r>
  <r>
    <s v="INV103096"/>
    <d v="2024-10-23T00:00:00"/>
    <x v="6"/>
    <x v="1"/>
    <x v="2"/>
    <n v="3"/>
    <n v="56391"/>
    <n v="15"/>
    <n v="169173"/>
    <n v="25375.95"/>
    <n v="143797.04999999999"/>
    <n v="9021.4599526905968"/>
    <n v="6.2737448040071735"/>
    <x v="0"/>
  </r>
  <r>
    <s v="INV103097"/>
    <d v="2023-03-24T00:00:00"/>
    <x v="3"/>
    <x v="1"/>
    <x v="1"/>
    <n v="7"/>
    <n v="13764"/>
    <n v="0"/>
    <n v="96348"/>
    <n v="0"/>
    <n v="96348"/>
    <n v="8672.7074269226796"/>
    <n v="9.0014400163186359"/>
    <x v="1"/>
  </r>
  <r>
    <s v="INV103098"/>
    <d v="2024-09-13T00:00:00"/>
    <x v="3"/>
    <x v="0"/>
    <x v="3"/>
    <n v="8"/>
    <n v="67647"/>
    <n v="15"/>
    <n v="541176"/>
    <n v="81176.399999999994"/>
    <n v="459999.6"/>
    <n v="80709.639925346506"/>
    <n v="17.545589153848507"/>
    <x v="0"/>
  </r>
  <r>
    <s v="INV103099"/>
    <d v="2024-03-01T00:00:00"/>
    <x v="0"/>
    <x v="1"/>
    <x v="1"/>
    <n v="7"/>
    <n v="8428"/>
    <n v="15"/>
    <n v="58996"/>
    <n v="8849.4"/>
    <n v="50146.6"/>
    <n v="5559.8979107219138"/>
    <n v="11.087287893340553"/>
    <x v="0"/>
  </r>
  <r>
    <s v="INV103100"/>
    <d v="2023-10-02T00:00:00"/>
    <x v="2"/>
    <x v="0"/>
    <x v="3"/>
    <n v="5"/>
    <n v="35058"/>
    <n v="15"/>
    <n v="175290"/>
    <n v="26293.5"/>
    <n v="148996.5"/>
    <n v="33032.652170298948"/>
    <n v="22.170085988797688"/>
    <x v="0"/>
  </r>
  <r>
    <s v="INV103101"/>
    <d v="2024-12-13T00:00:00"/>
    <x v="6"/>
    <x v="1"/>
    <x v="1"/>
    <n v="8"/>
    <n v="56869"/>
    <n v="0"/>
    <n v="454952"/>
    <n v="0"/>
    <n v="454952"/>
    <n v="35433.207419893319"/>
    <n v="7.7883397413119004"/>
    <x v="1"/>
  </r>
  <r>
    <s v="INV103102"/>
    <d v="2023-10-11T00:00:00"/>
    <x v="2"/>
    <x v="1"/>
    <x v="0"/>
    <n v="9"/>
    <n v="66903"/>
    <n v="10"/>
    <n v="602127"/>
    <n v="60212.7"/>
    <n v="541914.30000000005"/>
    <n v="131485.482036545"/>
    <n v="24.26315047167882"/>
    <x v="0"/>
  </r>
  <r>
    <s v="INV103103"/>
    <d v="2023-06-22T00:00:00"/>
    <x v="5"/>
    <x v="0"/>
    <x v="1"/>
    <n v="7"/>
    <n v="45713"/>
    <n v="5"/>
    <n v="319991"/>
    <n v="15999.55"/>
    <n v="303991.45"/>
    <n v="70670.405743140349"/>
    <n v="23.247497830330538"/>
    <x v="0"/>
  </r>
  <r>
    <s v="INV103104"/>
    <d v="2023-11-23T00:00:00"/>
    <x v="3"/>
    <x v="0"/>
    <x v="3"/>
    <n v="9"/>
    <n v="4316"/>
    <n v="5"/>
    <n v="38844"/>
    <n v="1942.2"/>
    <n v="36901.800000000003"/>
    <n v="8395.3739438192879"/>
    <n v="22.750581120214427"/>
    <x v="0"/>
  </r>
  <r>
    <s v="INV103105"/>
    <d v="2024-12-18T00:00:00"/>
    <x v="5"/>
    <x v="1"/>
    <x v="1"/>
    <n v="1"/>
    <n v="36416"/>
    <n v="10"/>
    <n v="36416"/>
    <n v="3641.6"/>
    <n v="32774.400000000001"/>
    <n v="2773.1668004741809"/>
    <n v="8.4613808352683222"/>
    <x v="0"/>
  </r>
  <r>
    <s v="INV103106"/>
    <d v="2023-03-04T00:00:00"/>
    <x v="4"/>
    <x v="0"/>
    <x v="1"/>
    <n v="9"/>
    <n v="48338"/>
    <n v="10"/>
    <n v="435042"/>
    <n v="43504.2"/>
    <n v="391537.8"/>
    <n v="45378.927519681398"/>
    <n v="11.589922485052886"/>
    <x v="0"/>
  </r>
  <r>
    <s v="INV103107"/>
    <d v="2023-03-14T00:00:00"/>
    <x v="3"/>
    <x v="0"/>
    <x v="1"/>
    <n v="3"/>
    <n v="12073"/>
    <n v="15"/>
    <n v="36219"/>
    <n v="5432.85"/>
    <n v="30786.15"/>
    <n v="6490.3166999055429"/>
    <n v="21.081936844670551"/>
    <x v="0"/>
  </r>
  <r>
    <s v="INV103108"/>
    <d v="2024-09-27T00:00:00"/>
    <x v="2"/>
    <x v="1"/>
    <x v="3"/>
    <n v="6"/>
    <n v="43834"/>
    <n v="15"/>
    <n v="263004"/>
    <n v="39450.6"/>
    <n v="223553.4"/>
    <n v="47295.317920669782"/>
    <n v="21.156161311198929"/>
    <x v="0"/>
  </r>
  <r>
    <s v="INV103109"/>
    <d v="2024-01-10T00:00:00"/>
    <x v="3"/>
    <x v="1"/>
    <x v="1"/>
    <n v="8"/>
    <n v="65864"/>
    <n v="5"/>
    <n v="526912"/>
    <n v="26345.599999999999"/>
    <n v="500566.4"/>
    <n v="95625.743791747896"/>
    <n v="19.103508304142647"/>
    <x v="0"/>
  </r>
  <r>
    <s v="INV103110"/>
    <d v="2024-09-24T00:00:00"/>
    <x v="4"/>
    <x v="1"/>
    <x v="2"/>
    <n v="3"/>
    <n v="13657"/>
    <n v="15"/>
    <n v="40971"/>
    <n v="6145.65"/>
    <n v="34825.35"/>
    <n v="4861.9732534442883"/>
    <n v="13.961017630675036"/>
    <x v="0"/>
  </r>
  <r>
    <s v="INV103111"/>
    <d v="2024-05-22T00:00:00"/>
    <x v="0"/>
    <x v="0"/>
    <x v="2"/>
    <n v="4"/>
    <n v="9822"/>
    <n v="15"/>
    <n v="39288"/>
    <n v="5893.2"/>
    <n v="33394.800000000003"/>
    <n v="3750.8322752570598"/>
    <n v="11.231785413468742"/>
    <x v="0"/>
  </r>
  <r>
    <s v="INV103112"/>
    <d v="2024-02-02T00:00:00"/>
    <x v="5"/>
    <x v="1"/>
    <x v="3"/>
    <n v="7"/>
    <n v="2982"/>
    <n v="10"/>
    <n v="20874"/>
    <n v="2087.4"/>
    <n v="18786.599999999999"/>
    <n v="4557.4711127743267"/>
    <n v="24.259158723634545"/>
    <x v="0"/>
  </r>
  <r>
    <s v="INV103113"/>
    <d v="2023-04-30T00:00:00"/>
    <x v="5"/>
    <x v="1"/>
    <x v="0"/>
    <n v="7"/>
    <n v="36367"/>
    <n v="0"/>
    <n v="254569"/>
    <n v="0"/>
    <n v="254569"/>
    <n v="19818.821356641271"/>
    <n v="7.7852453977669196"/>
    <x v="1"/>
  </r>
  <r>
    <s v="INV103114"/>
    <d v="2024-03-12T00:00:00"/>
    <x v="2"/>
    <x v="1"/>
    <x v="2"/>
    <n v="4"/>
    <n v="79711"/>
    <n v="20"/>
    <n v="318844"/>
    <n v="63768.800000000003"/>
    <n v="255075.20000000001"/>
    <n v="14985.875170136629"/>
    <n v="5.8750812192391217"/>
    <x v="0"/>
  </r>
  <r>
    <s v="INV103115"/>
    <d v="2024-11-06T00:00:00"/>
    <x v="3"/>
    <x v="1"/>
    <x v="4"/>
    <n v="9"/>
    <n v="77771"/>
    <n v="20"/>
    <n v="699939"/>
    <n v="139987.79999999999"/>
    <n v="559951.19999999995"/>
    <n v="29020.08912498935"/>
    <n v="5.1826103997972242"/>
    <x v="0"/>
  </r>
  <r>
    <s v="INV103116"/>
    <d v="2024-04-09T00:00:00"/>
    <x v="2"/>
    <x v="1"/>
    <x v="2"/>
    <n v="3"/>
    <n v="79886"/>
    <n v="15"/>
    <n v="239658"/>
    <n v="35948.699999999997"/>
    <n v="203709.3"/>
    <n v="41761.502848528391"/>
    <n v="20.500538192673773"/>
    <x v="0"/>
  </r>
  <r>
    <s v="INV103117"/>
    <d v="2023-10-13T00:00:00"/>
    <x v="0"/>
    <x v="0"/>
    <x v="4"/>
    <n v="8"/>
    <n v="7232"/>
    <n v="15"/>
    <n v="57856"/>
    <n v="8678.4"/>
    <n v="49177.599999999999"/>
    <n v="3016.6045972587849"/>
    <n v="6.1341029193347882"/>
    <x v="0"/>
  </r>
  <r>
    <s v="INV103118"/>
    <d v="2023-09-22T00:00:00"/>
    <x v="3"/>
    <x v="1"/>
    <x v="3"/>
    <n v="8"/>
    <n v="41253"/>
    <n v="20"/>
    <n v="330024"/>
    <n v="66004.800000000003"/>
    <n v="264019.20000000001"/>
    <n v="41643.410707558127"/>
    <n v="15.772872089438239"/>
    <x v="0"/>
  </r>
  <r>
    <s v="INV103119"/>
    <d v="2023-11-16T00:00:00"/>
    <x v="3"/>
    <x v="1"/>
    <x v="0"/>
    <n v="4"/>
    <n v="34922"/>
    <n v="10"/>
    <n v="139688"/>
    <n v="13968.8"/>
    <n v="125719.2"/>
    <n v="15521.102371405679"/>
    <n v="12.345848821346047"/>
    <x v="0"/>
  </r>
  <r>
    <s v="INV103120"/>
    <d v="2024-11-03T00:00:00"/>
    <x v="2"/>
    <x v="0"/>
    <x v="4"/>
    <n v="7"/>
    <n v="77464"/>
    <n v="20"/>
    <n v="542248"/>
    <n v="108449.60000000001"/>
    <n v="433798.40000000002"/>
    <n v="34435.601532139859"/>
    <n v="7.9381578014441398"/>
    <x v="0"/>
  </r>
  <r>
    <s v="INV103121"/>
    <d v="2024-01-11T00:00:00"/>
    <x v="2"/>
    <x v="1"/>
    <x v="4"/>
    <n v="4"/>
    <n v="56784"/>
    <n v="20"/>
    <n v="227136"/>
    <n v="45427.199999999997"/>
    <n v="181708.79999999999"/>
    <n v="35999.983441537886"/>
    <n v="19.811909737744067"/>
    <x v="0"/>
  </r>
  <r>
    <s v="INV103122"/>
    <d v="2023-03-30T00:00:00"/>
    <x v="4"/>
    <x v="1"/>
    <x v="2"/>
    <n v="1"/>
    <n v="11811"/>
    <n v="20"/>
    <n v="11811"/>
    <n v="2362.1999999999998"/>
    <n v="9448.7999999999993"/>
    <n v="576.38970903358575"/>
    <n v="6.1001366208786916"/>
    <x v="0"/>
  </r>
  <r>
    <s v="INV103123"/>
    <d v="2024-10-15T00:00:00"/>
    <x v="1"/>
    <x v="0"/>
    <x v="4"/>
    <n v="1"/>
    <n v="69769"/>
    <n v="15"/>
    <n v="69769"/>
    <n v="10465.35"/>
    <n v="59303.65"/>
    <n v="6741.5658531256322"/>
    <n v="11.367876771709048"/>
    <x v="0"/>
  </r>
  <r>
    <s v="INV103124"/>
    <d v="2023-07-22T00:00:00"/>
    <x v="1"/>
    <x v="1"/>
    <x v="3"/>
    <n v="1"/>
    <n v="40079"/>
    <n v="15"/>
    <n v="40079"/>
    <n v="6011.85"/>
    <n v="34067.15"/>
    <n v="5533.8080610140114"/>
    <n v="16.243824508401822"/>
    <x v="0"/>
  </r>
  <r>
    <s v="INV103125"/>
    <d v="2023-11-30T00:00:00"/>
    <x v="0"/>
    <x v="0"/>
    <x v="3"/>
    <n v="2"/>
    <n v="74378"/>
    <n v="20"/>
    <n v="148756"/>
    <n v="29751.200000000001"/>
    <n v="119004.8"/>
    <n v="15528.120534973221"/>
    <n v="13.04831446712504"/>
    <x v="0"/>
  </r>
  <r>
    <s v="INV103126"/>
    <d v="2023-08-10T00:00:00"/>
    <x v="1"/>
    <x v="1"/>
    <x v="3"/>
    <n v="6"/>
    <n v="76500"/>
    <n v="15"/>
    <n v="459000"/>
    <n v="68850"/>
    <n v="390150"/>
    <n v="39728.833941377387"/>
    <n v="10.182963973184004"/>
    <x v="0"/>
  </r>
  <r>
    <s v="INV103127"/>
    <d v="2023-02-10T00:00:00"/>
    <x v="4"/>
    <x v="0"/>
    <x v="2"/>
    <n v="5"/>
    <n v="49014"/>
    <n v="20"/>
    <n v="245070"/>
    <n v="49014"/>
    <n v="196056"/>
    <n v="46112.410595729743"/>
    <n v="23.520020094120937"/>
    <x v="0"/>
  </r>
  <r>
    <s v="INV103128"/>
    <d v="2024-12-08T00:00:00"/>
    <x v="5"/>
    <x v="0"/>
    <x v="0"/>
    <n v="2"/>
    <n v="45811"/>
    <n v="10"/>
    <n v="91622"/>
    <n v="9162.2000000000007"/>
    <n v="82459.8"/>
    <n v="19476.516408304429"/>
    <n v="23.619407769973282"/>
    <x v="0"/>
  </r>
  <r>
    <s v="INV103129"/>
    <d v="2023-03-09T00:00:00"/>
    <x v="3"/>
    <x v="1"/>
    <x v="2"/>
    <n v="8"/>
    <n v="10800"/>
    <n v="15"/>
    <n v="86400"/>
    <n v="12960"/>
    <n v="73440"/>
    <n v="9783.5965977803171"/>
    <n v="13.321890792184526"/>
    <x v="0"/>
  </r>
  <r>
    <s v="INV103130"/>
    <d v="2024-05-28T00:00:00"/>
    <x v="2"/>
    <x v="0"/>
    <x v="3"/>
    <n v="9"/>
    <n v="65875"/>
    <n v="0"/>
    <n v="592875"/>
    <n v="0"/>
    <n v="592875"/>
    <n v="76331.994217485364"/>
    <n v="12.874888335228398"/>
    <x v="1"/>
  </r>
  <r>
    <s v="INV103131"/>
    <d v="2024-09-28T00:00:00"/>
    <x v="3"/>
    <x v="0"/>
    <x v="2"/>
    <n v="7"/>
    <n v="35063"/>
    <n v="15"/>
    <n v="245441"/>
    <n v="36816.15"/>
    <n v="208624.85"/>
    <n v="23256.874384831171"/>
    <n v="11.147700949734018"/>
    <x v="0"/>
  </r>
  <r>
    <s v="INV103132"/>
    <d v="2024-09-13T00:00:00"/>
    <x v="3"/>
    <x v="1"/>
    <x v="3"/>
    <n v="9"/>
    <n v="49460"/>
    <n v="10"/>
    <n v="445140"/>
    <n v="44514"/>
    <n v="400626"/>
    <n v="88598.93610834147"/>
    <n v="22.115123858247209"/>
    <x v="0"/>
  </r>
  <r>
    <s v="INV103133"/>
    <d v="2024-08-20T00:00:00"/>
    <x v="6"/>
    <x v="1"/>
    <x v="1"/>
    <n v="4"/>
    <n v="79744"/>
    <n v="10"/>
    <n v="318976"/>
    <n v="31897.599999999999"/>
    <n v="287078.40000000002"/>
    <n v="46961.162327791913"/>
    <n v="16.358305719898087"/>
    <x v="0"/>
  </r>
  <r>
    <s v="INV103134"/>
    <d v="2024-09-23T00:00:00"/>
    <x v="5"/>
    <x v="0"/>
    <x v="1"/>
    <n v="7"/>
    <n v="28590"/>
    <n v="15"/>
    <n v="200130"/>
    <n v="30019.5"/>
    <n v="170110.5"/>
    <n v="11551.25867958862"/>
    <n v="6.7904442580491038"/>
    <x v="0"/>
  </r>
  <r>
    <s v="INV103135"/>
    <d v="2023-05-07T00:00:00"/>
    <x v="6"/>
    <x v="1"/>
    <x v="4"/>
    <n v="5"/>
    <n v="16828"/>
    <n v="5"/>
    <n v="84140"/>
    <n v="4207"/>
    <n v="79933"/>
    <n v="17638.346752472091"/>
    <n v="22.066414062367347"/>
    <x v="0"/>
  </r>
  <r>
    <s v="INV103136"/>
    <d v="2023-09-12T00:00:00"/>
    <x v="1"/>
    <x v="0"/>
    <x v="0"/>
    <n v="5"/>
    <n v="27154"/>
    <n v="20"/>
    <n v="135770"/>
    <n v="27154"/>
    <n v="108616"/>
    <n v="17050.241419529921"/>
    <n v="15.697725399140017"/>
    <x v="0"/>
  </r>
  <r>
    <s v="INV103137"/>
    <d v="2024-11-25T00:00:00"/>
    <x v="3"/>
    <x v="0"/>
    <x v="1"/>
    <n v="3"/>
    <n v="6714"/>
    <n v="20"/>
    <n v="20142"/>
    <n v="4028.4"/>
    <n v="16113.6"/>
    <n v="2145.0160189281928"/>
    <n v="13.311836082118166"/>
    <x v="0"/>
  </r>
  <r>
    <s v="INV103138"/>
    <d v="2023-01-16T00:00:00"/>
    <x v="2"/>
    <x v="1"/>
    <x v="3"/>
    <n v="9"/>
    <n v="58240"/>
    <n v="10"/>
    <n v="524160"/>
    <n v="52416"/>
    <n v="471744"/>
    <n v="55464.351994837307"/>
    <n v="11.757298872871157"/>
    <x v="0"/>
  </r>
  <r>
    <s v="INV103139"/>
    <d v="2024-04-21T00:00:00"/>
    <x v="3"/>
    <x v="1"/>
    <x v="2"/>
    <n v="5"/>
    <n v="65449"/>
    <n v="15"/>
    <n v="327245"/>
    <n v="49086.75"/>
    <n v="278158.25"/>
    <n v="19439.177772983141"/>
    <n v="6.9885318062588979"/>
    <x v="0"/>
  </r>
  <r>
    <s v="INV103140"/>
    <d v="2023-03-03T00:00:00"/>
    <x v="5"/>
    <x v="0"/>
    <x v="2"/>
    <n v="6"/>
    <n v="39413"/>
    <n v="5"/>
    <n v="236478"/>
    <n v="11823.9"/>
    <n v="224654.1"/>
    <n v="54218.117382859316"/>
    <n v="24.134043128017389"/>
    <x v="0"/>
  </r>
  <r>
    <s v="INV103141"/>
    <d v="2024-03-07T00:00:00"/>
    <x v="6"/>
    <x v="1"/>
    <x v="4"/>
    <n v="3"/>
    <n v="28052"/>
    <n v="0"/>
    <n v="84156"/>
    <n v="0"/>
    <n v="84156"/>
    <n v="16683.817891279799"/>
    <n v="19.824870349446027"/>
    <x v="1"/>
  </r>
  <r>
    <s v="INV103142"/>
    <d v="2024-10-31T00:00:00"/>
    <x v="2"/>
    <x v="1"/>
    <x v="2"/>
    <n v="7"/>
    <n v="35877"/>
    <n v="20"/>
    <n v="251139"/>
    <n v="50227.8"/>
    <n v="200911.2"/>
    <n v="15340.677667058389"/>
    <n v="7.6355512619796144"/>
    <x v="0"/>
  </r>
  <r>
    <s v="INV103143"/>
    <d v="2023-09-25T00:00:00"/>
    <x v="3"/>
    <x v="0"/>
    <x v="1"/>
    <n v="9"/>
    <n v="26234"/>
    <n v="5"/>
    <n v="236106"/>
    <n v="11805.3"/>
    <n v="224300.7"/>
    <n v="34150.625804023352"/>
    <n v="15.225376382696687"/>
    <x v="0"/>
  </r>
  <r>
    <s v="INV103144"/>
    <d v="2023-02-04T00:00:00"/>
    <x v="0"/>
    <x v="0"/>
    <x v="2"/>
    <n v="9"/>
    <n v="19110"/>
    <n v="20"/>
    <n v="171990"/>
    <n v="34398"/>
    <n v="137592"/>
    <n v="22168.140522762162"/>
    <n v="16.111503955725741"/>
    <x v="0"/>
  </r>
  <r>
    <s v="INV103145"/>
    <d v="2024-07-29T00:00:00"/>
    <x v="5"/>
    <x v="0"/>
    <x v="1"/>
    <n v="5"/>
    <n v="58107"/>
    <n v="15"/>
    <n v="290535"/>
    <n v="43580.25"/>
    <n v="246954.75"/>
    <n v="20639.922704068209"/>
    <n v="8.3577751406151162"/>
    <x v="0"/>
  </r>
  <r>
    <s v="INV103146"/>
    <d v="2024-05-08T00:00:00"/>
    <x v="5"/>
    <x v="0"/>
    <x v="1"/>
    <n v="7"/>
    <n v="79658"/>
    <n v="20"/>
    <n v="557606"/>
    <n v="111521.2"/>
    <n v="446084.8"/>
    <n v="60419.646051647032"/>
    <n v="13.544430577246084"/>
    <x v="0"/>
  </r>
  <r>
    <s v="INV103147"/>
    <d v="2024-07-15T00:00:00"/>
    <x v="0"/>
    <x v="0"/>
    <x v="0"/>
    <n v="3"/>
    <n v="29375"/>
    <n v="0"/>
    <n v="88125"/>
    <n v="0"/>
    <n v="88125"/>
    <n v="15787.525284876891"/>
    <n v="17.914922309080158"/>
    <x v="1"/>
  </r>
  <r>
    <s v="INV103148"/>
    <d v="2024-04-13T00:00:00"/>
    <x v="3"/>
    <x v="0"/>
    <x v="4"/>
    <n v="6"/>
    <n v="55582"/>
    <n v="15"/>
    <n v="333492"/>
    <n v="50023.8"/>
    <n v="283468.2"/>
    <n v="30275.003114660161"/>
    <n v="10.680211436295203"/>
    <x v="0"/>
  </r>
  <r>
    <s v="INV103149"/>
    <d v="2024-10-22T00:00:00"/>
    <x v="5"/>
    <x v="1"/>
    <x v="3"/>
    <n v="8"/>
    <n v="23726"/>
    <n v="10"/>
    <n v="189808"/>
    <n v="18980.8"/>
    <n v="170827.2"/>
    <n v="19870.925851755241"/>
    <n v="11.632179097798968"/>
    <x v="0"/>
  </r>
  <r>
    <s v="INV103150"/>
    <d v="2023-11-21T00:00:00"/>
    <x v="2"/>
    <x v="0"/>
    <x v="1"/>
    <n v="8"/>
    <n v="28177"/>
    <n v="5"/>
    <n v="225416"/>
    <n v="11270.8"/>
    <n v="214145.2"/>
    <n v="15933.622525356321"/>
    <n v="7.4405695413001638"/>
    <x v="0"/>
  </r>
  <r>
    <s v="INV103151"/>
    <d v="2023-10-31T00:00:00"/>
    <x v="3"/>
    <x v="1"/>
    <x v="4"/>
    <n v="2"/>
    <n v="10798"/>
    <n v="20"/>
    <n v="21596"/>
    <n v="4319.2"/>
    <n v="17276.8"/>
    <n v="2291.7351927774448"/>
    <n v="13.264812886515124"/>
    <x v="0"/>
  </r>
  <r>
    <s v="INV103152"/>
    <d v="2023-10-03T00:00:00"/>
    <x v="3"/>
    <x v="1"/>
    <x v="3"/>
    <n v="6"/>
    <n v="36348"/>
    <n v="15"/>
    <n v="218088"/>
    <n v="32713.200000000001"/>
    <n v="185374.8"/>
    <n v="30915.225476268639"/>
    <n v="16.677145694165894"/>
    <x v="0"/>
  </r>
  <r>
    <s v="INV103153"/>
    <d v="2024-11-14T00:00:00"/>
    <x v="6"/>
    <x v="0"/>
    <x v="2"/>
    <n v="7"/>
    <n v="64154"/>
    <n v="15"/>
    <n v="449078"/>
    <n v="67361.7"/>
    <n v="381716.3"/>
    <n v="27981.754650248538"/>
    <n v="7.3305108139863391"/>
    <x v="0"/>
  </r>
  <r>
    <s v="INV103154"/>
    <d v="2023-07-20T00:00:00"/>
    <x v="5"/>
    <x v="1"/>
    <x v="4"/>
    <n v="7"/>
    <n v="18244"/>
    <n v="20"/>
    <n v="127708"/>
    <n v="25541.599999999999"/>
    <n v="102166.39999999999"/>
    <n v="17670.38094369676"/>
    <n v="17.295687176700717"/>
    <x v="0"/>
  </r>
  <r>
    <s v="INV103155"/>
    <d v="2024-03-20T00:00:00"/>
    <x v="5"/>
    <x v="0"/>
    <x v="4"/>
    <n v="3"/>
    <n v="23934"/>
    <n v="10"/>
    <n v="71802"/>
    <n v="7180.2"/>
    <n v="64621.8"/>
    <n v="8372.3127130226585"/>
    <n v="12.955864295056246"/>
    <x v="0"/>
  </r>
  <r>
    <s v="INV103156"/>
    <d v="2023-11-20T00:00:00"/>
    <x v="0"/>
    <x v="1"/>
    <x v="4"/>
    <n v="9"/>
    <n v="48501"/>
    <n v="20"/>
    <n v="436509"/>
    <n v="87301.8"/>
    <n v="349207.2"/>
    <n v="64825.585229100383"/>
    <n v="18.56364508781617"/>
    <x v="0"/>
  </r>
  <r>
    <s v="INV103157"/>
    <d v="2023-02-04T00:00:00"/>
    <x v="6"/>
    <x v="0"/>
    <x v="2"/>
    <n v="2"/>
    <n v="67762"/>
    <n v="10"/>
    <n v="135524"/>
    <n v="13552.4"/>
    <n v="121971.6"/>
    <n v="13778.81392858962"/>
    <n v="11.29673951033652"/>
    <x v="0"/>
  </r>
  <r>
    <s v="INV103158"/>
    <d v="2024-04-26T00:00:00"/>
    <x v="1"/>
    <x v="0"/>
    <x v="2"/>
    <n v="3"/>
    <n v="60133"/>
    <n v="20"/>
    <n v="180399"/>
    <n v="36079.800000000003"/>
    <n v="144319.20000000001"/>
    <n v="23625.03105417074"/>
    <n v="16.369984765832086"/>
    <x v="0"/>
  </r>
  <r>
    <s v="INV103159"/>
    <d v="2024-12-28T00:00:00"/>
    <x v="6"/>
    <x v="0"/>
    <x v="4"/>
    <n v="2"/>
    <n v="49417"/>
    <n v="15"/>
    <n v="98834"/>
    <n v="14825.1"/>
    <n v="84008.9"/>
    <n v="14496.623639834561"/>
    <n v="17.256056965196024"/>
    <x v="0"/>
  </r>
  <r>
    <s v="INV103160"/>
    <d v="2024-04-24T00:00:00"/>
    <x v="5"/>
    <x v="0"/>
    <x v="0"/>
    <n v="9"/>
    <n v="47245"/>
    <n v="0"/>
    <n v="425205"/>
    <n v="0"/>
    <n v="425205"/>
    <n v="79981.689730787286"/>
    <n v="18.810147982922892"/>
    <x v="1"/>
  </r>
  <r>
    <s v="INV103161"/>
    <d v="2023-03-06T00:00:00"/>
    <x v="3"/>
    <x v="1"/>
    <x v="1"/>
    <n v="4"/>
    <n v="1407"/>
    <n v="0"/>
    <n v="5628"/>
    <n v="0"/>
    <n v="5628"/>
    <n v="1133.410519869584"/>
    <n v="20.138779670745986"/>
    <x v="1"/>
  </r>
  <r>
    <s v="INV103162"/>
    <d v="2023-01-08T00:00:00"/>
    <x v="6"/>
    <x v="1"/>
    <x v="2"/>
    <n v="2"/>
    <n v="59102"/>
    <n v="15"/>
    <n v="118204"/>
    <n v="17730.599999999999"/>
    <n v="100473.4"/>
    <n v="7763.613977891483"/>
    <n v="7.7270341979981598"/>
    <x v="0"/>
  </r>
  <r>
    <s v="INV103163"/>
    <d v="2023-10-28T00:00:00"/>
    <x v="0"/>
    <x v="1"/>
    <x v="0"/>
    <n v="3"/>
    <n v="14264"/>
    <n v="0"/>
    <n v="42792"/>
    <n v="0"/>
    <n v="42792"/>
    <n v="10400.53348484685"/>
    <n v="24.30485484400554"/>
    <x v="1"/>
  </r>
  <r>
    <s v="INV103164"/>
    <d v="2023-12-09T00:00:00"/>
    <x v="6"/>
    <x v="1"/>
    <x v="2"/>
    <n v="4"/>
    <n v="24909"/>
    <n v="10"/>
    <n v="99636"/>
    <n v="9963.6"/>
    <n v="89672.4"/>
    <n v="19613.961834134079"/>
    <n v="21.872908313075239"/>
    <x v="0"/>
  </r>
  <r>
    <s v="INV103165"/>
    <d v="2024-03-06T00:00:00"/>
    <x v="0"/>
    <x v="1"/>
    <x v="4"/>
    <n v="6"/>
    <n v="8890"/>
    <n v="15"/>
    <n v="53340"/>
    <n v="8001"/>
    <n v="45339"/>
    <n v="7365.9442568477416"/>
    <n v="16.246375651972343"/>
    <x v="0"/>
  </r>
  <r>
    <s v="INV103166"/>
    <d v="2024-02-28T00:00:00"/>
    <x v="1"/>
    <x v="0"/>
    <x v="0"/>
    <n v="5"/>
    <n v="30672"/>
    <n v="10"/>
    <n v="153360"/>
    <n v="15336"/>
    <n v="138024"/>
    <n v="31479.37855606242"/>
    <n v="22.80717741556716"/>
    <x v="0"/>
  </r>
  <r>
    <s v="INV103167"/>
    <d v="2023-11-28T00:00:00"/>
    <x v="6"/>
    <x v="0"/>
    <x v="3"/>
    <n v="3"/>
    <n v="41042"/>
    <n v="15"/>
    <n v="123126"/>
    <n v="18468.900000000001"/>
    <n v="104657.1"/>
    <n v="13237.720074651619"/>
    <n v="12.648659359614989"/>
    <x v="0"/>
  </r>
  <r>
    <s v="INV103168"/>
    <d v="2024-03-13T00:00:00"/>
    <x v="0"/>
    <x v="0"/>
    <x v="1"/>
    <n v="8"/>
    <n v="47824"/>
    <n v="10"/>
    <n v="382592"/>
    <n v="38259.199999999997"/>
    <n v="344332.79999999999"/>
    <n v="19577.836863376891"/>
    <n v="5.6857310321226704"/>
    <x v="0"/>
  </r>
  <r>
    <s v="INV103169"/>
    <d v="2024-08-10T00:00:00"/>
    <x v="6"/>
    <x v="0"/>
    <x v="1"/>
    <n v="8"/>
    <n v="48696"/>
    <n v="10"/>
    <n v="389568"/>
    <n v="38956.800000000003"/>
    <n v="350611.20000000001"/>
    <n v="68511.628976753316"/>
    <n v="19.540627617358862"/>
    <x v="0"/>
  </r>
  <r>
    <s v="INV103170"/>
    <d v="2023-06-23T00:00:00"/>
    <x v="1"/>
    <x v="0"/>
    <x v="2"/>
    <n v="7"/>
    <n v="69401"/>
    <n v="0"/>
    <n v="485807"/>
    <n v="0"/>
    <n v="485807"/>
    <n v="115946.9882331759"/>
    <n v="23.866882987107203"/>
    <x v="1"/>
  </r>
  <r>
    <s v="INV103171"/>
    <d v="2024-07-12T00:00:00"/>
    <x v="6"/>
    <x v="1"/>
    <x v="1"/>
    <n v="3"/>
    <n v="26336"/>
    <n v="15"/>
    <n v="79008"/>
    <n v="11851.2"/>
    <n v="67156.800000000003"/>
    <n v="5531.7682541587728"/>
    <n v="8.2370932715060459"/>
    <x v="0"/>
  </r>
  <r>
    <s v="INV103172"/>
    <d v="2024-06-10T00:00:00"/>
    <x v="2"/>
    <x v="0"/>
    <x v="3"/>
    <n v="1"/>
    <n v="22163"/>
    <n v="20"/>
    <n v="22163"/>
    <n v="4432.6000000000004"/>
    <n v="17730.400000000001"/>
    <n v="3169.748526035688"/>
    <n v="17.877478940326714"/>
    <x v="0"/>
  </r>
  <r>
    <s v="INV103173"/>
    <d v="2024-10-20T00:00:00"/>
    <x v="0"/>
    <x v="0"/>
    <x v="0"/>
    <n v="5"/>
    <n v="6451"/>
    <n v="0"/>
    <n v="32255"/>
    <n v="0"/>
    <n v="32255"/>
    <n v="6860.1582917680962"/>
    <n v="21.268511213046338"/>
    <x v="1"/>
  </r>
  <r>
    <s v="INV103174"/>
    <d v="2023-01-26T00:00:00"/>
    <x v="1"/>
    <x v="1"/>
    <x v="0"/>
    <n v="1"/>
    <n v="15675"/>
    <n v="10"/>
    <n v="15675"/>
    <n v="1567.5"/>
    <n v="14107.5"/>
    <n v="3259.021686196852"/>
    <n v="23.101341032761667"/>
    <x v="0"/>
  </r>
  <r>
    <s v="INV103175"/>
    <d v="2024-08-27T00:00:00"/>
    <x v="0"/>
    <x v="1"/>
    <x v="4"/>
    <n v="6"/>
    <n v="11527"/>
    <n v="10"/>
    <n v="69162"/>
    <n v="6916.2"/>
    <n v="62245.8"/>
    <n v="6554.8283176664099"/>
    <n v="10.53055518230372"/>
    <x v="0"/>
  </r>
  <r>
    <s v="INV103176"/>
    <d v="2024-02-10T00:00:00"/>
    <x v="0"/>
    <x v="0"/>
    <x v="0"/>
    <n v="7"/>
    <n v="76130"/>
    <n v="20"/>
    <n v="532910"/>
    <n v="106582"/>
    <n v="426328"/>
    <n v="32292.965497474768"/>
    <n v="7.5746761876946316"/>
    <x v="0"/>
  </r>
  <r>
    <s v="INV103177"/>
    <d v="2023-08-20T00:00:00"/>
    <x v="4"/>
    <x v="0"/>
    <x v="2"/>
    <n v="5"/>
    <n v="12667"/>
    <n v="20"/>
    <n v="63335"/>
    <n v="12667"/>
    <n v="50668"/>
    <n v="5045.0139139731727"/>
    <n v="9.9570022775186953"/>
    <x v="0"/>
  </r>
  <r>
    <s v="INV103178"/>
    <d v="2024-06-16T00:00:00"/>
    <x v="1"/>
    <x v="1"/>
    <x v="3"/>
    <n v="4"/>
    <n v="74805"/>
    <n v="10"/>
    <n v="299220"/>
    <n v="29922"/>
    <n v="269298"/>
    <n v="44580.75649663424"/>
    <n v="16.554432820382715"/>
    <x v="0"/>
  </r>
  <r>
    <s v="INV103179"/>
    <d v="2024-07-03T00:00:00"/>
    <x v="6"/>
    <x v="0"/>
    <x v="4"/>
    <n v="2"/>
    <n v="23560"/>
    <n v="20"/>
    <n v="47120"/>
    <n v="9424"/>
    <n v="37696"/>
    <n v="8811.2760713711123"/>
    <n v="23.374565129910632"/>
    <x v="0"/>
  </r>
  <r>
    <s v="INV103180"/>
    <d v="2024-05-19T00:00:00"/>
    <x v="0"/>
    <x v="0"/>
    <x v="2"/>
    <n v="5"/>
    <n v="67056"/>
    <n v="5"/>
    <n v="335280"/>
    <n v="16764"/>
    <n v="318516"/>
    <n v="53035.195287940682"/>
    <n v="16.650716223970125"/>
    <x v="0"/>
  </r>
  <r>
    <s v="INV103181"/>
    <d v="2024-10-30T00:00:00"/>
    <x v="5"/>
    <x v="0"/>
    <x v="2"/>
    <n v="9"/>
    <n v="77881"/>
    <n v="0"/>
    <n v="700929"/>
    <n v="0"/>
    <n v="700929"/>
    <n v="163964.29775473481"/>
    <n v="23.392426016719927"/>
    <x v="1"/>
  </r>
  <r>
    <s v="INV103182"/>
    <d v="2023-06-28T00:00:00"/>
    <x v="4"/>
    <x v="1"/>
    <x v="2"/>
    <n v="4"/>
    <n v="10985"/>
    <n v="15"/>
    <n v="43940"/>
    <n v="6591"/>
    <n v="37349"/>
    <n v="7619.4725595686677"/>
    <n v="20.400740473824381"/>
    <x v="0"/>
  </r>
  <r>
    <s v="INV103183"/>
    <d v="2023-05-12T00:00:00"/>
    <x v="2"/>
    <x v="0"/>
    <x v="1"/>
    <n v="2"/>
    <n v="73950"/>
    <n v="20"/>
    <n v="147900"/>
    <n v="29580"/>
    <n v="118320"/>
    <n v="20076.288280067041"/>
    <n v="16.96778928335619"/>
    <x v="0"/>
  </r>
  <r>
    <s v="INV103184"/>
    <d v="2024-03-30T00:00:00"/>
    <x v="0"/>
    <x v="0"/>
    <x v="2"/>
    <n v="6"/>
    <n v="9302"/>
    <n v="20"/>
    <n v="55812"/>
    <n v="11162.4"/>
    <n v="44649.599999999999"/>
    <n v="2427.1389438407919"/>
    <n v="5.4359701852665916"/>
    <x v="0"/>
  </r>
  <r>
    <s v="INV103185"/>
    <d v="2023-12-14T00:00:00"/>
    <x v="0"/>
    <x v="1"/>
    <x v="1"/>
    <n v="8"/>
    <n v="33814"/>
    <n v="5"/>
    <n v="270512"/>
    <n v="13525.6"/>
    <n v="256986.4"/>
    <n v="29968.50850274504"/>
    <n v="11.661515357522827"/>
    <x v="0"/>
  </r>
  <r>
    <s v="INV103186"/>
    <d v="2024-06-23T00:00:00"/>
    <x v="4"/>
    <x v="1"/>
    <x v="0"/>
    <n v="2"/>
    <n v="48798"/>
    <n v="15"/>
    <n v="97596"/>
    <n v="14639.4"/>
    <n v="82956.600000000006"/>
    <n v="5101.1599009767324"/>
    <n v="6.1491911444981255"/>
    <x v="0"/>
  </r>
  <r>
    <s v="INV103187"/>
    <d v="2024-02-10T00:00:00"/>
    <x v="6"/>
    <x v="1"/>
    <x v="1"/>
    <n v="9"/>
    <n v="20065"/>
    <n v="5"/>
    <n v="180585"/>
    <n v="9029.25"/>
    <n v="171555.75"/>
    <n v="19634.293116604731"/>
    <n v="11.444847005480568"/>
    <x v="0"/>
  </r>
  <r>
    <s v="INV103188"/>
    <d v="2023-03-17T00:00:00"/>
    <x v="5"/>
    <x v="0"/>
    <x v="2"/>
    <n v="7"/>
    <n v="44733"/>
    <n v="15"/>
    <n v="313131"/>
    <n v="46969.65"/>
    <n v="266161.34999999998"/>
    <n v="16626.221104014621"/>
    <n v="6.2466699631688156"/>
    <x v="0"/>
  </r>
  <r>
    <s v="INV103189"/>
    <d v="2024-08-01T00:00:00"/>
    <x v="2"/>
    <x v="1"/>
    <x v="3"/>
    <n v="2"/>
    <n v="48884"/>
    <n v="0"/>
    <n v="97768"/>
    <n v="0"/>
    <n v="97768"/>
    <n v="8169.8042284499415"/>
    <n v="8.3563172290012488"/>
    <x v="1"/>
  </r>
  <r>
    <s v="INV103190"/>
    <d v="2024-05-06T00:00:00"/>
    <x v="0"/>
    <x v="0"/>
    <x v="3"/>
    <n v="5"/>
    <n v="52985"/>
    <n v="20"/>
    <n v="264925"/>
    <n v="52985"/>
    <n v="211940"/>
    <n v="28005.154617683231"/>
    <n v="13.213718324848179"/>
    <x v="0"/>
  </r>
  <r>
    <s v="INV103191"/>
    <d v="2023-07-13T00:00:00"/>
    <x v="6"/>
    <x v="1"/>
    <x v="0"/>
    <n v="5"/>
    <n v="78753"/>
    <n v="0"/>
    <n v="393765"/>
    <n v="0"/>
    <n v="393765"/>
    <n v="60236.968357083533"/>
    <n v="15.297694908659615"/>
    <x v="1"/>
  </r>
  <r>
    <s v="INV103192"/>
    <d v="2023-06-11T00:00:00"/>
    <x v="1"/>
    <x v="0"/>
    <x v="2"/>
    <n v="7"/>
    <n v="63470"/>
    <n v="15"/>
    <n v="444290"/>
    <n v="66643.5"/>
    <n v="377646.5"/>
    <n v="35282.884717577523"/>
    <n v="9.3428337658570975"/>
    <x v="0"/>
  </r>
  <r>
    <s v="INV103193"/>
    <d v="2023-12-13T00:00:00"/>
    <x v="5"/>
    <x v="1"/>
    <x v="1"/>
    <n v="5"/>
    <n v="38169"/>
    <n v="20"/>
    <n v="190845"/>
    <n v="38169"/>
    <n v="152676"/>
    <n v="30003.196791118538"/>
    <n v="19.651547585159776"/>
    <x v="0"/>
  </r>
  <r>
    <s v="INV103194"/>
    <d v="2023-12-27T00:00:00"/>
    <x v="1"/>
    <x v="0"/>
    <x v="3"/>
    <n v="6"/>
    <n v="26772"/>
    <n v="5"/>
    <n v="160632"/>
    <n v="8031.6"/>
    <n v="152600.4"/>
    <n v="25647.995488551191"/>
    <n v="16.807292437340397"/>
    <x v="0"/>
  </r>
  <r>
    <s v="INV103195"/>
    <d v="2024-08-06T00:00:00"/>
    <x v="5"/>
    <x v="0"/>
    <x v="4"/>
    <n v="9"/>
    <n v="12342"/>
    <n v="10"/>
    <n v="111078"/>
    <n v="11107.8"/>
    <n v="99970.2"/>
    <n v="18829.597722502211"/>
    <n v="18.835210615265559"/>
    <x v="0"/>
  </r>
  <r>
    <s v="INV103196"/>
    <d v="2023-03-28T00:00:00"/>
    <x v="2"/>
    <x v="1"/>
    <x v="2"/>
    <n v="3"/>
    <n v="64599"/>
    <n v="5"/>
    <n v="193797"/>
    <n v="9689.85"/>
    <n v="184107.15"/>
    <n v="36186.837732783439"/>
    <n v="19.655313621868263"/>
    <x v="0"/>
  </r>
  <r>
    <s v="INV103197"/>
    <d v="2023-09-19T00:00:00"/>
    <x v="3"/>
    <x v="1"/>
    <x v="2"/>
    <n v="3"/>
    <n v="2582"/>
    <n v="10"/>
    <n v="7746"/>
    <n v="774.6"/>
    <n v="6971.4"/>
    <n v="1362.100489676749"/>
    <n v="19.538406771620465"/>
    <x v="0"/>
  </r>
  <r>
    <s v="INV103198"/>
    <d v="2023-08-02T00:00:00"/>
    <x v="5"/>
    <x v="0"/>
    <x v="4"/>
    <n v="8"/>
    <n v="54304"/>
    <n v="5"/>
    <n v="434432"/>
    <n v="21721.599999999999"/>
    <n v="412710.40000000002"/>
    <n v="97914.213571302724"/>
    <n v="23.724678023937056"/>
    <x v="0"/>
  </r>
  <r>
    <s v="INV103199"/>
    <d v="2024-10-26T00:00:00"/>
    <x v="3"/>
    <x v="1"/>
    <x v="3"/>
    <n v="6"/>
    <n v="26761"/>
    <n v="15"/>
    <n v="160566"/>
    <n v="24084.9"/>
    <n v="136481.1"/>
    <n v="13299.27342300821"/>
    <n v="9.7444066782933376"/>
    <x v="0"/>
  </r>
  <r>
    <s v="INV103200"/>
    <d v="2024-12-22T00:00:00"/>
    <x v="1"/>
    <x v="0"/>
    <x v="4"/>
    <n v="3"/>
    <n v="10295"/>
    <n v="0"/>
    <n v="30885"/>
    <n v="0"/>
    <n v="30885"/>
    <n v="3213.001383531544"/>
    <n v="10.403112784625366"/>
    <x v="1"/>
  </r>
  <r>
    <s v="INV103201"/>
    <d v="2024-07-26T00:00:00"/>
    <x v="5"/>
    <x v="1"/>
    <x v="0"/>
    <n v="2"/>
    <n v="45809"/>
    <n v="10"/>
    <n v="91618"/>
    <n v="9161.7999999999993"/>
    <n v="82456.2"/>
    <n v="5676.3024206797872"/>
    <n v="6.8840213600430129"/>
    <x v="0"/>
  </r>
  <r>
    <s v="INV103202"/>
    <d v="2023-09-19T00:00:00"/>
    <x v="2"/>
    <x v="1"/>
    <x v="1"/>
    <n v="2"/>
    <n v="61956"/>
    <n v="15"/>
    <n v="123912"/>
    <n v="18586.8"/>
    <n v="105325.2"/>
    <n v="17749.11532274049"/>
    <n v="16.851727148622068"/>
    <x v="0"/>
  </r>
  <r>
    <s v="INV103203"/>
    <d v="2024-12-30T00:00:00"/>
    <x v="4"/>
    <x v="0"/>
    <x v="1"/>
    <n v="2"/>
    <n v="20680"/>
    <n v="0"/>
    <n v="41360"/>
    <n v="0"/>
    <n v="41360"/>
    <n v="5336.9745191804232"/>
    <n v="12.903710152757309"/>
    <x v="1"/>
  </r>
  <r>
    <s v="INV103204"/>
    <d v="2023-10-10T00:00:00"/>
    <x v="2"/>
    <x v="1"/>
    <x v="3"/>
    <n v="5"/>
    <n v="63788"/>
    <n v="0"/>
    <n v="318940"/>
    <n v="0"/>
    <n v="318940"/>
    <n v="47598.534200035261"/>
    <n v="14.923977613355257"/>
    <x v="1"/>
  </r>
  <r>
    <s v="INV103205"/>
    <d v="2024-10-09T00:00:00"/>
    <x v="2"/>
    <x v="1"/>
    <x v="4"/>
    <n v="5"/>
    <n v="46835"/>
    <n v="20"/>
    <n v="234175"/>
    <n v="46835"/>
    <n v="187340"/>
    <n v="15729.87037763339"/>
    <n v="8.3964291542827958"/>
    <x v="0"/>
  </r>
  <r>
    <s v="INV103206"/>
    <d v="2024-04-11T00:00:00"/>
    <x v="4"/>
    <x v="0"/>
    <x v="2"/>
    <n v="1"/>
    <n v="33768"/>
    <n v="20"/>
    <n v="33768"/>
    <n v="6753.6"/>
    <n v="27014.400000000001"/>
    <n v="4857.5146466071164"/>
    <n v="17.981205011427669"/>
    <x v="0"/>
  </r>
  <r>
    <s v="INV103207"/>
    <d v="2024-01-15T00:00:00"/>
    <x v="4"/>
    <x v="0"/>
    <x v="2"/>
    <n v="2"/>
    <n v="67051"/>
    <n v="20"/>
    <n v="134102"/>
    <n v="26820.400000000001"/>
    <n v="107281.60000000001"/>
    <n v="18645.95748807547"/>
    <n v="17.380387212789021"/>
    <x v="0"/>
  </r>
  <r>
    <s v="INV103208"/>
    <d v="2023-12-28T00:00:00"/>
    <x v="6"/>
    <x v="1"/>
    <x v="2"/>
    <n v="2"/>
    <n v="24989"/>
    <n v="10"/>
    <n v="49978"/>
    <n v="4997.8"/>
    <n v="44980.2"/>
    <n v="4631.0212960575254"/>
    <n v="10.295688538640393"/>
    <x v="0"/>
  </r>
  <r>
    <s v="INV103209"/>
    <d v="2024-03-24T00:00:00"/>
    <x v="5"/>
    <x v="0"/>
    <x v="0"/>
    <n v="4"/>
    <n v="59898"/>
    <n v="10"/>
    <n v="239592"/>
    <n v="23959.200000000001"/>
    <n v="215632.8"/>
    <n v="30853.46082466151"/>
    <n v="14.308333808521484"/>
    <x v="0"/>
  </r>
  <r>
    <s v="INV103210"/>
    <d v="2024-03-16T00:00:00"/>
    <x v="1"/>
    <x v="1"/>
    <x v="0"/>
    <n v="7"/>
    <n v="54970"/>
    <n v="0"/>
    <n v="384790"/>
    <n v="0"/>
    <n v="384790"/>
    <n v="88063.111594860035"/>
    <n v="22.886018762145593"/>
    <x v="1"/>
  </r>
  <r>
    <s v="INV103211"/>
    <d v="2023-04-03T00:00:00"/>
    <x v="6"/>
    <x v="1"/>
    <x v="2"/>
    <n v="3"/>
    <n v="77902"/>
    <n v="10"/>
    <n v="233706"/>
    <n v="23370.6"/>
    <n v="210335.4"/>
    <n v="43055.615756906111"/>
    <n v="20.469980686515971"/>
    <x v="0"/>
  </r>
  <r>
    <s v="INV103212"/>
    <d v="2024-09-12T00:00:00"/>
    <x v="4"/>
    <x v="0"/>
    <x v="3"/>
    <n v="5"/>
    <n v="32661"/>
    <n v="0"/>
    <n v="163305"/>
    <n v="0"/>
    <n v="163305"/>
    <n v="15577.463958967181"/>
    <n v="9.5388775352666357"/>
    <x v="1"/>
  </r>
  <r>
    <s v="INV103213"/>
    <d v="2024-02-28T00:00:00"/>
    <x v="3"/>
    <x v="0"/>
    <x v="0"/>
    <n v="9"/>
    <n v="68135"/>
    <n v="15"/>
    <n v="613215"/>
    <n v="91982.25"/>
    <n v="521232.75"/>
    <n v="117679.22382384251"/>
    <n v="22.577097049992062"/>
    <x v="0"/>
  </r>
  <r>
    <s v="INV103214"/>
    <d v="2023-05-22T00:00:00"/>
    <x v="1"/>
    <x v="0"/>
    <x v="0"/>
    <n v="5"/>
    <n v="72422"/>
    <n v="5"/>
    <n v="362110"/>
    <n v="18105.5"/>
    <n v="344004.5"/>
    <n v="21831.41815307823"/>
    <n v="6.3462594684308575"/>
    <x v="0"/>
  </r>
  <r>
    <s v="INV103215"/>
    <d v="2023-10-18T00:00:00"/>
    <x v="3"/>
    <x v="0"/>
    <x v="1"/>
    <n v="9"/>
    <n v="71374"/>
    <n v="0"/>
    <n v="642366"/>
    <n v="0"/>
    <n v="642366"/>
    <n v="85297.027452550188"/>
    <n v="13.278571321108245"/>
    <x v="1"/>
  </r>
  <r>
    <s v="INV103216"/>
    <d v="2024-03-07T00:00:00"/>
    <x v="2"/>
    <x v="0"/>
    <x v="1"/>
    <n v="1"/>
    <n v="60861"/>
    <n v="0"/>
    <n v="60861"/>
    <n v="0"/>
    <n v="60861"/>
    <n v="4018.2650892306929"/>
    <n v="6.6023645507479216"/>
    <x v="1"/>
  </r>
  <r>
    <s v="INV103217"/>
    <d v="2024-11-19T00:00:00"/>
    <x v="0"/>
    <x v="0"/>
    <x v="3"/>
    <n v="9"/>
    <n v="74336"/>
    <n v="15"/>
    <n v="669024"/>
    <n v="100353.60000000001"/>
    <n v="568670.4"/>
    <n v="133548.17109874159"/>
    <n v="23.484283883729766"/>
    <x v="0"/>
  </r>
  <r>
    <s v="INV103218"/>
    <d v="2024-10-14T00:00:00"/>
    <x v="2"/>
    <x v="1"/>
    <x v="0"/>
    <n v="5"/>
    <n v="61266"/>
    <n v="20"/>
    <n v="306330"/>
    <n v="61266"/>
    <n v="245064"/>
    <n v="14248.140640437419"/>
    <n v="5.8140488364008664"/>
    <x v="0"/>
  </r>
  <r>
    <s v="INV103219"/>
    <d v="2024-12-01T00:00:00"/>
    <x v="2"/>
    <x v="1"/>
    <x v="0"/>
    <n v="8"/>
    <n v="21900"/>
    <n v="20"/>
    <n v="175200"/>
    <n v="35040"/>
    <n v="140160"/>
    <n v="11247.56798049699"/>
    <n v="8.0248059221582402"/>
    <x v="0"/>
  </r>
  <r>
    <s v="INV103220"/>
    <d v="2023-02-18T00:00:00"/>
    <x v="0"/>
    <x v="0"/>
    <x v="4"/>
    <n v="5"/>
    <n v="25141"/>
    <n v="20"/>
    <n v="125705"/>
    <n v="25141"/>
    <n v="100564"/>
    <n v="23432.215382395789"/>
    <n v="23.300798876731026"/>
    <x v="0"/>
  </r>
  <r>
    <s v="INV103221"/>
    <d v="2023-10-29T00:00:00"/>
    <x v="5"/>
    <x v="1"/>
    <x v="3"/>
    <n v="6"/>
    <n v="52733"/>
    <n v="0"/>
    <n v="316398"/>
    <n v="0"/>
    <n v="316398"/>
    <n v="52658.602906253873"/>
    <n v="16.643152898012588"/>
    <x v="1"/>
  </r>
  <r>
    <s v="INV103222"/>
    <d v="2023-07-09T00:00:00"/>
    <x v="4"/>
    <x v="1"/>
    <x v="3"/>
    <n v="8"/>
    <n v="70333"/>
    <n v="0"/>
    <n v="562664"/>
    <n v="0"/>
    <n v="562664"/>
    <n v="117617.92936391311"/>
    <n v="20.903759501925322"/>
    <x v="1"/>
  </r>
  <r>
    <s v="INV103223"/>
    <d v="2023-05-16T00:00:00"/>
    <x v="3"/>
    <x v="1"/>
    <x v="4"/>
    <n v="2"/>
    <n v="19832"/>
    <n v="10"/>
    <n v="39664"/>
    <n v="3966.4"/>
    <n v="35697.599999999999"/>
    <n v="1902.0163930242909"/>
    <n v="5.3281352052359008"/>
    <x v="0"/>
  </r>
  <r>
    <s v="INV103224"/>
    <d v="2024-07-08T00:00:00"/>
    <x v="2"/>
    <x v="1"/>
    <x v="4"/>
    <n v="3"/>
    <n v="15701"/>
    <n v="10"/>
    <n v="47103"/>
    <n v="4710.3"/>
    <n v="42392.7"/>
    <n v="5672.9493195060804"/>
    <n v="13.381901411106348"/>
    <x v="0"/>
  </r>
  <r>
    <s v="INV103225"/>
    <d v="2024-02-08T00:00:00"/>
    <x v="0"/>
    <x v="0"/>
    <x v="1"/>
    <n v="9"/>
    <n v="45882"/>
    <n v="5"/>
    <n v="412938"/>
    <n v="20646.900000000001"/>
    <n v="392291.1"/>
    <n v="96853.976002498166"/>
    <n v="24.689312605485615"/>
    <x v="0"/>
  </r>
  <r>
    <s v="INV103226"/>
    <d v="2024-08-24T00:00:00"/>
    <x v="6"/>
    <x v="1"/>
    <x v="3"/>
    <n v="5"/>
    <n v="46629"/>
    <n v="5"/>
    <n v="233145"/>
    <n v="11657.25"/>
    <n v="221487.75"/>
    <n v="36758.951568424127"/>
    <n v="16.596381320603115"/>
    <x v="0"/>
  </r>
  <r>
    <s v="INV103227"/>
    <d v="2023-12-07T00:00:00"/>
    <x v="2"/>
    <x v="1"/>
    <x v="3"/>
    <n v="5"/>
    <n v="34308"/>
    <n v="10"/>
    <n v="171540"/>
    <n v="17154"/>
    <n v="154386"/>
    <n v="33955.125400157413"/>
    <n v="21.993655771998377"/>
    <x v="0"/>
  </r>
  <r>
    <s v="INV103228"/>
    <d v="2024-12-04T00:00:00"/>
    <x v="3"/>
    <x v="0"/>
    <x v="4"/>
    <n v="9"/>
    <n v="78846"/>
    <n v="0"/>
    <n v="709614"/>
    <n v="0"/>
    <n v="709614"/>
    <n v="172231.75892774039"/>
    <n v="24.27118953793758"/>
    <x v="1"/>
  </r>
  <r>
    <s v="INV103229"/>
    <d v="2023-11-14T00:00:00"/>
    <x v="4"/>
    <x v="0"/>
    <x v="2"/>
    <n v="3"/>
    <n v="74024"/>
    <n v="15"/>
    <n v="222072"/>
    <n v="33310.800000000003"/>
    <n v="188761.2"/>
    <n v="35299.873706336068"/>
    <n v="18.700810180448137"/>
    <x v="0"/>
  </r>
  <r>
    <s v="INV103230"/>
    <d v="2024-09-09T00:00:00"/>
    <x v="2"/>
    <x v="0"/>
    <x v="2"/>
    <n v="4"/>
    <n v="57125"/>
    <n v="10"/>
    <n v="228500"/>
    <n v="22850"/>
    <n v="205650"/>
    <n v="23757.940889440521"/>
    <n v="11.552609233863613"/>
    <x v="0"/>
  </r>
  <r>
    <s v="INV103231"/>
    <d v="2023-12-29T00:00:00"/>
    <x v="2"/>
    <x v="0"/>
    <x v="1"/>
    <n v="7"/>
    <n v="40827"/>
    <n v="0"/>
    <n v="285789"/>
    <n v="0"/>
    <n v="285789"/>
    <n v="31928.743427682621"/>
    <n v="11.172138685422679"/>
    <x v="1"/>
  </r>
  <r>
    <s v="INV103232"/>
    <d v="2024-01-17T00:00:00"/>
    <x v="5"/>
    <x v="1"/>
    <x v="2"/>
    <n v="2"/>
    <n v="20079"/>
    <n v="10"/>
    <n v="40158"/>
    <n v="4015.8"/>
    <n v="36142.199999999997"/>
    <n v="2322.3344661905762"/>
    <n v="6.4255481575293611"/>
    <x v="0"/>
  </r>
  <r>
    <s v="INV103233"/>
    <d v="2023-08-21T00:00:00"/>
    <x v="0"/>
    <x v="0"/>
    <x v="2"/>
    <n v="8"/>
    <n v="21983"/>
    <n v="20"/>
    <n v="175864"/>
    <n v="35172.800000000003"/>
    <n v="140691.20000000001"/>
    <n v="19071.314071552111"/>
    <n v="13.55544204012199"/>
    <x v="0"/>
  </r>
  <r>
    <s v="INV103234"/>
    <d v="2023-12-10T00:00:00"/>
    <x v="6"/>
    <x v="1"/>
    <x v="2"/>
    <n v="5"/>
    <n v="1003"/>
    <n v="10"/>
    <n v="5015"/>
    <n v="501.5"/>
    <n v="4513.5"/>
    <n v="1051.997025481872"/>
    <n v="23.307788312437623"/>
    <x v="0"/>
  </r>
  <r>
    <s v="INV103235"/>
    <d v="2024-07-02T00:00:00"/>
    <x v="6"/>
    <x v="1"/>
    <x v="0"/>
    <n v="1"/>
    <n v="71380"/>
    <n v="20"/>
    <n v="71380"/>
    <n v="14276"/>
    <n v="57104"/>
    <n v="8315.0553616445359"/>
    <n v="14.561248531879617"/>
    <x v="0"/>
  </r>
  <r>
    <s v="INV103236"/>
    <d v="2024-07-06T00:00:00"/>
    <x v="1"/>
    <x v="0"/>
    <x v="1"/>
    <n v="3"/>
    <n v="9447"/>
    <n v="0"/>
    <n v="28341"/>
    <n v="0"/>
    <n v="28341"/>
    <n v="6580.7513495806206"/>
    <n v="23.219898202535621"/>
    <x v="1"/>
  </r>
  <r>
    <s v="INV103237"/>
    <d v="2024-06-12T00:00:00"/>
    <x v="4"/>
    <x v="0"/>
    <x v="4"/>
    <n v="9"/>
    <n v="10033"/>
    <n v="20"/>
    <n v="90297"/>
    <n v="18059.400000000001"/>
    <n v="72237.600000000006"/>
    <n v="15417.55442315365"/>
    <n v="21.342838664564781"/>
    <x v="0"/>
  </r>
  <r>
    <s v="INV103238"/>
    <d v="2024-07-24T00:00:00"/>
    <x v="1"/>
    <x v="0"/>
    <x v="2"/>
    <n v="5"/>
    <n v="48076"/>
    <n v="10"/>
    <n v="240380"/>
    <n v="24038"/>
    <n v="216342"/>
    <n v="53401.301692674737"/>
    <n v="24.683742265798937"/>
    <x v="0"/>
  </r>
  <r>
    <s v="INV103239"/>
    <d v="2023-07-02T00:00:00"/>
    <x v="3"/>
    <x v="0"/>
    <x v="0"/>
    <n v="8"/>
    <n v="41416"/>
    <n v="20"/>
    <n v="331328"/>
    <n v="66265.600000000006"/>
    <n v="265062.40000000002"/>
    <n v="63492.797177397362"/>
    <n v="23.95390563784126"/>
    <x v="0"/>
  </r>
  <r>
    <s v="INV103240"/>
    <d v="2023-02-10T00:00:00"/>
    <x v="4"/>
    <x v="0"/>
    <x v="2"/>
    <n v="1"/>
    <n v="47423"/>
    <n v="15"/>
    <n v="47423"/>
    <n v="7113.45"/>
    <n v="40309.550000000003"/>
    <n v="7711.0820316109894"/>
    <n v="19.129665381059795"/>
    <x v="0"/>
  </r>
  <r>
    <s v="INV103241"/>
    <d v="2024-07-04T00:00:00"/>
    <x v="2"/>
    <x v="0"/>
    <x v="0"/>
    <n v="7"/>
    <n v="55662"/>
    <n v="20"/>
    <n v="389634"/>
    <n v="77926.8"/>
    <n v="311707.2"/>
    <n v="69898.30021674138"/>
    <n v="22.424345737519499"/>
    <x v="0"/>
  </r>
  <r>
    <s v="INV103242"/>
    <d v="2024-02-01T00:00:00"/>
    <x v="2"/>
    <x v="1"/>
    <x v="1"/>
    <n v="7"/>
    <n v="67417"/>
    <n v="20"/>
    <n v="471919"/>
    <n v="94383.8"/>
    <n v="377535.2"/>
    <n v="75361.892940263861"/>
    <n v="19.961554032647513"/>
    <x v="0"/>
  </r>
  <r>
    <s v="INV103243"/>
    <d v="2024-12-04T00:00:00"/>
    <x v="6"/>
    <x v="1"/>
    <x v="2"/>
    <n v="8"/>
    <n v="7512"/>
    <n v="5"/>
    <n v="60096"/>
    <n v="3004.8"/>
    <n v="57091.199999999997"/>
    <n v="10886.08738286836"/>
    <n v="19.067890292844361"/>
    <x v="0"/>
  </r>
  <r>
    <s v="INV103244"/>
    <d v="2024-05-08T00:00:00"/>
    <x v="3"/>
    <x v="1"/>
    <x v="0"/>
    <n v="3"/>
    <n v="15713"/>
    <n v="15"/>
    <n v="47139"/>
    <n v="7070.85"/>
    <n v="40068.15"/>
    <n v="7737.6372002291664"/>
    <n v="19.311191557956047"/>
    <x v="0"/>
  </r>
  <r>
    <s v="INV103245"/>
    <d v="2024-10-20T00:00:00"/>
    <x v="0"/>
    <x v="1"/>
    <x v="3"/>
    <n v="1"/>
    <n v="28063"/>
    <n v="0"/>
    <n v="28063"/>
    <n v="0"/>
    <n v="28063"/>
    <n v="5450.0797323140978"/>
    <n v="19.420873507159243"/>
    <x v="1"/>
  </r>
  <r>
    <s v="INV103246"/>
    <d v="2023-11-29T00:00:00"/>
    <x v="3"/>
    <x v="0"/>
    <x v="3"/>
    <n v="9"/>
    <n v="15712"/>
    <n v="20"/>
    <n v="141408"/>
    <n v="28281.599999999999"/>
    <n v="113126.39999999999"/>
    <n v="14240.78138069086"/>
    <n v="12.588380237230973"/>
    <x v="0"/>
  </r>
  <r>
    <s v="INV103247"/>
    <d v="2023-05-07T00:00:00"/>
    <x v="2"/>
    <x v="0"/>
    <x v="0"/>
    <n v="1"/>
    <n v="60688"/>
    <n v="15"/>
    <n v="60688"/>
    <n v="9103.2000000000007"/>
    <n v="51584.800000000003"/>
    <n v="6949.1165039178686"/>
    <n v="13.471248321051682"/>
    <x v="0"/>
  </r>
  <r>
    <s v="INV103248"/>
    <d v="2024-07-11T00:00:00"/>
    <x v="0"/>
    <x v="1"/>
    <x v="2"/>
    <n v="6"/>
    <n v="47076"/>
    <n v="0"/>
    <n v="282456"/>
    <n v="0"/>
    <n v="282456"/>
    <n v="30735.232667076281"/>
    <n v="10.881423183460887"/>
    <x v="1"/>
  </r>
  <r>
    <s v="INV103249"/>
    <d v="2024-07-10T00:00:00"/>
    <x v="3"/>
    <x v="1"/>
    <x v="2"/>
    <n v="9"/>
    <n v="11211"/>
    <n v="15"/>
    <n v="100899"/>
    <n v="15134.85"/>
    <n v="85764.15"/>
    <n v="6831.2959501924506"/>
    <n v="7.9652115134265902"/>
    <x v="0"/>
  </r>
  <r>
    <s v="INV103250"/>
    <d v="2023-01-01T00:00:00"/>
    <x v="3"/>
    <x v="1"/>
    <x v="1"/>
    <n v="2"/>
    <n v="10015"/>
    <n v="5"/>
    <n v="20030"/>
    <n v="1001.5"/>
    <n v="19028.5"/>
    <n v="2696.1230486518361"/>
    <n v="14.16886800668385"/>
    <x v="0"/>
  </r>
  <r>
    <s v="INV103251"/>
    <d v="2023-06-17T00:00:00"/>
    <x v="0"/>
    <x v="0"/>
    <x v="1"/>
    <n v="4"/>
    <n v="20693"/>
    <n v="0"/>
    <n v="82772"/>
    <n v="0"/>
    <n v="82772"/>
    <n v="19036.72051432907"/>
    <n v="22.998985785445647"/>
    <x v="1"/>
  </r>
  <r>
    <s v="INV103252"/>
    <d v="2024-09-11T00:00:00"/>
    <x v="2"/>
    <x v="0"/>
    <x v="4"/>
    <n v="2"/>
    <n v="68167"/>
    <n v="0"/>
    <n v="136334"/>
    <n v="0"/>
    <n v="136334"/>
    <n v="24574.604502407019"/>
    <n v="18.025294132356578"/>
    <x v="1"/>
  </r>
  <r>
    <s v="INV103253"/>
    <d v="2023-01-19T00:00:00"/>
    <x v="3"/>
    <x v="0"/>
    <x v="1"/>
    <n v="4"/>
    <n v="2924"/>
    <n v="20"/>
    <n v="11696"/>
    <n v="2339.1999999999998"/>
    <n v="9356.7999999999993"/>
    <n v="572.97367796208448"/>
    <n v="6.123607194362223"/>
    <x v="0"/>
  </r>
  <r>
    <s v="INV103254"/>
    <d v="2023-11-28T00:00:00"/>
    <x v="0"/>
    <x v="1"/>
    <x v="2"/>
    <n v="2"/>
    <n v="44844"/>
    <n v="10"/>
    <n v="89688"/>
    <n v="8968.7999999999993"/>
    <n v="80719.199999999997"/>
    <n v="17131.842113060611"/>
    <n v="21.223998891293043"/>
    <x v="0"/>
  </r>
  <r>
    <s v="INV103255"/>
    <d v="2024-08-06T00:00:00"/>
    <x v="5"/>
    <x v="1"/>
    <x v="4"/>
    <n v="1"/>
    <n v="63592"/>
    <n v="0"/>
    <n v="63592"/>
    <n v="0"/>
    <n v="63592"/>
    <n v="15076.41078376306"/>
    <n v="23.708030544350013"/>
    <x v="1"/>
  </r>
  <r>
    <s v="INV103256"/>
    <d v="2024-03-31T00:00:00"/>
    <x v="5"/>
    <x v="0"/>
    <x v="1"/>
    <n v="3"/>
    <n v="60095"/>
    <n v="0"/>
    <n v="180285"/>
    <n v="0"/>
    <n v="180285"/>
    <n v="38920.734918602982"/>
    <n v="21.58844879973541"/>
    <x v="1"/>
  </r>
  <r>
    <s v="INV103257"/>
    <d v="2023-04-19T00:00:00"/>
    <x v="2"/>
    <x v="0"/>
    <x v="0"/>
    <n v="8"/>
    <n v="55126"/>
    <n v="5"/>
    <n v="441008"/>
    <n v="22050.400000000001"/>
    <n v="418957.6"/>
    <n v="81909.68095505955"/>
    <n v="19.550828283114939"/>
    <x v="0"/>
  </r>
  <r>
    <s v="INV103258"/>
    <d v="2023-09-25T00:00:00"/>
    <x v="0"/>
    <x v="1"/>
    <x v="3"/>
    <n v="5"/>
    <n v="9700"/>
    <n v="5"/>
    <n v="48500"/>
    <n v="2425"/>
    <n v="46075"/>
    <n v="3687.109447419758"/>
    <n v="8.0024079162664314"/>
    <x v="0"/>
  </r>
  <r>
    <s v="INV103259"/>
    <d v="2024-03-20T00:00:00"/>
    <x v="5"/>
    <x v="1"/>
    <x v="1"/>
    <n v="4"/>
    <n v="50969"/>
    <n v="5"/>
    <n v="203876"/>
    <n v="10193.799999999999"/>
    <n v="193682.2"/>
    <n v="23203.123386248841"/>
    <n v="11.979997845051759"/>
    <x v="0"/>
  </r>
  <r>
    <s v="INV103260"/>
    <d v="2023-08-28T00:00:00"/>
    <x v="0"/>
    <x v="0"/>
    <x v="1"/>
    <n v="5"/>
    <n v="23531"/>
    <n v="20"/>
    <n v="117655"/>
    <n v="23531"/>
    <n v="94124"/>
    <n v="15347.612615774"/>
    <n v="16.305737766960604"/>
    <x v="0"/>
  </r>
  <r>
    <s v="INV103261"/>
    <d v="2023-10-28T00:00:00"/>
    <x v="3"/>
    <x v="1"/>
    <x v="0"/>
    <n v="6"/>
    <n v="3716"/>
    <n v="0"/>
    <n v="22296"/>
    <n v="0"/>
    <n v="22296"/>
    <n v="1457.5375874041149"/>
    <n v="6.5372155875677924"/>
    <x v="1"/>
  </r>
  <r>
    <s v="INV103262"/>
    <d v="2024-08-24T00:00:00"/>
    <x v="2"/>
    <x v="0"/>
    <x v="2"/>
    <n v="6"/>
    <n v="46094"/>
    <n v="5"/>
    <n v="276564"/>
    <n v="13828.2"/>
    <n v="262735.8"/>
    <n v="18720.98794542735"/>
    <n v="7.1254042827156985"/>
    <x v="0"/>
  </r>
  <r>
    <s v="INV103263"/>
    <d v="2023-04-13T00:00:00"/>
    <x v="5"/>
    <x v="0"/>
    <x v="0"/>
    <n v="5"/>
    <n v="516"/>
    <n v="5"/>
    <n v="2580"/>
    <n v="129"/>
    <n v="2451"/>
    <n v="580.5212725698658"/>
    <n v="23.685078440223002"/>
    <x v="0"/>
  </r>
  <r>
    <s v="INV103264"/>
    <d v="2023-09-07T00:00:00"/>
    <x v="1"/>
    <x v="1"/>
    <x v="1"/>
    <n v="6"/>
    <n v="26878"/>
    <n v="15"/>
    <n v="161268"/>
    <n v="24190.2"/>
    <n v="137077.79999999999"/>
    <n v="26118.562570729329"/>
    <n v="19.053823865519675"/>
    <x v="0"/>
  </r>
  <r>
    <s v="INV103265"/>
    <d v="2024-03-28T00:00:00"/>
    <x v="3"/>
    <x v="1"/>
    <x v="2"/>
    <n v="9"/>
    <n v="32234"/>
    <n v="15"/>
    <n v="290106"/>
    <n v="43515.9"/>
    <n v="246590.1"/>
    <n v="25896.253438897729"/>
    <n v="10.501740921025512"/>
    <x v="0"/>
  </r>
  <r>
    <s v="INV103266"/>
    <d v="2024-06-03T00:00:00"/>
    <x v="1"/>
    <x v="1"/>
    <x v="4"/>
    <n v="5"/>
    <n v="79386"/>
    <n v="5"/>
    <n v="396930"/>
    <n v="19846.5"/>
    <n v="377083.5"/>
    <n v="43542.609273178627"/>
    <n v="11.547206195226952"/>
    <x v="0"/>
  </r>
  <r>
    <s v="INV103267"/>
    <d v="2023-06-02T00:00:00"/>
    <x v="1"/>
    <x v="0"/>
    <x v="1"/>
    <n v="6"/>
    <n v="14950"/>
    <n v="20"/>
    <n v="89700"/>
    <n v="17940"/>
    <n v="71760"/>
    <n v="9105.3293750289904"/>
    <n v="12.688586085603387"/>
    <x v="0"/>
  </r>
  <r>
    <s v="INV103268"/>
    <d v="2023-06-23T00:00:00"/>
    <x v="4"/>
    <x v="1"/>
    <x v="0"/>
    <n v="4"/>
    <n v="1973"/>
    <n v="10"/>
    <n v="7892"/>
    <n v="789.2"/>
    <n v="7102.8"/>
    <n v="461.78327538562212"/>
    <n v="6.5014258515743384"/>
    <x v="0"/>
  </r>
  <r>
    <s v="INV103269"/>
    <d v="2023-12-09T00:00:00"/>
    <x v="4"/>
    <x v="1"/>
    <x v="4"/>
    <n v="3"/>
    <n v="26025"/>
    <n v="15"/>
    <n v="78075"/>
    <n v="11711.25"/>
    <n v="66363.75"/>
    <n v="13129.099009686921"/>
    <n v="19.783539974288555"/>
    <x v="0"/>
  </r>
  <r>
    <s v="INV103270"/>
    <d v="2024-10-31T00:00:00"/>
    <x v="2"/>
    <x v="0"/>
    <x v="3"/>
    <n v="6"/>
    <n v="29072"/>
    <n v="15"/>
    <n v="174432"/>
    <n v="26164.799999999999"/>
    <n v="148267.20000000001"/>
    <n v="12657.09676750584"/>
    <n v="8.5366802418241114"/>
    <x v="0"/>
  </r>
  <r>
    <s v="INV103271"/>
    <d v="2024-03-06T00:00:00"/>
    <x v="5"/>
    <x v="0"/>
    <x v="4"/>
    <n v="5"/>
    <n v="42528"/>
    <n v="0"/>
    <n v="212640"/>
    <n v="0"/>
    <n v="212640"/>
    <n v="44872.14441557516"/>
    <n v="21.102400496414202"/>
    <x v="1"/>
  </r>
  <r>
    <s v="INV103272"/>
    <d v="2024-12-27T00:00:00"/>
    <x v="5"/>
    <x v="1"/>
    <x v="0"/>
    <n v="4"/>
    <n v="37579"/>
    <n v="0"/>
    <n v="150316"/>
    <n v="0"/>
    <n v="150316"/>
    <n v="32945.432030869917"/>
    <n v="21.917448595538676"/>
    <x v="1"/>
  </r>
  <r>
    <s v="INV103273"/>
    <d v="2024-11-19T00:00:00"/>
    <x v="5"/>
    <x v="0"/>
    <x v="4"/>
    <n v="5"/>
    <n v="59467"/>
    <n v="5"/>
    <n v="297335"/>
    <n v="14866.75"/>
    <n v="282468.25"/>
    <n v="50190.889467625057"/>
    <n v="17.768683548549284"/>
    <x v="0"/>
  </r>
  <r>
    <s v="INV103274"/>
    <d v="2024-11-17T00:00:00"/>
    <x v="0"/>
    <x v="0"/>
    <x v="0"/>
    <n v="7"/>
    <n v="52547"/>
    <n v="0"/>
    <n v="367829"/>
    <n v="0"/>
    <n v="367829"/>
    <n v="75026.444795095769"/>
    <n v="20.397098867978265"/>
    <x v="1"/>
  </r>
  <r>
    <s v="INV103275"/>
    <d v="2024-10-19T00:00:00"/>
    <x v="3"/>
    <x v="0"/>
    <x v="1"/>
    <n v="1"/>
    <n v="30610"/>
    <n v="0"/>
    <n v="30610"/>
    <n v="0"/>
    <n v="30610"/>
    <n v="2582.4748904519579"/>
    <n v="8.4367033337208692"/>
    <x v="1"/>
  </r>
  <r>
    <s v="INV103276"/>
    <d v="2023-11-20T00:00:00"/>
    <x v="5"/>
    <x v="1"/>
    <x v="2"/>
    <n v="1"/>
    <n v="2446"/>
    <n v="10"/>
    <n v="2446"/>
    <n v="244.6"/>
    <n v="2201.4"/>
    <n v="363.64441529022798"/>
    <n v="16.518779653412736"/>
    <x v="0"/>
  </r>
  <r>
    <s v="INV103277"/>
    <d v="2024-11-03T00:00:00"/>
    <x v="3"/>
    <x v="1"/>
    <x v="3"/>
    <n v="1"/>
    <n v="22443"/>
    <n v="20"/>
    <n v="22443"/>
    <n v="4488.6000000000004"/>
    <n v="17954.400000000001"/>
    <n v="3328.0251222583252"/>
    <n v="18.535986288922633"/>
    <x v="0"/>
  </r>
  <r>
    <s v="INV103278"/>
    <d v="2024-09-30T00:00:00"/>
    <x v="2"/>
    <x v="0"/>
    <x v="2"/>
    <n v="2"/>
    <n v="16240"/>
    <n v="5"/>
    <n v="32480"/>
    <n v="1624"/>
    <n v="30856"/>
    <n v="5625.4226565679201"/>
    <n v="18.231211617085556"/>
    <x v="0"/>
  </r>
  <r>
    <s v="INV103279"/>
    <d v="2024-02-24T00:00:00"/>
    <x v="1"/>
    <x v="0"/>
    <x v="2"/>
    <n v="9"/>
    <n v="75212"/>
    <n v="10"/>
    <n v="676908"/>
    <n v="67690.8"/>
    <n v="609217.19999999995"/>
    <n v="44751.862169224238"/>
    <n v="7.3457975528636155"/>
    <x v="0"/>
  </r>
  <r>
    <s v="INV103280"/>
    <d v="2024-08-16T00:00:00"/>
    <x v="5"/>
    <x v="0"/>
    <x v="2"/>
    <n v="5"/>
    <n v="45151"/>
    <n v="5"/>
    <n v="225755"/>
    <n v="11287.75"/>
    <n v="214467.25"/>
    <n v="25495.11443526439"/>
    <n v="11.887649249600761"/>
    <x v="0"/>
  </r>
  <r>
    <s v="INV103281"/>
    <d v="2024-04-29T00:00:00"/>
    <x v="2"/>
    <x v="1"/>
    <x v="0"/>
    <n v="9"/>
    <n v="37769"/>
    <n v="20"/>
    <n v="339921"/>
    <n v="67984.2"/>
    <n v="271936.8"/>
    <n v="31274.77269436757"/>
    <n v="11.500750429646731"/>
    <x v="0"/>
  </r>
  <r>
    <s v="INV103282"/>
    <d v="2024-10-20T00:00:00"/>
    <x v="5"/>
    <x v="0"/>
    <x v="0"/>
    <n v="5"/>
    <n v="77654"/>
    <n v="5"/>
    <n v="388270"/>
    <n v="19413.5"/>
    <n v="368856.5"/>
    <n v="60678.876676408312"/>
    <n v="16.450537451938168"/>
    <x v="0"/>
  </r>
  <r>
    <s v="INV103283"/>
    <d v="2024-02-16T00:00:00"/>
    <x v="4"/>
    <x v="0"/>
    <x v="3"/>
    <n v="7"/>
    <n v="39182"/>
    <n v="0"/>
    <n v="274274"/>
    <n v="0"/>
    <n v="274274"/>
    <n v="55690.629656614838"/>
    <n v="20.304742577355068"/>
    <x v="1"/>
  </r>
  <r>
    <s v="INV103284"/>
    <d v="2023-03-25T00:00:00"/>
    <x v="6"/>
    <x v="1"/>
    <x v="0"/>
    <n v="6"/>
    <n v="25101"/>
    <n v="20"/>
    <n v="150606"/>
    <n v="30121.200000000001"/>
    <n v="120484.8"/>
    <n v="19773.733229989"/>
    <n v="16.411807323404279"/>
    <x v="0"/>
  </r>
  <r>
    <s v="INV103285"/>
    <d v="2023-04-23T00:00:00"/>
    <x v="2"/>
    <x v="0"/>
    <x v="0"/>
    <n v="2"/>
    <n v="33350"/>
    <n v="10"/>
    <n v="66700"/>
    <n v="6670"/>
    <n v="60030"/>
    <n v="12063.95822845176"/>
    <n v="20.096548773033085"/>
    <x v="0"/>
  </r>
  <r>
    <s v="INV103286"/>
    <d v="2023-11-28T00:00:00"/>
    <x v="5"/>
    <x v="1"/>
    <x v="0"/>
    <n v="3"/>
    <n v="41632"/>
    <n v="10"/>
    <n v="124896"/>
    <n v="12489.6"/>
    <n v="112406.39999999999"/>
    <n v="7845.2382523174774"/>
    <n v="6.9793519339801628"/>
    <x v="0"/>
  </r>
  <r>
    <s v="INV103287"/>
    <d v="2024-01-13T00:00:00"/>
    <x v="6"/>
    <x v="1"/>
    <x v="0"/>
    <n v="5"/>
    <n v="50650"/>
    <n v="15"/>
    <n v="253250"/>
    <n v="37987.5"/>
    <n v="215262.5"/>
    <n v="48569.190988563467"/>
    <n v="22.562773817345551"/>
    <x v="0"/>
  </r>
  <r>
    <s v="INV103288"/>
    <d v="2024-10-16T00:00:00"/>
    <x v="2"/>
    <x v="1"/>
    <x v="1"/>
    <n v="4"/>
    <n v="6304"/>
    <n v="10"/>
    <n v="25216"/>
    <n v="2521.6"/>
    <n v="22694.400000000001"/>
    <n v="3570.3604837960511"/>
    <n v="15.732341387285192"/>
    <x v="0"/>
  </r>
  <r>
    <s v="INV103289"/>
    <d v="2023-02-10T00:00:00"/>
    <x v="0"/>
    <x v="0"/>
    <x v="3"/>
    <n v="6"/>
    <n v="52534"/>
    <n v="15"/>
    <n v="315204"/>
    <n v="47280.6"/>
    <n v="267923.40000000002"/>
    <n v="15405.523721562109"/>
    <n v="5.749973209343457"/>
    <x v="0"/>
  </r>
  <r>
    <s v="INV103290"/>
    <d v="2023-04-15T00:00:00"/>
    <x v="5"/>
    <x v="0"/>
    <x v="0"/>
    <n v="8"/>
    <n v="45561"/>
    <n v="0"/>
    <n v="364488"/>
    <n v="0"/>
    <n v="364488"/>
    <n v="65113.084209127628"/>
    <n v="17.86426006044853"/>
    <x v="1"/>
  </r>
  <r>
    <s v="INV103291"/>
    <d v="2023-07-21T00:00:00"/>
    <x v="0"/>
    <x v="1"/>
    <x v="3"/>
    <n v="8"/>
    <n v="27919"/>
    <n v="10"/>
    <n v="223352"/>
    <n v="22335.200000000001"/>
    <n v="201016.8"/>
    <n v="30849.935218545172"/>
    <n v="15.346943747261509"/>
    <x v="0"/>
  </r>
  <r>
    <s v="INV103292"/>
    <d v="2024-03-25T00:00:00"/>
    <x v="4"/>
    <x v="0"/>
    <x v="4"/>
    <n v="3"/>
    <n v="24246"/>
    <n v="20"/>
    <n v="72738"/>
    <n v="14547.6"/>
    <n v="58190.400000000001"/>
    <n v="5474.1986718251073"/>
    <n v="9.4073913769712991"/>
    <x v="0"/>
  </r>
  <r>
    <s v="INV103293"/>
    <d v="2023-09-23T00:00:00"/>
    <x v="5"/>
    <x v="1"/>
    <x v="1"/>
    <n v="4"/>
    <n v="78848"/>
    <n v="15"/>
    <n v="315392"/>
    <n v="47308.800000000003"/>
    <n v="268083.20000000001"/>
    <n v="54390.084621199901"/>
    <n v="20.288509172227094"/>
    <x v="0"/>
  </r>
  <r>
    <s v="INV103294"/>
    <d v="2023-07-29T00:00:00"/>
    <x v="1"/>
    <x v="0"/>
    <x v="0"/>
    <n v="1"/>
    <n v="68081"/>
    <n v="10"/>
    <n v="68081"/>
    <n v="6808.1"/>
    <n v="61272.9"/>
    <n v="14504.131819888289"/>
    <n v="23.671365024159602"/>
    <x v="0"/>
  </r>
  <r>
    <s v="INV103295"/>
    <d v="2024-07-16T00:00:00"/>
    <x v="4"/>
    <x v="1"/>
    <x v="1"/>
    <n v="2"/>
    <n v="25836"/>
    <n v="0"/>
    <n v="51672"/>
    <n v="0"/>
    <n v="51672"/>
    <n v="5918.3398854003271"/>
    <n v="11.453669076870117"/>
    <x v="1"/>
  </r>
  <r>
    <s v="INV103296"/>
    <d v="2023-04-28T00:00:00"/>
    <x v="6"/>
    <x v="1"/>
    <x v="1"/>
    <n v="9"/>
    <n v="46452"/>
    <n v="20"/>
    <n v="418068"/>
    <n v="83613.600000000006"/>
    <n v="334454.40000000002"/>
    <n v="49761.174669387801"/>
    <n v="14.87831365632738"/>
    <x v="0"/>
  </r>
  <r>
    <s v="INV103297"/>
    <d v="2024-12-13T00:00:00"/>
    <x v="2"/>
    <x v="0"/>
    <x v="4"/>
    <n v="2"/>
    <n v="47643"/>
    <n v="20"/>
    <n v="95286"/>
    <n v="19057.2"/>
    <n v="76228.800000000003"/>
    <n v="5765.5652681565634"/>
    <n v="7.5634999739685833"/>
    <x v="0"/>
  </r>
  <r>
    <s v="INV103298"/>
    <d v="2024-01-12T00:00:00"/>
    <x v="3"/>
    <x v="0"/>
    <x v="3"/>
    <n v="6"/>
    <n v="59879"/>
    <n v="0"/>
    <n v="359274"/>
    <n v="0"/>
    <n v="359274"/>
    <n v="84774.273186864812"/>
    <n v="23.595994474096319"/>
    <x v="1"/>
  </r>
  <r>
    <s v="INV103299"/>
    <d v="2024-07-04T00:00:00"/>
    <x v="4"/>
    <x v="0"/>
    <x v="1"/>
    <n v="7"/>
    <n v="34820"/>
    <n v="10"/>
    <n v="243740"/>
    <n v="24374"/>
    <n v="219366"/>
    <n v="24954.903282886531"/>
    <n v="11.375921192384659"/>
    <x v="0"/>
  </r>
  <r>
    <s v="INV103300"/>
    <d v="2024-06-23T00:00:00"/>
    <x v="3"/>
    <x v="0"/>
    <x v="2"/>
    <n v="6"/>
    <n v="37016"/>
    <n v="5"/>
    <n v="222096"/>
    <n v="11104.8"/>
    <n v="210991.2"/>
    <n v="18769.13083107668"/>
    <n v="8.8956936739905164"/>
    <x v="0"/>
  </r>
  <r>
    <s v="INV103301"/>
    <d v="2023-03-25T00:00:00"/>
    <x v="3"/>
    <x v="1"/>
    <x v="4"/>
    <n v="8"/>
    <n v="60289"/>
    <n v="10"/>
    <n v="482312"/>
    <n v="48231.199999999997"/>
    <n v="434080.8"/>
    <n v="63239.380551005328"/>
    <n v="14.56857353538911"/>
    <x v="0"/>
  </r>
  <r>
    <s v="INV103302"/>
    <d v="2024-03-29T00:00:00"/>
    <x v="2"/>
    <x v="1"/>
    <x v="2"/>
    <n v="9"/>
    <n v="71614"/>
    <n v="15"/>
    <n v="644526"/>
    <n v="96678.9"/>
    <n v="547847.1"/>
    <n v="32134.792270800459"/>
    <n v="5.8656497900236149"/>
    <x v="0"/>
  </r>
  <r>
    <s v="INV103303"/>
    <d v="2024-10-28T00:00:00"/>
    <x v="6"/>
    <x v="0"/>
    <x v="4"/>
    <n v="8"/>
    <n v="61740"/>
    <n v="15"/>
    <n v="493920"/>
    <n v="74088"/>
    <n v="419832"/>
    <n v="42221.398505488803"/>
    <n v="10.056736624528098"/>
    <x v="0"/>
  </r>
  <r>
    <s v="INV103304"/>
    <d v="2024-09-20T00:00:00"/>
    <x v="2"/>
    <x v="0"/>
    <x v="2"/>
    <n v="5"/>
    <n v="42298"/>
    <n v="10"/>
    <n v="211490"/>
    <n v="21149"/>
    <n v="190341"/>
    <n v="12092.658244302331"/>
    <n v="6.35315472982822"/>
    <x v="0"/>
  </r>
  <r>
    <s v="INV103305"/>
    <d v="2024-05-28T00:00:00"/>
    <x v="5"/>
    <x v="1"/>
    <x v="2"/>
    <n v="8"/>
    <n v="56420"/>
    <n v="15"/>
    <n v="451360"/>
    <n v="67704"/>
    <n v="383656"/>
    <n v="28956.141529725341"/>
    <n v="7.5474230898839947"/>
    <x v="0"/>
  </r>
  <r>
    <s v="INV103306"/>
    <d v="2024-08-27T00:00:00"/>
    <x v="4"/>
    <x v="0"/>
    <x v="1"/>
    <n v="9"/>
    <n v="66973"/>
    <n v="5"/>
    <n v="602757"/>
    <n v="30137.85"/>
    <n v="572619.15"/>
    <n v="41475.669788579027"/>
    <n v="7.2431510173173601"/>
    <x v="0"/>
  </r>
  <r>
    <s v="INV103307"/>
    <d v="2024-11-08T00:00:00"/>
    <x v="3"/>
    <x v="0"/>
    <x v="1"/>
    <n v="8"/>
    <n v="65826"/>
    <n v="5"/>
    <n v="526608"/>
    <n v="26330.400000000001"/>
    <n v="500277.6"/>
    <n v="112304.3122576983"/>
    <n v="22.448399100359143"/>
    <x v="0"/>
  </r>
  <r>
    <s v="INV103308"/>
    <d v="2024-01-22T00:00:00"/>
    <x v="2"/>
    <x v="0"/>
    <x v="4"/>
    <n v="2"/>
    <n v="73631"/>
    <n v="20"/>
    <n v="147262"/>
    <n v="29452.400000000001"/>
    <n v="117809.60000000001"/>
    <n v="27813.31145460406"/>
    <n v="23.608696960692559"/>
    <x v="0"/>
  </r>
  <r>
    <s v="INV103309"/>
    <d v="2023-12-16T00:00:00"/>
    <x v="2"/>
    <x v="0"/>
    <x v="3"/>
    <n v="2"/>
    <n v="924"/>
    <n v="15"/>
    <n v="1848"/>
    <n v="277.2"/>
    <n v="1570.8"/>
    <n v="227.61588360149071"/>
    <n v="14.490443315602922"/>
    <x v="0"/>
  </r>
  <r>
    <s v="INV103310"/>
    <d v="2023-10-23T00:00:00"/>
    <x v="2"/>
    <x v="1"/>
    <x v="1"/>
    <n v="3"/>
    <n v="64374"/>
    <n v="10"/>
    <n v="193122"/>
    <n v="19312.2"/>
    <n v="173809.8"/>
    <n v="30605.023591274479"/>
    <n v="17.60834175706691"/>
    <x v="0"/>
  </r>
  <r>
    <s v="INV103311"/>
    <d v="2023-09-15T00:00:00"/>
    <x v="4"/>
    <x v="1"/>
    <x v="1"/>
    <n v="7"/>
    <n v="3551"/>
    <n v="20"/>
    <n v="24857"/>
    <n v="4971.3999999999996"/>
    <n v="19885.599999999999"/>
    <n v="3761.9653536426158"/>
    <n v="18.918037945259965"/>
    <x v="0"/>
  </r>
  <r>
    <s v="INV103312"/>
    <d v="2023-03-22T00:00:00"/>
    <x v="6"/>
    <x v="0"/>
    <x v="0"/>
    <n v="9"/>
    <n v="59981"/>
    <n v="5"/>
    <n v="539829"/>
    <n v="26991.45"/>
    <n v="512837.55"/>
    <n v="65777.910861948272"/>
    <n v="12.826266497441202"/>
    <x v="0"/>
  </r>
  <r>
    <s v="INV103313"/>
    <d v="2023-09-25T00:00:00"/>
    <x v="1"/>
    <x v="1"/>
    <x v="1"/>
    <n v="8"/>
    <n v="64372"/>
    <n v="20"/>
    <n v="514976"/>
    <n v="102995.2"/>
    <n v="411980.79999999999"/>
    <n v="51102.960876140518"/>
    <n v="12.404209340857758"/>
    <x v="0"/>
  </r>
  <r>
    <s v="INV103314"/>
    <d v="2024-02-23T00:00:00"/>
    <x v="2"/>
    <x v="0"/>
    <x v="3"/>
    <n v="9"/>
    <n v="78274"/>
    <n v="0"/>
    <n v="704466"/>
    <n v="0"/>
    <n v="704466"/>
    <n v="130406.3809392843"/>
    <n v="18.511380384473387"/>
    <x v="1"/>
  </r>
  <r>
    <s v="INV103315"/>
    <d v="2023-08-23T00:00:00"/>
    <x v="4"/>
    <x v="0"/>
    <x v="0"/>
    <n v="6"/>
    <n v="28286"/>
    <n v="15"/>
    <n v="169716"/>
    <n v="25457.4"/>
    <n v="144258.6"/>
    <n v="18081.791713791361"/>
    <n v="12.534290304904774"/>
    <x v="0"/>
  </r>
  <r>
    <s v="INV103316"/>
    <d v="2023-11-07T00:00:00"/>
    <x v="3"/>
    <x v="0"/>
    <x v="2"/>
    <n v="1"/>
    <n v="68730"/>
    <n v="10"/>
    <n v="68730"/>
    <n v="6873"/>
    <n v="61857"/>
    <n v="10280.751170163059"/>
    <n v="16.62019039100354"/>
    <x v="0"/>
  </r>
  <r>
    <s v="INV103317"/>
    <d v="2023-12-23T00:00:00"/>
    <x v="5"/>
    <x v="1"/>
    <x v="2"/>
    <n v="4"/>
    <n v="69631"/>
    <n v="5"/>
    <n v="278524"/>
    <n v="13926.2"/>
    <n v="264597.8"/>
    <n v="40493.666863305589"/>
    <n v="15.303856216229155"/>
    <x v="0"/>
  </r>
  <r>
    <s v="INV103318"/>
    <d v="2023-08-01T00:00:00"/>
    <x v="1"/>
    <x v="1"/>
    <x v="0"/>
    <n v="6"/>
    <n v="1767"/>
    <n v="20"/>
    <n v="10602"/>
    <n v="2120.4"/>
    <n v="8481.6"/>
    <n v="1313.733006520353"/>
    <n v="15.48921201801963"/>
    <x v="0"/>
  </r>
  <r>
    <s v="INV103319"/>
    <d v="2024-07-27T00:00:00"/>
    <x v="0"/>
    <x v="1"/>
    <x v="0"/>
    <n v="6"/>
    <n v="66457"/>
    <n v="10"/>
    <n v="398742"/>
    <n v="39874.199999999997"/>
    <n v="358867.8"/>
    <n v="77469.42810619474"/>
    <n v="21.587177257529024"/>
    <x v="0"/>
  </r>
  <r>
    <s v="INV103320"/>
    <d v="2023-02-18T00:00:00"/>
    <x v="1"/>
    <x v="1"/>
    <x v="0"/>
    <n v="8"/>
    <n v="63145"/>
    <n v="15"/>
    <n v="505160"/>
    <n v="75774"/>
    <n v="429386"/>
    <n v="81931.753152315141"/>
    <n v="19.081142177973931"/>
    <x v="0"/>
  </r>
  <r>
    <s v="INV103321"/>
    <d v="2023-05-07T00:00:00"/>
    <x v="1"/>
    <x v="1"/>
    <x v="4"/>
    <n v="1"/>
    <n v="20150"/>
    <n v="10"/>
    <n v="20150"/>
    <n v="2015"/>
    <n v="18135"/>
    <n v="4391.145986196163"/>
    <n v="24.213653080761858"/>
    <x v="0"/>
  </r>
  <r>
    <s v="INV103322"/>
    <d v="2023-08-11T00:00:00"/>
    <x v="4"/>
    <x v="0"/>
    <x v="3"/>
    <n v="2"/>
    <n v="7517"/>
    <n v="15"/>
    <n v="15034"/>
    <n v="2255.1"/>
    <n v="12778.9"/>
    <n v="2660.5072443970421"/>
    <n v="20.819532545031592"/>
    <x v="0"/>
  </r>
  <r>
    <s v="INV103323"/>
    <d v="2023-10-06T00:00:00"/>
    <x v="0"/>
    <x v="0"/>
    <x v="3"/>
    <n v="2"/>
    <n v="10349"/>
    <n v="15"/>
    <n v="20698"/>
    <n v="3104.7"/>
    <n v="17593.3"/>
    <n v="1392.6592894220689"/>
    <n v="7.9158502919979137"/>
    <x v="0"/>
  </r>
  <r>
    <s v="INV103324"/>
    <d v="2024-02-12T00:00:00"/>
    <x v="2"/>
    <x v="1"/>
    <x v="2"/>
    <n v="6"/>
    <n v="62953"/>
    <n v="15"/>
    <n v="377718"/>
    <n v="56657.7"/>
    <n v="321060.3"/>
    <n v="63472.54916122408"/>
    <n v="19.769666059996855"/>
    <x v="0"/>
  </r>
  <r>
    <s v="INV103325"/>
    <d v="2024-05-19T00:00:00"/>
    <x v="2"/>
    <x v="1"/>
    <x v="2"/>
    <n v="7"/>
    <n v="49617"/>
    <n v="20"/>
    <n v="347319"/>
    <n v="69463.8"/>
    <n v="277855.2"/>
    <n v="50883.486847409848"/>
    <n v="18.31295107934271"/>
    <x v="0"/>
  </r>
  <r>
    <s v="INV103326"/>
    <d v="2023-10-21T00:00:00"/>
    <x v="1"/>
    <x v="1"/>
    <x v="2"/>
    <n v="2"/>
    <n v="57747"/>
    <n v="15"/>
    <n v="115494"/>
    <n v="17324.099999999999"/>
    <n v="98169.9"/>
    <n v="17592.909572846231"/>
    <n v="17.920879590226978"/>
    <x v="0"/>
  </r>
  <r>
    <s v="INV103327"/>
    <d v="2023-10-04T00:00:00"/>
    <x v="4"/>
    <x v="0"/>
    <x v="1"/>
    <n v="5"/>
    <n v="45399"/>
    <n v="10"/>
    <n v="226995"/>
    <n v="22699.5"/>
    <n v="204295.5"/>
    <n v="29857.567756041699"/>
    <n v="14.614892523840073"/>
    <x v="0"/>
  </r>
  <r>
    <s v="INV103328"/>
    <d v="2024-03-13T00:00:00"/>
    <x v="0"/>
    <x v="1"/>
    <x v="2"/>
    <n v="6"/>
    <n v="42144"/>
    <n v="0"/>
    <n v="252864"/>
    <n v="0"/>
    <n v="252864"/>
    <n v="15802.17532406992"/>
    <n v="6.2492783963197285"/>
    <x v="1"/>
  </r>
  <r>
    <s v="INV103329"/>
    <d v="2023-04-17T00:00:00"/>
    <x v="2"/>
    <x v="0"/>
    <x v="0"/>
    <n v="4"/>
    <n v="68262"/>
    <n v="10"/>
    <n v="273048"/>
    <n v="27304.799999999999"/>
    <n v="245743.2"/>
    <n v="59051.342303836122"/>
    <n v="24.029695350201397"/>
    <x v="0"/>
  </r>
  <r>
    <s v="INV103330"/>
    <d v="2024-10-19T00:00:00"/>
    <x v="3"/>
    <x v="0"/>
    <x v="2"/>
    <n v="1"/>
    <n v="4888"/>
    <n v="20"/>
    <n v="4888"/>
    <n v="977.6"/>
    <n v="3910.4"/>
    <n v="861.79326525006809"/>
    <n v="22.038493894488237"/>
    <x v="0"/>
  </r>
  <r>
    <s v="INV103331"/>
    <d v="2024-02-24T00:00:00"/>
    <x v="6"/>
    <x v="1"/>
    <x v="0"/>
    <n v="3"/>
    <n v="68458"/>
    <n v="15"/>
    <n v="205374"/>
    <n v="30806.1"/>
    <n v="174567.9"/>
    <n v="25724.6063588219"/>
    <n v="14.736160748237163"/>
    <x v="0"/>
  </r>
  <r>
    <s v="INV103332"/>
    <d v="2024-09-02T00:00:00"/>
    <x v="6"/>
    <x v="0"/>
    <x v="4"/>
    <n v="9"/>
    <n v="40494"/>
    <n v="0"/>
    <n v="364446"/>
    <n v="0"/>
    <n v="364446"/>
    <n v="29781.139865835521"/>
    <n v="8.1716193526161689"/>
    <x v="1"/>
  </r>
  <r>
    <s v="INV103333"/>
    <d v="2024-03-04T00:00:00"/>
    <x v="2"/>
    <x v="0"/>
    <x v="1"/>
    <n v="6"/>
    <n v="75305"/>
    <n v="20"/>
    <n v="451830"/>
    <n v="90366"/>
    <n v="361464"/>
    <n v="77676.636959834796"/>
    <n v="21.489453157115175"/>
    <x v="0"/>
  </r>
  <r>
    <s v="INV103334"/>
    <d v="2024-01-10T00:00:00"/>
    <x v="0"/>
    <x v="1"/>
    <x v="1"/>
    <n v="2"/>
    <n v="78213"/>
    <n v="5"/>
    <n v="156426"/>
    <n v="7821.3"/>
    <n v="148604.70000000001"/>
    <n v="20230.199944070089"/>
    <n v="13.613432108183718"/>
    <x v="0"/>
  </r>
  <r>
    <s v="INV103335"/>
    <d v="2023-03-14T00:00:00"/>
    <x v="5"/>
    <x v="0"/>
    <x v="3"/>
    <n v="9"/>
    <n v="78068"/>
    <n v="5"/>
    <n v="702612"/>
    <n v="35130.6"/>
    <n v="667481.4"/>
    <n v="85452.82756430353"/>
    <n v="12.802278470127188"/>
    <x v="0"/>
  </r>
  <r>
    <s v="INV103336"/>
    <d v="2024-09-25T00:00:00"/>
    <x v="2"/>
    <x v="1"/>
    <x v="4"/>
    <n v="4"/>
    <n v="73352"/>
    <n v="5"/>
    <n v="293408"/>
    <n v="14670.4"/>
    <n v="278737.59999999998"/>
    <n v="51030.289282312922"/>
    <n v="18.307644638654033"/>
    <x v="0"/>
  </r>
  <r>
    <s v="INV103337"/>
    <d v="2023-01-30T00:00:00"/>
    <x v="5"/>
    <x v="0"/>
    <x v="0"/>
    <n v="8"/>
    <n v="3343"/>
    <n v="0"/>
    <n v="26744"/>
    <n v="0"/>
    <n v="26744"/>
    <n v="5395.2029716714469"/>
    <n v="20.173507970653031"/>
    <x v="1"/>
  </r>
  <r>
    <s v="INV103338"/>
    <d v="2023-07-07T00:00:00"/>
    <x v="5"/>
    <x v="1"/>
    <x v="4"/>
    <n v="7"/>
    <n v="28515"/>
    <n v="10"/>
    <n v="199605"/>
    <n v="19960.5"/>
    <n v="179644.5"/>
    <n v="11240.023541962781"/>
    <n v="6.2568147324091647"/>
    <x v="0"/>
  </r>
  <r>
    <s v="INV103339"/>
    <d v="2023-12-30T00:00:00"/>
    <x v="0"/>
    <x v="1"/>
    <x v="1"/>
    <n v="3"/>
    <n v="70147"/>
    <n v="0"/>
    <n v="210441"/>
    <n v="0"/>
    <n v="210441"/>
    <n v="42827.117968241393"/>
    <n v="20.35112832967026"/>
    <x v="1"/>
  </r>
  <r>
    <s v="INV103340"/>
    <d v="2024-03-26T00:00:00"/>
    <x v="5"/>
    <x v="0"/>
    <x v="0"/>
    <n v="8"/>
    <n v="45731"/>
    <n v="0"/>
    <n v="365848"/>
    <n v="0"/>
    <n v="365848"/>
    <n v="71994.532907698085"/>
    <n v="19.678810027032561"/>
    <x v="1"/>
  </r>
  <r>
    <s v="INV103341"/>
    <d v="2023-07-14T00:00:00"/>
    <x v="3"/>
    <x v="1"/>
    <x v="4"/>
    <n v="4"/>
    <n v="47046"/>
    <n v="0"/>
    <n v="188184"/>
    <n v="0"/>
    <n v="188184"/>
    <n v="31585.164269296049"/>
    <n v="16.784192210440871"/>
    <x v="1"/>
  </r>
  <r>
    <s v="INV103342"/>
    <d v="2023-06-05T00:00:00"/>
    <x v="0"/>
    <x v="0"/>
    <x v="1"/>
    <n v="2"/>
    <n v="51555"/>
    <n v="5"/>
    <n v="103110"/>
    <n v="5155.5"/>
    <n v="97954.5"/>
    <n v="11527.65610929877"/>
    <n v="11.768378287162683"/>
    <x v="0"/>
  </r>
  <r>
    <s v="INV103343"/>
    <d v="2023-06-21T00:00:00"/>
    <x v="2"/>
    <x v="0"/>
    <x v="0"/>
    <n v="5"/>
    <n v="50077"/>
    <n v="10"/>
    <n v="250385"/>
    <n v="25038.5"/>
    <n v="225346.5"/>
    <n v="18694.842415317089"/>
    <n v="8.2960429451165609"/>
    <x v="0"/>
  </r>
  <r>
    <s v="INV103344"/>
    <d v="2023-02-10T00:00:00"/>
    <x v="1"/>
    <x v="1"/>
    <x v="0"/>
    <n v="1"/>
    <n v="35669"/>
    <n v="0"/>
    <n v="35669"/>
    <n v="0"/>
    <n v="35669"/>
    <n v="2515.7557515638441"/>
    <n v="7.053059383677267"/>
    <x v="1"/>
  </r>
  <r>
    <s v="INV103345"/>
    <d v="2023-03-04T00:00:00"/>
    <x v="3"/>
    <x v="0"/>
    <x v="1"/>
    <n v="8"/>
    <n v="42209"/>
    <n v="10"/>
    <n v="337672"/>
    <n v="33767.199999999997"/>
    <n v="303904.8"/>
    <n v="15267.186040560529"/>
    <n v="5.0236738743713598"/>
    <x v="0"/>
  </r>
  <r>
    <s v="INV103346"/>
    <d v="2023-01-23T00:00:00"/>
    <x v="4"/>
    <x v="1"/>
    <x v="0"/>
    <n v="8"/>
    <n v="29915"/>
    <n v="15"/>
    <n v="239320"/>
    <n v="35898"/>
    <n v="203422"/>
    <n v="18570.808371927382"/>
    <n v="9.1292035138418566"/>
    <x v="0"/>
  </r>
  <r>
    <s v="INV103347"/>
    <d v="2023-12-26T00:00:00"/>
    <x v="6"/>
    <x v="0"/>
    <x v="1"/>
    <n v="3"/>
    <n v="16185"/>
    <n v="0"/>
    <n v="48555"/>
    <n v="0"/>
    <n v="48555"/>
    <n v="6422.2433161552881"/>
    <n v="13.22673940099946"/>
    <x v="1"/>
  </r>
  <r>
    <s v="INV103348"/>
    <d v="2023-03-16T00:00:00"/>
    <x v="2"/>
    <x v="0"/>
    <x v="2"/>
    <n v="1"/>
    <n v="16463"/>
    <n v="0"/>
    <n v="16463"/>
    <n v="0"/>
    <n v="16463"/>
    <n v="1625.3733255679181"/>
    <n v="9.8728866280016891"/>
    <x v="1"/>
  </r>
  <r>
    <s v="INV103349"/>
    <d v="2024-07-13T00:00:00"/>
    <x v="2"/>
    <x v="1"/>
    <x v="2"/>
    <n v="4"/>
    <n v="30198"/>
    <n v="0"/>
    <n v="120792"/>
    <n v="0"/>
    <n v="120792"/>
    <n v="13504.03956861127"/>
    <n v="11.179581072100197"/>
    <x v="1"/>
  </r>
  <r>
    <s v="INV103350"/>
    <d v="2024-11-02T00:00:00"/>
    <x v="2"/>
    <x v="0"/>
    <x v="0"/>
    <n v="9"/>
    <n v="62915"/>
    <n v="15"/>
    <n v="566235"/>
    <n v="84935.25"/>
    <n v="481299.75"/>
    <n v="61649.917480028147"/>
    <n v="12.809048307219802"/>
    <x v="0"/>
  </r>
  <r>
    <s v="INV103351"/>
    <d v="2023-04-28T00:00:00"/>
    <x v="3"/>
    <x v="0"/>
    <x v="0"/>
    <n v="9"/>
    <n v="56900"/>
    <n v="15"/>
    <n v="512100"/>
    <n v="76815"/>
    <n v="435285"/>
    <n v="48600.641788075052"/>
    <n v="11.165246169308626"/>
    <x v="0"/>
  </r>
  <r>
    <s v="INV103352"/>
    <d v="2024-09-03T00:00:00"/>
    <x v="4"/>
    <x v="0"/>
    <x v="1"/>
    <n v="1"/>
    <n v="55950"/>
    <n v="5"/>
    <n v="55950"/>
    <n v="2797.5"/>
    <n v="53152.5"/>
    <n v="10360.70895146164"/>
    <n v="19.492420773174622"/>
    <x v="0"/>
  </r>
  <r>
    <s v="INV103353"/>
    <d v="2024-01-15T00:00:00"/>
    <x v="1"/>
    <x v="0"/>
    <x v="0"/>
    <n v="7"/>
    <n v="51211"/>
    <n v="20"/>
    <n v="358477"/>
    <n v="71695.399999999994"/>
    <n v="286781.59999999998"/>
    <n v="42542.719071918553"/>
    <n v="14.834535783299401"/>
    <x v="0"/>
  </r>
  <r>
    <s v="INV103354"/>
    <d v="2024-11-09T00:00:00"/>
    <x v="0"/>
    <x v="0"/>
    <x v="3"/>
    <n v="6"/>
    <n v="72071"/>
    <n v="10"/>
    <n v="432426"/>
    <n v="43242.6"/>
    <n v="389183.4"/>
    <n v="20963.531014888311"/>
    <n v="5.3865429550408139"/>
    <x v="0"/>
  </r>
  <r>
    <s v="INV103355"/>
    <d v="2023-10-17T00:00:00"/>
    <x v="4"/>
    <x v="0"/>
    <x v="2"/>
    <n v="7"/>
    <n v="73107"/>
    <n v="20"/>
    <n v="511749"/>
    <n v="102349.8"/>
    <n v="409399.2"/>
    <n v="39029.518517028388"/>
    <n v="9.533364627246069"/>
    <x v="0"/>
  </r>
  <r>
    <s v="INV103356"/>
    <d v="2024-03-15T00:00:00"/>
    <x v="3"/>
    <x v="0"/>
    <x v="0"/>
    <n v="7"/>
    <n v="21078"/>
    <n v="0"/>
    <n v="147546"/>
    <n v="0"/>
    <n v="147546"/>
    <n v="28318.747072569298"/>
    <n v="19.193164892690618"/>
    <x v="1"/>
  </r>
  <r>
    <s v="INV103357"/>
    <d v="2024-10-29T00:00:00"/>
    <x v="2"/>
    <x v="0"/>
    <x v="0"/>
    <n v="8"/>
    <n v="29342"/>
    <n v="0"/>
    <n v="234736"/>
    <n v="0"/>
    <n v="234736"/>
    <n v="25864.645462849399"/>
    <n v="11.018610465735721"/>
    <x v="1"/>
  </r>
  <r>
    <s v="INV103358"/>
    <d v="2023-01-07T00:00:00"/>
    <x v="6"/>
    <x v="1"/>
    <x v="4"/>
    <n v="8"/>
    <n v="17031"/>
    <n v="5"/>
    <n v="136248"/>
    <n v="6812.4"/>
    <n v="129435.6"/>
    <n v="30291.60046098589"/>
    <n v="23.402835433980982"/>
    <x v="0"/>
  </r>
  <r>
    <s v="INV103359"/>
    <d v="2023-07-15T00:00:00"/>
    <x v="2"/>
    <x v="0"/>
    <x v="0"/>
    <n v="2"/>
    <n v="2670"/>
    <n v="20"/>
    <n v="5340"/>
    <n v="1068"/>
    <n v="4272"/>
    <n v="822.50016213907622"/>
    <n v="19.253280948948415"/>
    <x v="0"/>
  </r>
  <r>
    <s v="INV103360"/>
    <d v="2024-02-25T00:00:00"/>
    <x v="0"/>
    <x v="0"/>
    <x v="3"/>
    <n v="4"/>
    <n v="7797"/>
    <n v="0"/>
    <n v="31188"/>
    <n v="0"/>
    <n v="31188"/>
    <n v="3367.8485047468512"/>
    <n v="10.798539517592829"/>
    <x v="1"/>
  </r>
  <r>
    <s v="INV103361"/>
    <d v="2024-07-21T00:00:00"/>
    <x v="5"/>
    <x v="1"/>
    <x v="2"/>
    <n v="4"/>
    <n v="4663"/>
    <n v="20"/>
    <n v="18652"/>
    <n v="3730.4"/>
    <n v="14921.6"/>
    <n v="2287.2122321323332"/>
    <n v="15.328196923468884"/>
    <x v="0"/>
  </r>
  <r>
    <s v="INV103362"/>
    <d v="2023-07-12T00:00:00"/>
    <x v="6"/>
    <x v="1"/>
    <x v="4"/>
    <n v="8"/>
    <n v="41294"/>
    <n v="5"/>
    <n v="330352"/>
    <n v="16517.599999999999"/>
    <n v="313834.40000000002"/>
    <n v="57572.232138635103"/>
    <n v="18.344780603603397"/>
    <x v="0"/>
  </r>
  <r>
    <s v="INV103363"/>
    <d v="2024-07-12T00:00:00"/>
    <x v="2"/>
    <x v="1"/>
    <x v="1"/>
    <n v="3"/>
    <n v="42287"/>
    <n v="20"/>
    <n v="126861"/>
    <n v="25372.2"/>
    <n v="101488.8"/>
    <n v="8999.3339268046802"/>
    <n v="8.8673173067419064"/>
    <x v="0"/>
  </r>
  <r>
    <s v="INV103364"/>
    <d v="2023-05-28T00:00:00"/>
    <x v="1"/>
    <x v="0"/>
    <x v="1"/>
    <n v="3"/>
    <n v="57719"/>
    <n v="10"/>
    <n v="173157"/>
    <n v="17315.7"/>
    <n v="155841.29999999999"/>
    <n v="15465.300007839371"/>
    <n v="9.9237493577372433"/>
    <x v="0"/>
  </r>
  <r>
    <s v="INV103365"/>
    <d v="2024-10-30T00:00:00"/>
    <x v="6"/>
    <x v="1"/>
    <x v="2"/>
    <n v="2"/>
    <n v="24948"/>
    <n v="5"/>
    <n v="49896"/>
    <n v="2494.8000000000002"/>
    <n v="47401.2"/>
    <n v="7177.7148204731984"/>
    <n v="15.14247491724513"/>
    <x v="0"/>
  </r>
  <r>
    <s v="INV103366"/>
    <d v="2023-07-21T00:00:00"/>
    <x v="5"/>
    <x v="1"/>
    <x v="1"/>
    <n v="1"/>
    <n v="69652"/>
    <n v="20"/>
    <n v="69652"/>
    <n v="13930.4"/>
    <n v="55721.599999999999"/>
    <n v="13093.40275374301"/>
    <n v="23.497894449805841"/>
    <x v="0"/>
  </r>
  <r>
    <s v="INV103367"/>
    <d v="2024-03-19T00:00:00"/>
    <x v="4"/>
    <x v="0"/>
    <x v="3"/>
    <n v="8"/>
    <n v="56937"/>
    <n v="0"/>
    <n v="455496"/>
    <n v="0"/>
    <n v="455496"/>
    <n v="54113.86921243526"/>
    <n v="11.880207337152305"/>
    <x v="1"/>
  </r>
  <r>
    <s v="INV103368"/>
    <d v="2024-02-23T00:00:00"/>
    <x v="3"/>
    <x v="0"/>
    <x v="0"/>
    <n v="9"/>
    <n v="28799"/>
    <n v="15"/>
    <n v="259191"/>
    <n v="38878.65"/>
    <n v="220312.35"/>
    <n v="28734.47301802754"/>
    <n v="13.04260656201413"/>
    <x v="0"/>
  </r>
  <r>
    <s v="INV103369"/>
    <d v="2024-03-02T00:00:00"/>
    <x v="2"/>
    <x v="1"/>
    <x v="2"/>
    <n v="9"/>
    <n v="41619"/>
    <n v="15"/>
    <n v="374571"/>
    <n v="56185.65"/>
    <n v="318385.34999999998"/>
    <n v="28057.403998981488"/>
    <n v="8.8124042136302716"/>
    <x v="0"/>
  </r>
  <r>
    <s v="INV103370"/>
    <d v="2024-04-23T00:00:00"/>
    <x v="0"/>
    <x v="1"/>
    <x v="4"/>
    <n v="8"/>
    <n v="77593"/>
    <n v="5"/>
    <n v="620744"/>
    <n v="31037.200000000001"/>
    <n v="589706.80000000005"/>
    <n v="99449.180284336122"/>
    <n v="16.864173905462192"/>
    <x v="0"/>
  </r>
  <r>
    <s v="INV103371"/>
    <d v="2024-04-19T00:00:00"/>
    <x v="4"/>
    <x v="0"/>
    <x v="0"/>
    <n v="5"/>
    <n v="39148"/>
    <n v="15"/>
    <n v="195740"/>
    <n v="29361"/>
    <n v="166379"/>
    <n v="32948.058235374767"/>
    <n v="19.803014945019964"/>
    <x v="0"/>
  </r>
  <r>
    <s v="INV103372"/>
    <d v="2023-05-06T00:00:00"/>
    <x v="2"/>
    <x v="0"/>
    <x v="1"/>
    <n v="1"/>
    <n v="14596"/>
    <n v="10"/>
    <n v="14596"/>
    <n v="1459.6"/>
    <n v="13136.4"/>
    <n v="1814.510613429939"/>
    <n v="13.812845326192406"/>
    <x v="0"/>
  </r>
  <r>
    <s v="INV103373"/>
    <d v="2024-01-30T00:00:00"/>
    <x v="4"/>
    <x v="0"/>
    <x v="1"/>
    <n v="9"/>
    <n v="74779"/>
    <n v="5"/>
    <n v="673011"/>
    <n v="33650.550000000003"/>
    <n v="639360.44999999995"/>
    <n v="127903.97869830451"/>
    <n v="20.004987593196375"/>
    <x v="0"/>
  </r>
  <r>
    <s v="INV103374"/>
    <d v="2024-07-29T00:00:00"/>
    <x v="0"/>
    <x v="0"/>
    <x v="4"/>
    <n v="6"/>
    <n v="7891"/>
    <n v="0"/>
    <n v="47346"/>
    <n v="0"/>
    <n v="47346"/>
    <n v="5232.7246465158623"/>
    <n v="11.052094467359149"/>
    <x v="1"/>
  </r>
  <r>
    <s v="INV103375"/>
    <d v="2023-11-21T00:00:00"/>
    <x v="2"/>
    <x v="0"/>
    <x v="3"/>
    <n v="7"/>
    <n v="75391"/>
    <n v="0"/>
    <n v="527737"/>
    <n v="0"/>
    <n v="527737"/>
    <n v="101007.2171634214"/>
    <n v="19.13968836057002"/>
    <x v="1"/>
  </r>
  <r>
    <s v="INV103376"/>
    <d v="2024-01-27T00:00:00"/>
    <x v="5"/>
    <x v="1"/>
    <x v="4"/>
    <n v="8"/>
    <n v="63330"/>
    <n v="5"/>
    <n v="506640"/>
    <n v="25332"/>
    <n v="481308"/>
    <n v="48934.058114240986"/>
    <n v="10.166890663409083"/>
    <x v="0"/>
  </r>
  <r>
    <s v="INV103377"/>
    <d v="2024-11-18T00:00:00"/>
    <x v="5"/>
    <x v="0"/>
    <x v="2"/>
    <n v="5"/>
    <n v="71283"/>
    <n v="15"/>
    <n v="356415"/>
    <n v="53462.25"/>
    <n v="302952.75"/>
    <n v="62447.622593187407"/>
    <n v="20.612990835431404"/>
    <x v="0"/>
  </r>
  <r>
    <s v="INV103378"/>
    <d v="2024-09-19T00:00:00"/>
    <x v="0"/>
    <x v="0"/>
    <x v="4"/>
    <n v="6"/>
    <n v="40786"/>
    <n v="15"/>
    <n v="244716"/>
    <n v="36707.4"/>
    <n v="208008.6"/>
    <n v="44956.548360761793"/>
    <n v="21.612831565984191"/>
    <x v="0"/>
  </r>
  <r>
    <s v="INV103379"/>
    <d v="2024-03-15T00:00:00"/>
    <x v="6"/>
    <x v="0"/>
    <x v="1"/>
    <n v="7"/>
    <n v="72326"/>
    <n v="0"/>
    <n v="506282"/>
    <n v="0"/>
    <n v="506282"/>
    <n v="106088.7268529061"/>
    <n v="20.954473367195771"/>
    <x v="1"/>
  </r>
  <r>
    <s v="INV103380"/>
    <d v="2023-07-23T00:00:00"/>
    <x v="0"/>
    <x v="0"/>
    <x v="3"/>
    <n v="7"/>
    <n v="38095"/>
    <n v="10"/>
    <n v="266665"/>
    <n v="26666.5"/>
    <n v="239998.5"/>
    <n v="22342.545439048299"/>
    <n v="9.3094521170125226"/>
    <x v="0"/>
  </r>
  <r>
    <s v="INV103381"/>
    <d v="2024-04-30T00:00:00"/>
    <x v="6"/>
    <x v="0"/>
    <x v="3"/>
    <n v="2"/>
    <n v="63240"/>
    <n v="15"/>
    <n v="126480"/>
    <n v="18972"/>
    <n v="107508"/>
    <n v="20302.873713820321"/>
    <n v="18.88498875787878"/>
    <x v="0"/>
  </r>
  <r>
    <s v="INV103382"/>
    <d v="2023-01-31T00:00:00"/>
    <x v="2"/>
    <x v="1"/>
    <x v="4"/>
    <n v="1"/>
    <n v="51429"/>
    <n v="10"/>
    <n v="51429"/>
    <n v="5142.8999999999996"/>
    <n v="46286.1"/>
    <n v="7299.6918448280876"/>
    <n v="15.770807747526986"/>
    <x v="0"/>
  </r>
  <r>
    <s v="INV103383"/>
    <d v="2024-01-23T00:00:00"/>
    <x v="6"/>
    <x v="0"/>
    <x v="2"/>
    <n v="8"/>
    <n v="33327"/>
    <n v="15"/>
    <n v="266616"/>
    <n v="39992.400000000001"/>
    <n v="226623.6"/>
    <n v="56023.030480896392"/>
    <n v="24.720739799780954"/>
    <x v="0"/>
  </r>
  <r>
    <s v="INV103384"/>
    <d v="2024-09-16T00:00:00"/>
    <x v="2"/>
    <x v="1"/>
    <x v="1"/>
    <n v="5"/>
    <n v="26709"/>
    <n v="5"/>
    <n v="133545"/>
    <n v="6677.25"/>
    <n v="126867.75"/>
    <n v="15517.875045953329"/>
    <n v="12.23153641958128"/>
    <x v="0"/>
  </r>
  <r>
    <s v="INV103385"/>
    <d v="2024-03-09T00:00:00"/>
    <x v="2"/>
    <x v="0"/>
    <x v="0"/>
    <n v="2"/>
    <n v="73896"/>
    <n v="20"/>
    <n v="147792"/>
    <n v="29558.400000000001"/>
    <n v="118233.60000000001"/>
    <n v="24149.244790206001"/>
    <n v="20.425027056780813"/>
    <x v="0"/>
  </r>
  <r>
    <s v="INV103386"/>
    <d v="2024-01-11T00:00:00"/>
    <x v="1"/>
    <x v="1"/>
    <x v="3"/>
    <n v="3"/>
    <n v="79461"/>
    <n v="0"/>
    <n v="238383"/>
    <n v="0"/>
    <n v="238383"/>
    <n v="29563.21635569488"/>
    <n v="12.40156234114634"/>
    <x v="1"/>
  </r>
  <r>
    <s v="INV103387"/>
    <d v="2023-12-10T00:00:00"/>
    <x v="3"/>
    <x v="1"/>
    <x v="4"/>
    <n v="6"/>
    <n v="14306"/>
    <n v="5"/>
    <n v="85836"/>
    <n v="4291.8"/>
    <n v="81544.2"/>
    <n v="10549.49504878241"/>
    <n v="12.937149483080844"/>
    <x v="0"/>
  </r>
  <r>
    <s v="INV103388"/>
    <d v="2024-03-18T00:00:00"/>
    <x v="2"/>
    <x v="0"/>
    <x v="2"/>
    <n v="6"/>
    <n v="25906"/>
    <n v="15"/>
    <n v="155436"/>
    <n v="23315.4"/>
    <n v="132120.6"/>
    <n v="9538.9007997824228"/>
    <n v="7.2198436881019488"/>
    <x v="0"/>
  </r>
  <r>
    <s v="INV103389"/>
    <d v="2024-08-01T00:00:00"/>
    <x v="6"/>
    <x v="0"/>
    <x v="2"/>
    <n v="8"/>
    <n v="34860"/>
    <n v="0"/>
    <n v="278880"/>
    <n v="0"/>
    <n v="278880"/>
    <n v="27311.342300641649"/>
    <n v="9.7932237165238281"/>
    <x v="1"/>
  </r>
  <r>
    <s v="INV103390"/>
    <d v="2023-03-16T00:00:00"/>
    <x v="3"/>
    <x v="0"/>
    <x v="1"/>
    <n v="5"/>
    <n v="39365"/>
    <n v="20"/>
    <n v="196825"/>
    <n v="39365"/>
    <n v="157460"/>
    <n v="13052.939152736029"/>
    <n v="8.2896857314467365"/>
    <x v="0"/>
  </r>
  <r>
    <s v="INV103391"/>
    <d v="2024-07-10T00:00:00"/>
    <x v="3"/>
    <x v="0"/>
    <x v="3"/>
    <n v="5"/>
    <n v="6958"/>
    <n v="20"/>
    <n v="34790"/>
    <n v="6958"/>
    <n v="27832"/>
    <n v="2277.7740029949159"/>
    <n v="8.184011220878542"/>
    <x v="0"/>
  </r>
  <r>
    <s v="INV103392"/>
    <d v="2024-10-27T00:00:00"/>
    <x v="2"/>
    <x v="0"/>
    <x v="1"/>
    <n v="7"/>
    <n v="9651"/>
    <n v="15"/>
    <n v="67557"/>
    <n v="10133.549999999999"/>
    <n v="57423.45"/>
    <n v="2974.724524957996"/>
    <n v="5.1803305530371233"/>
    <x v="0"/>
  </r>
  <r>
    <s v="INV103393"/>
    <d v="2023-06-04T00:00:00"/>
    <x v="0"/>
    <x v="1"/>
    <x v="0"/>
    <n v="5"/>
    <n v="55369"/>
    <n v="0"/>
    <n v="276845"/>
    <n v="0"/>
    <n v="276845"/>
    <n v="57793.097424937383"/>
    <n v="20.875615389455248"/>
    <x v="1"/>
  </r>
  <r>
    <s v="INV103394"/>
    <d v="2024-03-05T00:00:00"/>
    <x v="0"/>
    <x v="0"/>
    <x v="0"/>
    <n v="9"/>
    <n v="72524"/>
    <n v="15"/>
    <n v="652716"/>
    <n v="97907.4"/>
    <n v="554808.6"/>
    <n v="79662.882784281843"/>
    <n v="14.358624358793618"/>
    <x v="0"/>
  </r>
  <r>
    <s v="INV103395"/>
    <d v="2023-12-29T00:00:00"/>
    <x v="5"/>
    <x v="0"/>
    <x v="0"/>
    <n v="6"/>
    <n v="25041"/>
    <n v="20"/>
    <n v="150246"/>
    <n v="30049.200000000001"/>
    <n v="120196.8"/>
    <n v="25341.51366653313"/>
    <n v="21.083351359215161"/>
    <x v="0"/>
  </r>
  <r>
    <s v="INV103396"/>
    <d v="2024-03-23T00:00:00"/>
    <x v="3"/>
    <x v="1"/>
    <x v="2"/>
    <n v="7"/>
    <n v="22303"/>
    <n v="5"/>
    <n v="156121"/>
    <n v="7806.05"/>
    <n v="148314.95000000001"/>
    <n v="25585.82416256006"/>
    <n v="17.251008183976101"/>
    <x v="0"/>
  </r>
  <r>
    <s v="INV103397"/>
    <d v="2023-08-22T00:00:00"/>
    <x v="2"/>
    <x v="0"/>
    <x v="3"/>
    <n v="8"/>
    <n v="43683"/>
    <n v="5"/>
    <n v="349464"/>
    <n v="17473.2"/>
    <n v="331990.8"/>
    <n v="71798.831127406869"/>
    <n v="21.626753249610193"/>
    <x v="0"/>
  </r>
  <r>
    <s v="INV103398"/>
    <d v="2024-07-16T00:00:00"/>
    <x v="1"/>
    <x v="1"/>
    <x v="1"/>
    <n v="5"/>
    <n v="45276"/>
    <n v="10"/>
    <n v="226380"/>
    <n v="22638"/>
    <n v="203742"/>
    <n v="30714.71785792055"/>
    <n v="15.075300064748825"/>
    <x v="0"/>
  </r>
  <r>
    <s v="INV103399"/>
    <d v="2023-09-19T00:00:00"/>
    <x v="0"/>
    <x v="0"/>
    <x v="1"/>
    <n v="4"/>
    <n v="62823"/>
    <n v="20"/>
    <n v="251292"/>
    <n v="50258.400000000001"/>
    <n v="201033.60000000001"/>
    <n v="13832.761005443201"/>
    <n v="6.88082042277669"/>
    <x v="0"/>
  </r>
  <r>
    <s v="INV103400"/>
    <d v="2023-05-05T00:00:00"/>
    <x v="1"/>
    <x v="1"/>
    <x v="0"/>
    <n v="8"/>
    <n v="11670"/>
    <n v="20"/>
    <n v="93360"/>
    <n v="18672"/>
    <n v="74688"/>
    <n v="12947.368597171309"/>
    <n v="17.33527286467881"/>
    <x v="0"/>
  </r>
  <r>
    <s v="INV103401"/>
    <d v="2023-09-02T00:00:00"/>
    <x v="2"/>
    <x v="0"/>
    <x v="3"/>
    <n v="9"/>
    <n v="47784"/>
    <n v="15"/>
    <n v="430056"/>
    <n v="64508.4"/>
    <n v="365547.6"/>
    <n v="67828.443752895051"/>
    <n v="18.555297245254806"/>
    <x v="0"/>
  </r>
  <r>
    <s v="INV103402"/>
    <d v="2024-06-25T00:00:00"/>
    <x v="2"/>
    <x v="1"/>
    <x v="3"/>
    <n v="1"/>
    <n v="9760"/>
    <n v="10"/>
    <n v="9760"/>
    <n v="976"/>
    <n v="8784"/>
    <n v="1539.842522871294"/>
    <n v="17.530083366021106"/>
    <x v="0"/>
  </r>
  <r>
    <s v="INV103403"/>
    <d v="2024-04-29T00:00:00"/>
    <x v="3"/>
    <x v="1"/>
    <x v="4"/>
    <n v="3"/>
    <n v="8136"/>
    <n v="10"/>
    <n v="24408"/>
    <n v="2440.8000000000002"/>
    <n v="21967.200000000001"/>
    <n v="4618.9830207690648"/>
    <n v="21.026726304531596"/>
    <x v="0"/>
  </r>
  <r>
    <s v="INV103404"/>
    <d v="2023-05-02T00:00:00"/>
    <x v="1"/>
    <x v="0"/>
    <x v="3"/>
    <n v="4"/>
    <n v="36608"/>
    <n v="0"/>
    <n v="146432"/>
    <n v="0"/>
    <n v="146432"/>
    <n v="28744.579459663571"/>
    <n v="19.629984880124272"/>
    <x v="1"/>
  </r>
  <r>
    <s v="INV103405"/>
    <d v="2023-05-05T00:00:00"/>
    <x v="5"/>
    <x v="0"/>
    <x v="3"/>
    <n v="7"/>
    <n v="16441"/>
    <n v="15"/>
    <n v="115087"/>
    <n v="17263.05"/>
    <n v="97823.95"/>
    <n v="13355.560515761539"/>
    <n v="13.652648983977379"/>
    <x v="0"/>
  </r>
  <r>
    <s v="INV103406"/>
    <d v="2024-07-02T00:00:00"/>
    <x v="3"/>
    <x v="0"/>
    <x v="1"/>
    <n v="6"/>
    <n v="69471"/>
    <n v="5"/>
    <n v="416826"/>
    <n v="20841.3"/>
    <n v="395984.7"/>
    <n v="84669.738054869595"/>
    <n v="21.382073109104873"/>
    <x v="0"/>
  </r>
  <r>
    <s v="INV103407"/>
    <d v="2023-06-19T00:00:00"/>
    <x v="4"/>
    <x v="1"/>
    <x v="3"/>
    <n v="1"/>
    <n v="28855"/>
    <n v="0"/>
    <n v="28855"/>
    <n v="0"/>
    <n v="28855"/>
    <n v="5435.0501347054524"/>
    <n v="18.83573084285376"/>
    <x v="1"/>
  </r>
  <r>
    <s v="INV103408"/>
    <d v="2023-05-04T00:00:00"/>
    <x v="1"/>
    <x v="1"/>
    <x v="3"/>
    <n v="4"/>
    <n v="73336"/>
    <n v="10"/>
    <n v="293344"/>
    <n v="29334.400000000001"/>
    <n v="264009.59999999998"/>
    <n v="19556.07489773053"/>
    <n v="7.4073347703002206"/>
    <x v="0"/>
  </r>
  <r>
    <s v="INV103409"/>
    <d v="2023-02-04T00:00:00"/>
    <x v="0"/>
    <x v="1"/>
    <x v="1"/>
    <n v="6"/>
    <n v="34233"/>
    <n v="5"/>
    <n v="205398"/>
    <n v="10269.9"/>
    <n v="195128.1"/>
    <n v="30825.280246636801"/>
    <n v="15.797458308996399"/>
    <x v="0"/>
  </r>
  <r>
    <s v="INV103410"/>
    <d v="2023-03-28T00:00:00"/>
    <x v="0"/>
    <x v="0"/>
    <x v="3"/>
    <n v="3"/>
    <n v="7944"/>
    <n v="20"/>
    <n v="23832"/>
    <n v="4766.3999999999996"/>
    <n v="19065.599999999999"/>
    <n v="3731.3507158515031"/>
    <n v="19.571116124598774"/>
    <x v="0"/>
  </r>
  <r>
    <s v="INV103411"/>
    <d v="2024-10-07T00:00:00"/>
    <x v="0"/>
    <x v="0"/>
    <x v="1"/>
    <n v="2"/>
    <n v="15110"/>
    <n v="15"/>
    <n v="30220"/>
    <n v="4533"/>
    <n v="25687"/>
    <n v="4126.8128075074937"/>
    <n v="16.065764034365611"/>
    <x v="0"/>
  </r>
  <r>
    <s v="INV103412"/>
    <d v="2024-12-08T00:00:00"/>
    <x v="6"/>
    <x v="1"/>
    <x v="4"/>
    <n v="2"/>
    <n v="66536"/>
    <n v="10"/>
    <n v="133072"/>
    <n v="13307.2"/>
    <n v="119764.8"/>
    <n v="28720.285315097579"/>
    <n v="23.980573019031951"/>
    <x v="0"/>
  </r>
  <r>
    <s v="INV103413"/>
    <d v="2023-07-20T00:00:00"/>
    <x v="2"/>
    <x v="0"/>
    <x v="2"/>
    <n v="4"/>
    <n v="5054"/>
    <n v="20"/>
    <n v="20216"/>
    <n v="4043.2"/>
    <n v="16172.8"/>
    <n v="1136.919596497358"/>
    <n v="7.0298253641753936"/>
    <x v="0"/>
  </r>
  <r>
    <s v="INV103414"/>
    <d v="2024-01-04T00:00:00"/>
    <x v="3"/>
    <x v="1"/>
    <x v="1"/>
    <n v="1"/>
    <n v="26045"/>
    <n v="10"/>
    <n v="26045"/>
    <n v="2604.5"/>
    <n v="23440.5"/>
    <n v="4558.3413283852324"/>
    <n v="19.446433857576555"/>
    <x v="0"/>
  </r>
  <r>
    <s v="INV103415"/>
    <d v="2023-03-18T00:00:00"/>
    <x v="0"/>
    <x v="0"/>
    <x v="1"/>
    <n v="2"/>
    <n v="50639"/>
    <n v="5"/>
    <n v="101278"/>
    <n v="5063.8999999999996"/>
    <n v="96214.1"/>
    <n v="20675.463563191821"/>
    <n v="21.489016228590007"/>
    <x v="0"/>
  </r>
  <r>
    <s v="INV103416"/>
    <d v="2023-02-28T00:00:00"/>
    <x v="4"/>
    <x v="0"/>
    <x v="3"/>
    <n v="2"/>
    <n v="62471"/>
    <n v="0"/>
    <n v="124942"/>
    <n v="0"/>
    <n v="124942"/>
    <n v="23805.27909556841"/>
    <n v="19.053063898103449"/>
    <x v="1"/>
  </r>
  <r>
    <s v="INV103417"/>
    <d v="2024-03-06T00:00:00"/>
    <x v="0"/>
    <x v="1"/>
    <x v="1"/>
    <n v="4"/>
    <n v="46559"/>
    <n v="5"/>
    <n v="186236"/>
    <n v="9311.7999999999993"/>
    <n v="176924.2"/>
    <n v="22490.07371060321"/>
    <n v="12.711700101288127"/>
    <x v="0"/>
  </r>
  <r>
    <s v="INV103418"/>
    <d v="2024-09-29T00:00:00"/>
    <x v="5"/>
    <x v="0"/>
    <x v="0"/>
    <n v="4"/>
    <n v="7271"/>
    <n v="15"/>
    <n v="29084"/>
    <n v="4362.6000000000004"/>
    <n v="24721.4"/>
    <n v="3141.9926029649409"/>
    <n v="12.709606264066519"/>
    <x v="0"/>
  </r>
  <r>
    <s v="INV103419"/>
    <d v="2024-05-14T00:00:00"/>
    <x v="2"/>
    <x v="0"/>
    <x v="0"/>
    <n v="1"/>
    <n v="69968"/>
    <n v="15"/>
    <n v="69968"/>
    <n v="10495.2"/>
    <n v="59472.800000000003"/>
    <n v="9950.6023831650436"/>
    <n v="16.731350101500254"/>
    <x v="0"/>
  </r>
  <r>
    <s v="INV103420"/>
    <d v="2023-04-19T00:00:00"/>
    <x v="1"/>
    <x v="0"/>
    <x v="4"/>
    <n v="7"/>
    <n v="26555"/>
    <n v="10"/>
    <n v="185885"/>
    <n v="18588.5"/>
    <n v="167296.5"/>
    <n v="21651.44732779701"/>
    <n v="12.941960727090532"/>
    <x v="0"/>
  </r>
  <r>
    <s v="INV103421"/>
    <d v="2023-10-05T00:00:00"/>
    <x v="2"/>
    <x v="0"/>
    <x v="1"/>
    <n v="7"/>
    <n v="37702"/>
    <n v="5"/>
    <n v="263914"/>
    <n v="13195.7"/>
    <n v="250718.3"/>
    <n v="56821.942937693129"/>
    <n v="22.663659947316621"/>
    <x v="0"/>
  </r>
  <r>
    <s v="INV103422"/>
    <d v="2023-03-09T00:00:00"/>
    <x v="1"/>
    <x v="0"/>
    <x v="3"/>
    <n v="1"/>
    <n v="28200"/>
    <n v="0"/>
    <n v="28200"/>
    <n v="0"/>
    <n v="28200"/>
    <n v="2030.0086871807"/>
    <n v="7.1986123658890069"/>
    <x v="1"/>
  </r>
  <r>
    <s v="INV103423"/>
    <d v="2023-03-10T00:00:00"/>
    <x v="1"/>
    <x v="1"/>
    <x v="3"/>
    <n v="8"/>
    <n v="4067"/>
    <n v="15"/>
    <n v="32536"/>
    <n v="4880.3999999999996"/>
    <n v="27655.599999999999"/>
    <n v="4918.0359905190498"/>
    <n v="17.783146959455049"/>
    <x v="0"/>
  </r>
  <r>
    <s v="INV103424"/>
    <d v="2023-06-14T00:00:00"/>
    <x v="3"/>
    <x v="0"/>
    <x v="2"/>
    <n v="7"/>
    <n v="67694"/>
    <n v="0"/>
    <n v="473858"/>
    <n v="0"/>
    <n v="473858"/>
    <n v="36403.189416454887"/>
    <n v="7.6822992154727547"/>
    <x v="1"/>
  </r>
  <r>
    <s v="INV103425"/>
    <d v="2024-05-03T00:00:00"/>
    <x v="6"/>
    <x v="1"/>
    <x v="4"/>
    <n v="7"/>
    <n v="43336"/>
    <n v="20"/>
    <n v="303352"/>
    <n v="60670.400000000001"/>
    <n v="242681.60000000001"/>
    <n v="38351.449025230293"/>
    <n v="15.803196049980835"/>
    <x v="0"/>
  </r>
  <r>
    <s v="INV103426"/>
    <d v="2023-11-01T00:00:00"/>
    <x v="1"/>
    <x v="0"/>
    <x v="3"/>
    <n v="6"/>
    <n v="27127"/>
    <n v="10"/>
    <n v="162762"/>
    <n v="16276.2"/>
    <n v="146485.79999999999"/>
    <n v="28288.786980018511"/>
    <n v="19.311624048213897"/>
    <x v="0"/>
  </r>
  <r>
    <s v="INV103427"/>
    <d v="2024-11-04T00:00:00"/>
    <x v="1"/>
    <x v="0"/>
    <x v="2"/>
    <n v="4"/>
    <n v="39068"/>
    <n v="0"/>
    <n v="156272"/>
    <n v="0"/>
    <n v="156272"/>
    <n v="12986.54439054065"/>
    <n v="8.3102183312049824"/>
    <x v="1"/>
  </r>
  <r>
    <s v="INV103428"/>
    <d v="2023-12-31T00:00:00"/>
    <x v="3"/>
    <x v="1"/>
    <x v="3"/>
    <n v="8"/>
    <n v="21260"/>
    <n v="10"/>
    <n v="170080"/>
    <n v="17008"/>
    <n v="153072"/>
    <n v="29207.154655972849"/>
    <n v="19.080664429793071"/>
    <x v="0"/>
  </r>
  <r>
    <s v="INV103429"/>
    <d v="2024-01-14T00:00:00"/>
    <x v="0"/>
    <x v="1"/>
    <x v="2"/>
    <n v="2"/>
    <n v="30485"/>
    <n v="20"/>
    <n v="60970"/>
    <n v="12194"/>
    <n v="48776"/>
    <n v="3804.3332004704348"/>
    <n v="7.7996006242218199"/>
    <x v="0"/>
  </r>
  <r>
    <s v="INV103430"/>
    <d v="2023-12-09T00:00:00"/>
    <x v="5"/>
    <x v="0"/>
    <x v="0"/>
    <n v="7"/>
    <n v="41285"/>
    <n v="0"/>
    <n v="288995"/>
    <n v="0"/>
    <n v="288995"/>
    <n v="50317.135943618603"/>
    <n v="17.41107491258278"/>
    <x v="1"/>
  </r>
  <r>
    <s v="INV103431"/>
    <d v="2024-07-07T00:00:00"/>
    <x v="4"/>
    <x v="0"/>
    <x v="0"/>
    <n v="3"/>
    <n v="36083"/>
    <n v="0"/>
    <n v="108249"/>
    <n v="0"/>
    <n v="108249"/>
    <n v="16357.57197423461"/>
    <n v="15.111060586457715"/>
    <x v="1"/>
  </r>
  <r>
    <s v="INV103432"/>
    <d v="2023-12-20T00:00:00"/>
    <x v="3"/>
    <x v="1"/>
    <x v="3"/>
    <n v="3"/>
    <n v="34238"/>
    <n v="20"/>
    <n v="102714"/>
    <n v="20542.8"/>
    <n v="82171.199999999997"/>
    <n v="9007.1953288903187"/>
    <n v="10.96149907618523"/>
    <x v="0"/>
  </r>
  <r>
    <s v="INV103433"/>
    <d v="2024-02-20T00:00:00"/>
    <x v="6"/>
    <x v="1"/>
    <x v="4"/>
    <n v="7"/>
    <n v="24704"/>
    <n v="5"/>
    <n v="172928"/>
    <n v="8646.4"/>
    <n v="164281.60000000001"/>
    <n v="11879.16079657569"/>
    <n v="7.2309746171060478"/>
    <x v="0"/>
  </r>
  <r>
    <s v="INV103434"/>
    <d v="2023-04-19T00:00:00"/>
    <x v="3"/>
    <x v="1"/>
    <x v="1"/>
    <n v="3"/>
    <n v="79321"/>
    <n v="0"/>
    <n v="237963"/>
    <n v="0"/>
    <n v="237963"/>
    <n v="46919.361724370581"/>
    <n v="19.717082792018331"/>
    <x v="1"/>
  </r>
  <r>
    <s v="INV103435"/>
    <d v="2024-07-16T00:00:00"/>
    <x v="2"/>
    <x v="1"/>
    <x v="4"/>
    <n v="5"/>
    <n v="17143"/>
    <n v="0"/>
    <n v="85715"/>
    <n v="0"/>
    <n v="85715"/>
    <n v="10831.03540148201"/>
    <n v="12.636102667540113"/>
    <x v="1"/>
  </r>
  <r>
    <s v="INV103436"/>
    <d v="2024-05-11T00:00:00"/>
    <x v="0"/>
    <x v="0"/>
    <x v="4"/>
    <n v="8"/>
    <n v="71061"/>
    <n v="15"/>
    <n v="568488"/>
    <n v="85273.2"/>
    <n v="483214.8"/>
    <n v="32523.330446780499"/>
    <n v="6.7306155454635297"/>
    <x v="0"/>
  </r>
  <r>
    <s v="INV103437"/>
    <d v="2023-12-07T00:00:00"/>
    <x v="0"/>
    <x v="0"/>
    <x v="1"/>
    <n v="4"/>
    <n v="37626"/>
    <n v="5"/>
    <n v="150504"/>
    <n v="7525.2"/>
    <n v="142978.79999999999"/>
    <n v="29247.438447805878"/>
    <n v="20.455786765454658"/>
    <x v="0"/>
  </r>
  <r>
    <s v="INV103438"/>
    <d v="2024-01-18T00:00:00"/>
    <x v="1"/>
    <x v="0"/>
    <x v="0"/>
    <n v="7"/>
    <n v="58626"/>
    <n v="0"/>
    <n v="410382"/>
    <n v="0"/>
    <n v="410382"/>
    <n v="39634.257199491469"/>
    <n v="9.657893669676417"/>
    <x v="1"/>
  </r>
  <r>
    <s v="INV103439"/>
    <d v="2024-06-16T00:00:00"/>
    <x v="0"/>
    <x v="0"/>
    <x v="0"/>
    <n v="7"/>
    <n v="45758"/>
    <n v="20"/>
    <n v="320306"/>
    <n v="64061.2"/>
    <n v="256244.8"/>
    <n v="50554.641842272067"/>
    <n v="19.729041074110409"/>
    <x v="0"/>
  </r>
  <r>
    <s v="INV103440"/>
    <d v="2023-10-27T00:00:00"/>
    <x v="0"/>
    <x v="0"/>
    <x v="1"/>
    <n v="2"/>
    <n v="35027"/>
    <n v="10"/>
    <n v="70054"/>
    <n v="7005.4"/>
    <n v="63048.6"/>
    <n v="10275.644258080631"/>
    <n v="16.297973718814738"/>
    <x v="0"/>
  </r>
  <r>
    <s v="INV103441"/>
    <d v="2023-05-19T00:00:00"/>
    <x v="0"/>
    <x v="1"/>
    <x v="2"/>
    <n v="8"/>
    <n v="24398"/>
    <n v="20"/>
    <n v="195184"/>
    <n v="39036.800000000003"/>
    <n v="156147.20000000001"/>
    <n v="13882.39209536729"/>
    <n v="8.8905802315810263"/>
    <x v="0"/>
  </r>
  <r>
    <s v="INV103442"/>
    <d v="2023-12-25T00:00:00"/>
    <x v="0"/>
    <x v="1"/>
    <x v="4"/>
    <n v="9"/>
    <n v="57412"/>
    <n v="5"/>
    <n v="516708"/>
    <n v="25835.4"/>
    <n v="490872.6"/>
    <n v="32044.725590636161"/>
    <n v="6.5281145434958399"/>
    <x v="0"/>
  </r>
  <r>
    <s v="INV103443"/>
    <d v="2024-05-13T00:00:00"/>
    <x v="4"/>
    <x v="1"/>
    <x v="3"/>
    <n v="6"/>
    <n v="46935"/>
    <n v="15"/>
    <n v="281610"/>
    <n v="42241.5"/>
    <n v="239368.5"/>
    <n v="40369.450388680692"/>
    <n v="16.86498030805252"/>
    <x v="0"/>
  </r>
  <r>
    <s v="INV103444"/>
    <d v="2024-01-20T00:00:00"/>
    <x v="6"/>
    <x v="0"/>
    <x v="0"/>
    <n v="5"/>
    <n v="4294"/>
    <n v="15"/>
    <n v="21470"/>
    <n v="3220.5"/>
    <n v="18249.5"/>
    <n v="1004.495666490691"/>
    <n v="5.5042366447885742"/>
    <x v="0"/>
  </r>
  <r>
    <s v="INV103445"/>
    <d v="2024-08-26T00:00:00"/>
    <x v="1"/>
    <x v="1"/>
    <x v="3"/>
    <n v="1"/>
    <n v="69626"/>
    <n v="15"/>
    <n v="69626"/>
    <n v="10443.9"/>
    <n v="59182.1"/>
    <n v="3733.9701379352819"/>
    <n v="6.3092896972822556"/>
    <x v="0"/>
  </r>
  <r>
    <s v="INV103446"/>
    <d v="2023-10-07T00:00:00"/>
    <x v="0"/>
    <x v="0"/>
    <x v="1"/>
    <n v="1"/>
    <n v="15198"/>
    <n v="20"/>
    <n v="15198"/>
    <n v="3039.6"/>
    <n v="12158.4"/>
    <n v="2315.4920972367859"/>
    <n v="19.044381639334006"/>
    <x v="0"/>
  </r>
  <r>
    <s v="INV103447"/>
    <d v="2024-09-28T00:00:00"/>
    <x v="1"/>
    <x v="0"/>
    <x v="3"/>
    <n v="9"/>
    <n v="12832"/>
    <n v="10"/>
    <n v="115488"/>
    <n v="11548.8"/>
    <n v="103939.2"/>
    <n v="16398.983195235669"/>
    <n v="15.777476828026066"/>
    <x v="0"/>
  </r>
  <r>
    <s v="INV103448"/>
    <d v="2024-04-27T00:00:00"/>
    <x v="6"/>
    <x v="0"/>
    <x v="3"/>
    <n v="4"/>
    <n v="10093"/>
    <n v="10"/>
    <n v="40372"/>
    <n v="4037.2"/>
    <n v="36334.800000000003"/>
    <n v="4187.9146436997316"/>
    <n v="11.52590531308754"/>
    <x v="0"/>
  </r>
  <r>
    <s v="INV103449"/>
    <d v="2023-04-21T00:00:00"/>
    <x v="5"/>
    <x v="1"/>
    <x v="4"/>
    <n v="1"/>
    <n v="58632"/>
    <n v="0"/>
    <n v="58632"/>
    <n v="0"/>
    <n v="58632"/>
    <n v="9254.8025469070035"/>
    <n v="15.784558853368475"/>
    <x v="1"/>
  </r>
  <r>
    <s v="INV103450"/>
    <d v="2023-05-19T00:00:00"/>
    <x v="0"/>
    <x v="0"/>
    <x v="1"/>
    <n v="3"/>
    <n v="11536"/>
    <n v="10"/>
    <n v="34608"/>
    <n v="3460.8"/>
    <n v="31147.200000000001"/>
    <n v="5243.0039868568347"/>
    <n v="16.83298655049839"/>
    <x v="0"/>
  </r>
  <r>
    <s v="INV103451"/>
    <d v="2024-03-10T00:00:00"/>
    <x v="1"/>
    <x v="0"/>
    <x v="3"/>
    <n v="6"/>
    <n v="53664"/>
    <n v="10"/>
    <n v="321984"/>
    <n v="32198.400000000001"/>
    <n v="289785.59999999998"/>
    <n v="47251.620784234488"/>
    <n v="16.305717324889329"/>
    <x v="0"/>
  </r>
  <r>
    <s v="INV103452"/>
    <d v="2024-05-23T00:00:00"/>
    <x v="3"/>
    <x v="1"/>
    <x v="0"/>
    <n v="8"/>
    <n v="19851"/>
    <n v="0"/>
    <n v="158808"/>
    <n v="0"/>
    <n v="158808"/>
    <n v="28348.943492150411"/>
    <n v="17.851080230309815"/>
    <x v="1"/>
  </r>
  <r>
    <s v="INV103453"/>
    <d v="2023-09-30T00:00:00"/>
    <x v="1"/>
    <x v="0"/>
    <x v="1"/>
    <n v="2"/>
    <n v="58913"/>
    <n v="20"/>
    <n v="117826"/>
    <n v="23565.200000000001"/>
    <n v="94260.800000000003"/>
    <n v="22439.501710884841"/>
    <n v="23.805762003807352"/>
    <x v="0"/>
  </r>
  <r>
    <s v="INV103454"/>
    <d v="2023-04-09T00:00:00"/>
    <x v="0"/>
    <x v="1"/>
    <x v="0"/>
    <n v="8"/>
    <n v="18559"/>
    <n v="20"/>
    <n v="148472"/>
    <n v="29694.400000000001"/>
    <n v="118777.60000000001"/>
    <n v="15174.492153906471"/>
    <n v="12.77555040168051"/>
    <x v="0"/>
  </r>
  <r>
    <s v="INV103455"/>
    <d v="2023-04-14T00:00:00"/>
    <x v="2"/>
    <x v="0"/>
    <x v="2"/>
    <n v="1"/>
    <n v="27688"/>
    <n v="5"/>
    <n v="27688"/>
    <n v="1384.4"/>
    <n v="26303.599999999999"/>
    <n v="2899.4532638045398"/>
    <n v="11.023028269151522"/>
    <x v="0"/>
  </r>
  <r>
    <s v="INV103456"/>
    <d v="2023-08-02T00:00:00"/>
    <x v="4"/>
    <x v="1"/>
    <x v="3"/>
    <n v="2"/>
    <n v="68352"/>
    <n v="20"/>
    <n v="136704"/>
    <n v="27340.799999999999"/>
    <n v="109363.2"/>
    <n v="6308.8329723949309"/>
    <n v="5.7686982206033948"/>
    <x v="0"/>
  </r>
  <r>
    <s v="INV103457"/>
    <d v="2024-10-25T00:00:00"/>
    <x v="3"/>
    <x v="0"/>
    <x v="1"/>
    <n v="8"/>
    <n v="12329"/>
    <n v="15"/>
    <n v="98632"/>
    <n v="14794.8"/>
    <n v="83837.2"/>
    <n v="6657.8986564624274"/>
    <n v="7.9414611371353372"/>
    <x v="0"/>
  </r>
  <r>
    <s v="INV103458"/>
    <d v="2023-06-14T00:00:00"/>
    <x v="3"/>
    <x v="0"/>
    <x v="0"/>
    <n v="7"/>
    <n v="74173"/>
    <n v="15"/>
    <n v="519211"/>
    <n v="77881.649999999994"/>
    <n v="441329.35"/>
    <n v="31444.69993608888"/>
    <n v="7.1249963176228546"/>
    <x v="0"/>
  </r>
  <r>
    <s v="INV103459"/>
    <d v="2024-06-03T00:00:00"/>
    <x v="2"/>
    <x v="1"/>
    <x v="3"/>
    <n v="5"/>
    <n v="25002"/>
    <n v="5"/>
    <n v="125010"/>
    <n v="6250.5"/>
    <n v="118759.5"/>
    <n v="13905.411782176039"/>
    <n v="11.708883737449248"/>
    <x v="0"/>
  </r>
  <r>
    <s v="INV103460"/>
    <d v="2023-10-11T00:00:00"/>
    <x v="0"/>
    <x v="0"/>
    <x v="4"/>
    <n v="2"/>
    <n v="27704"/>
    <n v="10"/>
    <n v="55408"/>
    <n v="5540.8"/>
    <n v="49867.199999999997"/>
    <n v="8577.0659343932257"/>
    <n v="17.199814576301108"/>
    <x v="0"/>
  </r>
  <r>
    <s v="INV103461"/>
    <d v="2024-05-31T00:00:00"/>
    <x v="4"/>
    <x v="1"/>
    <x v="0"/>
    <n v="9"/>
    <n v="1765"/>
    <n v="5"/>
    <n v="15885"/>
    <n v="794.25"/>
    <n v="15090.75"/>
    <n v="894.38013352784299"/>
    <n v="5.9266778226916683"/>
    <x v="0"/>
  </r>
  <r>
    <s v="INV103462"/>
    <d v="2024-10-18T00:00:00"/>
    <x v="3"/>
    <x v="0"/>
    <x v="0"/>
    <n v="5"/>
    <n v="36251"/>
    <n v="0"/>
    <n v="181255"/>
    <n v="0"/>
    <n v="181255"/>
    <n v="35441.33407648679"/>
    <n v="19.553300089093703"/>
    <x v="1"/>
  </r>
  <r>
    <s v="INV103463"/>
    <d v="2024-09-04T00:00:00"/>
    <x v="4"/>
    <x v="1"/>
    <x v="2"/>
    <n v="8"/>
    <n v="24815"/>
    <n v="5"/>
    <n v="198520"/>
    <n v="9926"/>
    <n v="188594"/>
    <n v="24420.393953620351"/>
    <n v="12.948658999554786"/>
    <x v="0"/>
  </r>
  <r>
    <s v="INV103464"/>
    <d v="2023-06-13T00:00:00"/>
    <x v="3"/>
    <x v="0"/>
    <x v="4"/>
    <n v="4"/>
    <n v="47957"/>
    <n v="5"/>
    <n v="191828"/>
    <n v="9591.4"/>
    <n v="182236.6"/>
    <n v="44228.987408386864"/>
    <n v="24.270090315769092"/>
    <x v="0"/>
  </r>
  <r>
    <s v="INV103465"/>
    <d v="2024-10-20T00:00:00"/>
    <x v="0"/>
    <x v="0"/>
    <x v="2"/>
    <n v="9"/>
    <n v="47375"/>
    <n v="15"/>
    <n v="426375"/>
    <n v="63956.25"/>
    <n v="362418.75"/>
    <n v="59319.611945568693"/>
    <n v="16.367699503838775"/>
    <x v="0"/>
  </r>
  <r>
    <s v="INV103466"/>
    <d v="2023-03-05T00:00:00"/>
    <x v="5"/>
    <x v="0"/>
    <x v="4"/>
    <n v="7"/>
    <n v="60859"/>
    <n v="0"/>
    <n v="426013"/>
    <n v="0"/>
    <n v="426013"/>
    <n v="87022.72455751145"/>
    <n v="20.427246247769776"/>
    <x v="1"/>
  </r>
  <r>
    <s v="INV103467"/>
    <d v="2023-04-01T00:00:00"/>
    <x v="3"/>
    <x v="1"/>
    <x v="0"/>
    <n v="2"/>
    <n v="43920"/>
    <n v="0"/>
    <n v="87840"/>
    <n v="0"/>
    <n v="87840"/>
    <n v="19521.23188899428"/>
    <n v="22.223624645940664"/>
    <x v="1"/>
  </r>
  <r>
    <s v="INV103468"/>
    <d v="2023-04-27T00:00:00"/>
    <x v="5"/>
    <x v="1"/>
    <x v="2"/>
    <n v="3"/>
    <n v="33879"/>
    <n v="5"/>
    <n v="101637"/>
    <n v="5081.8500000000004"/>
    <n v="96555.15"/>
    <n v="21992.295090286301"/>
    <n v="22.776926026510552"/>
    <x v="0"/>
  </r>
  <r>
    <s v="INV103469"/>
    <d v="2023-09-24T00:00:00"/>
    <x v="3"/>
    <x v="1"/>
    <x v="3"/>
    <n v="2"/>
    <n v="64602"/>
    <n v="0"/>
    <n v="129204"/>
    <n v="0"/>
    <n v="129204"/>
    <n v="19857.66638112596"/>
    <n v="15.369234993596143"/>
    <x v="1"/>
  </r>
  <r>
    <s v="INV103470"/>
    <d v="2024-11-15T00:00:00"/>
    <x v="6"/>
    <x v="1"/>
    <x v="4"/>
    <n v="5"/>
    <n v="55164"/>
    <n v="0"/>
    <n v="275820"/>
    <n v="0"/>
    <n v="275820"/>
    <n v="35676.906493292161"/>
    <n v="12.934851168621622"/>
    <x v="1"/>
  </r>
  <r>
    <s v="INV103471"/>
    <d v="2024-07-12T00:00:00"/>
    <x v="0"/>
    <x v="1"/>
    <x v="0"/>
    <n v="2"/>
    <n v="71460"/>
    <n v="20"/>
    <n v="142920"/>
    <n v="28584"/>
    <n v="114336"/>
    <n v="18534.20837220348"/>
    <n v="16.210299793768787"/>
    <x v="0"/>
  </r>
  <r>
    <s v="INV103472"/>
    <d v="2023-05-20T00:00:00"/>
    <x v="2"/>
    <x v="0"/>
    <x v="1"/>
    <n v="5"/>
    <n v="75975"/>
    <n v="0"/>
    <n v="379875"/>
    <n v="0"/>
    <n v="379875"/>
    <n v="49541.048762884093"/>
    <n v="13.041408032348562"/>
    <x v="1"/>
  </r>
  <r>
    <s v="INV103473"/>
    <d v="2023-09-03T00:00:00"/>
    <x v="5"/>
    <x v="0"/>
    <x v="4"/>
    <n v="9"/>
    <n v="59969"/>
    <n v="10"/>
    <n v="539721"/>
    <n v="53972.1"/>
    <n v="485748.9"/>
    <n v="47672.851308573678"/>
    <n v="9.81429938566483"/>
    <x v="0"/>
  </r>
  <r>
    <s v="INV103474"/>
    <d v="2024-10-22T00:00:00"/>
    <x v="2"/>
    <x v="0"/>
    <x v="4"/>
    <n v="2"/>
    <n v="34896"/>
    <n v="0"/>
    <n v="69792"/>
    <n v="0"/>
    <n v="69792"/>
    <n v="8011.0025155232124"/>
    <n v="11.478396543333352"/>
    <x v="1"/>
  </r>
  <r>
    <s v="INV103475"/>
    <d v="2024-01-30T00:00:00"/>
    <x v="0"/>
    <x v="0"/>
    <x v="3"/>
    <n v="9"/>
    <n v="13676"/>
    <n v="15"/>
    <n v="123084"/>
    <n v="18462.599999999999"/>
    <n v="104621.4"/>
    <n v="10101.611647496189"/>
    <n v="9.6553971247719783"/>
    <x v="0"/>
  </r>
  <r>
    <s v="INV103476"/>
    <d v="2024-05-01T00:00:00"/>
    <x v="1"/>
    <x v="0"/>
    <x v="4"/>
    <n v="7"/>
    <n v="65536"/>
    <n v="20"/>
    <n v="458752"/>
    <n v="91750.399999999994"/>
    <n v="367001.59999999998"/>
    <n v="38126.888305704633"/>
    <n v="10.388752611897232"/>
    <x v="0"/>
  </r>
  <r>
    <s v="INV103477"/>
    <d v="2024-04-20T00:00:00"/>
    <x v="2"/>
    <x v="1"/>
    <x v="4"/>
    <n v="7"/>
    <n v="8407"/>
    <n v="15"/>
    <n v="58849"/>
    <n v="8827.35"/>
    <n v="50021.65"/>
    <n v="3437.5651938594351"/>
    <n v="6.8721547447144093"/>
    <x v="0"/>
  </r>
  <r>
    <s v="INV103478"/>
    <d v="2024-05-31T00:00:00"/>
    <x v="0"/>
    <x v="0"/>
    <x v="3"/>
    <n v="5"/>
    <n v="3872"/>
    <n v="15"/>
    <n v="19360"/>
    <n v="2904"/>
    <n v="16456"/>
    <n v="2226.3741064465148"/>
    <n v="13.529254414478093"/>
    <x v="0"/>
  </r>
  <r>
    <s v="INV103479"/>
    <d v="2023-07-03T00:00:00"/>
    <x v="2"/>
    <x v="1"/>
    <x v="3"/>
    <n v="8"/>
    <n v="28072"/>
    <n v="10"/>
    <n v="224576"/>
    <n v="22457.599999999999"/>
    <n v="202118.39999999999"/>
    <n v="19616.961349678601"/>
    <n v="9.7056781320644738"/>
    <x v="0"/>
  </r>
  <r>
    <s v="INV103480"/>
    <d v="2023-01-20T00:00:00"/>
    <x v="5"/>
    <x v="0"/>
    <x v="2"/>
    <n v="7"/>
    <n v="25092"/>
    <n v="20"/>
    <n v="175644"/>
    <n v="35128.800000000003"/>
    <n v="140515.20000000001"/>
    <n v="19626.223156604061"/>
    <n v="13.967331047889523"/>
    <x v="0"/>
  </r>
  <r>
    <s v="INV103481"/>
    <d v="2024-07-11T00:00:00"/>
    <x v="6"/>
    <x v="1"/>
    <x v="0"/>
    <n v="6"/>
    <n v="13602"/>
    <n v="5"/>
    <n v="81612"/>
    <n v="4080.6"/>
    <n v="77531.399999999994"/>
    <n v="16160.617634643169"/>
    <n v="20.843964683525861"/>
    <x v="0"/>
  </r>
  <r>
    <s v="INV103482"/>
    <d v="2024-06-07T00:00:00"/>
    <x v="2"/>
    <x v="1"/>
    <x v="0"/>
    <n v="2"/>
    <n v="26142"/>
    <n v="0"/>
    <n v="52284"/>
    <n v="0"/>
    <n v="52284"/>
    <n v="7302.1126153932564"/>
    <n v="13.966247064863547"/>
    <x v="1"/>
  </r>
  <r>
    <s v="INV103483"/>
    <d v="2024-08-04T00:00:00"/>
    <x v="5"/>
    <x v="1"/>
    <x v="2"/>
    <n v="6"/>
    <n v="3639"/>
    <n v="10"/>
    <n v="21834"/>
    <n v="2183.4"/>
    <n v="19650.599999999999"/>
    <n v="4734.269205313667"/>
    <n v="24.092237414194312"/>
    <x v="0"/>
  </r>
  <r>
    <s v="INV103484"/>
    <d v="2024-06-12T00:00:00"/>
    <x v="3"/>
    <x v="0"/>
    <x v="0"/>
    <n v="2"/>
    <n v="77679"/>
    <n v="10"/>
    <n v="155358"/>
    <n v="15535.8"/>
    <n v="139822.20000000001"/>
    <n v="11125.28596681517"/>
    <n v="7.9567378905604187"/>
    <x v="0"/>
  </r>
  <r>
    <s v="INV103485"/>
    <d v="2023-05-27T00:00:00"/>
    <x v="0"/>
    <x v="0"/>
    <x v="4"/>
    <n v="1"/>
    <n v="19143"/>
    <n v="5"/>
    <n v="19143"/>
    <n v="957.15"/>
    <n v="18185.849999999999"/>
    <n v="4001.8508167257928"/>
    <n v="22.005299816757496"/>
    <x v="0"/>
  </r>
  <r>
    <s v="INV103486"/>
    <d v="2024-10-27T00:00:00"/>
    <x v="4"/>
    <x v="0"/>
    <x v="2"/>
    <n v="9"/>
    <n v="60617"/>
    <n v="10"/>
    <n v="545553"/>
    <n v="54555.3"/>
    <n v="490997.7"/>
    <n v="48928.717603234902"/>
    <n v="9.9651622814597509"/>
    <x v="0"/>
  </r>
  <r>
    <s v="INV103487"/>
    <d v="2023-10-31T00:00:00"/>
    <x v="1"/>
    <x v="0"/>
    <x v="2"/>
    <n v="5"/>
    <n v="29280"/>
    <n v="5"/>
    <n v="146400"/>
    <n v="7320"/>
    <n v="139080"/>
    <n v="32932.292868981967"/>
    <n v="23.678669017099487"/>
    <x v="0"/>
  </r>
  <r>
    <s v="INV103488"/>
    <d v="2024-09-11T00:00:00"/>
    <x v="4"/>
    <x v="1"/>
    <x v="0"/>
    <n v="4"/>
    <n v="60832"/>
    <n v="5"/>
    <n v="243328"/>
    <n v="12166.4"/>
    <n v="231161.60000000001"/>
    <n v="22059.655622910661"/>
    <n v="9.5429585289730898"/>
    <x v="0"/>
  </r>
  <r>
    <s v="INV103489"/>
    <d v="2024-08-04T00:00:00"/>
    <x v="0"/>
    <x v="1"/>
    <x v="1"/>
    <n v="8"/>
    <n v="31132"/>
    <n v="5"/>
    <n v="249056"/>
    <n v="12452.8"/>
    <n v="236603.2"/>
    <n v="47176.86976739762"/>
    <n v="19.939235719296111"/>
    <x v="0"/>
  </r>
  <r>
    <s v="INV103490"/>
    <d v="2024-11-25T00:00:00"/>
    <x v="6"/>
    <x v="1"/>
    <x v="0"/>
    <n v="5"/>
    <n v="38993"/>
    <n v="10"/>
    <n v="194965"/>
    <n v="19496.5"/>
    <n v="175468.5"/>
    <n v="10953.371977409541"/>
    <n v="6.2423580171994066"/>
    <x v="0"/>
  </r>
  <r>
    <s v="INV103491"/>
    <d v="2023-08-16T00:00:00"/>
    <x v="2"/>
    <x v="1"/>
    <x v="1"/>
    <n v="7"/>
    <n v="48852"/>
    <n v="5"/>
    <n v="341964"/>
    <n v="17098.2"/>
    <n v="324865.8"/>
    <n v="57164.259222758163"/>
    <n v="17.596268743203552"/>
    <x v="0"/>
  </r>
  <r>
    <s v="INV103492"/>
    <d v="2023-04-12T00:00:00"/>
    <x v="6"/>
    <x v="0"/>
    <x v="2"/>
    <n v="3"/>
    <n v="29908"/>
    <n v="10"/>
    <n v="89724"/>
    <n v="8972.4"/>
    <n v="80751.600000000006"/>
    <n v="7569.238595092178"/>
    <n v="9.3734843583188159"/>
    <x v="0"/>
  </r>
  <r>
    <s v="INV103493"/>
    <d v="2024-08-09T00:00:00"/>
    <x v="4"/>
    <x v="1"/>
    <x v="1"/>
    <n v="8"/>
    <n v="79255"/>
    <n v="20"/>
    <n v="634040"/>
    <n v="126808"/>
    <n v="507232"/>
    <n v="93348.191729063634"/>
    <n v="18.403450832964722"/>
    <x v="0"/>
  </r>
  <r>
    <s v="INV103494"/>
    <d v="2024-02-21T00:00:00"/>
    <x v="1"/>
    <x v="0"/>
    <x v="4"/>
    <n v="8"/>
    <n v="26439"/>
    <n v="5"/>
    <n v="211512"/>
    <n v="10575.6"/>
    <n v="200936.4"/>
    <n v="35599.071623344258"/>
    <n v="17.716586752496937"/>
    <x v="0"/>
  </r>
  <r>
    <s v="INV103495"/>
    <d v="2023-08-04T00:00:00"/>
    <x v="5"/>
    <x v="1"/>
    <x v="3"/>
    <n v="3"/>
    <n v="47380"/>
    <n v="10"/>
    <n v="142140"/>
    <n v="14214"/>
    <n v="127926"/>
    <n v="30029.24382028119"/>
    <n v="23.47391759320325"/>
    <x v="0"/>
  </r>
  <r>
    <s v="INV103496"/>
    <d v="2024-02-11T00:00:00"/>
    <x v="1"/>
    <x v="1"/>
    <x v="1"/>
    <n v="9"/>
    <n v="37343"/>
    <n v="10"/>
    <n v="336087"/>
    <n v="33608.699999999997"/>
    <n v="302478.3"/>
    <n v="53035.119276828227"/>
    <n v="17.533528612408965"/>
    <x v="0"/>
  </r>
  <r>
    <s v="INV103497"/>
    <d v="2024-02-03T00:00:00"/>
    <x v="0"/>
    <x v="1"/>
    <x v="3"/>
    <n v="8"/>
    <n v="78814"/>
    <n v="10"/>
    <n v="630512"/>
    <n v="63051.199999999997"/>
    <n v="567460.80000000005"/>
    <n v="74706.079451581201"/>
    <n v="13.164976232998155"/>
    <x v="0"/>
  </r>
  <r>
    <s v="INV103498"/>
    <d v="2024-12-15T00:00:00"/>
    <x v="0"/>
    <x v="0"/>
    <x v="4"/>
    <n v="1"/>
    <n v="39430"/>
    <n v="0"/>
    <n v="39430"/>
    <n v="0"/>
    <n v="39430"/>
    <n v="3497.9757090408161"/>
    <n v="8.8713560969840639"/>
    <x v="1"/>
  </r>
  <r>
    <s v="INV103499"/>
    <d v="2024-12-04T00:00:00"/>
    <x v="6"/>
    <x v="0"/>
    <x v="3"/>
    <n v="8"/>
    <n v="30370"/>
    <n v="0"/>
    <n v="242960"/>
    <n v="0"/>
    <n v="242960"/>
    <n v="44094.859407176838"/>
    <n v="18.149020170882796"/>
    <x v="1"/>
  </r>
  <r>
    <s v="INV103500"/>
    <d v="2024-05-13T00:00:00"/>
    <x v="5"/>
    <x v="1"/>
    <x v="4"/>
    <n v="4"/>
    <n v="58644"/>
    <n v="5"/>
    <n v="234576"/>
    <n v="11728.8"/>
    <n v="222847.2"/>
    <n v="16328.754371542451"/>
    <n v="7.3273320784566511"/>
    <x v="0"/>
  </r>
  <r>
    <s v="INV103501"/>
    <d v="2024-04-09T00:00:00"/>
    <x v="6"/>
    <x v="1"/>
    <x v="3"/>
    <n v="6"/>
    <n v="58603"/>
    <n v="20"/>
    <n v="351618"/>
    <n v="70323.600000000006"/>
    <n v="281294.40000000002"/>
    <n v="60676.148743772523"/>
    <n v="21.57033653843536"/>
    <x v="0"/>
  </r>
  <r>
    <s v="INV103502"/>
    <d v="2024-11-21T00:00:00"/>
    <x v="2"/>
    <x v="1"/>
    <x v="3"/>
    <n v="9"/>
    <n v="41270"/>
    <n v="5"/>
    <n v="371430"/>
    <n v="18571.5"/>
    <n v="352858.5"/>
    <n v="35097.744446205412"/>
    <n v="9.9466909387772748"/>
    <x v="0"/>
  </r>
  <r>
    <s v="INV103503"/>
    <d v="2024-12-31T00:00:00"/>
    <x v="3"/>
    <x v="0"/>
    <x v="0"/>
    <n v="5"/>
    <n v="30658"/>
    <n v="15"/>
    <n v="153290"/>
    <n v="22993.5"/>
    <n v="130296.5"/>
    <n v="20174.038977133121"/>
    <n v="15.483177964974592"/>
    <x v="0"/>
  </r>
  <r>
    <s v="INV103504"/>
    <d v="2023-03-23T00:00:00"/>
    <x v="5"/>
    <x v="0"/>
    <x v="1"/>
    <n v="7"/>
    <n v="47901"/>
    <n v="15"/>
    <n v="335307"/>
    <n v="50296.05"/>
    <n v="285010.95"/>
    <n v="48220.848971372026"/>
    <n v="16.918946086587912"/>
    <x v="0"/>
  </r>
  <r>
    <s v="INV103505"/>
    <d v="2024-08-26T00:00:00"/>
    <x v="3"/>
    <x v="0"/>
    <x v="3"/>
    <n v="1"/>
    <n v="13492"/>
    <n v="20"/>
    <n v="13492"/>
    <n v="2698.4"/>
    <n v="10793.6"/>
    <n v="1322.1943920708629"/>
    <n v="12.249799807949739"/>
    <x v="0"/>
  </r>
  <r>
    <s v="INV103506"/>
    <d v="2024-11-17T00:00:00"/>
    <x v="1"/>
    <x v="1"/>
    <x v="2"/>
    <n v="9"/>
    <n v="25890"/>
    <n v="20"/>
    <n v="233010"/>
    <n v="46602"/>
    <n v="186408"/>
    <n v="34070.676625937464"/>
    <n v="18.27747555144493"/>
    <x v="0"/>
  </r>
  <r>
    <s v="INV103507"/>
    <d v="2023-12-31T00:00:00"/>
    <x v="2"/>
    <x v="0"/>
    <x v="0"/>
    <n v="6"/>
    <n v="46358"/>
    <n v="20"/>
    <n v="278148"/>
    <n v="55629.599999999999"/>
    <n v="222518.39999999999"/>
    <n v="22261.495469108511"/>
    <n v="10.004339177842601"/>
    <x v="0"/>
  </r>
  <r>
    <s v="INV103508"/>
    <d v="2023-06-12T00:00:00"/>
    <x v="3"/>
    <x v="1"/>
    <x v="1"/>
    <n v="4"/>
    <n v="17256"/>
    <n v="0"/>
    <n v="69024"/>
    <n v="0"/>
    <n v="69024"/>
    <n v="3929.1853160711448"/>
    <n v="5.6924914755319094"/>
    <x v="1"/>
  </r>
  <r>
    <s v="INV103509"/>
    <d v="2023-02-17T00:00:00"/>
    <x v="4"/>
    <x v="0"/>
    <x v="0"/>
    <n v="6"/>
    <n v="22471"/>
    <n v="0"/>
    <n v="134826"/>
    <n v="0"/>
    <n v="134826"/>
    <n v="32608.14635842578"/>
    <n v="24.185354722698722"/>
    <x v="1"/>
  </r>
  <r>
    <s v="INV103510"/>
    <d v="2024-05-25T00:00:00"/>
    <x v="1"/>
    <x v="1"/>
    <x v="1"/>
    <n v="5"/>
    <n v="7571"/>
    <n v="15"/>
    <n v="37855"/>
    <n v="5678.25"/>
    <n v="32176.75"/>
    <n v="3668.4444407341398"/>
    <n v="11.400916626862999"/>
    <x v="0"/>
  </r>
  <r>
    <s v="INV103511"/>
    <d v="2023-11-25T00:00:00"/>
    <x v="3"/>
    <x v="1"/>
    <x v="4"/>
    <n v="3"/>
    <n v="47017"/>
    <n v="20"/>
    <n v="141051"/>
    <n v="28210.2"/>
    <n v="112840.8"/>
    <n v="21743.56986577496"/>
    <n v="19.269244693209338"/>
    <x v="0"/>
  </r>
  <r>
    <s v="INV103512"/>
    <d v="2023-04-26T00:00:00"/>
    <x v="2"/>
    <x v="0"/>
    <x v="3"/>
    <n v="7"/>
    <n v="7086"/>
    <n v="10"/>
    <n v="49602"/>
    <n v="4960.2"/>
    <n v="44641.8"/>
    <n v="6763.5327546836515"/>
    <n v="15.150672138407618"/>
    <x v="0"/>
  </r>
  <r>
    <s v="INV103513"/>
    <d v="2023-12-03T00:00:00"/>
    <x v="3"/>
    <x v="1"/>
    <x v="2"/>
    <n v="3"/>
    <n v="20203"/>
    <n v="15"/>
    <n v="60609"/>
    <n v="9091.35"/>
    <n v="51517.65"/>
    <n v="9468.9304395941544"/>
    <n v="18.379973542260089"/>
    <x v="0"/>
  </r>
  <r>
    <s v="INV103514"/>
    <d v="2023-05-27T00:00:00"/>
    <x v="0"/>
    <x v="1"/>
    <x v="0"/>
    <n v="2"/>
    <n v="76677"/>
    <n v="20"/>
    <n v="153354"/>
    <n v="30670.799999999999"/>
    <n v="122683.2"/>
    <n v="8856.1695158190796"/>
    <n v="7.2187304503135552"/>
    <x v="0"/>
  </r>
  <r>
    <s v="INV103515"/>
    <d v="2024-07-28T00:00:00"/>
    <x v="6"/>
    <x v="1"/>
    <x v="0"/>
    <n v="4"/>
    <n v="37235"/>
    <n v="10"/>
    <n v="148940"/>
    <n v="14894"/>
    <n v="134046"/>
    <n v="20612.196453562519"/>
    <n v="15.376957502321979"/>
    <x v="0"/>
  </r>
  <r>
    <s v="INV103516"/>
    <d v="2023-11-19T00:00:00"/>
    <x v="4"/>
    <x v="0"/>
    <x v="0"/>
    <n v="7"/>
    <n v="66858"/>
    <n v="20"/>
    <n v="468006"/>
    <n v="93601.2"/>
    <n v="374404.8"/>
    <n v="48090.016697766441"/>
    <n v="12.844391070244409"/>
    <x v="0"/>
  </r>
  <r>
    <s v="INV103517"/>
    <d v="2024-03-18T00:00:00"/>
    <x v="0"/>
    <x v="1"/>
    <x v="0"/>
    <n v="5"/>
    <n v="40148"/>
    <n v="5"/>
    <n v="200740"/>
    <n v="10037"/>
    <n v="190703"/>
    <n v="26768.963588777711"/>
    <n v="14.036991336674154"/>
    <x v="0"/>
  </r>
  <r>
    <s v="INV103518"/>
    <d v="2023-01-13T00:00:00"/>
    <x v="0"/>
    <x v="0"/>
    <x v="3"/>
    <n v="9"/>
    <n v="12629"/>
    <n v="10"/>
    <n v="113661"/>
    <n v="11366.1"/>
    <n v="102294.9"/>
    <n v="24882.381959539471"/>
    <n v="24.324166658884728"/>
    <x v="0"/>
  </r>
  <r>
    <s v="INV103519"/>
    <d v="2024-05-08T00:00:00"/>
    <x v="2"/>
    <x v="0"/>
    <x v="1"/>
    <n v="7"/>
    <n v="37156"/>
    <n v="5"/>
    <n v="260092"/>
    <n v="13004.6"/>
    <n v="247087.4"/>
    <n v="19089.424228999029"/>
    <n v="7.7257780967378471"/>
    <x v="0"/>
  </r>
  <r>
    <s v="INV103520"/>
    <d v="2024-12-01T00:00:00"/>
    <x v="6"/>
    <x v="1"/>
    <x v="3"/>
    <n v="9"/>
    <n v="30165"/>
    <n v="0"/>
    <n v="271485"/>
    <n v="0"/>
    <n v="271485"/>
    <n v="54552.205478609692"/>
    <n v="20.094003528227965"/>
    <x v="1"/>
  </r>
  <r>
    <s v="INV103521"/>
    <d v="2023-10-14T00:00:00"/>
    <x v="6"/>
    <x v="0"/>
    <x v="4"/>
    <n v="9"/>
    <n v="13999"/>
    <n v="15"/>
    <n v="125991"/>
    <n v="18898.650000000001"/>
    <n v="107092.35"/>
    <n v="12430.0547267166"/>
    <n v="11.606855883465625"/>
    <x v="0"/>
  </r>
  <r>
    <s v="INV103522"/>
    <d v="2024-12-20T00:00:00"/>
    <x v="5"/>
    <x v="1"/>
    <x v="3"/>
    <n v="2"/>
    <n v="76388"/>
    <n v="20"/>
    <n v="152776"/>
    <n v="30555.200000000001"/>
    <n v="122220.8"/>
    <n v="13208.59710675327"/>
    <n v="10.807159752475251"/>
    <x v="0"/>
  </r>
  <r>
    <s v="INV103523"/>
    <d v="2023-04-24T00:00:00"/>
    <x v="1"/>
    <x v="0"/>
    <x v="3"/>
    <n v="1"/>
    <n v="20154"/>
    <n v="15"/>
    <n v="20154"/>
    <n v="3023.1"/>
    <n v="17130.900000000001"/>
    <n v="1784.2770982821451"/>
    <n v="10.415547917985307"/>
    <x v="0"/>
  </r>
  <r>
    <s v="INV103524"/>
    <d v="2024-04-24T00:00:00"/>
    <x v="4"/>
    <x v="1"/>
    <x v="4"/>
    <n v="4"/>
    <n v="76153"/>
    <n v="20"/>
    <n v="304612"/>
    <n v="60922.400000000001"/>
    <n v="243689.60000000001"/>
    <n v="29183.36743845301"/>
    <n v="11.975631064457822"/>
    <x v="0"/>
  </r>
  <r>
    <s v="INV103525"/>
    <d v="2023-01-22T00:00:00"/>
    <x v="1"/>
    <x v="0"/>
    <x v="3"/>
    <n v="4"/>
    <n v="70029"/>
    <n v="5"/>
    <n v="280116"/>
    <n v="14005.8"/>
    <n v="266110.2"/>
    <n v="32312.008430373291"/>
    <n v="12.142341191872124"/>
    <x v="0"/>
  </r>
  <r>
    <s v="INV103526"/>
    <d v="2023-12-15T00:00:00"/>
    <x v="2"/>
    <x v="1"/>
    <x v="1"/>
    <n v="2"/>
    <n v="19482"/>
    <n v="10"/>
    <n v="38964"/>
    <n v="3896.4"/>
    <n v="35067.599999999999"/>
    <n v="3652.2695357838602"/>
    <n v="10.414940103639429"/>
    <x v="0"/>
  </r>
  <r>
    <s v="INV103527"/>
    <d v="2024-12-26T00:00:00"/>
    <x v="4"/>
    <x v="1"/>
    <x v="2"/>
    <n v="3"/>
    <n v="30673"/>
    <n v="10"/>
    <n v="92019"/>
    <n v="9201.9"/>
    <n v="82817.100000000006"/>
    <n v="15196.82435369415"/>
    <n v="18.349862955469519"/>
    <x v="0"/>
  </r>
  <r>
    <s v="INV103528"/>
    <d v="2024-11-13T00:00:00"/>
    <x v="5"/>
    <x v="1"/>
    <x v="4"/>
    <n v="3"/>
    <n v="38025"/>
    <n v="20"/>
    <n v="114075"/>
    <n v="22815"/>
    <n v="91260"/>
    <n v="5434.0216464969526"/>
    <n v="5.9544396740049885"/>
    <x v="0"/>
  </r>
  <r>
    <s v="INV103529"/>
    <d v="2024-07-19T00:00:00"/>
    <x v="3"/>
    <x v="1"/>
    <x v="0"/>
    <n v="5"/>
    <n v="27828"/>
    <n v="5"/>
    <n v="139140"/>
    <n v="6957"/>
    <n v="132183"/>
    <n v="15393.86842656784"/>
    <n v="11.645876116117686"/>
    <x v="0"/>
  </r>
  <r>
    <s v="INV103530"/>
    <d v="2023-11-16T00:00:00"/>
    <x v="0"/>
    <x v="0"/>
    <x v="1"/>
    <n v="1"/>
    <n v="11860"/>
    <n v="20"/>
    <n v="11860"/>
    <n v="2372"/>
    <n v="9488"/>
    <n v="1006.118159532125"/>
    <n v="10.604112136721385"/>
    <x v="0"/>
  </r>
  <r>
    <s v="INV103531"/>
    <d v="2023-05-06T00:00:00"/>
    <x v="4"/>
    <x v="0"/>
    <x v="2"/>
    <n v="9"/>
    <n v="23125"/>
    <n v="20"/>
    <n v="208125"/>
    <n v="41625"/>
    <n v="166500"/>
    <n v="33347.220084310677"/>
    <n v="20.028360410997404"/>
    <x v="0"/>
  </r>
  <r>
    <s v="INV103532"/>
    <d v="2023-10-04T00:00:00"/>
    <x v="1"/>
    <x v="1"/>
    <x v="1"/>
    <n v="8"/>
    <n v="45394"/>
    <n v="20"/>
    <n v="363152"/>
    <n v="72630.399999999994"/>
    <n v="290521.59999999998"/>
    <n v="23038.278281246188"/>
    <n v="7.9299708803910587"/>
    <x v="0"/>
  </r>
  <r>
    <s v="INV103533"/>
    <d v="2023-07-23T00:00:00"/>
    <x v="0"/>
    <x v="0"/>
    <x v="1"/>
    <n v="8"/>
    <n v="16971"/>
    <n v="10"/>
    <n v="135768"/>
    <n v="13576.8"/>
    <n v="122191.2"/>
    <n v="29098.298143486281"/>
    <n v="23.813742841944659"/>
    <x v="0"/>
  </r>
  <r>
    <s v="INV103534"/>
    <d v="2023-07-13T00:00:00"/>
    <x v="2"/>
    <x v="1"/>
    <x v="0"/>
    <n v="3"/>
    <n v="40383"/>
    <n v="20"/>
    <n v="121149"/>
    <n v="24229.8"/>
    <n v="96919.2"/>
    <n v="8151.265492905357"/>
    <n v="8.410372240903099"/>
    <x v="0"/>
  </r>
  <r>
    <s v="INV103535"/>
    <d v="2024-11-11T00:00:00"/>
    <x v="1"/>
    <x v="1"/>
    <x v="2"/>
    <n v="2"/>
    <n v="3203"/>
    <n v="10"/>
    <n v="6406"/>
    <n v="640.6"/>
    <n v="5765.4"/>
    <n v="714.94115295439951"/>
    <n v="12.400547281271022"/>
    <x v="0"/>
  </r>
  <r>
    <s v="INV103536"/>
    <d v="2024-10-25T00:00:00"/>
    <x v="3"/>
    <x v="0"/>
    <x v="1"/>
    <n v="1"/>
    <n v="77187"/>
    <n v="0"/>
    <n v="77187"/>
    <n v="0"/>
    <n v="77187"/>
    <n v="6942.2017661971113"/>
    <n v="8.9940038687824515"/>
    <x v="1"/>
  </r>
  <r>
    <s v="INV103537"/>
    <d v="2024-06-30T00:00:00"/>
    <x v="2"/>
    <x v="0"/>
    <x v="0"/>
    <n v="6"/>
    <n v="52070"/>
    <n v="5"/>
    <n v="312420"/>
    <n v="15621"/>
    <n v="296799"/>
    <n v="31858.282584914599"/>
    <n v="10.73395886944181"/>
    <x v="0"/>
  </r>
  <r>
    <s v="INV103538"/>
    <d v="2024-11-26T00:00:00"/>
    <x v="3"/>
    <x v="1"/>
    <x v="4"/>
    <n v="1"/>
    <n v="70183"/>
    <n v="0"/>
    <n v="70183"/>
    <n v="0"/>
    <n v="70183"/>
    <n v="14191.349313398199"/>
    <n v="20.220494013362494"/>
    <x v="1"/>
  </r>
  <r>
    <s v="INV103539"/>
    <d v="2023-10-13T00:00:00"/>
    <x v="3"/>
    <x v="0"/>
    <x v="0"/>
    <n v="5"/>
    <n v="66024"/>
    <n v="20"/>
    <n v="330120"/>
    <n v="66024"/>
    <n v="264096"/>
    <n v="38368.116119985178"/>
    <n v="14.528094374767198"/>
    <x v="0"/>
  </r>
  <r>
    <s v="INV103540"/>
    <d v="2023-02-26T00:00:00"/>
    <x v="0"/>
    <x v="1"/>
    <x v="3"/>
    <n v="9"/>
    <n v="35015"/>
    <n v="10"/>
    <n v="315135"/>
    <n v="31513.5"/>
    <n v="283621.5"/>
    <n v="23403.068761421811"/>
    <n v="8.2515143462049991"/>
    <x v="0"/>
  </r>
  <r>
    <s v="INV103541"/>
    <d v="2023-10-30T00:00:00"/>
    <x v="2"/>
    <x v="0"/>
    <x v="0"/>
    <n v="9"/>
    <n v="74268"/>
    <n v="5"/>
    <n v="668412"/>
    <n v="33420.6"/>
    <n v="634991.4"/>
    <n v="37672.119375869603"/>
    <n v="5.9326975728914757"/>
    <x v="0"/>
  </r>
  <r>
    <s v="INV103542"/>
    <d v="2023-06-12T00:00:00"/>
    <x v="2"/>
    <x v="0"/>
    <x v="0"/>
    <n v="4"/>
    <n v="15651"/>
    <n v="15"/>
    <n v="62604"/>
    <n v="9390.6"/>
    <n v="53213.4"/>
    <n v="5107.5947580817829"/>
    <n v="9.5983244034055009"/>
    <x v="0"/>
  </r>
  <r>
    <s v="INV103543"/>
    <d v="2023-01-19T00:00:00"/>
    <x v="4"/>
    <x v="0"/>
    <x v="0"/>
    <n v="7"/>
    <n v="76366"/>
    <n v="5"/>
    <n v="534562"/>
    <n v="26728.1"/>
    <n v="507833.9"/>
    <n v="121433.52437394109"/>
    <n v="23.912055570520419"/>
    <x v="0"/>
  </r>
  <r>
    <s v="INV103544"/>
    <d v="2024-01-05T00:00:00"/>
    <x v="1"/>
    <x v="0"/>
    <x v="1"/>
    <n v="7"/>
    <n v="49690"/>
    <n v="5"/>
    <n v="347830"/>
    <n v="17391.5"/>
    <n v="330438.5"/>
    <n v="72386.964659226302"/>
    <n v="21.906334963760671"/>
    <x v="0"/>
  </r>
  <r>
    <s v="INV103545"/>
    <d v="2023-09-21T00:00:00"/>
    <x v="2"/>
    <x v="0"/>
    <x v="2"/>
    <n v="4"/>
    <n v="77312"/>
    <n v="20"/>
    <n v="309248"/>
    <n v="61849.599999999999"/>
    <n v="247398.39999999999"/>
    <n v="34149.574608330848"/>
    <n v="13.803474318480172"/>
    <x v="0"/>
  </r>
  <r>
    <s v="INV103546"/>
    <d v="2023-04-23T00:00:00"/>
    <x v="4"/>
    <x v="1"/>
    <x v="0"/>
    <n v="5"/>
    <n v="56695"/>
    <n v="0"/>
    <n v="283475"/>
    <n v="0"/>
    <n v="283475"/>
    <n v="41500.469108227502"/>
    <n v="14.639904438919659"/>
    <x v="1"/>
  </r>
  <r>
    <s v="INV103547"/>
    <d v="2024-05-02T00:00:00"/>
    <x v="6"/>
    <x v="0"/>
    <x v="0"/>
    <n v="9"/>
    <n v="64608"/>
    <n v="0"/>
    <n v="581472"/>
    <n v="0"/>
    <n v="581472"/>
    <n v="133664.84555939661"/>
    <n v="22.987322787579902"/>
    <x v="1"/>
  </r>
  <r>
    <s v="INV103548"/>
    <d v="2023-11-23T00:00:00"/>
    <x v="6"/>
    <x v="0"/>
    <x v="3"/>
    <n v="7"/>
    <n v="19035"/>
    <n v="15"/>
    <n v="133245"/>
    <n v="19986.75"/>
    <n v="113258.25"/>
    <n v="19057.861130691319"/>
    <n v="16.826907647514702"/>
    <x v="0"/>
  </r>
  <r>
    <s v="INV103549"/>
    <d v="2024-06-25T00:00:00"/>
    <x v="6"/>
    <x v="1"/>
    <x v="3"/>
    <n v="7"/>
    <n v="43550"/>
    <n v="20"/>
    <n v="304850"/>
    <n v="60970"/>
    <n v="243880"/>
    <n v="55154.294369696079"/>
    <n v="22.615341302975267"/>
    <x v="0"/>
  </r>
  <r>
    <s v="INV103550"/>
    <d v="2024-10-08T00:00:00"/>
    <x v="5"/>
    <x v="1"/>
    <x v="4"/>
    <n v="7"/>
    <n v="33476"/>
    <n v="5"/>
    <n v="234332"/>
    <n v="11716.6"/>
    <n v="222615.4"/>
    <n v="33028.961790207613"/>
    <n v="14.836782087046815"/>
    <x v="0"/>
  </r>
  <r>
    <s v="INV103551"/>
    <d v="2024-08-01T00:00:00"/>
    <x v="2"/>
    <x v="1"/>
    <x v="4"/>
    <n v="9"/>
    <n v="1099"/>
    <n v="0"/>
    <n v="9891"/>
    <n v="0"/>
    <n v="9891"/>
    <n v="890.38311014086162"/>
    <n v="9.0019523823765191"/>
    <x v="1"/>
  </r>
  <r>
    <s v="INV103552"/>
    <d v="2023-03-06T00:00:00"/>
    <x v="5"/>
    <x v="0"/>
    <x v="3"/>
    <n v="5"/>
    <n v="58448"/>
    <n v="0"/>
    <n v="292240"/>
    <n v="0"/>
    <n v="292240"/>
    <n v="57040.980123663758"/>
    <n v="19.518539598844704"/>
    <x v="1"/>
  </r>
  <r>
    <s v="INV103553"/>
    <d v="2023-10-19T00:00:00"/>
    <x v="1"/>
    <x v="0"/>
    <x v="2"/>
    <n v="6"/>
    <n v="60367"/>
    <n v="10"/>
    <n v="362202"/>
    <n v="36220.199999999997"/>
    <n v="325981.8"/>
    <n v="50618.018364868352"/>
    <n v="15.527866391580252"/>
    <x v="0"/>
  </r>
  <r>
    <s v="INV103554"/>
    <d v="2023-01-25T00:00:00"/>
    <x v="2"/>
    <x v="1"/>
    <x v="4"/>
    <n v="3"/>
    <n v="4209"/>
    <n v="5"/>
    <n v="12627"/>
    <n v="631.35"/>
    <n v="11995.65"/>
    <n v="2203.455949489753"/>
    <n v="18.368791599369381"/>
    <x v="0"/>
  </r>
  <r>
    <s v="INV103555"/>
    <d v="2024-07-02T00:00:00"/>
    <x v="4"/>
    <x v="1"/>
    <x v="2"/>
    <n v="1"/>
    <n v="24610"/>
    <n v="20"/>
    <n v="24610"/>
    <n v="4922"/>
    <n v="19688"/>
    <n v="1603.5124575959301"/>
    <n v="8.144618333989893"/>
    <x v="0"/>
  </r>
  <r>
    <s v="INV103556"/>
    <d v="2023-01-01T00:00:00"/>
    <x v="5"/>
    <x v="1"/>
    <x v="3"/>
    <n v="2"/>
    <n v="49865"/>
    <n v="0"/>
    <n v="99730"/>
    <n v="0"/>
    <n v="99730"/>
    <n v="17903.565541075292"/>
    <n v="17.952036038378914"/>
    <x v="1"/>
  </r>
  <r>
    <s v="INV103557"/>
    <d v="2024-07-02T00:00:00"/>
    <x v="5"/>
    <x v="1"/>
    <x v="4"/>
    <n v="8"/>
    <n v="6223"/>
    <n v="20"/>
    <n v="49784"/>
    <n v="9956.7999999999993"/>
    <n v="39827.199999999997"/>
    <n v="5036.206372226643"/>
    <n v="12.645142948102411"/>
    <x v="0"/>
  </r>
  <r>
    <s v="INV103558"/>
    <d v="2023-05-21T00:00:00"/>
    <x v="1"/>
    <x v="0"/>
    <x v="0"/>
    <n v="1"/>
    <n v="56204"/>
    <n v="5"/>
    <n v="56204"/>
    <n v="2810.2"/>
    <n v="53393.8"/>
    <n v="6215.0143228100869"/>
    <n v="11.639955056223918"/>
    <x v="0"/>
  </r>
  <r>
    <s v="INV103559"/>
    <d v="2024-10-09T00:00:00"/>
    <x v="5"/>
    <x v="0"/>
    <x v="3"/>
    <n v="7"/>
    <n v="27894"/>
    <n v="5"/>
    <n v="195258"/>
    <n v="9762.9"/>
    <n v="185495.1"/>
    <n v="34185.839527763303"/>
    <n v="18.429510821452048"/>
    <x v="0"/>
  </r>
  <r>
    <s v="INV103560"/>
    <d v="2023-07-07T00:00:00"/>
    <x v="3"/>
    <x v="0"/>
    <x v="4"/>
    <n v="5"/>
    <n v="64620"/>
    <n v="0"/>
    <n v="323100"/>
    <n v="0"/>
    <n v="323100"/>
    <n v="54425.491498923016"/>
    <n v="16.844782265219134"/>
    <x v="1"/>
  </r>
  <r>
    <s v="INV103561"/>
    <d v="2023-05-08T00:00:00"/>
    <x v="4"/>
    <x v="0"/>
    <x v="2"/>
    <n v="6"/>
    <n v="10816"/>
    <n v="15"/>
    <n v="64896"/>
    <n v="9734.4"/>
    <n v="55161.599999999999"/>
    <n v="9919.240870406984"/>
    <n v="17.98214857873409"/>
    <x v="0"/>
  </r>
  <r>
    <s v="INV103562"/>
    <d v="2023-07-20T00:00:00"/>
    <x v="6"/>
    <x v="0"/>
    <x v="2"/>
    <n v="8"/>
    <n v="23122"/>
    <n v="20"/>
    <n v="184976"/>
    <n v="36995.199999999997"/>
    <n v="147980.79999999999"/>
    <n v="35969.191822285487"/>
    <n v="24.306661284629826"/>
    <x v="0"/>
  </r>
  <r>
    <s v="INV103563"/>
    <d v="2023-05-07T00:00:00"/>
    <x v="4"/>
    <x v="1"/>
    <x v="4"/>
    <n v="4"/>
    <n v="25344"/>
    <n v="20"/>
    <n v="101376"/>
    <n v="20275.2"/>
    <n v="81100.800000000003"/>
    <n v="15428.558927851091"/>
    <n v="19.023929391388357"/>
    <x v="0"/>
  </r>
  <r>
    <s v="INV103564"/>
    <d v="2023-09-14T00:00:00"/>
    <x v="3"/>
    <x v="0"/>
    <x v="2"/>
    <n v="6"/>
    <n v="52060"/>
    <n v="10"/>
    <n v="312360"/>
    <n v="31236"/>
    <n v="281124"/>
    <n v="50090.615974000822"/>
    <n v="17.817979245457813"/>
    <x v="0"/>
  </r>
  <r>
    <s v="INV103565"/>
    <d v="2024-11-06T00:00:00"/>
    <x v="1"/>
    <x v="1"/>
    <x v="4"/>
    <n v="3"/>
    <n v="60421"/>
    <n v="5"/>
    <n v="181263"/>
    <n v="9063.15"/>
    <n v="172199.85"/>
    <n v="29740.74085442672"/>
    <n v="17.271060836828092"/>
    <x v="0"/>
  </r>
  <r>
    <s v="INV103566"/>
    <d v="2024-06-30T00:00:00"/>
    <x v="1"/>
    <x v="1"/>
    <x v="4"/>
    <n v="7"/>
    <n v="21662"/>
    <n v="5"/>
    <n v="151634"/>
    <n v="7581.7"/>
    <n v="144052.29999999999"/>
    <n v="18689.755932435932"/>
    <n v="12.974284987074785"/>
    <x v="0"/>
  </r>
  <r>
    <s v="INV103567"/>
    <d v="2023-07-13T00:00:00"/>
    <x v="2"/>
    <x v="1"/>
    <x v="2"/>
    <n v="2"/>
    <n v="29333"/>
    <n v="0"/>
    <n v="58666"/>
    <n v="0"/>
    <n v="58666"/>
    <n v="12779.703950509451"/>
    <n v="21.783833822843643"/>
    <x v="1"/>
  </r>
  <r>
    <s v="INV103568"/>
    <d v="2024-12-03T00:00:00"/>
    <x v="4"/>
    <x v="0"/>
    <x v="1"/>
    <n v="8"/>
    <n v="17706"/>
    <n v="0"/>
    <n v="141648"/>
    <n v="0"/>
    <n v="141648"/>
    <n v="17874.238233545781"/>
    <n v="12.618772050114213"/>
    <x v="1"/>
  </r>
  <r>
    <s v="INV103569"/>
    <d v="2023-04-14T00:00:00"/>
    <x v="1"/>
    <x v="1"/>
    <x v="0"/>
    <n v="7"/>
    <n v="52247"/>
    <n v="0"/>
    <n v="365729"/>
    <n v="0"/>
    <n v="365729"/>
    <n v="69506.330827650687"/>
    <n v="19.004872686511238"/>
    <x v="1"/>
  </r>
  <r>
    <s v="INV103570"/>
    <d v="2024-06-18T00:00:00"/>
    <x v="5"/>
    <x v="0"/>
    <x v="3"/>
    <n v="8"/>
    <n v="76327"/>
    <n v="10"/>
    <n v="610616"/>
    <n v="61061.599999999999"/>
    <n v="549554.4"/>
    <n v="59697.395956996421"/>
    <n v="10.862872894293343"/>
    <x v="0"/>
  </r>
  <r>
    <s v="INV103571"/>
    <d v="2023-09-22T00:00:00"/>
    <x v="1"/>
    <x v="1"/>
    <x v="0"/>
    <n v="2"/>
    <n v="77695"/>
    <n v="15"/>
    <n v="155390"/>
    <n v="23308.5"/>
    <n v="132081.5"/>
    <n v="10507.253492630771"/>
    <n v="7.9551288353257421"/>
    <x v="0"/>
  </r>
  <r>
    <s v="INV103572"/>
    <d v="2024-01-19T00:00:00"/>
    <x v="1"/>
    <x v="0"/>
    <x v="3"/>
    <n v="3"/>
    <n v="55887"/>
    <n v="0"/>
    <n v="167661"/>
    <n v="0"/>
    <n v="167661"/>
    <n v="12734.29917297787"/>
    <n v="7.5952661459599256"/>
    <x v="1"/>
  </r>
  <r>
    <s v="INV103573"/>
    <d v="2023-09-17T00:00:00"/>
    <x v="1"/>
    <x v="1"/>
    <x v="3"/>
    <n v="4"/>
    <n v="25726"/>
    <n v="0"/>
    <n v="102904"/>
    <n v="0"/>
    <n v="102904"/>
    <n v="18204.928917781988"/>
    <n v="17.691177133815973"/>
    <x v="1"/>
  </r>
  <r>
    <s v="INV103574"/>
    <d v="2024-02-18T00:00:00"/>
    <x v="1"/>
    <x v="0"/>
    <x v="0"/>
    <n v="9"/>
    <n v="7000"/>
    <n v="0"/>
    <n v="63000"/>
    <n v="0"/>
    <n v="63000"/>
    <n v="7282.2321240428373"/>
    <n v="11.559098609591805"/>
    <x v="1"/>
  </r>
  <r>
    <s v="INV103575"/>
    <d v="2023-12-24T00:00:00"/>
    <x v="6"/>
    <x v="1"/>
    <x v="4"/>
    <n v="5"/>
    <n v="2134"/>
    <n v="10"/>
    <n v="10670"/>
    <n v="1067"/>
    <n v="9603"/>
    <n v="1008.409663670551"/>
    <n v="10.500985771847871"/>
    <x v="0"/>
  </r>
  <r>
    <s v="INV103576"/>
    <d v="2023-03-16T00:00:00"/>
    <x v="6"/>
    <x v="1"/>
    <x v="2"/>
    <n v="6"/>
    <n v="14559"/>
    <n v="20"/>
    <n v="87354"/>
    <n v="17470.8"/>
    <n v="69883.199999999997"/>
    <n v="11769.160105056781"/>
    <n v="16.841186587129357"/>
    <x v="0"/>
  </r>
  <r>
    <s v="INV103577"/>
    <d v="2023-12-21T00:00:00"/>
    <x v="2"/>
    <x v="1"/>
    <x v="1"/>
    <n v="1"/>
    <n v="70850"/>
    <n v="15"/>
    <n v="70850"/>
    <n v="10627.5"/>
    <n v="60222.5"/>
    <n v="3320.3043576597379"/>
    <n v="5.5133950893100385"/>
    <x v="0"/>
  </r>
  <r>
    <s v="INV103578"/>
    <d v="2024-08-06T00:00:00"/>
    <x v="1"/>
    <x v="1"/>
    <x v="1"/>
    <n v="4"/>
    <n v="4576"/>
    <n v="20"/>
    <n v="18304"/>
    <n v="3660.8"/>
    <n v="14643.2"/>
    <n v="1453.2662934283969"/>
    <n v="9.9245130396934869"/>
    <x v="0"/>
  </r>
  <r>
    <s v="INV103579"/>
    <d v="2023-07-07T00:00:00"/>
    <x v="4"/>
    <x v="0"/>
    <x v="1"/>
    <n v="4"/>
    <n v="38710"/>
    <n v="5"/>
    <n v="154840"/>
    <n v="7742"/>
    <n v="147098"/>
    <n v="17373.66491511459"/>
    <n v="11.810945706341752"/>
    <x v="0"/>
  </r>
  <r>
    <s v="INV103580"/>
    <d v="2024-11-15T00:00:00"/>
    <x v="3"/>
    <x v="0"/>
    <x v="0"/>
    <n v="8"/>
    <n v="26431"/>
    <n v="5"/>
    <n v="211448"/>
    <n v="10572.4"/>
    <n v="200875.6"/>
    <n v="38502.774007475047"/>
    <n v="19.167471812143958"/>
    <x v="0"/>
  </r>
  <r>
    <s v="INV103581"/>
    <d v="2023-10-17T00:00:00"/>
    <x v="2"/>
    <x v="0"/>
    <x v="0"/>
    <n v="8"/>
    <n v="32507"/>
    <n v="0"/>
    <n v="260056"/>
    <n v="0"/>
    <n v="260056"/>
    <n v="41348.968866483257"/>
    <n v="15.90002494327501"/>
    <x v="1"/>
  </r>
  <r>
    <s v="INV103582"/>
    <d v="2023-02-14T00:00:00"/>
    <x v="4"/>
    <x v="1"/>
    <x v="4"/>
    <n v="6"/>
    <n v="23244"/>
    <n v="20"/>
    <n v="139464"/>
    <n v="27892.799999999999"/>
    <n v="111571.2"/>
    <n v="24679.295439827711"/>
    <n v="22.119772342528996"/>
    <x v="0"/>
  </r>
  <r>
    <s v="INV103583"/>
    <d v="2024-07-26T00:00:00"/>
    <x v="1"/>
    <x v="1"/>
    <x v="1"/>
    <n v="8"/>
    <n v="30896"/>
    <n v="10"/>
    <n v="247168"/>
    <n v="24716.799999999999"/>
    <n v="222451.20000000001"/>
    <n v="26004.828371330699"/>
    <n v="11.690127259970142"/>
    <x v="0"/>
  </r>
  <r>
    <s v="INV103584"/>
    <d v="2023-03-24T00:00:00"/>
    <x v="0"/>
    <x v="1"/>
    <x v="4"/>
    <n v="9"/>
    <n v="50454"/>
    <n v="15"/>
    <n v="454086"/>
    <n v="68112.899999999994"/>
    <n v="385973.1"/>
    <n v="42182.304751123651"/>
    <n v="10.928819845508315"/>
    <x v="0"/>
  </r>
  <r>
    <s v="INV103585"/>
    <d v="2023-05-03T00:00:00"/>
    <x v="1"/>
    <x v="1"/>
    <x v="1"/>
    <n v="5"/>
    <n v="66538"/>
    <n v="20"/>
    <n v="332690"/>
    <n v="66538"/>
    <n v="266152"/>
    <n v="15074.71133687894"/>
    <n v="5.6639481713002118"/>
    <x v="0"/>
  </r>
  <r>
    <s v="INV103586"/>
    <d v="2023-12-24T00:00:00"/>
    <x v="6"/>
    <x v="1"/>
    <x v="0"/>
    <n v="1"/>
    <n v="13256"/>
    <n v="20"/>
    <n v="13256"/>
    <n v="2651.2"/>
    <n v="10604.8"/>
    <n v="2548.794325961921"/>
    <n v="24.03434601276706"/>
    <x v="0"/>
  </r>
  <r>
    <s v="INV103587"/>
    <d v="2024-06-11T00:00:00"/>
    <x v="3"/>
    <x v="1"/>
    <x v="2"/>
    <n v="1"/>
    <n v="11105"/>
    <n v="15"/>
    <n v="11105"/>
    <n v="1665.75"/>
    <n v="9439.25"/>
    <n v="1418.70444857193"/>
    <n v="15.029842927901369"/>
    <x v="0"/>
  </r>
  <r>
    <s v="INV103588"/>
    <d v="2023-03-07T00:00:00"/>
    <x v="5"/>
    <x v="0"/>
    <x v="2"/>
    <n v="2"/>
    <n v="22916"/>
    <n v="20"/>
    <n v="45832"/>
    <n v="9166.4"/>
    <n v="36665.599999999999"/>
    <n v="5518.348169319509"/>
    <n v="15.050478293876301"/>
    <x v="0"/>
  </r>
  <r>
    <s v="INV103589"/>
    <d v="2024-10-18T00:00:00"/>
    <x v="3"/>
    <x v="0"/>
    <x v="2"/>
    <n v="2"/>
    <n v="57058"/>
    <n v="20"/>
    <n v="114116"/>
    <n v="22823.200000000001"/>
    <n v="91292.800000000003"/>
    <n v="21425.254265961328"/>
    <n v="23.468722906911964"/>
    <x v="0"/>
  </r>
  <r>
    <s v="INV103590"/>
    <d v="2024-01-10T00:00:00"/>
    <x v="5"/>
    <x v="0"/>
    <x v="2"/>
    <n v="5"/>
    <n v="37987"/>
    <n v="15"/>
    <n v="189935"/>
    <n v="28490.25"/>
    <n v="161444.75"/>
    <n v="17433.392923986121"/>
    <n v="10.798364718571598"/>
    <x v="0"/>
  </r>
  <r>
    <s v="INV103591"/>
    <d v="2023-06-11T00:00:00"/>
    <x v="3"/>
    <x v="0"/>
    <x v="3"/>
    <n v="7"/>
    <n v="3370"/>
    <n v="10"/>
    <n v="23590"/>
    <n v="2359"/>
    <n v="21231"/>
    <n v="2471.7390494002461"/>
    <n v="11.642122600914917"/>
    <x v="0"/>
  </r>
  <r>
    <s v="INV103592"/>
    <d v="2024-01-15T00:00:00"/>
    <x v="6"/>
    <x v="0"/>
    <x v="1"/>
    <n v="7"/>
    <n v="5258"/>
    <n v="15"/>
    <n v="36806"/>
    <n v="5520.9"/>
    <n v="31285.1"/>
    <n v="5671.0356507842989"/>
    <n v="18.126953887902864"/>
    <x v="0"/>
  </r>
  <r>
    <s v="INV103593"/>
    <d v="2024-10-17T00:00:00"/>
    <x v="5"/>
    <x v="0"/>
    <x v="2"/>
    <n v="4"/>
    <n v="39236"/>
    <n v="0"/>
    <n v="156944"/>
    <n v="0"/>
    <n v="156944"/>
    <n v="32492.93101314611"/>
    <n v="20.703519097987886"/>
    <x v="1"/>
  </r>
  <r>
    <s v="INV103594"/>
    <d v="2023-12-24T00:00:00"/>
    <x v="4"/>
    <x v="0"/>
    <x v="3"/>
    <n v="4"/>
    <n v="77695"/>
    <n v="0"/>
    <n v="310780"/>
    <n v="0"/>
    <n v="310780"/>
    <n v="59005.357449981922"/>
    <n v="18.986214508649823"/>
    <x v="1"/>
  </r>
  <r>
    <s v="INV103595"/>
    <d v="2023-07-07T00:00:00"/>
    <x v="5"/>
    <x v="0"/>
    <x v="3"/>
    <n v="3"/>
    <n v="65638"/>
    <n v="0"/>
    <n v="196914"/>
    <n v="0"/>
    <n v="196914"/>
    <n v="40907.63437691838"/>
    <n v="20.774365650445564"/>
    <x v="1"/>
  </r>
  <r>
    <s v="INV103596"/>
    <d v="2023-11-18T00:00:00"/>
    <x v="2"/>
    <x v="1"/>
    <x v="3"/>
    <n v="2"/>
    <n v="50750"/>
    <n v="0"/>
    <n v="101500"/>
    <n v="0"/>
    <n v="101500"/>
    <n v="16749.693197599121"/>
    <n v="16.502160785811942"/>
    <x v="1"/>
  </r>
  <r>
    <s v="INV103597"/>
    <d v="2024-03-25T00:00:00"/>
    <x v="4"/>
    <x v="1"/>
    <x v="4"/>
    <n v="3"/>
    <n v="41058"/>
    <n v="5"/>
    <n v="123174"/>
    <n v="6158.7"/>
    <n v="117015.3"/>
    <n v="26043.474735308631"/>
    <n v="22.256469654232081"/>
    <x v="0"/>
  </r>
  <r>
    <s v="INV103598"/>
    <d v="2024-04-18T00:00:00"/>
    <x v="2"/>
    <x v="1"/>
    <x v="4"/>
    <n v="8"/>
    <n v="53592"/>
    <n v="10"/>
    <n v="428736"/>
    <n v="42873.599999999999"/>
    <n v="385862.40000000002"/>
    <n v="61746.220624127949"/>
    <n v="16.002134601383279"/>
    <x v="0"/>
  </r>
  <r>
    <s v="INV103599"/>
    <d v="2023-01-13T00:00:00"/>
    <x v="1"/>
    <x v="1"/>
    <x v="3"/>
    <n v="1"/>
    <n v="75621"/>
    <n v="5"/>
    <n v="75621"/>
    <n v="3781.05"/>
    <n v="71839.95"/>
    <n v="6887.1613389390996"/>
    <n v="9.5868125450241806"/>
    <x v="0"/>
  </r>
  <r>
    <s v="INV103600"/>
    <d v="2023-07-03T00:00:00"/>
    <x v="3"/>
    <x v="1"/>
    <x v="2"/>
    <n v="4"/>
    <n v="56104"/>
    <n v="20"/>
    <n v="224416"/>
    <n v="44883.199999999997"/>
    <n v="179532.79999999999"/>
    <n v="28427.263282559019"/>
    <n v="15.834022129972361"/>
    <x v="0"/>
  </r>
  <r>
    <s v="INV103601"/>
    <d v="2023-04-21T00:00:00"/>
    <x v="4"/>
    <x v="1"/>
    <x v="1"/>
    <n v="7"/>
    <n v="37539"/>
    <n v="20"/>
    <n v="262773"/>
    <n v="52554.6"/>
    <n v="210218.4"/>
    <n v="40485.738200439759"/>
    <n v="19.258893703139098"/>
    <x v="0"/>
  </r>
  <r>
    <s v="INV103602"/>
    <d v="2024-05-22T00:00:00"/>
    <x v="3"/>
    <x v="1"/>
    <x v="0"/>
    <n v="5"/>
    <n v="70359"/>
    <n v="15"/>
    <n v="351795"/>
    <n v="52769.25"/>
    <n v="299025.75"/>
    <n v="54038.458710009698"/>
    <n v="18.07150678829823"/>
    <x v="0"/>
  </r>
  <r>
    <s v="INV103603"/>
    <d v="2023-10-17T00:00:00"/>
    <x v="1"/>
    <x v="0"/>
    <x v="4"/>
    <n v="2"/>
    <n v="49245"/>
    <n v="0"/>
    <n v="98490"/>
    <n v="0"/>
    <n v="98490"/>
    <n v="9711.4441969975542"/>
    <n v="9.8603352594147164"/>
    <x v="1"/>
  </r>
  <r>
    <s v="INV103604"/>
    <d v="2023-10-22T00:00:00"/>
    <x v="0"/>
    <x v="0"/>
    <x v="2"/>
    <n v="1"/>
    <n v="5961"/>
    <n v="15"/>
    <n v="5961"/>
    <n v="894.15"/>
    <n v="5066.8500000000004"/>
    <n v="294.96994391253361"/>
    <n v="5.8215645600823702"/>
    <x v="0"/>
  </r>
  <r>
    <s v="INV103605"/>
    <d v="2024-03-26T00:00:00"/>
    <x v="3"/>
    <x v="1"/>
    <x v="2"/>
    <n v="6"/>
    <n v="41331"/>
    <n v="20"/>
    <n v="247986"/>
    <n v="49597.2"/>
    <n v="198388.8"/>
    <n v="19937.31101539572"/>
    <n v="10.049615207811994"/>
    <x v="0"/>
  </r>
  <r>
    <s v="INV103606"/>
    <d v="2023-08-03T00:00:00"/>
    <x v="1"/>
    <x v="0"/>
    <x v="0"/>
    <n v="5"/>
    <n v="51637"/>
    <n v="0"/>
    <n v="258185"/>
    <n v="0"/>
    <n v="258185"/>
    <n v="63722.230433328317"/>
    <n v="24.680841425074391"/>
    <x v="1"/>
  </r>
  <r>
    <s v="INV103607"/>
    <d v="2024-09-23T00:00:00"/>
    <x v="3"/>
    <x v="0"/>
    <x v="0"/>
    <n v="3"/>
    <n v="34530"/>
    <n v="10"/>
    <n v="103590"/>
    <n v="10359"/>
    <n v="93231"/>
    <n v="8101.1444115683944"/>
    <n v="8.6893248078089851"/>
    <x v="0"/>
  </r>
  <r>
    <s v="INV103608"/>
    <d v="2024-07-20T00:00:00"/>
    <x v="1"/>
    <x v="0"/>
    <x v="2"/>
    <n v="9"/>
    <n v="6231"/>
    <n v="20"/>
    <n v="56079"/>
    <n v="11215.8"/>
    <n v="44863.199999999997"/>
    <n v="6409.8006151057298"/>
    <n v="14.287435169817869"/>
    <x v="0"/>
  </r>
  <r>
    <s v="INV103609"/>
    <d v="2023-01-27T00:00:00"/>
    <x v="2"/>
    <x v="0"/>
    <x v="0"/>
    <n v="3"/>
    <n v="22000"/>
    <n v="15"/>
    <n v="66000"/>
    <n v="9900"/>
    <n v="56100"/>
    <n v="9967.239868791823"/>
    <n v="17.766915987151201"/>
    <x v="0"/>
  </r>
  <r>
    <s v="INV103610"/>
    <d v="2024-09-21T00:00:00"/>
    <x v="1"/>
    <x v="0"/>
    <x v="2"/>
    <n v="2"/>
    <n v="75939"/>
    <n v="15"/>
    <n v="151878"/>
    <n v="22781.7"/>
    <n v="129096.3"/>
    <n v="29162.161827822249"/>
    <n v="22.589463700990848"/>
    <x v="0"/>
  </r>
  <r>
    <s v="INV103611"/>
    <d v="2023-08-19T00:00:00"/>
    <x v="5"/>
    <x v="1"/>
    <x v="0"/>
    <n v="5"/>
    <n v="33617"/>
    <n v="20"/>
    <n v="168085"/>
    <n v="33617"/>
    <n v="134468"/>
    <n v="27169.491694282391"/>
    <n v="20.205172750604152"/>
    <x v="0"/>
  </r>
  <r>
    <s v="INV103612"/>
    <d v="2024-07-18T00:00:00"/>
    <x v="0"/>
    <x v="0"/>
    <x v="0"/>
    <n v="9"/>
    <n v="31674"/>
    <n v="5"/>
    <n v="285066"/>
    <n v="14253.3"/>
    <n v="270812.7"/>
    <n v="62771.843938050391"/>
    <n v="23.179062111212062"/>
    <x v="0"/>
  </r>
  <r>
    <s v="INV103613"/>
    <d v="2023-11-17T00:00:00"/>
    <x v="3"/>
    <x v="1"/>
    <x v="2"/>
    <n v="8"/>
    <n v="33708"/>
    <n v="10"/>
    <n v="269664"/>
    <n v="26966.400000000001"/>
    <n v="242697.60000000001"/>
    <n v="41471.374382126749"/>
    <n v="17.087673871569699"/>
    <x v="0"/>
  </r>
  <r>
    <s v="INV103614"/>
    <d v="2023-08-21T00:00:00"/>
    <x v="1"/>
    <x v="1"/>
    <x v="3"/>
    <n v="6"/>
    <n v="79935"/>
    <n v="20"/>
    <n v="479610"/>
    <n v="95922"/>
    <n v="383688"/>
    <n v="85586.88857058862"/>
    <n v="22.306376162556198"/>
    <x v="0"/>
  </r>
  <r>
    <s v="INV103615"/>
    <d v="2024-10-31T00:00:00"/>
    <x v="1"/>
    <x v="1"/>
    <x v="2"/>
    <n v="3"/>
    <n v="69188"/>
    <n v="20"/>
    <n v="207564"/>
    <n v="41512.800000000003"/>
    <n v="166051.20000000001"/>
    <n v="17064.84925731246"/>
    <n v="10.276859942784188"/>
    <x v="0"/>
  </r>
  <r>
    <s v="INV103616"/>
    <d v="2024-03-12T00:00:00"/>
    <x v="3"/>
    <x v="0"/>
    <x v="1"/>
    <n v="6"/>
    <n v="26460"/>
    <n v="15"/>
    <n v="158760"/>
    <n v="23814"/>
    <n v="134946"/>
    <n v="18367.90063829091"/>
    <n v="13.611296843397291"/>
    <x v="0"/>
  </r>
  <r>
    <s v="INV103617"/>
    <d v="2024-06-16T00:00:00"/>
    <x v="0"/>
    <x v="1"/>
    <x v="0"/>
    <n v="5"/>
    <n v="10747"/>
    <n v="0"/>
    <n v="53735"/>
    <n v="0"/>
    <n v="53735"/>
    <n v="11754.772781831651"/>
    <n v="21.875449486985485"/>
    <x v="1"/>
  </r>
  <r>
    <s v="INV103618"/>
    <d v="2024-02-07T00:00:00"/>
    <x v="0"/>
    <x v="1"/>
    <x v="4"/>
    <n v="1"/>
    <n v="26538"/>
    <n v="0"/>
    <n v="26538"/>
    <n v="0"/>
    <n v="26538"/>
    <n v="3054.8617230977411"/>
    <n v="11.511273355557092"/>
    <x v="1"/>
  </r>
  <r>
    <s v="INV103619"/>
    <d v="2023-02-22T00:00:00"/>
    <x v="1"/>
    <x v="1"/>
    <x v="0"/>
    <n v="5"/>
    <n v="28270"/>
    <n v="0"/>
    <n v="141350"/>
    <n v="0"/>
    <n v="141350"/>
    <n v="31696.95001761942"/>
    <n v="22.424442884767895"/>
    <x v="1"/>
  </r>
  <r>
    <s v="INV103620"/>
    <d v="2023-11-09T00:00:00"/>
    <x v="4"/>
    <x v="1"/>
    <x v="1"/>
    <n v="7"/>
    <n v="72985"/>
    <n v="15"/>
    <n v="510895"/>
    <n v="76634.25"/>
    <n v="434260.75"/>
    <n v="53250.361843498133"/>
    <n v="12.262301357766765"/>
    <x v="0"/>
  </r>
  <r>
    <s v="INV103621"/>
    <d v="2023-10-08T00:00:00"/>
    <x v="2"/>
    <x v="0"/>
    <x v="4"/>
    <n v="9"/>
    <n v="65154"/>
    <n v="0"/>
    <n v="586386"/>
    <n v="0"/>
    <n v="586386"/>
    <n v="71937.213347503173"/>
    <n v="12.267894074466849"/>
    <x v="1"/>
  </r>
  <r>
    <s v="INV103622"/>
    <d v="2024-12-26T00:00:00"/>
    <x v="0"/>
    <x v="1"/>
    <x v="4"/>
    <n v="1"/>
    <n v="68241"/>
    <n v="20"/>
    <n v="68241"/>
    <n v="13648.2"/>
    <n v="54592.800000000003"/>
    <n v="6103.8344221219986"/>
    <n v="11.180658295822889"/>
    <x v="0"/>
  </r>
  <r>
    <s v="INV103623"/>
    <d v="2023-01-31T00:00:00"/>
    <x v="0"/>
    <x v="1"/>
    <x v="2"/>
    <n v="3"/>
    <n v="58273"/>
    <n v="5"/>
    <n v="174819"/>
    <n v="8740.9500000000007"/>
    <n v="166078.04999999999"/>
    <n v="26470.95065830286"/>
    <n v="15.938861672751372"/>
    <x v="0"/>
  </r>
  <r>
    <s v="INV103624"/>
    <d v="2023-12-03T00:00:00"/>
    <x v="6"/>
    <x v="1"/>
    <x v="3"/>
    <n v="8"/>
    <n v="53133"/>
    <n v="5"/>
    <n v="425064"/>
    <n v="21253.200000000001"/>
    <n v="403810.8"/>
    <n v="30614.410141936649"/>
    <n v="7.5813747779744007"/>
    <x v="0"/>
  </r>
  <r>
    <s v="INV103625"/>
    <d v="2023-07-02T00:00:00"/>
    <x v="5"/>
    <x v="1"/>
    <x v="2"/>
    <n v="6"/>
    <n v="20064"/>
    <n v="5"/>
    <n v="120384"/>
    <n v="6019.2"/>
    <n v="114364.8"/>
    <n v="6555.4509916136712"/>
    <n v="5.7320530369603855"/>
    <x v="0"/>
  </r>
  <r>
    <s v="INV103626"/>
    <d v="2023-01-23T00:00:00"/>
    <x v="0"/>
    <x v="0"/>
    <x v="4"/>
    <n v="5"/>
    <n v="79169"/>
    <n v="0"/>
    <n v="395845"/>
    <n v="0"/>
    <n v="395845"/>
    <n v="90839.53821132335"/>
    <n v="22.94825959941981"/>
    <x v="1"/>
  </r>
  <r>
    <s v="INV103627"/>
    <d v="2024-06-27T00:00:00"/>
    <x v="2"/>
    <x v="1"/>
    <x v="4"/>
    <n v="2"/>
    <n v="18614"/>
    <n v="5"/>
    <n v="37228"/>
    <n v="1861.4"/>
    <n v="35366.6"/>
    <n v="8339.0075348418941"/>
    <n v="23.578765091475841"/>
    <x v="0"/>
  </r>
  <r>
    <s v="INV103628"/>
    <d v="2024-03-21T00:00:00"/>
    <x v="5"/>
    <x v="1"/>
    <x v="3"/>
    <n v="3"/>
    <n v="33303"/>
    <n v="0"/>
    <n v="99909"/>
    <n v="0"/>
    <n v="99909"/>
    <n v="6517.4769317920664"/>
    <n v="6.5234132378384988"/>
    <x v="1"/>
  </r>
  <r>
    <s v="INV103629"/>
    <d v="2023-03-15T00:00:00"/>
    <x v="5"/>
    <x v="1"/>
    <x v="0"/>
    <n v="2"/>
    <n v="59841"/>
    <n v="20"/>
    <n v="119682"/>
    <n v="23936.400000000001"/>
    <n v="95745.600000000006"/>
    <n v="15313.50444366422"/>
    <n v="15.993951099229854"/>
    <x v="0"/>
  </r>
  <r>
    <s v="INV103630"/>
    <d v="2023-01-10T00:00:00"/>
    <x v="3"/>
    <x v="1"/>
    <x v="3"/>
    <n v="1"/>
    <n v="24045"/>
    <n v="20"/>
    <n v="24045"/>
    <n v="4809"/>
    <n v="19236"/>
    <n v="3038.065205010133"/>
    <n v="15.793643195103623"/>
    <x v="0"/>
  </r>
  <r>
    <s v="INV103631"/>
    <d v="2024-04-28T00:00:00"/>
    <x v="3"/>
    <x v="1"/>
    <x v="2"/>
    <n v="7"/>
    <n v="63259"/>
    <n v="15"/>
    <n v="442813"/>
    <n v="66421.95"/>
    <n v="376391.05"/>
    <n v="46855.467470920303"/>
    <n v="12.448613608352352"/>
    <x v="0"/>
  </r>
  <r>
    <s v="INV103632"/>
    <d v="2024-03-31T00:00:00"/>
    <x v="3"/>
    <x v="1"/>
    <x v="0"/>
    <n v="3"/>
    <n v="76988"/>
    <n v="15"/>
    <n v="230964"/>
    <n v="34644.6"/>
    <n v="196319.4"/>
    <n v="32153.380603714551"/>
    <n v="16.378096410092201"/>
    <x v="0"/>
  </r>
  <r>
    <s v="INV103633"/>
    <d v="2024-07-19T00:00:00"/>
    <x v="3"/>
    <x v="0"/>
    <x v="2"/>
    <n v="7"/>
    <n v="68571"/>
    <n v="10"/>
    <n v="479997"/>
    <n v="47999.7"/>
    <n v="431997.3"/>
    <n v="61181.12908645811"/>
    <n v="14.162386914561298"/>
    <x v="0"/>
  </r>
  <r>
    <s v="INV103634"/>
    <d v="2024-07-17T00:00:00"/>
    <x v="6"/>
    <x v="1"/>
    <x v="3"/>
    <n v="7"/>
    <n v="54366"/>
    <n v="20"/>
    <n v="380562"/>
    <n v="76112.399999999994"/>
    <n v="304449.59999999998"/>
    <n v="45036.31684411419"/>
    <n v="14.792700284091092"/>
    <x v="0"/>
  </r>
  <r>
    <s v="INV103635"/>
    <d v="2024-10-21T00:00:00"/>
    <x v="0"/>
    <x v="0"/>
    <x v="0"/>
    <n v="8"/>
    <n v="70999"/>
    <n v="0"/>
    <n v="567992"/>
    <n v="0"/>
    <n v="567992"/>
    <n v="114204.65456379281"/>
    <n v="20.106736461744674"/>
    <x v="1"/>
  </r>
  <r>
    <s v="INV103636"/>
    <d v="2023-06-09T00:00:00"/>
    <x v="3"/>
    <x v="0"/>
    <x v="3"/>
    <n v="1"/>
    <n v="78743"/>
    <n v="10"/>
    <n v="78743"/>
    <n v="7874.3"/>
    <n v="70868.7"/>
    <n v="10998.25907952427"/>
    <n v="15.519205346682345"/>
    <x v="0"/>
  </r>
  <r>
    <s v="INV103637"/>
    <d v="2023-01-14T00:00:00"/>
    <x v="1"/>
    <x v="1"/>
    <x v="1"/>
    <n v="5"/>
    <n v="63653"/>
    <n v="20"/>
    <n v="318265"/>
    <n v="63653"/>
    <n v="254612"/>
    <n v="29212.046865069919"/>
    <n v="11.473161856106515"/>
    <x v="0"/>
  </r>
  <r>
    <s v="INV103638"/>
    <d v="2023-06-27T00:00:00"/>
    <x v="4"/>
    <x v="0"/>
    <x v="4"/>
    <n v="9"/>
    <n v="13360"/>
    <n v="0"/>
    <n v="120240"/>
    <n v="0"/>
    <n v="120240"/>
    <n v="19994.856583515211"/>
    <n v="16.629122241779118"/>
    <x v="1"/>
  </r>
  <r>
    <s v="INV103639"/>
    <d v="2024-02-16T00:00:00"/>
    <x v="3"/>
    <x v="1"/>
    <x v="0"/>
    <n v="7"/>
    <n v="18170"/>
    <n v="20"/>
    <n v="127190"/>
    <n v="25438"/>
    <n v="101752"/>
    <n v="18127.20014209798"/>
    <n v="17.815079941522505"/>
    <x v="0"/>
  </r>
  <r>
    <s v="INV103640"/>
    <d v="2023-02-22T00:00:00"/>
    <x v="0"/>
    <x v="0"/>
    <x v="4"/>
    <n v="1"/>
    <n v="41780"/>
    <n v="20"/>
    <n v="41780"/>
    <n v="8356"/>
    <n v="33424"/>
    <n v="6098.6188723669547"/>
    <n v="18.246226879987297"/>
    <x v="0"/>
  </r>
  <r>
    <s v="INV103641"/>
    <d v="2024-02-12T00:00:00"/>
    <x v="3"/>
    <x v="1"/>
    <x v="1"/>
    <n v="8"/>
    <n v="61939"/>
    <n v="0"/>
    <n v="495512"/>
    <n v="0"/>
    <n v="495512"/>
    <n v="86051.273047780312"/>
    <n v="17.366133019539447"/>
    <x v="1"/>
  </r>
  <r>
    <s v="INV103642"/>
    <d v="2023-01-22T00:00:00"/>
    <x v="6"/>
    <x v="0"/>
    <x v="0"/>
    <n v="3"/>
    <n v="79923"/>
    <n v="20"/>
    <n v="239769"/>
    <n v="47953.8"/>
    <n v="191815.2"/>
    <n v="35086.942447938622"/>
    <n v="18.292055294855995"/>
    <x v="0"/>
  </r>
  <r>
    <s v="INV103643"/>
    <d v="2023-01-30T00:00:00"/>
    <x v="2"/>
    <x v="0"/>
    <x v="4"/>
    <n v="4"/>
    <n v="35561"/>
    <n v="20"/>
    <n v="142244"/>
    <n v="28448.799999999999"/>
    <n v="113795.2"/>
    <n v="12747.174067194481"/>
    <n v="11.201855673345168"/>
    <x v="0"/>
  </r>
  <r>
    <s v="INV103644"/>
    <d v="2024-12-03T00:00:00"/>
    <x v="2"/>
    <x v="1"/>
    <x v="4"/>
    <n v="4"/>
    <n v="51264"/>
    <n v="20"/>
    <n v="205056"/>
    <n v="41011.199999999997"/>
    <n v="164044.79999999999"/>
    <n v="22839.429708862139"/>
    <n v="13.922678261585943"/>
    <x v="0"/>
  </r>
  <r>
    <s v="INV103645"/>
    <d v="2023-09-17T00:00:00"/>
    <x v="0"/>
    <x v="0"/>
    <x v="0"/>
    <n v="8"/>
    <n v="24310"/>
    <n v="15"/>
    <n v="194480"/>
    <n v="29172"/>
    <n v="165308"/>
    <n v="30373.895885419541"/>
    <n v="18.374123385086953"/>
    <x v="0"/>
  </r>
  <r>
    <s v="INV103646"/>
    <d v="2023-07-24T00:00:00"/>
    <x v="1"/>
    <x v="0"/>
    <x v="4"/>
    <n v="1"/>
    <n v="46088"/>
    <n v="5"/>
    <n v="46088"/>
    <n v="2304.4"/>
    <n v="43783.6"/>
    <n v="8794.9740956402329"/>
    <n v="20.087370832092915"/>
    <x v="0"/>
  </r>
  <r>
    <s v="INV103647"/>
    <d v="2023-02-28T00:00:00"/>
    <x v="2"/>
    <x v="0"/>
    <x v="4"/>
    <n v="8"/>
    <n v="16433"/>
    <n v="20"/>
    <n v="131464"/>
    <n v="26292.799999999999"/>
    <n v="105171.2"/>
    <n v="14390.493865268059"/>
    <n v="13.682922573164575"/>
    <x v="0"/>
  </r>
  <r>
    <s v="INV103648"/>
    <d v="2024-04-15T00:00:00"/>
    <x v="2"/>
    <x v="0"/>
    <x v="0"/>
    <n v="9"/>
    <n v="30534"/>
    <n v="0"/>
    <n v="274806"/>
    <n v="0"/>
    <n v="274806"/>
    <n v="33819.431479103521"/>
    <n v="12.306656870338902"/>
    <x v="1"/>
  </r>
  <r>
    <s v="INV103649"/>
    <d v="2024-04-10T00:00:00"/>
    <x v="4"/>
    <x v="0"/>
    <x v="4"/>
    <n v="9"/>
    <n v="2447"/>
    <n v="20"/>
    <n v="22023"/>
    <n v="4404.6000000000004"/>
    <n v="17618.400000000001"/>
    <n v="3403.4613943794989"/>
    <n v="19.317653103457172"/>
    <x v="0"/>
  </r>
  <r>
    <s v="INV103650"/>
    <d v="2023-01-12T00:00:00"/>
    <x v="0"/>
    <x v="1"/>
    <x v="4"/>
    <n v="5"/>
    <n v="20215"/>
    <n v="15"/>
    <n v="101075"/>
    <n v="15161.25"/>
    <n v="85913.75"/>
    <n v="8113.2337058156836"/>
    <n v="9.4434635967067937"/>
    <x v="0"/>
  </r>
  <r>
    <s v="INV103651"/>
    <d v="2024-09-22T00:00:00"/>
    <x v="1"/>
    <x v="0"/>
    <x v="2"/>
    <n v="4"/>
    <n v="31456"/>
    <n v="15"/>
    <n v="125824"/>
    <n v="18873.599999999999"/>
    <n v="106950.39999999999"/>
    <n v="5550.5588218906514"/>
    <n v="5.1898439107199712"/>
    <x v="0"/>
  </r>
  <r>
    <s v="INV103652"/>
    <d v="2023-10-17T00:00:00"/>
    <x v="0"/>
    <x v="0"/>
    <x v="2"/>
    <n v="4"/>
    <n v="16803"/>
    <n v="20"/>
    <n v="67212"/>
    <n v="13442.4"/>
    <n v="53769.599999999999"/>
    <n v="7755.3614970718672"/>
    <n v="14.423320049008858"/>
    <x v="0"/>
  </r>
  <r>
    <s v="INV103653"/>
    <d v="2023-12-20T00:00:00"/>
    <x v="2"/>
    <x v="1"/>
    <x v="1"/>
    <n v="9"/>
    <n v="24531"/>
    <n v="10"/>
    <n v="220779"/>
    <n v="22077.9"/>
    <n v="198701.1"/>
    <n v="16824.942314892851"/>
    <n v="8.4674630965268189"/>
    <x v="0"/>
  </r>
  <r>
    <s v="INV103654"/>
    <d v="2024-09-30T00:00:00"/>
    <x v="2"/>
    <x v="1"/>
    <x v="2"/>
    <n v="8"/>
    <n v="18477"/>
    <n v="5"/>
    <n v="147816"/>
    <n v="7390.8"/>
    <n v="140425.20000000001"/>
    <n v="17645.346418846031"/>
    <n v="12.565655180726843"/>
    <x v="0"/>
  </r>
  <r>
    <s v="INV103655"/>
    <d v="2023-03-16T00:00:00"/>
    <x v="2"/>
    <x v="1"/>
    <x v="2"/>
    <n v="7"/>
    <n v="43207"/>
    <n v="0"/>
    <n v="302449"/>
    <n v="0"/>
    <n v="302449"/>
    <n v="32739.145502597941"/>
    <n v="10.824683005266323"/>
    <x v="1"/>
  </r>
  <r>
    <s v="INV103656"/>
    <d v="2024-12-16T00:00:00"/>
    <x v="5"/>
    <x v="0"/>
    <x v="1"/>
    <n v="3"/>
    <n v="14965"/>
    <n v="0"/>
    <n v="44895"/>
    <n v="0"/>
    <n v="44895"/>
    <n v="9223.7844969683047"/>
    <n v="20.545237770282448"/>
    <x v="1"/>
  </r>
  <r>
    <s v="INV103657"/>
    <d v="2024-07-14T00:00:00"/>
    <x v="6"/>
    <x v="0"/>
    <x v="4"/>
    <n v="4"/>
    <n v="76261"/>
    <n v="0"/>
    <n v="305044"/>
    <n v="0"/>
    <n v="305044"/>
    <n v="35471.034858184357"/>
    <n v="11.628169987996603"/>
    <x v="1"/>
  </r>
  <r>
    <s v="INV103658"/>
    <d v="2024-08-13T00:00:00"/>
    <x v="3"/>
    <x v="0"/>
    <x v="4"/>
    <n v="9"/>
    <n v="17140"/>
    <n v="0"/>
    <n v="154260"/>
    <n v="0"/>
    <n v="154260"/>
    <n v="27479.12951594339"/>
    <n v="17.813515827786457"/>
    <x v="1"/>
  </r>
  <r>
    <s v="INV103659"/>
    <d v="2024-03-16T00:00:00"/>
    <x v="6"/>
    <x v="0"/>
    <x v="2"/>
    <n v="8"/>
    <n v="32035"/>
    <n v="15"/>
    <n v="256280"/>
    <n v="38442"/>
    <n v="217838"/>
    <n v="40252.654443600593"/>
    <n v="18.478251931986428"/>
    <x v="0"/>
  </r>
  <r>
    <s v="INV103660"/>
    <d v="2023-08-29T00:00:00"/>
    <x v="0"/>
    <x v="1"/>
    <x v="1"/>
    <n v="1"/>
    <n v="39780"/>
    <n v="5"/>
    <n v="39780"/>
    <n v="1989"/>
    <n v="37791"/>
    <n v="5339.5227810618126"/>
    <n v="14.129085711047107"/>
    <x v="0"/>
  </r>
  <r>
    <s v="INV103661"/>
    <d v="2023-06-03T00:00:00"/>
    <x v="4"/>
    <x v="1"/>
    <x v="4"/>
    <n v="3"/>
    <n v="3491"/>
    <n v="20"/>
    <n v="10473"/>
    <n v="2094.6"/>
    <n v="8378.4"/>
    <n v="554.78067500708664"/>
    <n v="6.621558710578233"/>
    <x v="0"/>
  </r>
  <r>
    <s v="INV103662"/>
    <d v="2023-04-06T00:00:00"/>
    <x v="3"/>
    <x v="0"/>
    <x v="3"/>
    <n v="2"/>
    <n v="18301"/>
    <n v="20"/>
    <n v="36602"/>
    <n v="7320.4"/>
    <n v="29281.599999999999"/>
    <n v="5565.6420608851213"/>
    <n v="19.007301721508117"/>
    <x v="0"/>
  </r>
  <r>
    <s v="INV103663"/>
    <d v="2024-12-26T00:00:00"/>
    <x v="4"/>
    <x v="0"/>
    <x v="0"/>
    <n v="2"/>
    <n v="8465"/>
    <n v="10"/>
    <n v="16930"/>
    <n v="1693"/>
    <n v="15237"/>
    <n v="990.91670318171555"/>
    <n v="6.5033582935073539"/>
    <x v="0"/>
  </r>
  <r>
    <s v="INV103664"/>
    <d v="2023-10-21T00:00:00"/>
    <x v="1"/>
    <x v="0"/>
    <x v="0"/>
    <n v="8"/>
    <n v="14230"/>
    <n v="20"/>
    <n v="113840"/>
    <n v="22768"/>
    <n v="91072"/>
    <n v="6360.7045331724667"/>
    <n v="6.9842591940140402"/>
    <x v="0"/>
  </r>
  <r>
    <s v="INV103665"/>
    <d v="2023-07-28T00:00:00"/>
    <x v="5"/>
    <x v="0"/>
    <x v="0"/>
    <n v="6"/>
    <n v="30053"/>
    <n v="5"/>
    <n v="180318"/>
    <n v="9015.9"/>
    <n v="171302.1"/>
    <n v="15280.057173122579"/>
    <n v="8.9199473754977774"/>
    <x v="0"/>
  </r>
  <r>
    <s v="INV103666"/>
    <d v="2023-12-09T00:00:00"/>
    <x v="0"/>
    <x v="1"/>
    <x v="2"/>
    <n v="6"/>
    <n v="8801"/>
    <n v="20"/>
    <n v="52806"/>
    <n v="10561.2"/>
    <n v="42244.800000000003"/>
    <n v="4481.1239004802346"/>
    <n v="10.607515955763157"/>
    <x v="0"/>
  </r>
  <r>
    <s v="INV103667"/>
    <d v="2023-03-29T00:00:00"/>
    <x v="5"/>
    <x v="1"/>
    <x v="0"/>
    <n v="4"/>
    <n v="19436"/>
    <n v="15"/>
    <n v="77744"/>
    <n v="11661.6"/>
    <n v="66082.399999999994"/>
    <n v="14491.23196825913"/>
    <n v="21.92903400642097"/>
    <x v="0"/>
  </r>
  <r>
    <s v="INV103668"/>
    <d v="2024-01-25T00:00:00"/>
    <x v="0"/>
    <x v="0"/>
    <x v="0"/>
    <n v="1"/>
    <n v="14655"/>
    <n v="20"/>
    <n v="14655"/>
    <n v="2931"/>
    <n v="11724"/>
    <n v="2168.7565829546252"/>
    <n v="18.498435542089943"/>
    <x v="0"/>
  </r>
  <r>
    <s v="INV103669"/>
    <d v="2023-11-21T00:00:00"/>
    <x v="4"/>
    <x v="1"/>
    <x v="3"/>
    <n v="7"/>
    <n v="49348"/>
    <n v="0"/>
    <n v="345436"/>
    <n v="0"/>
    <n v="345436"/>
    <n v="44023.247355906402"/>
    <n v="12.744255768335206"/>
    <x v="1"/>
  </r>
  <r>
    <s v="INV103670"/>
    <d v="2023-06-06T00:00:00"/>
    <x v="4"/>
    <x v="0"/>
    <x v="4"/>
    <n v="8"/>
    <n v="2542"/>
    <n v="0"/>
    <n v="20336"/>
    <n v="0"/>
    <n v="20336"/>
    <n v="4997.0735693610159"/>
    <n v="24.572549023215064"/>
    <x v="1"/>
  </r>
  <r>
    <s v="INV103671"/>
    <d v="2024-10-29T00:00:00"/>
    <x v="4"/>
    <x v="0"/>
    <x v="3"/>
    <n v="2"/>
    <n v="19065"/>
    <n v="0"/>
    <n v="38130"/>
    <n v="0"/>
    <n v="38130"/>
    <n v="3764.2129874512698"/>
    <n v="9.8720508456629155"/>
    <x v="1"/>
  </r>
  <r>
    <s v="INV103672"/>
    <d v="2024-10-12T00:00:00"/>
    <x v="0"/>
    <x v="1"/>
    <x v="2"/>
    <n v="2"/>
    <n v="48102"/>
    <n v="0"/>
    <n v="96204"/>
    <n v="0"/>
    <n v="96204"/>
    <n v="16543.516664782961"/>
    <n v="17.196287747685087"/>
    <x v="1"/>
  </r>
  <r>
    <s v="INV103673"/>
    <d v="2024-09-24T00:00:00"/>
    <x v="2"/>
    <x v="0"/>
    <x v="0"/>
    <n v="1"/>
    <n v="37760"/>
    <n v="15"/>
    <n v="37760"/>
    <n v="5664"/>
    <n v="32096"/>
    <n v="7043.2368081916284"/>
    <n v="21.944282179061652"/>
    <x v="0"/>
  </r>
  <r>
    <s v="INV103674"/>
    <d v="2024-07-30T00:00:00"/>
    <x v="4"/>
    <x v="1"/>
    <x v="4"/>
    <n v="4"/>
    <n v="36826"/>
    <n v="15"/>
    <n v="147304"/>
    <n v="22095.599999999999"/>
    <n v="125208.4"/>
    <n v="26344.412749968869"/>
    <n v="21.040451559135708"/>
    <x v="0"/>
  </r>
  <r>
    <s v="INV103675"/>
    <d v="2024-09-10T00:00:00"/>
    <x v="5"/>
    <x v="0"/>
    <x v="0"/>
    <n v="6"/>
    <n v="43081"/>
    <n v="15"/>
    <n v="258486"/>
    <n v="38772.9"/>
    <n v="219713.1"/>
    <n v="14954.01407827488"/>
    <n v="6.8061549713125347"/>
    <x v="0"/>
  </r>
  <r>
    <s v="INV103676"/>
    <d v="2024-10-20T00:00:00"/>
    <x v="1"/>
    <x v="1"/>
    <x v="0"/>
    <n v="5"/>
    <n v="4158"/>
    <n v="20"/>
    <n v="20790"/>
    <n v="4158"/>
    <n v="16632"/>
    <n v="3151.012977631"/>
    <n v="18.945484473490861"/>
    <x v="0"/>
  </r>
  <r>
    <s v="INV103677"/>
    <d v="2023-05-17T00:00:00"/>
    <x v="3"/>
    <x v="0"/>
    <x v="2"/>
    <n v="4"/>
    <n v="38048"/>
    <n v="0"/>
    <n v="152192"/>
    <n v="0"/>
    <n v="152192"/>
    <n v="15458.56013701506"/>
    <n v="10.15727511105384"/>
    <x v="1"/>
  </r>
  <r>
    <s v="INV103678"/>
    <d v="2024-11-04T00:00:00"/>
    <x v="0"/>
    <x v="1"/>
    <x v="0"/>
    <n v="4"/>
    <n v="20168"/>
    <n v="10"/>
    <n v="80672"/>
    <n v="8067.2"/>
    <n v="72604.800000000003"/>
    <n v="8795.8316056495205"/>
    <n v="12.114669561309336"/>
    <x v="0"/>
  </r>
  <r>
    <s v="INV103679"/>
    <d v="2024-03-03T00:00:00"/>
    <x v="5"/>
    <x v="0"/>
    <x v="1"/>
    <n v="7"/>
    <n v="40785"/>
    <n v="10"/>
    <n v="285495"/>
    <n v="28549.5"/>
    <n v="256945.5"/>
    <n v="37976.132878186712"/>
    <n v="14.779839646223309"/>
    <x v="0"/>
  </r>
  <r>
    <s v="INV103680"/>
    <d v="2024-03-27T00:00:00"/>
    <x v="6"/>
    <x v="0"/>
    <x v="4"/>
    <n v="7"/>
    <n v="23046"/>
    <n v="0"/>
    <n v="161322"/>
    <n v="0"/>
    <n v="161322"/>
    <n v="33579.179658000277"/>
    <n v="20.815003321307866"/>
    <x v="1"/>
  </r>
  <r>
    <s v="INV103681"/>
    <d v="2024-09-03T00:00:00"/>
    <x v="1"/>
    <x v="1"/>
    <x v="4"/>
    <n v="2"/>
    <n v="38374"/>
    <n v="5"/>
    <n v="76748"/>
    <n v="3837.4"/>
    <n v="72910.600000000006"/>
    <n v="6069.0993811731678"/>
    <n v="8.3240288533809448"/>
    <x v="0"/>
  </r>
  <r>
    <s v="INV103682"/>
    <d v="2023-05-21T00:00:00"/>
    <x v="6"/>
    <x v="0"/>
    <x v="1"/>
    <n v="7"/>
    <n v="51818"/>
    <n v="20"/>
    <n v="362726"/>
    <n v="72545.2"/>
    <n v="290180.8"/>
    <n v="20809.168989596801"/>
    <n v="7.1711047007923341"/>
    <x v="0"/>
  </r>
  <r>
    <s v="INV103683"/>
    <d v="2023-03-24T00:00:00"/>
    <x v="3"/>
    <x v="1"/>
    <x v="2"/>
    <n v="2"/>
    <n v="37665"/>
    <n v="10"/>
    <n v="75330"/>
    <n v="7533"/>
    <n v="67797"/>
    <n v="5470.4212180447958"/>
    <n v="8.0688249008728938"/>
    <x v="0"/>
  </r>
  <r>
    <s v="INV103684"/>
    <d v="2023-06-26T00:00:00"/>
    <x v="2"/>
    <x v="1"/>
    <x v="0"/>
    <n v="4"/>
    <n v="63470"/>
    <n v="15"/>
    <n v="253880"/>
    <n v="38082"/>
    <n v="215798"/>
    <n v="20208.34050673576"/>
    <n v="9.3644707118396653"/>
    <x v="0"/>
  </r>
  <r>
    <s v="INV103685"/>
    <d v="2023-07-17T00:00:00"/>
    <x v="4"/>
    <x v="0"/>
    <x v="0"/>
    <n v="1"/>
    <n v="57320"/>
    <n v="5"/>
    <n v="57320"/>
    <n v="2866"/>
    <n v="54454"/>
    <n v="3370.7227894851562"/>
    <n v="6.190037076220583"/>
    <x v="0"/>
  </r>
  <r>
    <s v="INV103686"/>
    <d v="2024-09-15T00:00:00"/>
    <x v="0"/>
    <x v="0"/>
    <x v="4"/>
    <n v="5"/>
    <n v="45911"/>
    <n v="15"/>
    <n v="229555"/>
    <n v="34433.25"/>
    <n v="195121.75"/>
    <n v="45906.546593267063"/>
    <n v="23.527129391401555"/>
    <x v="0"/>
  </r>
  <r>
    <s v="INV103687"/>
    <d v="2024-07-21T00:00:00"/>
    <x v="5"/>
    <x v="0"/>
    <x v="2"/>
    <n v="1"/>
    <n v="76498"/>
    <n v="5"/>
    <n v="76498"/>
    <n v="3824.9"/>
    <n v="72673.100000000006"/>
    <n v="8271.4110703402657"/>
    <n v="11.381668141774968"/>
    <x v="0"/>
  </r>
  <r>
    <s v="INV103688"/>
    <d v="2024-11-21T00:00:00"/>
    <x v="4"/>
    <x v="0"/>
    <x v="2"/>
    <n v="4"/>
    <n v="36979"/>
    <n v="5"/>
    <n v="147916"/>
    <n v="7395.8"/>
    <n v="140520.20000000001"/>
    <n v="11999.740180791079"/>
    <n v="8.5395125973284109"/>
    <x v="0"/>
  </r>
  <r>
    <s v="INV103689"/>
    <d v="2024-02-25T00:00:00"/>
    <x v="5"/>
    <x v="1"/>
    <x v="2"/>
    <n v="9"/>
    <n v="40406"/>
    <n v="20"/>
    <n v="363654"/>
    <n v="72730.8"/>
    <n v="290923.2"/>
    <n v="51658.313520927943"/>
    <n v="17.756684073641406"/>
    <x v="0"/>
  </r>
  <r>
    <s v="INV103690"/>
    <d v="2024-02-05T00:00:00"/>
    <x v="0"/>
    <x v="0"/>
    <x v="0"/>
    <n v="8"/>
    <n v="73698"/>
    <n v="15"/>
    <n v="589584"/>
    <n v="88437.6"/>
    <n v="501146.4"/>
    <n v="103937.37434677369"/>
    <n v="20.739922375332576"/>
    <x v="0"/>
  </r>
  <r>
    <s v="INV103691"/>
    <d v="2024-11-28T00:00:00"/>
    <x v="6"/>
    <x v="0"/>
    <x v="2"/>
    <n v="6"/>
    <n v="73440"/>
    <n v="15"/>
    <n v="440640"/>
    <n v="66096"/>
    <n v="374544"/>
    <n v="75151.067464203414"/>
    <n v="20.064683312028336"/>
    <x v="0"/>
  </r>
  <r>
    <s v="INV103692"/>
    <d v="2024-04-15T00:00:00"/>
    <x v="4"/>
    <x v="0"/>
    <x v="1"/>
    <n v="8"/>
    <n v="43105"/>
    <n v="10"/>
    <n v="344840"/>
    <n v="34484"/>
    <n v="310356"/>
    <n v="60128.817904926167"/>
    <n v="19.374143855741845"/>
    <x v="0"/>
  </r>
  <r>
    <s v="INV103693"/>
    <d v="2023-08-06T00:00:00"/>
    <x v="3"/>
    <x v="1"/>
    <x v="3"/>
    <n v="5"/>
    <n v="10042"/>
    <n v="0"/>
    <n v="50210"/>
    <n v="0"/>
    <n v="50210"/>
    <n v="3017.9220133480658"/>
    <n v="6.0105995087593422"/>
    <x v="1"/>
  </r>
  <r>
    <s v="INV103694"/>
    <d v="2024-12-29T00:00:00"/>
    <x v="2"/>
    <x v="0"/>
    <x v="2"/>
    <n v="7"/>
    <n v="28274"/>
    <n v="0"/>
    <n v="197918"/>
    <n v="0"/>
    <n v="197918"/>
    <n v="40856.58954501446"/>
    <n v="20.643190384408928"/>
    <x v="1"/>
  </r>
  <r>
    <s v="INV103695"/>
    <d v="2024-09-23T00:00:00"/>
    <x v="3"/>
    <x v="1"/>
    <x v="3"/>
    <n v="8"/>
    <n v="9056"/>
    <n v="10"/>
    <n v="72448"/>
    <n v="7244.8"/>
    <n v="65203.199999999997"/>
    <n v="9804.9786842546309"/>
    <n v="15.037572825037163"/>
    <x v="0"/>
  </r>
  <r>
    <s v="INV103696"/>
    <d v="2023-06-24T00:00:00"/>
    <x v="2"/>
    <x v="0"/>
    <x v="0"/>
    <n v="7"/>
    <n v="46623"/>
    <n v="5"/>
    <n v="326361"/>
    <n v="16318.05"/>
    <n v="310042.95"/>
    <n v="55751.056390866113"/>
    <n v="17.981720400630337"/>
    <x v="0"/>
  </r>
  <r>
    <s v="INV103697"/>
    <d v="2023-01-23T00:00:00"/>
    <x v="1"/>
    <x v="1"/>
    <x v="2"/>
    <n v="4"/>
    <n v="78842"/>
    <n v="10"/>
    <n v="315368"/>
    <n v="31536.799999999999"/>
    <n v="283831.2"/>
    <n v="68484.189778503627"/>
    <n v="24.128492490784531"/>
    <x v="0"/>
  </r>
  <r>
    <s v="INV103698"/>
    <d v="2024-12-25T00:00:00"/>
    <x v="5"/>
    <x v="0"/>
    <x v="4"/>
    <n v="5"/>
    <n v="43086"/>
    <n v="10"/>
    <n v="215430"/>
    <n v="21543"/>
    <n v="193887"/>
    <n v="41130.123293423858"/>
    <n v="21.213450769481117"/>
    <x v="0"/>
  </r>
  <r>
    <s v="INV103699"/>
    <d v="2023-08-23T00:00:00"/>
    <x v="4"/>
    <x v="0"/>
    <x v="0"/>
    <n v="6"/>
    <n v="15364"/>
    <n v="15"/>
    <n v="92184"/>
    <n v="13827.6"/>
    <n v="78356.399999999994"/>
    <n v="16852.45586074331"/>
    <n v="21.507440184520103"/>
    <x v="0"/>
  </r>
  <r>
    <s v="INV103700"/>
    <d v="2023-01-13T00:00:00"/>
    <x v="4"/>
    <x v="1"/>
    <x v="1"/>
    <n v="6"/>
    <n v="59489"/>
    <n v="10"/>
    <n v="356934"/>
    <n v="35693.4"/>
    <n v="321240.59999999998"/>
    <n v="27720.957654551039"/>
    <n v="8.6293443775634344"/>
    <x v="0"/>
  </r>
  <r>
    <s v="INV103701"/>
    <d v="2023-04-11T00:00:00"/>
    <x v="1"/>
    <x v="0"/>
    <x v="1"/>
    <n v="9"/>
    <n v="56593"/>
    <n v="5"/>
    <n v="509337"/>
    <n v="25466.85"/>
    <n v="483870.15"/>
    <n v="70298.312775302038"/>
    <n v="14.528342526461291"/>
    <x v="0"/>
  </r>
  <r>
    <s v="INV103702"/>
    <d v="2024-06-19T00:00:00"/>
    <x v="2"/>
    <x v="0"/>
    <x v="3"/>
    <n v="2"/>
    <n v="34249"/>
    <n v="0"/>
    <n v="68498"/>
    <n v="0"/>
    <n v="68498"/>
    <n v="16430.279414447868"/>
    <n v="23.986509700207112"/>
    <x v="1"/>
  </r>
  <r>
    <s v="INV103703"/>
    <d v="2024-06-06T00:00:00"/>
    <x v="6"/>
    <x v="0"/>
    <x v="3"/>
    <n v="6"/>
    <n v="60239"/>
    <n v="20"/>
    <n v="361434"/>
    <n v="72286.8"/>
    <n v="289147.2"/>
    <n v="48153.721823507731"/>
    <n v="16.653705041414106"/>
    <x v="0"/>
  </r>
  <r>
    <s v="INV103704"/>
    <d v="2024-03-27T00:00:00"/>
    <x v="0"/>
    <x v="1"/>
    <x v="4"/>
    <n v="3"/>
    <n v="43496"/>
    <n v="10"/>
    <n v="130488"/>
    <n v="13048.8"/>
    <n v="117439.2"/>
    <n v="8281.4922392032677"/>
    <n v="7.0517273952847663"/>
    <x v="0"/>
  </r>
  <r>
    <s v="INV103705"/>
    <d v="2024-03-06T00:00:00"/>
    <x v="3"/>
    <x v="0"/>
    <x v="4"/>
    <n v="2"/>
    <n v="17805"/>
    <n v="10"/>
    <n v="35610"/>
    <n v="3561"/>
    <n v="32049"/>
    <n v="6293.2687135494207"/>
    <n v="19.636396497704826"/>
    <x v="0"/>
  </r>
  <r>
    <s v="INV103706"/>
    <d v="2024-08-28T00:00:00"/>
    <x v="1"/>
    <x v="1"/>
    <x v="1"/>
    <n v="6"/>
    <n v="77974"/>
    <n v="15"/>
    <n v="467844"/>
    <n v="70176.600000000006"/>
    <n v="397667.4"/>
    <n v="23297.491535692541"/>
    <n v="5.8585369421009972"/>
    <x v="0"/>
  </r>
  <r>
    <s v="INV103707"/>
    <d v="2024-12-13T00:00:00"/>
    <x v="5"/>
    <x v="1"/>
    <x v="2"/>
    <n v="4"/>
    <n v="16818"/>
    <n v="15"/>
    <n v="67272"/>
    <n v="10090.799999999999"/>
    <n v="57181.2"/>
    <n v="11348.149696798841"/>
    <n v="19.845945340074781"/>
    <x v="0"/>
  </r>
  <r>
    <s v="INV103708"/>
    <d v="2024-06-16T00:00:00"/>
    <x v="1"/>
    <x v="1"/>
    <x v="1"/>
    <n v="5"/>
    <n v="53310"/>
    <n v="10"/>
    <n v="266550"/>
    <n v="26655"/>
    <n v="239895"/>
    <n v="54205.360876717503"/>
    <n v="22.59545254245295"/>
    <x v="0"/>
  </r>
  <r>
    <s v="INV103709"/>
    <d v="2024-12-23T00:00:00"/>
    <x v="3"/>
    <x v="0"/>
    <x v="1"/>
    <n v="5"/>
    <n v="38320"/>
    <n v="10"/>
    <n v="191600"/>
    <n v="19160"/>
    <n v="172440"/>
    <n v="23288.026849472699"/>
    <n v="13.505002812266701"/>
    <x v="0"/>
  </r>
  <r>
    <s v="INV103710"/>
    <d v="2024-10-13T00:00:00"/>
    <x v="3"/>
    <x v="1"/>
    <x v="4"/>
    <n v="3"/>
    <n v="62300"/>
    <n v="5"/>
    <n v="186900"/>
    <n v="9345"/>
    <n v="177555"/>
    <n v="23565.556377463439"/>
    <n v="13.272257259701748"/>
    <x v="0"/>
  </r>
  <r>
    <s v="INV103711"/>
    <d v="2023-10-20T00:00:00"/>
    <x v="5"/>
    <x v="1"/>
    <x v="3"/>
    <n v="4"/>
    <n v="71442"/>
    <n v="0"/>
    <n v="285768"/>
    <n v="0"/>
    <n v="285768"/>
    <n v="31675.175371065739"/>
    <n v="11.084227545094532"/>
    <x v="1"/>
  </r>
  <r>
    <s v="INV103712"/>
    <d v="2023-04-11T00:00:00"/>
    <x v="5"/>
    <x v="0"/>
    <x v="4"/>
    <n v="3"/>
    <n v="21161"/>
    <n v="0"/>
    <n v="63483"/>
    <n v="0"/>
    <n v="63483"/>
    <n v="14308.28463064805"/>
    <n v="22.538765702074652"/>
    <x v="1"/>
  </r>
  <r>
    <s v="INV103713"/>
    <d v="2024-05-16T00:00:00"/>
    <x v="4"/>
    <x v="1"/>
    <x v="4"/>
    <n v="7"/>
    <n v="31316"/>
    <n v="20"/>
    <n v="219212"/>
    <n v="43842.400000000001"/>
    <n v="175369.60000000001"/>
    <n v="27981.433379624799"/>
    <n v="15.955692080967737"/>
    <x v="0"/>
  </r>
  <r>
    <s v="INV103714"/>
    <d v="2023-10-31T00:00:00"/>
    <x v="3"/>
    <x v="1"/>
    <x v="4"/>
    <n v="1"/>
    <n v="13350"/>
    <n v="0"/>
    <n v="13350"/>
    <n v="0"/>
    <n v="13350"/>
    <n v="2214.1240414944318"/>
    <n v="16.585198812692372"/>
    <x v="1"/>
  </r>
  <r>
    <s v="INV103715"/>
    <d v="2024-06-23T00:00:00"/>
    <x v="0"/>
    <x v="0"/>
    <x v="1"/>
    <n v="6"/>
    <n v="78637"/>
    <n v="20"/>
    <n v="471822"/>
    <n v="94364.4"/>
    <n v="377457.6"/>
    <n v="68826.176730497158"/>
    <n v="18.234147816999091"/>
    <x v="0"/>
  </r>
  <r>
    <s v="INV103716"/>
    <d v="2024-07-06T00:00:00"/>
    <x v="0"/>
    <x v="0"/>
    <x v="2"/>
    <n v="4"/>
    <n v="65557"/>
    <n v="15"/>
    <n v="262228"/>
    <n v="39334.199999999997"/>
    <n v="222893.8"/>
    <n v="24528.613355978079"/>
    <n v="11.004618951257541"/>
    <x v="0"/>
  </r>
  <r>
    <s v="INV103717"/>
    <d v="2023-12-21T00:00:00"/>
    <x v="2"/>
    <x v="1"/>
    <x v="1"/>
    <n v="1"/>
    <n v="40366"/>
    <n v="20"/>
    <n v="40366"/>
    <n v="8073.2"/>
    <n v="32292.799999999999"/>
    <n v="4409.8163590353151"/>
    <n v="13.655726227008236"/>
    <x v="0"/>
  </r>
  <r>
    <s v="INV103718"/>
    <d v="2023-10-30T00:00:00"/>
    <x v="1"/>
    <x v="0"/>
    <x v="0"/>
    <n v="1"/>
    <n v="27144"/>
    <n v="20"/>
    <n v="27144"/>
    <n v="5428.8"/>
    <n v="21715.200000000001"/>
    <n v="4306.5834894924437"/>
    <n v="19.832115244125976"/>
    <x v="0"/>
  </r>
  <r>
    <s v="INV103719"/>
    <d v="2024-05-10T00:00:00"/>
    <x v="5"/>
    <x v="0"/>
    <x v="4"/>
    <n v="5"/>
    <n v="53419"/>
    <n v="0"/>
    <n v="267095"/>
    <n v="0"/>
    <n v="267095"/>
    <n v="65998.478372384066"/>
    <n v="24.709739370779708"/>
    <x v="1"/>
  </r>
  <r>
    <s v="INV103720"/>
    <d v="2024-10-19T00:00:00"/>
    <x v="4"/>
    <x v="0"/>
    <x v="4"/>
    <n v="5"/>
    <n v="27928"/>
    <n v="10"/>
    <n v="139640"/>
    <n v="13964"/>
    <n v="125676"/>
    <n v="7146.0766106299807"/>
    <n v="5.6861108012906048"/>
    <x v="0"/>
  </r>
  <r>
    <s v="INV103721"/>
    <d v="2023-08-15T00:00:00"/>
    <x v="0"/>
    <x v="1"/>
    <x v="0"/>
    <n v="7"/>
    <n v="58991"/>
    <n v="15"/>
    <n v="412937"/>
    <n v="61940.55"/>
    <n v="350996.45"/>
    <n v="20543.716775415491"/>
    <n v="5.8529699589313484"/>
    <x v="0"/>
  </r>
  <r>
    <s v="INV103722"/>
    <d v="2023-08-24T00:00:00"/>
    <x v="6"/>
    <x v="1"/>
    <x v="4"/>
    <n v="4"/>
    <n v="33880"/>
    <n v="5"/>
    <n v="135520"/>
    <n v="6776"/>
    <n v="128744"/>
    <n v="17459.810212082019"/>
    <n v="13.561649639658564"/>
    <x v="0"/>
  </r>
  <r>
    <s v="INV103723"/>
    <d v="2024-03-30T00:00:00"/>
    <x v="4"/>
    <x v="0"/>
    <x v="4"/>
    <n v="9"/>
    <n v="73322"/>
    <n v="20"/>
    <n v="659898"/>
    <n v="131979.6"/>
    <n v="527918.4"/>
    <n v="96041.220727551074"/>
    <n v="18.192436696192267"/>
    <x v="0"/>
  </r>
  <r>
    <s v="INV103724"/>
    <d v="2023-01-13T00:00:00"/>
    <x v="4"/>
    <x v="1"/>
    <x v="4"/>
    <n v="4"/>
    <n v="76104"/>
    <n v="20"/>
    <n v="304416"/>
    <n v="60883.199999999997"/>
    <n v="243532.79999999999"/>
    <n v="30995.131781418851"/>
    <n v="12.727292496706339"/>
    <x v="0"/>
  </r>
  <r>
    <s v="INV103725"/>
    <d v="2023-07-29T00:00:00"/>
    <x v="0"/>
    <x v="0"/>
    <x v="0"/>
    <n v="7"/>
    <n v="75841"/>
    <n v="20"/>
    <n v="530887"/>
    <n v="106177.4"/>
    <n v="424709.6"/>
    <n v="106146.7065740179"/>
    <n v="24.992773079303575"/>
    <x v="0"/>
  </r>
  <r>
    <s v="INV103726"/>
    <d v="2024-02-01T00:00:00"/>
    <x v="6"/>
    <x v="0"/>
    <x v="1"/>
    <n v="5"/>
    <n v="3517"/>
    <n v="10"/>
    <n v="17585"/>
    <n v="1758.5"/>
    <n v="15826.5"/>
    <n v="1409.6956596200459"/>
    <n v="8.9071851617227171"/>
    <x v="0"/>
  </r>
  <r>
    <s v="INV103727"/>
    <d v="2023-04-10T00:00:00"/>
    <x v="2"/>
    <x v="0"/>
    <x v="4"/>
    <n v="5"/>
    <n v="10426"/>
    <n v="5"/>
    <n v="52130"/>
    <n v="2606.5"/>
    <n v="49523.5"/>
    <n v="2554.6742839261669"/>
    <n v="5.1585091601485491"/>
    <x v="0"/>
  </r>
  <r>
    <s v="INV103728"/>
    <d v="2023-01-31T00:00:00"/>
    <x v="0"/>
    <x v="0"/>
    <x v="2"/>
    <n v="6"/>
    <n v="45008"/>
    <n v="0"/>
    <n v="270048"/>
    <n v="0"/>
    <n v="270048"/>
    <n v="23771.21080676774"/>
    <n v="8.8025872462553849"/>
    <x v="1"/>
  </r>
  <r>
    <s v="INV103729"/>
    <d v="2024-06-11T00:00:00"/>
    <x v="6"/>
    <x v="0"/>
    <x v="0"/>
    <n v="8"/>
    <n v="23986"/>
    <n v="15"/>
    <n v="191888"/>
    <n v="28783.200000000001"/>
    <n v="163104.79999999999"/>
    <n v="37084.88964448453"/>
    <n v="22.73684750202602"/>
    <x v="0"/>
  </r>
  <r>
    <s v="INV103730"/>
    <d v="2024-10-10T00:00:00"/>
    <x v="4"/>
    <x v="1"/>
    <x v="3"/>
    <n v="5"/>
    <n v="30011"/>
    <n v="10"/>
    <n v="150055"/>
    <n v="15005.5"/>
    <n v="135049.5"/>
    <n v="10672.93478247794"/>
    <n v="7.9029798573692895"/>
    <x v="0"/>
  </r>
  <r>
    <s v="INV103731"/>
    <d v="2023-11-25T00:00:00"/>
    <x v="6"/>
    <x v="1"/>
    <x v="0"/>
    <n v="3"/>
    <n v="10502"/>
    <n v="5"/>
    <n v="31506"/>
    <n v="1575.3"/>
    <n v="29930.7"/>
    <n v="4363.7450913847943"/>
    <n v="14.579495606132815"/>
    <x v="0"/>
  </r>
  <r>
    <s v="INV103732"/>
    <d v="2023-06-15T00:00:00"/>
    <x v="4"/>
    <x v="1"/>
    <x v="1"/>
    <n v="6"/>
    <n v="49086"/>
    <n v="15"/>
    <n v="294516"/>
    <n v="44177.4"/>
    <n v="250338.6"/>
    <n v="33509.132419030873"/>
    <n v="13.385523614428966"/>
    <x v="0"/>
  </r>
  <r>
    <s v="INV103733"/>
    <d v="2024-04-03T00:00:00"/>
    <x v="1"/>
    <x v="1"/>
    <x v="0"/>
    <n v="2"/>
    <n v="69237"/>
    <n v="0"/>
    <n v="138474"/>
    <n v="0"/>
    <n v="138474"/>
    <n v="25360.829628093561"/>
    <n v="18.314506425822579"/>
    <x v="1"/>
  </r>
  <r>
    <s v="INV103734"/>
    <d v="2023-04-10T00:00:00"/>
    <x v="0"/>
    <x v="0"/>
    <x v="3"/>
    <n v="8"/>
    <n v="65168"/>
    <n v="15"/>
    <n v="521344"/>
    <n v="78201.600000000006"/>
    <n v="443142.40000000002"/>
    <n v="26995.843839064761"/>
    <n v="6.0919117283890589"/>
    <x v="0"/>
  </r>
  <r>
    <s v="INV103735"/>
    <d v="2024-09-12T00:00:00"/>
    <x v="5"/>
    <x v="0"/>
    <x v="2"/>
    <n v="8"/>
    <n v="27548"/>
    <n v="20"/>
    <n v="220384"/>
    <n v="44076.800000000003"/>
    <n v="176307.20000000001"/>
    <n v="32043.839632041469"/>
    <n v="18.175003421324519"/>
    <x v="0"/>
  </r>
  <r>
    <s v="INV103736"/>
    <d v="2023-06-22T00:00:00"/>
    <x v="0"/>
    <x v="1"/>
    <x v="3"/>
    <n v="3"/>
    <n v="40824"/>
    <n v="20"/>
    <n v="122472"/>
    <n v="24494.400000000001"/>
    <n v="97977.600000000006"/>
    <n v="11850.42293468873"/>
    <n v="12.095032879646704"/>
    <x v="0"/>
  </r>
  <r>
    <s v="INV103737"/>
    <d v="2023-06-11T00:00:00"/>
    <x v="1"/>
    <x v="1"/>
    <x v="0"/>
    <n v="8"/>
    <n v="67377"/>
    <n v="10"/>
    <n v="539016"/>
    <n v="53901.599999999999"/>
    <n v="485114.4"/>
    <n v="114102.7450161142"/>
    <n v="23.520791181649976"/>
    <x v="0"/>
  </r>
  <r>
    <s v="INV103738"/>
    <d v="2024-12-28T00:00:00"/>
    <x v="3"/>
    <x v="0"/>
    <x v="3"/>
    <n v="9"/>
    <n v="74732"/>
    <n v="15"/>
    <n v="672588"/>
    <n v="100888.2"/>
    <n v="571699.80000000005"/>
    <n v="125646.7333093593"/>
    <n v="21.977746591718116"/>
    <x v="0"/>
  </r>
  <r>
    <s v="INV103739"/>
    <d v="2023-09-20T00:00:00"/>
    <x v="3"/>
    <x v="0"/>
    <x v="0"/>
    <n v="5"/>
    <n v="15025"/>
    <n v="20"/>
    <n v="75125"/>
    <n v="15025"/>
    <n v="60100"/>
    <n v="7807.0651067005847"/>
    <n v="12.990124969551722"/>
    <x v="0"/>
  </r>
  <r>
    <s v="INV103740"/>
    <d v="2023-10-01T00:00:00"/>
    <x v="3"/>
    <x v="0"/>
    <x v="2"/>
    <n v="5"/>
    <n v="53134"/>
    <n v="10"/>
    <n v="265670"/>
    <n v="26567"/>
    <n v="239103"/>
    <n v="59435.833692129832"/>
    <n v="24.857836870357055"/>
    <x v="0"/>
  </r>
  <r>
    <s v="INV103741"/>
    <d v="2023-01-03T00:00:00"/>
    <x v="0"/>
    <x v="1"/>
    <x v="2"/>
    <n v="6"/>
    <n v="61991"/>
    <n v="10"/>
    <n v="371946"/>
    <n v="37194.6"/>
    <n v="334751.40000000002"/>
    <n v="20215.21878458649"/>
    <n v="6.0388750531249427"/>
    <x v="0"/>
  </r>
  <r>
    <s v="INV103742"/>
    <d v="2023-01-28T00:00:00"/>
    <x v="2"/>
    <x v="0"/>
    <x v="1"/>
    <n v="7"/>
    <n v="6065"/>
    <n v="10"/>
    <n v="42455"/>
    <n v="4245.5"/>
    <n v="38209.5"/>
    <n v="7937.123562508541"/>
    <n v="20.77264440128382"/>
    <x v="0"/>
  </r>
  <r>
    <s v="INV103743"/>
    <d v="2023-11-22T00:00:00"/>
    <x v="0"/>
    <x v="0"/>
    <x v="2"/>
    <n v="3"/>
    <n v="72553"/>
    <n v="0"/>
    <n v="217659"/>
    <n v="0"/>
    <n v="217659"/>
    <n v="29768.63479665434"/>
    <n v="13.676730480547249"/>
    <x v="1"/>
  </r>
  <r>
    <s v="INV103744"/>
    <d v="2023-05-29T00:00:00"/>
    <x v="1"/>
    <x v="1"/>
    <x v="4"/>
    <n v="5"/>
    <n v="14787"/>
    <n v="20"/>
    <n v="73935"/>
    <n v="14787"/>
    <n v="59148"/>
    <n v="8083.2265384133007"/>
    <n v="13.666102891751708"/>
    <x v="0"/>
  </r>
  <r>
    <s v="INV103745"/>
    <d v="2024-06-23T00:00:00"/>
    <x v="1"/>
    <x v="1"/>
    <x v="3"/>
    <n v="1"/>
    <n v="77865"/>
    <n v="20"/>
    <n v="77865"/>
    <n v="15573"/>
    <n v="62292"/>
    <n v="5234.1949108139379"/>
    <n v="8.4026759629068533"/>
    <x v="0"/>
  </r>
  <r>
    <s v="INV103746"/>
    <d v="2024-05-02T00:00:00"/>
    <x v="5"/>
    <x v="1"/>
    <x v="3"/>
    <n v="5"/>
    <n v="2922"/>
    <n v="5"/>
    <n v="14610"/>
    <n v="730.5"/>
    <n v="13879.5"/>
    <n v="2123.2301698509991"/>
    <n v="15.297598399445219"/>
    <x v="0"/>
  </r>
  <r>
    <s v="INV103747"/>
    <d v="2024-03-13T00:00:00"/>
    <x v="6"/>
    <x v="0"/>
    <x v="0"/>
    <n v="4"/>
    <n v="29560"/>
    <n v="0"/>
    <n v="118240"/>
    <n v="0"/>
    <n v="118240"/>
    <n v="7915.4230142202568"/>
    <n v="6.6943699376017056"/>
    <x v="1"/>
  </r>
  <r>
    <s v="INV103748"/>
    <d v="2023-03-06T00:00:00"/>
    <x v="0"/>
    <x v="0"/>
    <x v="2"/>
    <n v="1"/>
    <n v="42133"/>
    <n v="20"/>
    <n v="42133"/>
    <n v="8426.6"/>
    <n v="33706.400000000001"/>
    <n v="5841.8394052516642"/>
    <n v="17.331543580007548"/>
    <x v="0"/>
  </r>
  <r>
    <s v="INV103749"/>
    <d v="2023-12-22T00:00:00"/>
    <x v="0"/>
    <x v="1"/>
    <x v="1"/>
    <n v="7"/>
    <n v="72021"/>
    <n v="20"/>
    <n v="504147"/>
    <n v="100829.4"/>
    <n v="403317.6"/>
    <n v="39653.415357626363"/>
    <n v="9.8318088170777482"/>
    <x v="0"/>
  </r>
  <r>
    <s v="INV103750"/>
    <d v="2024-06-16T00:00:00"/>
    <x v="4"/>
    <x v="0"/>
    <x v="1"/>
    <n v="1"/>
    <n v="14290"/>
    <n v="5"/>
    <n v="14290"/>
    <n v="714.5"/>
    <n v="13575.5"/>
    <n v="2646.837080068417"/>
    <n v="19.497160915387404"/>
    <x v="0"/>
  </r>
  <r>
    <s v="INV103751"/>
    <d v="2023-09-09T00:00:00"/>
    <x v="1"/>
    <x v="0"/>
    <x v="1"/>
    <n v="8"/>
    <n v="25668"/>
    <n v="15"/>
    <n v="205344"/>
    <n v="30801.599999999999"/>
    <n v="174542.4"/>
    <n v="29929.1874128292"/>
    <n v="17.147230365131453"/>
    <x v="0"/>
  </r>
  <r>
    <s v="INV103752"/>
    <d v="2023-08-23T00:00:00"/>
    <x v="4"/>
    <x v="0"/>
    <x v="4"/>
    <n v="2"/>
    <n v="24519"/>
    <n v="15"/>
    <n v="49038"/>
    <n v="7355.7"/>
    <n v="41682.300000000003"/>
    <n v="8306.4904992560787"/>
    <n v="19.928100175028916"/>
    <x v="0"/>
  </r>
  <r>
    <s v="INV103753"/>
    <d v="2023-08-15T00:00:00"/>
    <x v="4"/>
    <x v="1"/>
    <x v="2"/>
    <n v="5"/>
    <n v="44239"/>
    <n v="0"/>
    <n v="221195"/>
    <n v="0"/>
    <n v="221195"/>
    <n v="44227.589445091267"/>
    <n v="19.994841404684223"/>
    <x v="1"/>
  </r>
  <r>
    <s v="INV103754"/>
    <d v="2024-06-08T00:00:00"/>
    <x v="0"/>
    <x v="1"/>
    <x v="1"/>
    <n v="6"/>
    <n v="4168"/>
    <n v="10"/>
    <n v="25008"/>
    <n v="2500.8000000000002"/>
    <n v="22507.200000000001"/>
    <n v="2010.8339645171029"/>
    <n v="8.9341809044088247"/>
    <x v="0"/>
  </r>
  <r>
    <s v="INV103755"/>
    <d v="2023-11-09T00:00:00"/>
    <x v="2"/>
    <x v="0"/>
    <x v="4"/>
    <n v="9"/>
    <n v="76780"/>
    <n v="5"/>
    <n v="691020"/>
    <n v="34551"/>
    <n v="656469"/>
    <n v="32912.037798267251"/>
    <n v="5.0134945897319216"/>
    <x v="0"/>
  </r>
  <r>
    <s v="INV103756"/>
    <d v="2023-02-18T00:00:00"/>
    <x v="6"/>
    <x v="0"/>
    <x v="3"/>
    <n v="7"/>
    <n v="29254"/>
    <n v="5"/>
    <n v="204778"/>
    <n v="10238.9"/>
    <n v="194539.1"/>
    <n v="23957.928243425951"/>
    <n v="12.315225187854756"/>
    <x v="0"/>
  </r>
  <r>
    <s v="INV103757"/>
    <d v="2023-04-28T00:00:00"/>
    <x v="6"/>
    <x v="0"/>
    <x v="0"/>
    <n v="6"/>
    <n v="56114"/>
    <n v="20"/>
    <n v="336684"/>
    <n v="67336.800000000003"/>
    <n v="269347.20000000001"/>
    <n v="62977.103976197097"/>
    <n v="23.38138431593018"/>
    <x v="0"/>
  </r>
  <r>
    <s v="INV103758"/>
    <d v="2023-02-23T00:00:00"/>
    <x v="1"/>
    <x v="0"/>
    <x v="2"/>
    <n v="5"/>
    <n v="5009"/>
    <n v="20"/>
    <n v="25045"/>
    <n v="5009"/>
    <n v="20036"/>
    <n v="3317.5584141127151"/>
    <n v="16.557987692716686"/>
    <x v="0"/>
  </r>
  <r>
    <s v="INV103759"/>
    <d v="2024-10-11T00:00:00"/>
    <x v="5"/>
    <x v="1"/>
    <x v="2"/>
    <n v="6"/>
    <n v="3000"/>
    <n v="5"/>
    <n v="18000"/>
    <n v="900"/>
    <n v="17100"/>
    <n v="3343.056859237558"/>
    <n v="19.550040112500337"/>
    <x v="0"/>
  </r>
  <r>
    <s v="INV103760"/>
    <d v="2024-07-18T00:00:00"/>
    <x v="1"/>
    <x v="1"/>
    <x v="3"/>
    <n v="4"/>
    <n v="75940"/>
    <n v="10"/>
    <n v="303760"/>
    <n v="30376"/>
    <n v="273384"/>
    <n v="61761.291430707803"/>
    <n v="22.591406750471059"/>
    <x v="0"/>
  </r>
  <r>
    <s v="INV103761"/>
    <d v="2023-02-13T00:00:00"/>
    <x v="2"/>
    <x v="0"/>
    <x v="2"/>
    <n v="1"/>
    <n v="27421"/>
    <n v="15"/>
    <n v="27421"/>
    <n v="4113.1499999999996"/>
    <n v="23307.85"/>
    <n v="5389.0464458460156"/>
    <n v="23.121164954493938"/>
    <x v="0"/>
  </r>
  <r>
    <s v="INV103762"/>
    <d v="2023-02-22T00:00:00"/>
    <x v="2"/>
    <x v="0"/>
    <x v="2"/>
    <n v="9"/>
    <n v="55051"/>
    <n v="0"/>
    <n v="495459"/>
    <n v="0"/>
    <n v="495459"/>
    <n v="77195.005083074313"/>
    <n v="15.580503146188546"/>
    <x v="1"/>
  </r>
  <r>
    <s v="INV103763"/>
    <d v="2024-08-08T00:00:00"/>
    <x v="6"/>
    <x v="1"/>
    <x v="2"/>
    <n v="5"/>
    <n v="17183"/>
    <n v="15"/>
    <n v="85915"/>
    <n v="12887.25"/>
    <n v="73027.75"/>
    <n v="11552.14416828727"/>
    <n v="15.818841698241107"/>
    <x v="0"/>
  </r>
  <r>
    <s v="INV103764"/>
    <d v="2024-07-11T00:00:00"/>
    <x v="3"/>
    <x v="0"/>
    <x v="2"/>
    <n v="8"/>
    <n v="78452"/>
    <n v="0"/>
    <n v="627616"/>
    <n v="0"/>
    <n v="627616"/>
    <n v="138193.36635587271"/>
    <n v="22.018776824662329"/>
    <x v="1"/>
  </r>
  <r>
    <s v="INV103765"/>
    <d v="2024-06-08T00:00:00"/>
    <x v="4"/>
    <x v="1"/>
    <x v="4"/>
    <n v="7"/>
    <n v="15333"/>
    <n v="10"/>
    <n v="107331"/>
    <n v="10733.1"/>
    <n v="96597.9"/>
    <n v="20430.174465920241"/>
    <n v="21.149708705800276"/>
    <x v="0"/>
  </r>
  <r>
    <s v="INV103766"/>
    <d v="2024-11-07T00:00:00"/>
    <x v="4"/>
    <x v="0"/>
    <x v="4"/>
    <n v="8"/>
    <n v="18790"/>
    <n v="5"/>
    <n v="150320"/>
    <n v="7516"/>
    <n v="142804"/>
    <n v="27100.160700179451"/>
    <n v="18.977171998108915"/>
    <x v="0"/>
  </r>
  <r>
    <s v="INV103767"/>
    <d v="2023-04-12T00:00:00"/>
    <x v="6"/>
    <x v="1"/>
    <x v="0"/>
    <n v="1"/>
    <n v="14503"/>
    <n v="10"/>
    <n v="14503"/>
    <n v="1450.3"/>
    <n v="13052.7"/>
    <n v="2230.6132183623831"/>
    <n v="17.089285882326134"/>
    <x v="0"/>
  </r>
  <r>
    <s v="INV103768"/>
    <d v="2024-02-02T00:00:00"/>
    <x v="1"/>
    <x v="0"/>
    <x v="2"/>
    <n v="9"/>
    <n v="72156"/>
    <n v="5"/>
    <n v="649404"/>
    <n v="32470.2"/>
    <n v="616933.80000000005"/>
    <n v="107002.8617302362"/>
    <n v="17.344302051571205"/>
    <x v="0"/>
  </r>
  <r>
    <s v="INV103769"/>
    <d v="2023-05-18T00:00:00"/>
    <x v="2"/>
    <x v="0"/>
    <x v="3"/>
    <n v="1"/>
    <n v="41753"/>
    <n v="20"/>
    <n v="41753"/>
    <n v="8350.6"/>
    <n v="33402.400000000001"/>
    <n v="4094.541979529632"/>
    <n v="12.258226892467702"/>
    <x v="0"/>
  </r>
  <r>
    <s v="INV103770"/>
    <d v="2024-11-05T00:00:00"/>
    <x v="1"/>
    <x v="1"/>
    <x v="1"/>
    <n v="3"/>
    <n v="51525"/>
    <n v="0"/>
    <n v="154575"/>
    <n v="0"/>
    <n v="154575"/>
    <n v="33725.722160923287"/>
    <n v="21.818354948033829"/>
    <x v="1"/>
  </r>
  <r>
    <s v="INV103771"/>
    <d v="2024-01-22T00:00:00"/>
    <x v="5"/>
    <x v="1"/>
    <x v="0"/>
    <n v="8"/>
    <n v="72208"/>
    <n v="20"/>
    <n v="577664"/>
    <n v="115532.8"/>
    <n v="462131.20000000001"/>
    <n v="80205.615289524401"/>
    <n v="17.355594101745218"/>
    <x v="0"/>
  </r>
  <r>
    <s v="INV103772"/>
    <d v="2023-04-21T00:00:00"/>
    <x v="3"/>
    <x v="0"/>
    <x v="1"/>
    <n v="1"/>
    <n v="23206"/>
    <n v="5"/>
    <n v="23206"/>
    <n v="1160.3"/>
    <n v="22045.7"/>
    <n v="2087.851520351624"/>
    <n v="9.4705612448306198"/>
    <x v="0"/>
  </r>
  <r>
    <s v="INV103773"/>
    <d v="2024-09-05T00:00:00"/>
    <x v="6"/>
    <x v="0"/>
    <x v="1"/>
    <n v="1"/>
    <n v="43232"/>
    <n v="0"/>
    <n v="43232"/>
    <n v="0"/>
    <n v="43232"/>
    <n v="4235.3809233048723"/>
    <n v="9.7968655701907679"/>
    <x v="1"/>
  </r>
  <r>
    <s v="INV103774"/>
    <d v="2023-01-17T00:00:00"/>
    <x v="4"/>
    <x v="1"/>
    <x v="2"/>
    <n v="6"/>
    <n v="77091"/>
    <n v="0"/>
    <n v="462546"/>
    <n v="0"/>
    <n v="462546"/>
    <n v="102833.5055217505"/>
    <n v="22.232060275464601"/>
    <x v="1"/>
  </r>
  <r>
    <s v="INV103775"/>
    <d v="2023-07-01T00:00:00"/>
    <x v="0"/>
    <x v="1"/>
    <x v="3"/>
    <n v="5"/>
    <n v="33216"/>
    <n v="20"/>
    <n v="166080"/>
    <n v="33216"/>
    <n v="132864"/>
    <n v="23270.001468691949"/>
    <n v="17.514150912731775"/>
    <x v="0"/>
  </r>
  <r>
    <s v="INV103776"/>
    <d v="2024-06-19T00:00:00"/>
    <x v="1"/>
    <x v="0"/>
    <x v="1"/>
    <n v="6"/>
    <n v="7380"/>
    <n v="0"/>
    <n v="44280"/>
    <n v="0"/>
    <n v="44280"/>
    <n v="5744.9237613577643"/>
    <n v="12.974082568558638"/>
    <x v="1"/>
  </r>
  <r>
    <s v="INV103777"/>
    <d v="2024-06-24T00:00:00"/>
    <x v="2"/>
    <x v="0"/>
    <x v="1"/>
    <n v="3"/>
    <n v="29449"/>
    <n v="5"/>
    <n v="88347"/>
    <n v="4417.3500000000004"/>
    <n v="83929.65"/>
    <n v="7337.1427474703896"/>
    <n v="8.7420151847057515"/>
    <x v="0"/>
  </r>
  <r>
    <s v="INV103778"/>
    <d v="2023-06-20T00:00:00"/>
    <x v="0"/>
    <x v="1"/>
    <x v="0"/>
    <n v="6"/>
    <n v="66564"/>
    <n v="5"/>
    <n v="399384"/>
    <n v="19969.2"/>
    <n v="379414.8"/>
    <n v="65275.734289126704"/>
    <n v="17.204319464904032"/>
    <x v="0"/>
  </r>
  <r>
    <s v="INV103779"/>
    <d v="2024-02-13T00:00:00"/>
    <x v="5"/>
    <x v="1"/>
    <x v="3"/>
    <n v="2"/>
    <n v="43593"/>
    <n v="20"/>
    <n v="87186"/>
    <n v="17437.2"/>
    <n v="69748.800000000003"/>
    <n v="6058.5255667808906"/>
    <n v="8.6862076003900999"/>
    <x v="0"/>
  </r>
  <r>
    <s v="INV103780"/>
    <d v="2024-01-13T00:00:00"/>
    <x v="6"/>
    <x v="1"/>
    <x v="3"/>
    <n v="8"/>
    <n v="23344"/>
    <n v="10"/>
    <n v="186752"/>
    <n v="18675.2"/>
    <n v="168076.79999999999"/>
    <n v="24208.67401453443"/>
    <n v="14.403340624366024"/>
    <x v="0"/>
  </r>
  <r>
    <s v="INV103781"/>
    <d v="2023-07-07T00:00:00"/>
    <x v="1"/>
    <x v="1"/>
    <x v="1"/>
    <n v="6"/>
    <n v="22860"/>
    <n v="5"/>
    <n v="137160"/>
    <n v="6858"/>
    <n v="130302"/>
    <n v="24171.295526540311"/>
    <n v="18.550210684824723"/>
    <x v="0"/>
  </r>
  <r>
    <s v="INV103782"/>
    <d v="2023-08-18T00:00:00"/>
    <x v="4"/>
    <x v="1"/>
    <x v="3"/>
    <n v="4"/>
    <n v="43822"/>
    <n v="5"/>
    <n v="175288"/>
    <n v="8764.4"/>
    <n v="166523.6"/>
    <n v="27157.182723743321"/>
    <n v="16.308308686422418"/>
    <x v="0"/>
  </r>
  <r>
    <s v="INV103783"/>
    <d v="2023-04-29T00:00:00"/>
    <x v="1"/>
    <x v="0"/>
    <x v="0"/>
    <n v="4"/>
    <n v="21204"/>
    <n v="0"/>
    <n v="84816"/>
    <n v="0"/>
    <n v="84816"/>
    <n v="19882.56502582191"/>
    <n v="23.441998002525359"/>
    <x v="1"/>
  </r>
  <r>
    <s v="INV103784"/>
    <d v="2023-06-05T00:00:00"/>
    <x v="3"/>
    <x v="0"/>
    <x v="0"/>
    <n v="7"/>
    <n v="53146"/>
    <n v="0"/>
    <n v="372022"/>
    <n v="0"/>
    <n v="372022"/>
    <n v="21556.532191059759"/>
    <n v="5.7944240370353794"/>
    <x v="1"/>
  </r>
  <r>
    <s v="INV103785"/>
    <d v="2024-11-17T00:00:00"/>
    <x v="0"/>
    <x v="1"/>
    <x v="0"/>
    <n v="3"/>
    <n v="48681"/>
    <n v="5"/>
    <n v="146043"/>
    <n v="7302.15"/>
    <n v="138740.85"/>
    <n v="14700.83828025362"/>
    <n v="10.595897517028055"/>
    <x v="0"/>
  </r>
  <r>
    <s v="INV103786"/>
    <d v="2024-04-09T00:00:00"/>
    <x v="3"/>
    <x v="0"/>
    <x v="2"/>
    <n v="3"/>
    <n v="31089"/>
    <n v="20"/>
    <n v="93267"/>
    <n v="18653.400000000001"/>
    <n v="74613.600000000006"/>
    <n v="4582.5599046660454"/>
    <n v="6.1417220247596216"/>
    <x v="0"/>
  </r>
  <r>
    <s v="INV103787"/>
    <d v="2023-04-14T00:00:00"/>
    <x v="5"/>
    <x v="0"/>
    <x v="1"/>
    <n v="6"/>
    <n v="9712"/>
    <n v="10"/>
    <n v="58272"/>
    <n v="5827.2"/>
    <n v="52444.800000000003"/>
    <n v="4663.4359845263079"/>
    <n v="8.8920846004299907"/>
    <x v="0"/>
  </r>
  <r>
    <s v="INV103788"/>
    <d v="2024-08-26T00:00:00"/>
    <x v="4"/>
    <x v="1"/>
    <x v="3"/>
    <n v="9"/>
    <n v="14350"/>
    <n v="0"/>
    <n v="129150"/>
    <n v="0"/>
    <n v="129150"/>
    <n v="9659.9895648900583"/>
    <n v="7.4796667169106144"/>
    <x v="1"/>
  </r>
  <r>
    <s v="INV103789"/>
    <d v="2024-11-28T00:00:00"/>
    <x v="0"/>
    <x v="0"/>
    <x v="0"/>
    <n v="1"/>
    <n v="40267"/>
    <n v="0"/>
    <n v="40267"/>
    <n v="0"/>
    <n v="40267"/>
    <n v="7913.7671470447322"/>
    <n v="19.65323254040463"/>
    <x v="1"/>
  </r>
  <r>
    <s v="INV103790"/>
    <d v="2024-05-16T00:00:00"/>
    <x v="5"/>
    <x v="0"/>
    <x v="1"/>
    <n v="5"/>
    <n v="7822"/>
    <n v="10"/>
    <n v="39110"/>
    <n v="3911"/>
    <n v="35199"/>
    <n v="4360.2827515243034"/>
    <n v="12.387518825887961"/>
    <x v="0"/>
  </r>
  <r>
    <s v="INV103791"/>
    <d v="2024-11-23T00:00:00"/>
    <x v="3"/>
    <x v="0"/>
    <x v="1"/>
    <n v="1"/>
    <n v="36411"/>
    <n v="0"/>
    <n v="36411"/>
    <n v="0"/>
    <n v="36411"/>
    <n v="8556.9073917546375"/>
    <n v="23.500885424060414"/>
    <x v="1"/>
  </r>
  <r>
    <s v="INV103792"/>
    <d v="2024-11-12T00:00:00"/>
    <x v="3"/>
    <x v="1"/>
    <x v="2"/>
    <n v="1"/>
    <n v="47080"/>
    <n v="20"/>
    <n v="47080"/>
    <n v="9416"/>
    <n v="37664"/>
    <n v="2059.2997019620288"/>
    <n v="5.4675544338414106"/>
    <x v="0"/>
  </r>
  <r>
    <s v="INV103793"/>
    <d v="2024-11-29T00:00:00"/>
    <x v="0"/>
    <x v="1"/>
    <x v="3"/>
    <n v="3"/>
    <n v="51122"/>
    <n v="0"/>
    <n v="153366"/>
    <n v="0"/>
    <n v="153366"/>
    <n v="27695.574109629761"/>
    <n v="18.05848369888356"/>
    <x v="1"/>
  </r>
  <r>
    <s v="INV103794"/>
    <d v="2023-06-24T00:00:00"/>
    <x v="4"/>
    <x v="0"/>
    <x v="3"/>
    <n v="3"/>
    <n v="6178"/>
    <n v="0"/>
    <n v="18534"/>
    <n v="0"/>
    <n v="18534"/>
    <n v="4524.3154656241122"/>
    <n v="24.410896005309766"/>
    <x v="1"/>
  </r>
  <r>
    <s v="INV103795"/>
    <d v="2024-11-04T00:00:00"/>
    <x v="3"/>
    <x v="0"/>
    <x v="0"/>
    <n v="4"/>
    <n v="65765"/>
    <n v="5"/>
    <n v="263060"/>
    <n v="13153"/>
    <n v="249907"/>
    <n v="21284.01539031247"/>
    <n v="8.5167743962003737"/>
    <x v="0"/>
  </r>
  <r>
    <s v="INV103796"/>
    <d v="2024-02-25T00:00:00"/>
    <x v="6"/>
    <x v="0"/>
    <x v="0"/>
    <n v="3"/>
    <n v="67418"/>
    <n v="20"/>
    <n v="202254"/>
    <n v="40450.800000000003"/>
    <n v="161803.20000000001"/>
    <n v="22407.55012866882"/>
    <n v="13.848644605711641"/>
    <x v="0"/>
  </r>
  <r>
    <s v="INV103797"/>
    <d v="2023-05-14T00:00:00"/>
    <x v="5"/>
    <x v="0"/>
    <x v="1"/>
    <n v="6"/>
    <n v="22280"/>
    <n v="20"/>
    <n v="133680"/>
    <n v="26736"/>
    <n v="106944"/>
    <n v="20359.782504262759"/>
    <n v="19.037797823405484"/>
    <x v="0"/>
  </r>
  <r>
    <s v="INV103798"/>
    <d v="2024-01-26T00:00:00"/>
    <x v="0"/>
    <x v="0"/>
    <x v="3"/>
    <n v="4"/>
    <n v="28006"/>
    <n v="5"/>
    <n v="112024"/>
    <n v="5601.2"/>
    <n v="106422.8"/>
    <n v="18797.203734873921"/>
    <n v="17.662759986463353"/>
    <x v="0"/>
  </r>
  <r>
    <s v="INV103799"/>
    <d v="2024-05-15T00:00:00"/>
    <x v="2"/>
    <x v="0"/>
    <x v="3"/>
    <n v="8"/>
    <n v="42796"/>
    <n v="15"/>
    <n v="342368"/>
    <n v="51355.199999999997"/>
    <n v="291012.8"/>
    <n v="47494.868028376288"/>
    <n v="16.320542611313414"/>
    <x v="0"/>
  </r>
  <r>
    <s v="INV103800"/>
    <d v="2024-10-26T00:00:00"/>
    <x v="2"/>
    <x v="1"/>
    <x v="0"/>
    <n v="1"/>
    <n v="40382"/>
    <n v="10"/>
    <n v="40382"/>
    <n v="4038.2"/>
    <n v="36343.800000000003"/>
    <n v="4192.3018660879789"/>
    <n v="11.535122541088104"/>
    <x v="0"/>
  </r>
  <r>
    <s v="INV103801"/>
    <d v="2023-02-02T00:00:00"/>
    <x v="4"/>
    <x v="0"/>
    <x v="4"/>
    <n v="8"/>
    <n v="61010"/>
    <n v="20"/>
    <n v="488080"/>
    <n v="97616"/>
    <n v="390464"/>
    <n v="76390.373331254159"/>
    <n v="19.563999070658028"/>
    <x v="0"/>
  </r>
  <r>
    <s v="INV103802"/>
    <d v="2023-02-24T00:00:00"/>
    <x v="6"/>
    <x v="0"/>
    <x v="1"/>
    <n v="1"/>
    <n v="42702"/>
    <n v="15"/>
    <n v="42702"/>
    <n v="6405.3"/>
    <n v="36296.699999999997"/>
    <n v="6557.0371630332565"/>
    <n v="18.065105541366727"/>
    <x v="0"/>
  </r>
  <r>
    <s v="INV103803"/>
    <d v="2024-06-02T00:00:00"/>
    <x v="3"/>
    <x v="1"/>
    <x v="3"/>
    <n v="1"/>
    <n v="2205"/>
    <n v="10"/>
    <n v="2205"/>
    <n v="220.5"/>
    <n v="1984.5"/>
    <n v="163.84043329262499"/>
    <n v="8.2560057088750298"/>
    <x v="0"/>
  </r>
  <r>
    <s v="INV103804"/>
    <d v="2024-09-29T00:00:00"/>
    <x v="2"/>
    <x v="0"/>
    <x v="2"/>
    <n v="7"/>
    <n v="72033"/>
    <n v="20"/>
    <n v="504231"/>
    <n v="100846.2"/>
    <n v="403384.8"/>
    <n v="97949.149365920399"/>
    <n v="24.281814626113924"/>
    <x v="0"/>
  </r>
  <r>
    <s v="INV103805"/>
    <d v="2023-01-12T00:00:00"/>
    <x v="4"/>
    <x v="0"/>
    <x v="2"/>
    <n v="1"/>
    <n v="41230"/>
    <n v="0"/>
    <n v="41230"/>
    <n v="0"/>
    <n v="41230"/>
    <n v="6643.5788071202251"/>
    <n v="16.113458178802389"/>
    <x v="1"/>
  </r>
  <r>
    <s v="INV103806"/>
    <d v="2024-06-11T00:00:00"/>
    <x v="5"/>
    <x v="0"/>
    <x v="4"/>
    <n v="9"/>
    <n v="31551"/>
    <n v="20"/>
    <n v="283959"/>
    <n v="56791.8"/>
    <n v="227167.2"/>
    <n v="35231.888122968579"/>
    <n v="15.509232020718034"/>
    <x v="0"/>
  </r>
  <r>
    <s v="INV103807"/>
    <d v="2024-12-20T00:00:00"/>
    <x v="6"/>
    <x v="0"/>
    <x v="0"/>
    <n v="8"/>
    <n v="78165"/>
    <n v="10"/>
    <n v="625320"/>
    <n v="62532"/>
    <n v="562788"/>
    <n v="123614.8846612194"/>
    <n v="21.964733551749401"/>
    <x v="0"/>
  </r>
  <r>
    <s v="INV103808"/>
    <d v="2024-07-08T00:00:00"/>
    <x v="6"/>
    <x v="1"/>
    <x v="0"/>
    <n v="1"/>
    <n v="50967"/>
    <n v="15"/>
    <n v="50967"/>
    <n v="7645.05"/>
    <n v="43321.95"/>
    <n v="7714.8899173585996"/>
    <n v="17.808270212579536"/>
    <x v="0"/>
  </r>
  <r>
    <s v="INV103809"/>
    <d v="2024-01-08T00:00:00"/>
    <x v="1"/>
    <x v="0"/>
    <x v="0"/>
    <n v="2"/>
    <n v="31285"/>
    <n v="0"/>
    <n v="62570"/>
    <n v="0"/>
    <n v="62570"/>
    <n v="4060.5337925921808"/>
    <n v="6.4895857321275061"/>
    <x v="1"/>
  </r>
  <r>
    <s v="INV103810"/>
    <d v="2024-04-28T00:00:00"/>
    <x v="4"/>
    <x v="1"/>
    <x v="2"/>
    <n v="2"/>
    <n v="29902"/>
    <n v="10"/>
    <n v="59804"/>
    <n v="5980.4"/>
    <n v="53823.6"/>
    <n v="8144.4727638274862"/>
    <n v="15.131787475805197"/>
    <x v="0"/>
  </r>
  <r>
    <s v="INV103811"/>
    <d v="2024-10-08T00:00:00"/>
    <x v="4"/>
    <x v="0"/>
    <x v="0"/>
    <n v="2"/>
    <n v="3204"/>
    <n v="10"/>
    <n v="6408"/>
    <n v="640.79999999999995"/>
    <n v="5767.2"/>
    <n v="1188.731218763671"/>
    <n v="20.61192985788027"/>
    <x v="0"/>
  </r>
  <r>
    <s v="INV103812"/>
    <d v="2023-08-16T00:00:00"/>
    <x v="1"/>
    <x v="0"/>
    <x v="2"/>
    <n v="6"/>
    <n v="27527"/>
    <n v="20"/>
    <n v="165162"/>
    <n v="33032.400000000001"/>
    <n v="132129.60000000001"/>
    <n v="25104.098657384911"/>
    <n v="18.999602403537821"/>
    <x v="0"/>
  </r>
  <r>
    <s v="INV103813"/>
    <d v="2024-09-14T00:00:00"/>
    <x v="3"/>
    <x v="1"/>
    <x v="4"/>
    <n v="4"/>
    <n v="59592"/>
    <n v="5"/>
    <n v="238368"/>
    <n v="11918.4"/>
    <n v="226449.6"/>
    <n v="55288.517854927079"/>
    <n v="24.415374482854936"/>
    <x v="0"/>
  </r>
  <r>
    <s v="INV103814"/>
    <d v="2023-11-03T00:00:00"/>
    <x v="4"/>
    <x v="0"/>
    <x v="1"/>
    <n v="8"/>
    <n v="6225"/>
    <n v="5"/>
    <n v="49800"/>
    <n v="2490"/>
    <n v="47310"/>
    <n v="2601.2578383882792"/>
    <n v="5.4983255937186195"/>
    <x v="0"/>
  </r>
  <r>
    <s v="INV103815"/>
    <d v="2024-04-01T00:00:00"/>
    <x v="1"/>
    <x v="1"/>
    <x v="3"/>
    <n v="1"/>
    <n v="64605"/>
    <n v="0"/>
    <n v="64605"/>
    <n v="0"/>
    <n v="64605"/>
    <n v="6605.4601387506318"/>
    <n v="10.224379132808037"/>
    <x v="1"/>
  </r>
  <r>
    <s v="INV103816"/>
    <d v="2023-06-09T00:00:00"/>
    <x v="3"/>
    <x v="1"/>
    <x v="4"/>
    <n v="4"/>
    <n v="25723"/>
    <n v="10"/>
    <n v="102892"/>
    <n v="10289.200000000001"/>
    <n v="92602.8"/>
    <n v="14800.825097966041"/>
    <n v="15.983129125648512"/>
    <x v="0"/>
  </r>
  <r>
    <s v="INV103817"/>
    <d v="2023-11-27T00:00:00"/>
    <x v="3"/>
    <x v="1"/>
    <x v="2"/>
    <n v="5"/>
    <n v="27884"/>
    <n v="15"/>
    <n v="139420"/>
    <n v="20913"/>
    <n v="118507"/>
    <n v="20608.125522510389"/>
    <n v="17.389795980414988"/>
    <x v="0"/>
  </r>
  <r>
    <s v="INV103818"/>
    <d v="2023-08-13T00:00:00"/>
    <x v="0"/>
    <x v="0"/>
    <x v="4"/>
    <n v="9"/>
    <n v="63493"/>
    <n v="0"/>
    <n v="571437"/>
    <n v="0"/>
    <n v="571437"/>
    <n v="59927.282303832719"/>
    <n v="10.487119718154883"/>
    <x v="1"/>
  </r>
  <r>
    <s v="INV103819"/>
    <d v="2024-12-29T00:00:00"/>
    <x v="6"/>
    <x v="0"/>
    <x v="3"/>
    <n v="5"/>
    <n v="30527"/>
    <n v="0"/>
    <n v="152635"/>
    <n v="0"/>
    <n v="152635"/>
    <n v="32871.52446945601"/>
    <n v="21.536033327517288"/>
    <x v="1"/>
  </r>
  <r>
    <s v="INV103820"/>
    <d v="2024-05-18T00:00:00"/>
    <x v="5"/>
    <x v="0"/>
    <x v="1"/>
    <n v="3"/>
    <n v="13267"/>
    <n v="20"/>
    <n v="39801"/>
    <n v="7960.2"/>
    <n v="31840.799999999999"/>
    <n v="2638.6330409360371"/>
    <n v="8.28695585832026"/>
    <x v="0"/>
  </r>
  <r>
    <s v="INV103821"/>
    <d v="2024-03-31T00:00:00"/>
    <x v="6"/>
    <x v="0"/>
    <x v="3"/>
    <n v="4"/>
    <n v="18854"/>
    <n v="15"/>
    <n v="75416"/>
    <n v="11312.4"/>
    <n v="64103.6"/>
    <n v="3216.0661967093538"/>
    <n v="5.0169821924343623"/>
    <x v="0"/>
  </r>
  <r>
    <s v="INV103822"/>
    <d v="2023-02-14T00:00:00"/>
    <x v="6"/>
    <x v="1"/>
    <x v="2"/>
    <n v="7"/>
    <n v="49277"/>
    <n v="10"/>
    <n v="344939"/>
    <n v="34493.9"/>
    <n v="310445.09999999998"/>
    <n v="74655.303581603483"/>
    <n v="24.047827967522593"/>
    <x v="0"/>
  </r>
  <r>
    <s v="INV103823"/>
    <d v="2023-08-02T00:00:00"/>
    <x v="0"/>
    <x v="0"/>
    <x v="3"/>
    <n v="1"/>
    <n v="22401"/>
    <n v="10"/>
    <n v="22401"/>
    <n v="2240.1"/>
    <n v="20160.900000000001"/>
    <n v="2586.87247536516"/>
    <n v="12.831135888601997"/>
    <x v="0"/>
  </r>
  <r>
    <s v="INV103824"/>
    <d v="2023-02-28T00:00:00"/>
    <x v="3"/>
    <x v="0"/>
    <x v="4"/>
    <n v="6"/>
    <n v="50466"/>
    <n v="10"/>
    <n v="302796"/>
    <n v="30279.599999999999"/>
    <n v="272516.40000000002"/>
    <n v="65812.154718654245"/>
    <n v="24.149796019121872"/>
    <x v="0"/>
  </r>
  <r>
    <s v="INV103825"/>
    <d v="2024-10-05T00:00:00"/>
    <x v="3"/>
    <x v="1"/>
    <x v="0"/>
    <n v="8"/>
    <n v="69137"/>
    <n v="0"/>
    <n v="553096"/>
    <n v="0"/>
    <n v="553096"/>
    <n v="58399.371284908397"/>
    <n v="10.55863200690448"/>
    <x v="1"/>
  </r>
  <r>
    <s v="INV103826"/>
    <d v="2024-09-07T00:00:00"/>
    <x v="4"/>
    <x v="1"/>
    <x v="4"/>
    <n v="1"/>
    <n v="17015"/>
    <n v="20"/>
    <n v="17015"/>
    <n v="3403"/>
    <n v="13612"/>
    <n v="853.33256428124946"/>
    <n v="6.2689727026245183"/>
    <x v="0"/>
  </r>
  <r>
    <s v="INV103827"/>
    <d v="2023-07-14T00:00:00"/>
    <x v="0"/>
    <x v="0"/>
    <x v="2"/>
    <n v="8"/>
    <n v="25306"/>
    <n v="0"/>
    <n v="202448"/>
    <n v="0"/>
    <n v="202448"/>
    <n v="41401.40978051009"/>
    <n v="20.450392091060465"/>
    <x v="1"/>
  </r>
  <r>
    <s v="INV103828"/>
    <d v="2024-05-03T00:00:00"/>
    <x v="4"/>
    <x v="1"/>
    <x v="1"/>
    <n v="7"/>
    <n v="4073"/>
    <n v="5"/>
    <n v="28511"/>
    <n v="1425.55"/>
    <n v="27085.45"/>
    <n v="5881.9821276576722"/>
    <n v="21.716390636513967"/>
    <x v="0"/>
  </r>
  <r>
    <s v="INV103829"/>
    <d v="2023-06-06T00:00:00"/>
    <x v="0"/>
    <x v="1"/>
    <x v="3"/>
    <n v="1"/>
    <n v="42441"/>
    <n v="5"/>
    <n v="42441"/>
    <n v="2122.0500000000002"/>
    <n v="40318.949999999997"/>
    <n v="5984.0329140585773"/>
    <n v="14.841737976952718"/>
    <x v="0"/>
  </r>
  <r>
    <s v="INV103830"/>
    <d v="2024-09-01T00:00:00"/>
    <x v="4"/>
    <x v="1"/>
    <x v="1"/>
    <n v="9"/>
    <n v="44415"/>
    <n v="10"/>
    <n v="399735"/>
    <n v="39973.5"/>
    <n v="359761.5"/>
    <n v="23301.776831579769"/>
    <n v="6.4770068035572921"/>
    <x v="0"/>
  </r>
  <r>
    <s v="INV103831"/>
    <d v="2023-08-14T00:00:00"/>
    <x v="2"/>
    <x v="1"/>
    <x v="2"/>
    <n v="3"/>
    <n v="54280"/>
    <n v="20"/>
    <n v="162840"/>
    <n v="32568"/>
    <n v="130272"/>
    <n v="23556.670842985339"/>
    <n v="18.082681499466759"/>
    <x v="0"/>
  </r>
  <r>
    <s v="INV103832"/>
    <d v="2024-02-16T00:00:00"/>
    <x v="1"/>
    <x v="1"/>
    <x v="3"/>
    <n v="2"/>
    <n v="5560"/>
    <n v="10"/>
    <n v="11120"/>
    <n v="1112"/>
    <n v="10008"/>
    <n v="864.97937930947489"/>
    <n v="8.6428794895031462"/>
    <x v="0"/>
  </r>
  <r>
    <s v="INV103833"/>
    <d v="2023-07-24T00:00:00"/>
    <x v="6"/>
    <x v="0"/>
    <x v="4"/>
    <n v="7"/>
    <n v="49594"/>
    <n v="10"/>
    <n v="347158"/>
    <n v="34715.800000000003"/>
    <n v="312442.2"/>
    <n v="68698.637909071083"/>
    <n v="21.987630963125685"/>
    <x v="0"/>
  </r>
  <r>
    <s v="INV103834"/>
    <d v="2023-03-20T00:00:00"/>
    <x v="6"/>
    <x v="0"/>
    <x v="4"/>
    <n v="3"/>
    <n v="57399"/>
    <n v="0"/>
    <n v="172197"/>
    <n v="0"/>
    <n v="172197"/>
    <n v="18047.04182316134"/>
    <n v="10.480462390843824"/>
    <x v="1"/>
  </r>
  <r>
    <s v="INV103835"/>
    <d v="2023-05-04T00:00:00"/>
    <x v="5"/>
    <x v="0"/>
    <x v="2"/>
    <n v="1"/>
    <n v="55921"/>
    <n v="10"/>
    <n v="55921"/>
    <n v="5592.1"/>
    <n v="50328.9"/>
    <n v="11049.27102949413"/>
    <n v="21.95412780627856"/>
    <x v="0"/>
  </r>
  <r>
    <s v="INV103836"/>
    <d v="2024-04-15T00:00:00"/>
    <x v="1"/>
    <x v="0"/>
    <x v="3"/>
    <n v="3"/>
    <n v="46110"/>
    <n v="10"/>
    <n v="138330"/>
    <n v="13833"/>
    <n v="124497"/>
    <n v="16855.014938423501"/>
    <n v="13.538490837870389"/>
    <x v="0"/>
  </r>
  <r>
    <s v="INV103837"/>
    <d v="2023-08-06T00:00:00"/>
    <x v="3"/>
    <x v="0"/>
    <x v="4"/>
    <n v="6"/>
    <n v="11433"/>
    <n v="20"/>
    <n v="68598"/>
    <n v="13719.6"/>
    <n v="54878.400000000001"/>
    <n v="9290.779647479143"/>
    <n v="16.929756784963015"/>
    <x v="0"/>
  </r>
  <r>
    <s v="INV103838"/>
    <d v="2024-05-30T00:00:00"/>
    <x v="5"/>
    <x v="0"/>
    <x v="2"/>
    <n v="3"/>
    <n v="72668"/>
    <n v="20"/>
    <n v="218004"/>
    <n v="43600.800000000003"/>
    <n v="174403.20000000001"/>
    <n v="36260.605906726072"/>
    <n v="20.791250336419324"/>
    <x v="0"/>
  </r>
  <r>
    <s v="INV103839"/>
    <d v="2024-08-24T00:00:00"/>
    <x v="2"/>
    <x v="0"/>
    <x v="2"/>
    <n v="5"/>
    <n v="44398"/>
    <n v="20"/>
    <n v="221990"/>
    <n v="44398"/>
    <n v="177592"/>
    <n v="10315.937207964949"/>
    <n v="5.8087848596586271"/>
    <x v="0"/>
  </r>
  <r>
    <s v="INV103840"/>
    <d v="2023-04-14T00:00:00"/>
    <x v="5"/>
    <x v="1"/>
    <x v="1"/>
    <n v="9"/>
    <n v="6089"/>
    <n v="10"/>
    <n v="54801"/>
    <n v="5480.1"/>
    <n v="49320.9"/>
    <n v="10566.174294937149"/>
    <n v="21.423320123795691"/>
    <x v="0"/>
  </r>
  <r>
    <s v="INV103841"/>
    <d v="2024-01-28T00:00:00"/>
    <x v="6"/>
    <x v="0"/>
    <x v="4"/>
    <n v="7"/>
    <n v="12112"/>
    <n v="20"/>
    <n v="84784"/>
    <n v="16956.8"/>
    <n v="67827.199999999997"/>
    <n v="5272.1816916873522"/>
    <n v="7.7729608353099531"/>
    <x v="0"/>
  </r>
  <r>
    <s v="INV103842"/>
    <d v="2024-09-22T00:00:00"/>
    <x v="3"/>
    <x v="0"/>
    <x v="3"/>
    <n v="2"/>
    <n v="48111"/>
    <n v="20"/>
    <n v="96222"/>
    <n v="19244.400000000001"/>
    <n v="76977.600000000006"/>
    <n v="9366.9169558946833"/>
    <n v="12.16836710405973"/>
    <x v="0"/>
  </r>
  <r>
    <s v="INV103843"/>
    <d v="2024-10-06T00:00:00"/>
    <x v="2"/>
    <x v="0"/>
    <x v="4"/>
    <n v="1"/>
    <n v="19388"/>
    <n v="15"/>
    <n v="19388"/>
    <n v="2908.2"/>
    <n v="16479.8"/>
    <n v="2382.2573640048599"/>
    <n v="14.455620602221265"/>
    <x v="0"/>
  </r>
  <r>
    <s v="INV103844"/>
    <d v="2024-08-30T00:00:00"/>
    <x v="6"/>
    <x v="1"/>
    <x v="4"/>
    <n v="7"/>
    <n v="19917"/>
    <n v="15"/>
    <n v="139419"/>
    <n v="20912.849999999999"/>
    <n v="118506.15"/>
    <n v="27148.018907644411"/>
    <n v="22.908531673372572"/>
    <x v="0"/>
  </r>
  <r>
    <s v="INV103845"/>
    <d v="2024-03-09T00:00:00"/>
    <x v="1"/>
    <x v="0"/>
    <x v="4"/>
    <n v="4"/>
    <n v="61823"/>
    <n v="5"/>
    <n v="247292"/>
    <n v="12364.6"/>
    <n v="234927.4"/>
    <n v="12800.753673175739"/>
    <n v="5.4488125579118227"/>
    <x v="0"/>
  </r>
  <r>
    <s v="INV103846"/>
    <d v="2023-11-27T00:00:00"/>
    <x v="4"/>
    <x v="0"/>
    <x v="2"/>
    <n v="7"/>
    <n v="78051"/>
    <n v="0"/>
    <n v="546357"/>
    <n v="0"/>
    <n v="546357"/>
    <n v="88422.701892241355"/>
    <n v="16.184052165935707"/>
    <x v="1"/>
  </r>
  <r>
    <s v="INV103847"/>
    <d v="2023-05-23T00:00:00"/>
    <x v="0"/>
    <x v="1"/>
    <x v="0"/>
    <n v="6"/>
    <n v="45940"/>
    <n v="0"/>
    <n v="275640"/>
    <n v="0"/>
    <n v="275640"/>
    <n v="49202.980383439688"/>
    <n v="17.850450001247893"/>
    <x v="1"/>
  </r>
  <r>
    <s v="INV103848"/>
    <d v="2024-06-23T00:00:00"/>
    <x v="2"/>
    <x v="0"/>
    <x v="0"/>
    <n v="7"/>
    <n v="36244"/>
    <n v="20"/>
    <n v="253708"/>
    <n v="50741.599999999999"/>
    <n v="202966.39999999999"/>
    <n v="22999.43431630524"/>
    <n v="11.331646181981471"/>
    <x v="0"/>
  </r>
  <r>
    <s v="INV103849"/>
    <d v="2023-10-05T00:00:00"/>
    <x v="3"/>
    <x v="0"/>
    <x v="1"/>
    <n v="4"/>
    <n v="12391"/>
    <n v="5"/>
    <n v="49564"/>
    <n v="2478.1999999999998"/>
    <n v="47085.8"/>
    <n v="5089.8504033045929"/>
    <n v="10.809735426189196"/>
    <x v="0"/>
  </r>
  <r>
    <s v="INV103850"/>
    <d v="2023-08-21T00:00:00"/>
    <x v="5"/>
    <x v="1"/>
    <x v="4"/>
    <n v="3"/>
    <n v="72631"/>
    <n v="5"/>
    <n v="217893"/>
    <n v="10894.65"/>
    <n v="206998.35"/>
    <n v="30655.178807511049"/>
    <n v="14.809383170209351"/>
    <x v="0"/>
  </r>
  <r>
    <s v="INV103851"/>
    <d v="2024-06-12T00:00:00"/>
    <x v="1"/>
    <x v="0"/>
    <x v="0"/>
    <n v="5"/>
    <n v="62593"/>
    <n v="15"/>
    <n v="312965"/>
    <n v="46944.75"/>
    <n v="266020.25"/>
    <n v="23255.512487092928"/>
    <n v="8.7420083572934502"/>
    <x v="0"/>
  </r>
  <r>
    <s v="INV103852"/>
    <d v="2024-07-24T00:00:00"/>
    <x v="5"/>
    <x v="1"/>
    <x v="1"/>
    <n v="3"/>
    <n v="50794"/>
    <n v="5"/>
    <n v="152382"/>
    <n v="7619.1"/>
    <n v="144762.9"/>
    <n v="20791.395758901948"/>
    <n v="14.362378592099184"/>
    <x v="0"/>
  </r>
  <r>
    <s v="INV103853"/>
    <d v="2023-03-31T00:00:00"/>
    <x v="2"/>
    <x v="0"/>
    <x v="2"/>
    <n v="3"/>
    <n v="29057"/>
    <n v="10"/>
    <n v="87171"/>
    <n v="8717.1"/>
    <n v="78453.899999999994"/>
    <n v="15926.539045312729"/>
    <n v="20.300506469802944"/>
    <x v="0"/>
  </r>
  <r>
    <s v="INV103854"/>
    <d v="2024-05-06T00:00:00"/>
    <x v="1"/>
    <x v="0"/>
    <x v="4"/>
    <n v="4"/>
    <n v="61666"/>
    <n v="20"/>
    <n v="246664"/>
    <n v="49332.800000000003"/>
    <n v="197331.20000000001"/>
    <n v="43231.141862119883"/>
    <n v="21.9079100832103"/>
    <x v="0"/>
  </r>
  <r>
    <s v="INV103855"/>
    <d v="2023-07-18T00:00:00"/>
    <x v="3"/>
    <x v="0"/>
    <x v="3"/>
    <n v="8"/>
    <n v="2692"/>
    <n v="10"/>
    <n v="21536"/>
    <n v="2153.6"/>
    <n v="19382.400000000001"/>
    <n v="2462.1904053328908"/>
    <n v="12.703227697978015"/>
    <x v="0"/>
  </r>
  <r>
    <s v="INV103856"/>
    <d v="2023-12-28T00:00:00"/>
    <x v="2"/>
    <x v="1"/>
    <x v="2"/>
    <n v="2"/>
    <n v="45532"/>
    <n v="0"/>
    <n v="91064"/>
    <n v="0"/>
    <n v="91064"/>
    <n v="15795.992641143321"/>
    <n v="17.346034262873715"/>
    <x v="1"/>
  </r>
  <r>
    <s v="INV103857"/>
    <d v="2024-03-16T00:00:00"/>
    <x v="3"/>
    <x v="1"/>
    <x v="1"/>
    <n v="4"/>
    <n v="50351"/>
    <n v="15"/>
    <n v="201404"/>
    <n v="30210.6"/>
    <n v="171193.4"/>
    <n v="8560.3725078973348"/>
    <n v="5.0004103592178994"/>
    <x v="0"/>
  </r>
  <r>
    <s v="INV103858"/>
    <d v="2023-01-26T00:00:00"/>
    <x v="5"/>
    <x v="1"/>
    <x v="2"/>
    <n v="3"/>
    <n v="43361"/>
    <n v="10"/>
    <n v="130083"/>
    <n v="13008.3"/>
    <n v="117074.7"/>
    <n v="18740.205384018031"/>
    <n v="16.007049673429041"/>
    <x v="0"/>
  </r>
  <r>
    <s v="INV103859"/>
    <d v="2023-01-25T00:00:00"/>
    <x v="6"/>
    <x v="0"/>
    <x v="3"/>
    <n v="7"/>
    <n v="35446"/>
    <n v="20"/>
    <n v="248122"/>
    <n v="49624.4"/>
    <n v="198497.6"/>
    <n v="48641.293210655269"/>
    <n v="24.504726107849802"/>
    <x v="0"/>
  </r>
  <r>
    <s v="INV103860"/>
    <d v="2024-01-29T00:00:00"/>
    <x v="1"/>
    <x v="0"/>
    <x v="2"/>
    <n v="2"/>
    <n v="50384"/>
    <n v="10"/>
    <n v="100768"/>
    <n v="10076.799999999999"/>
    <n v="90691.199999999997"/>
    <n v="10198.49800625657"/>
    <n v="11.245300543224229"/>
    <x v="0"/>
  </r>
  <r>
    <s v="INV103861"/>
    <d v="2024-05-21T00:00:00"/>
    <x v="4"/>
    <x v="1"/>
    <x v="1"/>
    <n v="1"/>
    <n v="46860"/>
    <n v="10"/>
    <n v="46860"/>
    <n v="4686"/>
    <n v="42174"/>
    <n v="7125.5176524801491"/>
    <n v="16.895522484184923"/>
    <x v="0"/>
  </r>
  <r>
    <s v="INV103862"/>
    <d v="2023-10-28T00:00:00"/>
    <x v="6"/>
    <x v="1"/>
    <x v="3"/>
    <n v="1"/>
    <n v="63752"/>
    <n v="5"/>
    <n v="63752"/>
    <n v="3187.6"/>
    <n v="60564.4"/>
    <n v="12261.670471022389"/>
    <n v="20.245673152912254"/>
    <x v="0"/>
  </r>
  <r>
    <s v="INV103863"/>
    <d v="2023-12-05T00:00:00"/>
    <x v="4"/>
    <x v="0"/>
    <x v="3"/>
    <n v="6"/>
    <n v="41972"/>
    <n v="15"/>
    <n v="251832"/>
    <n v="37774.800000000003"/>
    <n v="214057.2"/>
    <n v="36772.159492116829"/>
    <n v="17.178660419792852"/>
    <x v="0"/>
  </r>
  <r>
    <s v="INV103864"/>
    <d v="2023-09-24T00:00:00"/>
    <x v="5"/>
    <x v="0"/>
    <x v="2"/>
    <n v="3"/>
    <n v="35955"/>
    <n v="0"/>
    <n v="107865"/>
    <n v="0"/>
    <n v="107865"/>
    <n v="14421.549862881129"/>
    <n v="13.369999409336792"/>
    <x v="1"/>
  </r>
  <r>
    <s v="INV103865"/>
    <d v="2024-04-05T00:00:00"/>
    <x v="1"/>
    <x v="0"/>
    <x v="3"/>
    <n v="7"/>
    <n v="29172"/>
    <n v="20"/>
    <n v="204204"/>
    <n v="40840.800000000003"/>
    <n v="163363.20000000001"/>
    <n v="13153.206779535931"/>
    <n v="8.0515114661906289"/>
    <x v="0"/>
  </r>
  <r>
    <s v="INV103866"/>
    <d v="2024-11-23T00:00:00"/>
    <x v="6"/>
    <x v="0"/>
    <x v="2"/>
    <n v="8"/>
    <n v="4256"/>
    <n v="20"/>
    <n v="34048"/>
    <n v="6809.6"/>
    <n v="27238.400000000001"/>
    <n v="3888.0168289052549"/>
    <n v="14.274027949164617"/>
    <x v="0"/>
  </r>
  <r>
    <s v="INV103867"/>
    <d v="2024-03-31T00:00:00"/>
    <x v="6"/>
    <x v="1"/>
    <x v="4"/>
    <n v="5"/>
    <n v="70530"/>
    <n v="0"/>
    <n v="352650"/>
    <n v="0"/>
    <n v="352650"/>
    <n v="38423.63027336607"/>
    <n v="10.895684183571834"/>
    <x v="1"/>
  </r>
  <r>
    <s v="INV103868"/>
    <d v="2023-12-26T00:00:00"/>
    <x v="2"/>
    <x v="0"/>
    <x v="3"/>
    <n v="5"/>
    <n v="58651"/>
    <n v="20"/>
    <n v="293255"/>
    <n v="58651"/>
    <n v="234604"/>
    <n v="44383.33668491109"/>
    <n v="18.918405775225953"/>
    <x v="0"/>
  </r>
  <r>
    <s v="INV103869"/>
    <d v="2023-03-09T00:00:00"/>
    <x v="0"/>
    <x v="0"/>
    <x v="2"/>
    <n v="2"/>
    <n v="34547"/>
    <n v="5"/>
    <n v="69094"/>
    <n v="3454.7"/>
    <n v="65639.3"/>
    <n v="9083.3339467681708"/>
    <n v="13.838255354289533"/>
    <x v="0"/>
  </r>
  <r>
    <s v="INV103870"/>
    <d v="2024-02-16T00:00:00"/>
    <x v="5"/>
    <x v="0"/>
    <x v="4"/>
    <n v="8"/>
    <n v="72574"/>
    <n v="10"/>
    <n v="580592"/>
    <n v="58059.199999999997"/>
    <n v="522532.8"/>
    <n v="114944.6506127209"/>
    <n v="21.997595292146428"/>
    <x v="0"/>
  </r>
  <r>
    <s v="INV103871"/>
    <d v="2024-05-05T00:00:00"/>
    <x v="3"/>
    <x v="0"/>
    <x v="3"/>
    <n v="1"/>
    <n v="62891"/>
    <n v="5"/>
    <n v="62891"/>
    <n v="3144.55"/>
    <n v="59746.45"/>
    <n v="5297.3883619432636"/>
    <n v="8.8664487378635268"/>
    <x v="0"/>
  </r>
  <r>
    <s v="INV103872"/>
    <d v="2023-02-18T00:00:00"/>
    <x v="5"/>
    <x v="0"/>
    <x v="4"/>
    <n v="9"/>
    <n v="2721"/>
    <n v="5"/>
    <n v="24489"/>
    <n v="1224.45"/>
    <n v="23264.55"/>
    <n v="3106.8416331042931"/>
    <n v="13.354402441071473"/>
    <x v="0"/>
  </r>
  <r>
    <s v="INV103873"/>
    <d v="2024-11-17T00:00:00"/>
    <x v="3"/>
    <x v="0"/>
    <x v="3"/>
    <n v="1"/>
    <n v="5664"/>
    <n v="5"/>
    <n v="5664"/>
    <n v="283.2"/>
    <n v="5380.8"/>
    <n v="869.00455539703694"/>
    <n v="16.150099527896167"/>
    <x v="0"/>
  </r>
  <r>
    <s v="INV103874"/>
    <d v="2024-07-17T00:00:00"/>
    <x v="1"/>
    <x v="0"/>
    <x v="1"/>
    <n v="1"/>
    <n v="34122"/>
    <n v="0"/>
    <n v="34122"/>
    <n v="0"/>
    <n v="34122"/>
    <n v="2566.0745550874981"/>
    <n v="7.5202935205659047"/>
    <x v="1"/>
  </r>
  <r>
    <s v="INV103875"/>
    <d v="2023-04-12T00:00:00"/>
    <x v="3"/>
    <x v="1"/>
    <x v="1"/>
    <n v="1"/>
    <n v="36480"/>
    <n v="15"/>
    <n v="36480"/>
    <n v="5472"/>
    <n v="31008"/>
    <n v="5196.3831386983666"/>
    <n v="16.758201556689777"/>
    <x v="0"/>
  </r>
  <r>
    <s v="INV103876"/>
    <d v="2023-08-04T00:00:00"/>
    <x v="4"/>
    <x v="1"/>
    <x v="2"/>
    <n v="7"/>
    <n v="52238"/>
    <n v="0"/>
    <n v="365666"/>
    <n v="0"/>
    <n v="365666"/>
    <n v="39559.313320102687"/>
    <n v="10.81842810655152"/>
    <x v="1"/>
  </r>
  <r>
    <s v="INV103877"/>
    <d v="2024-03-13T00:00:00"/>
    <x v="3"/>
    <x v="1"/>
    <x v="0"/>
    <n v="4"/>
    <n v="24112"/>
    <n v="0"/>
    <n v="96448"/>
    <n v="0"/>
    <n v="96448"/>
    <n v="9250.0803901955824"/>
    <n v="9.5907436029731894"/>
    <x v="1"/>
  </r>
  <r>
    <s v="INV103878"/>
    <d v="2024-11-30T00:00:00"/>
    <x v="3"/>
    <x v="0"/>
    <x v="1"/>
    <n v="7"/>
    <n v="78566"/>
    <n v="5"/>
    <n v="549962"/>
    <n v="27498.1"/>
    <n v="522463.9"/>
    <n v="40951.842706175681"/>
    <n v="7.8382147945868947"/>
    <x v="0"/>
  </r>
  <r>
    <s v="INV103879"/>
    <d v="2024-07-22T00:00:00"/>
    <x v="2"/>
    <x v="1"/>
    <x v="0"/>
    <n v="5"/>
    <n v="69376"/>
    <n v="15"/>
    <n v="346880"/>
    <n v="52032"/>
    <n v="294848"/>
    <n v="35374.797201837901"/>
    <n v="11.997638512670223"/>
    <x v="0"/>
  </r>
  <r>
    <s v="INV103880"/>
    <d v="2024-07-12T00:00:00"/>
    <x v="6"/>
    <x v="0"/>
    <x v="4"/>
    <n v="7"/>
    <n v="61072"/>
    <n v="0"/>
    <n v="427504"/>
    <n v="0"/>
    <n v="427504"/>
    <n v="100803.93968503681"/>
    <n v="23.579648303884131"/>
    <x v="1"/>
  </r>
  <r>
    <s v="INV103881"/>
    <d v="2023-06-08T00:00:00"/>
    <x v="5"/>
    <x v="0"/>
    <x v="4"/>
    <n v="7"/>
    <n v="33543"/>
    <n v="15"/>
    <n v="234801"/>
    <n v="35220.15"/>
    <n v="199580.85"/>
    <n v="11216.677652054619"/>
    <n v="5.6201171866211705"/>
    <x v="0"/>
  </r>
  <r>
    <s v="INV103882"/>
    <d v="2024-05-03T00:00:00"/>
    <x v="5"/>
    <x v="0"/>
    <x v="0"/>
    <n v="4"/>
    <n v="78331"/>
    <n v="5"/>
    <n v="313324"/>
    <n v="15666.2"/>
    <n v="297657.8"/>
    <n v="65613.078444256578"/>
    <n v="22.043124166158783"/>
    <x v="0"/>
  </r>
  <r>
    <s v="INV103883"/>
    <d v="2024-11-16T00:00:00"/>
    <x v="1"/>
    <x v="0"/>
    <x v="2"/>
    <n v="2"/>
    <n v="66750"/>
    <n v="0"/>
    <n v="133500"/>
    <n v="0"/>
    <n v="133500"/>
    <n v="17284.53597086326"/>
    <n v="12.947217955702817"/>
    <x v="1"/>
  </r>
  <r>
    <s v="INV103884"/>
    <d v="2023-08-30T00:00:00"/>
    <x v="1"/>
    <x v="1"/>
    <x v="3"/>
    <n v="8"/>
    <n v="39322"/>
    <n v="15"/>
    <n v="314576"/>
    <n v="47186.400000000001"/>
    <n v="267389.59999999998"/>
    <n v="43402.767507678502"/>
    <n v="16.232032774527696"/>
    <x v="0"/>
  </r>
  <r>
    <s v="INV103885"/>
    <d v="2023-01-05T00:00:00"/>
    <x v="3"/>
    <x v="0"/>
    <x v="0"/>
    <n v="2"/>
    <n v="59924"/>
    <n v="20"/>
    <n v="119848"/>
    <n v="23969.599999999999"/>
    <n v="95878.399999999994"/>
    <n v="14627.444505905911"/>
    <n v="15.256245938507435"/>
    <x v="0"/>
  </r>
  <r>
    <s v="INV103886"/>
    <d v="2024-08-18T00:00:00"/>
    <x v="0"/>
    <x v="0"/>
    <x v="0"/>
    <n v="9"/>
    <n v="66845"/>
    <n v="0"/>
    <n v="601605"/>
    <n v="0"/>
    <n v="601605"/>
    <n v="141466.24401684399"/>
    <n v="23.514805232144678"/>
    <x v="1"/>
  </r>
  <r>
    <s v="INV103887"/>
    <d v="2023-12-27T00:00:00"/>
    <x v="5"/>
    <x v="1"/>
    <x v="0"/>
    <n v="5"/>
    <n v="53378"/>
    <n v="0"/>
    <n v="266890"/>
    <n v="0"/>
    <n v="266890"/>
    <n v="54452.460131662578"/>
    <n v="20.402585384114271"/>
    <x v="1"/>
  </r>
  <r>
    <s v="INV103888"/>
    <d v="2024-04-03T00:00:00"/>
    <x v="1"/>
    <x v="1"/>
    <x v="0"/>
    <n v="9"/>
    <n v="65463"/>
    <n v="0"/>
    <n v="589167"/>
    <n v="0"/>
    <n v="589167"/>
    <n v="145503.4555677124"/>
    <n v="24.696470706558991"/>
    <x v="1"/>
  </r>
  <r>
    <s v="INV103889"/>
    <d v="2023-09-05T00:00:00"/>
    <x v="3"/>
    <x v="1"/>
    <x v="0"/>
    <n v="9"/>
    <n v="536"/>
    <n v="15"/>
    <n v="4824"/>
    <n v="723.6"/>
    <n v="4100.3999999999996"/>
    <n v="856.51611472592151"/>
    <n v="20.888599032433948"/>
    <x v="0"/>
  </r>
  <r>
    <s v="INV103890"/>
    <d v="2024-07-19T00:00:00"/>
    <x v="1"/>
    <x v="0"/>
    <x v="2"/>
    <n v="8"/>
    <n v="32902"/>
    <n v="10"/>
    <n v="263216"/>
    <n v="26321.599999999999"/>
    <n v="236894.4"/>
    <n v="25863.585460399328"/>
    <n v="10.917769884133746"/>
    <x v="0"/>
  </r>
  <r>
    <s v="INV103891"/>
    <d v="2024-11-03T00:00:00"/>
    <x v="4"/>
    <x v="1"/>
    <x v="1"/>
    <n v="8"/>
    <n v="10773"/>
    <n v="0"/>
    <n v="86184"/>
    <n v="0"/>
    <n v="86184"/>
    <n v="20906.23340438063"/>
    <n v="24.257673587186286"/>
    <x v="1"/>
  </r>
  <r>
    <s v="INV103892"/>
    <d v="2024-02-26T00:00:00"/>
    <x v="4"/>
    <x v="0"/>
    <x v="3"/>
    <n v="4"/>
    <n v="25530"/>
    <n v="20"/>
    <n v="102120"/>
    <n v="20424"/>
    <n v="81696"/>
    <n v="20155.478169168819"/>
    <n v="24.671315816158465"/>
    <x v="0"/>
  </r>
  <r>
    <s v="INV103893"/>
    <d v="2023-01-15T00:00:00"/>
    <x v="1"/>
    <x v="0"/>
    <x v="1"/>
    <n v="4"/>
    <n v="52960"/>
    <n v="20"/>
    <n v="211840"/>
    <n v="42368"/>
    <n v="169472"/>
    <n v="12645.78722786586"/>
    <n v="7.4618740723339902"/>
    <x v="0"/>
  </r>
  <r>
    <s v="INV103894"/>
    <d v="2024-07-26T00:00:00"/>
    <x v="4"/>
    <x v="1"/>
    <x v="0"/>
    <n v="2"/>
    <n v="77439"/>
    <n v="5"/>
    <n v="154878"/>
    <n v="7743.9"/>
    <n v="147134.1"/>
    <n v="33871.570008228591"/>
    <n v="23.020883675659544"/>
    <x v="0"/>
  </r>
  <r>
    <s v="INV103895"/>
    <d v="2023-05-02T00:00:00"/>
    <x v="1"/>
    <x v="1"/>
    <x v="1"/>
    <n v="4"/>
    <n v="19539"/>
    <n v="10"/>
    <n v="78156"/>
    <n v="7815.6"/>
    <n v="70340.399999999994"/>
    <n v="12861.069445115631"/>
    <n v="18.284043657863236"/>
    <x v="0"/>
  </r>
  <r>
    <s v="INV103896"/>
    <d v="2023-10-04T00:00:00"/>
    <x v="3"/>
    <x v="1"/>
    <x v="2"/>
    <n v="4"/>
    <n v="14517"/>
    <n v="10"/>
    <n v="58068"/>
    <n v="5806.8"/>
    <n v="52261.2"/>
    <n v="12249.960162890909"/>
    <n v="23.43987540066227"/>
    <x v="0"/>
  </r>
  <r>
    <s v="INV103897"/>
    <d v="2024-07-11T00:00:00"/>
    <x v="2"/>
    <x v="0"/>
    <x v="4"/>
    <n v="6"/>
    <n v="39715"/>
    <n v="15"/>
    <n v="238290"/>
    <n v="35743.5"/>
    <n v="202546.5"/>
    <n v="47223.271691757007"/>
    <n v="23.314780404379739"/>
    <x v="0"/>
  </r>
  <r>
    <s v="INV103898"/>
    <d v="2024-03-28T00:00:00"/>
    <x v="0"/>
    <x v="0"/>
    <x v="1"/>
    <n v="3"/>
    <n v="13083"/>
    <n v="5"/>
    <n v="39249"/>
    <n v="1962.45"/>
    <n v="37286.550000000003"/>
    <n v="8511.5725192027458"/>
    <n v="22.82746062374434"/>
    <x v="0"/>
  </r>
  <r>
    <s v="INV103899"/>
    <d v="2024-01-25T00:00:00"/>
    <x v="3"/>
    <x v="0"/>
    <x v="3"/>
    <n v="2"/>
    <n v="33419"/>
    <n v="15"/>
    <n v="66838"/>
    <n v="10025.700000000001"/>
    <n v="56812.3"/>
    <n v="12899.523522192279"/>
    <n v="22.70551187364757"/>
    <x v="0"/>
  </r>
  <r>
    <s v="INV103900"/>
    <d v="2023-10-21T00:00:00"/>
    <x v="2"/>
    <x v="0"/>
    <x v="2"/>
    <n v="8"/>
    <n v="47525"/>
    <n v="5"/>
    <n v="380200"/>
    <n v="19010"/>
    <n v="361190"/>
    <n v="26558.02901239213"/>
    <n v="7.3529247798643729"/>
    <x v="0"/>
  </r>
  <r>
    <s v="INV103901"/>
    <d v="2024-07-27T00:00:00"/>
    <x v="2"/>
    <x v="0"/>
    <x v="4"/>
    <n v="2"/>
    <n v="44754"/>
    <n v="10"/>
    <n v="89508"/>
    <n v="8950.7999999999993"/>
    <n v="80557.2"/>
    <n v="6340.1047229827209"/>
    <n v="7.8703141655652402"/>
    <x v="0"/>
  </r>
  <r>
    <s v="INV103902"/>
    <d v="2024-08-20T00:00:00"/>
    <x v="5"/>
    <x v="0"/>
    <x v="2"/>
    <n v="8"/>
    <n v="46775"/>
    <n v="15"/>
    <n v="374200"/>
    <n v="56130"/>
    <n v="318070"/>
    <n v="23395.91998424636"/>
    <n v="7.355588387539334"/>
    <x v="0"/>
  </r>
  <r>
    <s v="INV103903"/>
    <d v="2024-03-21T00:00:00"/>
    <x v="3"/>
    <x v="1"/>
    <x v="0"/>
    <n v="7"/>
    <n v="58443"/>
    <n v="5"/>
    <n v="409101"/>
    <n v="20455.05"/>
    <n v="388645.95"/>
    <n v="26507.914838884251"/>
    <n v="6.8205817760057057"/>
    <x v="0"/>
  </r>
  <r>
    <s v="INV103904"/>
    <d v="2023-07-29T00:00:00"/>
    <x v="3"/>
    <x v="0"/>
    <x v="4"/>
    <n v="3"/>
    <n v="10014"/>
    <n v="10"/>
    <n v="30042"/>
    <n v="3004.2"/>
    <n v="27037.8"/>
    <n v="3262.3013761546958"/>
    <n v="12.065705701479764"/>
    <x v="0"/>
  </r>
  <r>
    <s v="INV103905"/>
    <d v="2024-08-12T00:00:00"/>
    <x v="1"/>
    <x v="1"/>
    <x v="3"/>
    <n v="6"/>
    <n v="38916"/>
    <n v="10"/>
    <n v="233496"/>
    <n v="23349.599999999999"/>
    <n v="210146.4"/>
    <n v="39253.599704006403"/>
    <n v="18.679168286492846"/>
    <x v="0"/>
  </r>
  <r>
    <s v="INV103906"/>
    <d v="2024-12-14T00:00:00"/>
    <x v="2"/>
    <x v="1"/>
    <x v="4"/>
    <n v="6"/>
    <n v="2011"/>
    <n v="0"/>
    <n v="12066"/>
    <n v="0"/>
    <n v="12066"/>
    <n v="1459.244213866762"/>
    <n v="12.093852261451699"/>
    <x v="1"/>
  </r>
  <r>
    <s v="INV103907"/>
    <d v="2023-10-29T00:00:00"/>
    <x v="2"/>
    <x v="1"/>
    <x v="3"/>
    <n v="5"/>
    <n v="19142"/>
    <n v="15"/>
    <n v="95710"/>
    <n v="14356.5"/>
    <n v="81353.5"/>
    <n v="15787.465632619091"/>
    <n v="19.406006665501906"/>
    <x v="0"/>
  </r>
  <r>
    <s v="INV103908"/>
    <d v="2023-08-11T00:00:00"/>
    <x v="2"/>
    <x v="1"/>
    <x v="0"/>
    <n v="8"/>
    <n v="52394"/>
    <n v="0"/>
    <n v="419152"/>
    <n v="0"/>
    <n v="419152"/>
    <n v="89722.262483693601"/>
    <n v="21.405662500404055"/>
    <x v="1"/>
  </r>
  <r>
    <s v="INV103909"/>
    <d v="2023-01-03T00:00:00"/>
    <x v="1"/>
    <x v="1"/>
    <x v="3"/>
    <n v="5"/>
    <n v="24725"/>
    <n v="10"/>
    <n v="123625"/>
    <n v="12362.5"/>
    <n v="111262.5"/>
    <n v="20388.068505108149"/>
    <n v="18.324294802928346"/>
    <x v="0"/>
  </r>
  <r>
    <s v="INV103910"/>
    <d v="2024-06-01T00:00:00"/>
    <x v="5"/>
    <x v="0"/>
    <x v="2"/>
    <n v="7"/>
    <n v="21346"/>
    <n v="15"/>
    <n v="149422"/>
    <n v="22413.3"/>
    <n v="127008.7"/>
    <n v="18164.904329811139"/>
    <n v="14.302094525659376"/>
    <x v="0"/>
  </r>
  <r>
    <s v="INV103911"/>
    <d v="2023-04-03T00:00:00"/>
    <x v="3"/>
    <x v="0"/>
    <x v="1"/>
    <n v="6"/>
    <n v="29652"/>
    <n v="15"/>
    <n v="177912"/>
    <n v="26686.799999999999"/>
    <n v="151225.20000000001"/>
    <n v="16499.19678112608"/>
    <n v="10.910348791819141"/>
    <x v="0"/>
  </r>
  <r>
    <s v="INV103912"/>
    <d v="2024-06-03T00:00:00"/>
    <x v="2"/>
    <x v="0"/>
    <x v="2"/>
    <n v="7"/>
    <n v="66607"/>
    <n v="20"/>
    <n v="466249"/>
    <n v="93249.8"/>
    <n v="372999.2"/>
    <n v="27930.43093462224"/>
    <n v="7.4880672491046196"/>
    <x v="0"/>
  </r>
  <r>
    <s v="INV103913"/>
    <d v="2024-03-03T00:00:00"/>
    <x v="4"/>
    <x v="0"/>
    <x v="2"/>
    <n v="9"/>
    <n v="50854"/>
    <n v="5"/>
    <n v="457686"/>
    <n v="22884.3"/>
    <n v="434801.7"/>
    <n v="64668.215796795434"/>
    <n v="14.873036558227678"/>
    <x v="0"/>
  </r>
  <r>
    <s v="INV103914"/>
    <d v="2024-05-07T00:00:00"/>
    <x v="3"/>
    <x v="1"/>
    <x v="4"/>
    <n v="3"/>
    <n v="26688"/>
    <n v="20"/>
    <n v="80064"/>
    <n v="16012.8"/>
    <n v="64051.199999999997"/>
    <n v="12420.7952964172"/>
    <n v="19.391979067397958"/>
    <x v="0"/>
  </r>
  <r>
    <s v="INV103915"/>
    <d v="2023-08-23T00:00:00"/>
    <x v="1"/>
    <x v="1"/>
    <x v="0"/>
    <n v="7"/>
    <n v="61410"/>
    <n v="20"/>
    <n v="429870"/>
    <n v="85974"/>
    <n v="343896"/>
    <n v="54902.529492679241"/>
    <n v="15.964864230080966"/>
    <x v="0"/>
  </r>
  <r>
    <s v="INV103916"/>
    <d v="2024-09-11T00:00:00"/>
    <x v="5"/>
    <x v="1"/>
    <x v="1"/>
    <n v="3"/>
    <n v="43030"/>
    <n v="10"/>
    <n v="129090"/>
    <n v="12909"/>
    <n v="116181"/>
    <n v="22573.54817301705"/>
    <n v="19.429638385809255"/>
    <x v="0"/>
  </r>
  <r>
    <s v="INV103917"/>
    <d v="2023-06-10T00:00:00"/>
    <x v="4"/>
    <x v="0"/>
    <x v="3"/>
    <n v="2"/>
    <n v="79253"/>
    <n v="5"/>
    <n v="158506"/>
    <n v="7925.3"/>
    <n v="150580.70000000001"/>
    <n v="17624.557583050999"/>
    <n v="11.704393446870014"/>
    <x v="0"/>
  </r>
  <r>
    <s v="INV103918"/>
    <d v="2024-12-21T00:00:00"/>
    <x v="1"/>
    <x v="0"/>
    <x v="4"/>
    <n v="7"/>
    <n v="42499"/>
    <n v="20"/>
    <n v="297493"/>
    <n v="59498.6"/>
    <n v="237994.4"/>
    <n v="15079.13778984394"/>
    <n v="6.33592126110696"/>
    <x v="0"/>
  </r>
  <r>
    <s v="INV103919"/>
    <d v="2023-11-27T00:00:00"/>
    <x v="6"/>
    <x v="0"/>
    <x v="0"/>
    <n v="4"/>
    <n v="7109"/>
    <n v="20"/>
    <n v="28436"/>
    <n v="5687.2"/>
    <n v="22748.799999999999"/>
    <n v="4645.7504999459761"/>
    <n v="20.421958520651533"/>
    <x v="0"/>
  </r>
  <r>
    <s v="INV103920"/>
    <d v="2023-11-29T00:00:00"/>
    <x v="3"/>
    <x v="0"/>
    <x v="1"/>
    <n v="1"/>
    <n v="59269"/>
    <n v="15"/>
    <n v="59269"/>
    <n v="8890.35"/>
    <n v="50378.65"/>
    <n v="4732.8133252844127"/>
    <n v="9.39448223659112"/>
    <x v="0"/>
  </r>
  <r>
    <s v="INV103921"/>
    <d v="2023-02-19T00:00:00"/>
    <x v="6"/>
    <x v="1"/>
    <x v="2"/>
    <n v="6"/>
    <n v="47897"/>
    <n v="10"/>
    <n v="287382"/>
    <n v="28738.2"/>
    <n v="258643.8"/>
    <n v="44811.851972534823"/>
    <n v="17.325701204720477"/>
    <x v="0"/>
  </r>
  <r>
    <s v="INV103922"/>
    <d v="2024-06-06T00:00:00"/>
    <x v="1"/>
    <x v="1"/>
    <x v="0"/>
    <n v="6"/>
    <n v="49822"/>
    <n v="20"/>
    <n v="298932"/>
    <n v="59786.400000000001"/>
    <n v="239145.60000000001"/>
    <n v="50425.894194437678"/>
    <n v="21.085854891094662"/>
    <x v="0"/>
  </r>
  <r>
    <s v="INV103923"/>
    <d v="2024-10-29T00:00:00"/>
    <x v="1"/>
    <x v="0"/>
    <x v="0"/>
    <n v="6"/>
    <n v="5651"/>
    <n v="5"/>
    <n v="33906"/>
    <n v="1695.3"/>
    <n v="32210.7"/>
    <n v="2506.7011072836658"/>
    <n v="7.782200036893534"/>
    <x v="0"/>
  </r>
  <r>
    <s v="INV103924"/>
    <d v="2024-05-06T00:00:00"/>
    <x v="1"/>
    <x v="0"/>
    <x v="0"/>
    <n v="2"/>
    <n v="6906"/>
    <n v="0"/>
    <n v="13812"/>
    <n v="0"/>
    <n v="13812"/>
    <n v="2343.881786940673"/>
    <n v="16.969894200265514"/>
    <x v="1"/>
  </r>
  <r>
    <s v="INV103925"/>
    <d v="2024-08-04T00:00:00"/>
    <x v="2"/>
    <x v="1"/>
    <x v="2"/>
    <n v="1"/>
    <n v="63178"/>
    <n v="0"/>
    <n v="63178"/>
    <n v="0"/>
    <n v="63178"/>
    <n v="11869.558686466689"/>
    <n v="18.787487236801876"/>
    <x v="1"/>
  </r>
  <r>
    <s v="INV103926"/>
    <d v="2024-11-11T00:00:00"/>
    <x v="5"/>
    <x v="1"/>
    <x v="3"/>
    <n v="3"/>
    <n v="47562"/>
    <n v="10"/>
    <n v="142686"/>
    <n v="14268.6"/>
    <n v="128417.4"/>
    <n v="25594.380587326508"/>
    <n v="19.930617336378489"/>
    <x v="0"/>
  </r>
  <r>
    <s v="INV103927"/>
    <d v="2023-09-29T00:00:00"/>
    <x v="2"/>
    <x v="1"/>
    <x v="4"/>
    <n v="2"/>
    <n v="33456"/>
    <n v="0"/>
    <n v="66912"/>
    <n v="0"/>
    <n v="66912"/>
    <n v="5321.733656939844"/>
    <n v="7.9533322228297525"/>
    <x v="1"/>
  </r>
  <r>
    <s v="INV103928"/>
    <d v="2024-08-02T00:00:00"/>
    <x v="5"/>
    <x v="1"/>
    <x v="3"/>
    <n v="6"/>
    <n v="54330"/>
    <n v="15"/>
    <n v="325980"/>
    <n v="48897"/>
    <n v="277083"/>
    <n v="59579.282301946027"/>
    <n v="21.502323239587426"/>
    <x v="0"/>
  </r>
  <r>
    <s v="INV103929"/>
    <d v="2023-09-09T00:00:00"/>
    <x v="0"/>
    <x v="0"/>
    <x v="1"/>
    <n v="6"/>
    <n v="73181"/>
    <n v="15"/>
    <n v="439086"/>
    <n v="65862.899999999994"/>
    <n v="373223.1"/>
    <n v="25688.838943846691"/>
    <n v="6.8829713230093983"/>
    <x v="0"/>
  </r>
  <r>
    <s v="INV103930"/>
    <d v="2024-07-13T00:00:00"/>
    <x v="2"/>
    <x v="1"/>
    <x v="4"/>
    <n v="5"/>
    <n v="13633"/>
    <n v="5"/>
    <n v="68165"/>
    <n v="3408.25"/>
    <n v="64756.75"/>
    <n v="9967.1448503126667"/>
    <n v="15.391669363136145"/>
    <x v="0"/>
  </r>
  <r>
    <s v="INV103931"/>
    <d v="2024-11-26T00:00:00"/>
    <x v="6"/>
    <x v="1"/>
    <x v="1"/>
    <n v="5"/>
    <n v="12709"/>
    <n v="10"/>
    <n v="63545"/>
    <n v="6354.5"/>
    <n v="57190.5"/>
    <n v="7931.3237603809712"/>
    <n v="13.868253923957599"/>
    <x v="0"/>
  </r>
  <r>
    <s v="INV103932"/>
    <d v="2024-11-29T00:00:00"/>
    <x v="5"/>
    <x v="1"/>
    <x v="2"/>
    <n v="9"/>
    <n v="75181"/>
    <n v="10"/>
    <n v="676629"/>
    <n v="67662.899999999994"/>
    <n v="608966.1"/>
    <n v="57457.909267907067"/>
    <n v="9.4353214847110642"/>
    <x v="0"/>
  </r>
  <r>
    <s v="INV103933"/>
    <d v="2023-03-31T00:00:00"/>
    <x v="2"/>
    <x v="1"/>
    <x v="3"/>
    <n v="5"/>
    <n v="54845"/>
    <n v="0"/>
    <n v="274225"/>
    <n v="0"/>
    <n v="274225"/>
    <n v="30270.64151467384"/>
    <n v="11.038614828944786"/>
    <x v="1"/>
  </r>
  <r>
    <s v="INV103934"/>
    <d v="2024-03-21T00:00:00"/>
    <x v="3"/>
    <x v="0"/>
    <x v="0"/>
    <n v="6"/>
    <n v="43085"/>
    <n v="20"/>
    <n v="258510"/>
    <n v="51702"/>
    <n v="206808"/>
    <n v="17141.727094082249"/>
    <n v="8.2887156657780405"/>
    <x v="0"/>
  </r>
  <r>
    <s v="INV103935"/>
    <d v="2023-11-28T00:00:00"/>
    <x v="1"/>
    <x v="0"/>
    <x v="4"/>
    <n v="4"/>
    <n v="35138"/>
    <n v="20"/>
    <n v="140552"/>
    <n v="28110.400000000001"/>
    <n v="112441.60000000001"/>
    <n v="15195.94690152269"/>
    <n v="13.514523896425068"/>
    <x v="0"/>
  </r>
  <r>
    <s v="INV103936"/>
    <d v="2023-05-19T00:00:00"/>
    <x v="5"/>
    <x v="0"/>
    <x v="0"/>
    <n v="1"/>
    <n v="21145"/>
    <n v="20"/>
    <n v="21145"/>
    <n v="4229"/>
    <n v="16916"/>
    <n v="965.94057015671922"/>
    <n v="5.710218551411204"/>
    <x v="0"/>
  </r>
  <r>
    <s v="INV103937"/>
    <d v="2023-12-23T00:00:00"/>
    <x v="5"/>
    <x v="0"/>
    <x v="1"/>
    <n v="4"/>
    <n v="18908"/>
    <n v="5"/>
    <n v="75632"/>
    <n v="3781.6"/>
    <n v="71850.399999999994"/>
    <n v="16366.30361922778"/>
    <n v="22.778305505923115"/>
    <x v="0"/>
  </r>
  <r>
    <s v="INV103938"/>
    <d v="2024-08-23T00:00:00"/>
    <x v="2"/>
    <x v="0"/>
    <x v="0"/>
    <n v="2"/>
    <n v="13021"/>
    <n v="10"/>
    <n v="26042"/>
    <n v="2604.1999999999998"/>
    <n v="23437.8"/>
    <n v="1938.2466922241431"/>
    <n v="8.2697467007319094"/>
    <x v="0"/>
  </r>
  <r>
    <s v="INV103939"/>
    <d v="2023-10-01T00:00:00"/>
    <x v="0"/>
    <x v="0"/>
    <x v="0"/>
    <n v="3"/>
    <n v="38721"/>
    <n v="0"/>
    <n v="116163"/>
    <n v="0"/>
    <n v="116163"/>
    <n v="26392.646128638469"/>
    <n v="22.720355129118971"/>
    <x v="1"/>
  </r>
  <r>
    <s v="INV103940"/>
    <d v="2023-01-19T00:00:00"/>
    <x v="2"/>
    <x v="1"/>
    <x v="2"/>
    <n v="7"/>
    <n v="21586"/>
    <n v="5"/>
    <n v="151102"/>
    <n v="7555.1"/>
    <n v="143546.9"/>
    <n v="31970.116739859161"/>
    <n v="22.271548002680071"/>
    <x v="0"/>
  </r>
  <r>
    <s v="INV103941"/>
    <d v="2023-11-07T00:00:00"/>
    <x v="6"/>
    <x v="1"/>
    <x v="2"/>
    <n v="7"/>
    <n v="17423"/>
    <n v="15"/>
    <n v="121961"/>
    <n v="18294.150000000001"/>
    <n v="103666.85"/>
    <n v="14548.13315656697"/>
    <n v="14.033544143153737"/>
    <x v="0"/>
  </r>
  <r>
    <s v="INV103942"/>
    <d v="2023-06-03T00:00:00"/>
    <x v="6"/>
    <x v="1"/>
    <x v="3"/>
    <n v="1"/>
    <n v="7702"/>
    <n v="15"/>
    <n v="7702"/>
    <n v="1155.3"/>
    <n v="6546.7"/>
    <n v="979.027184031709"/>
    <n v="14.954514244301848"/>
    <x v="0"/>
  </r>
  <r>
    <s v="INV103943"/>
    <d v="2024-01-25T00:00:00"/>
    <x v="5"/>
    <x v="1"/>
    <x v="1"/>
    <n v="8"/>
    <n v="37706"/>
    <n v="15"/>
    <n v="301648"/>
    <n v="45247.199999999997"/>
    <n v="256400.8"/>
    <n v="28302.214664774689"/>
    <n v="11.038270810689628"/>
    <x v="0"/>
  </r>
  <r>
    <s v="INV103944"/>
    <d v="2023-09-17T00:00:00"/>
    <x v="5"/>
    <x v="0"/>
    <x v="2"/>
    <n v="7"/>
    <n v="20385"/>
    <n v="10"/>
    <n v="142695"/>
    <n v="14269.5"/>
    <n v="128425.5"/>
    <n v="32026.098787831492"/>
    <n v="24.937491999510605"/>
    <x v="0"/>
  </r>
  <r>
    <s v="INV103945"/>
    <d v="2024-09-11T00:00:00"/>
    <x v="2"/>
    <x v="1"/>
    <x v="2"/>
    <n v="1"/>
    <n v="11718"/>
    <n v="15"/>
    <n v="11718"/>
    <n v="1757.7"/>
    <n v="9960.2999999999993"/>
    <n v="1834.2334499871611"/>
    <n v="18.415443811804476"/>
    <x v="0"/>
  </r>
  <r>
    <s v="INV103946"/>
    <d v="2024-07-24T00:00:00"/>
    <x v="6"/>
    <x v="0"/>
    <x v="3"/>
    <n v="8"/>
    <n v="46192"/>
    <n v="20"/>
    <n v="369536"/>
    <n v="73907.199999999997"/>
    <n v="295628.79999999999"/>
    <n v="71057.828280236834"/>
    <n v="24.036165718711043"/>
    <x v="0"/>
  </r>
  <r>
    <s v="INV103947"/>
    <d v="2023-05-05T00:00:00"/>
    <x v="6"/>
    <x v="1"/>
    <x v="4"/>
    <n v="2"/>
    <n v="53189"/>
    <n v="15"/>
    <n v="106378"/>
    <n v="15956.7"/>
    <n v="90421.3"/>
    <n v="12022.358981095351"/>
    <n v="13.29593688776356"/>
    <x v="0"/>
  </r>
  <r>
    <s v="INV103948"/>
    <d v="2023-12-20T00:00:00"/>
    <x v="0"/>
    <x v="1"/>
    <x v="3"/>
    <n v="8"/>
    <n v="7216"/>
    <n v="5"/>
    <n v="57728"/>
    <n v="2886.4"/>
    <n v="54841.599999999999"/>
    <n v="12427.28840852422"/>
    <n v="22.66033158865573"/>
    <x v="0"/>
  </r>
  <r>
    <s v="INV103949"/>
    <d v="2023-09-30T00:00:00"/>
    <x v="3"/>
    <x v="1"/>
    <x v="0"/>
    <n v="3"/>
    <n v="16588"/>
    <n v="15"/>
    <n v="49764"/>
    <n v="7464.6"/>
    <n v="42299.4"/>
    <n v="5906.9812088604012"/>
    <n v="13.96469266434134"/>
    <x v="0"/>
  </r>
  <r>
    <s v="INV103950"/>
    <d v="2024-09-10T00:00:00"/>
    <x v="0"/>
    <x v="0"/>
    <x v="0"/>
    <n v="7"/>
    <n v="31501"/>
    <n v="20"/>
    <n v="220507"/>
    <n v="44101.4"/>
    <n v="176405.6"/>
    <n v="39402.973456071057"/>
    <n v="22.336577442026247"/>
    <x v="0"/>
  </r>
  <r>
    <s v="INV103951"/>
    <d v="2023-09-02T00:00:00"/>
    <x v="4"/>
    <x v="1"/>
    <x v="2"/>
    <n v="6"/>
    <n v="23084"/>
    <n v="15"/>
    <n v="138504"/>
    <n v="20775.599999999999"/>
    <n v="117728.4"/>
    <n v="8969.1748733669265"/>
    <n v="7.618531189897193"/>
    <x v="0"/>
  </r>
  <r>
    <s v="INV103952"/>
    <d v="2024-03-25T00:00:00"/>
    <x v="1"/>
    <x v="0"/>
    <x v="2"/>
    <n v="5"/>
    <n v="4786"/>
    <n v="0"/>
    <n v="23930"/>
    <n v="0"/>
    <n v="23930"/>
    <n v="4244.4852865140847"/>
    <n v="17.737088535370184"/>
    <x v="1"/>
  </r>
  <r>
    <s v="INV103953"/>
    <d v="2023-09-04T00:00:00"/>
    <x v="0"/>
    <x v="0"/>
    <x v="3"/>
    <n v="2"/>
    <n v="5239"/>
    <n v="20"/>
    <n v="10478"/>
    <n v="2095.6"/>
    <n v="8382.4"/>
    <n v="1556.9528685575331"/>
    <n v="18.574070296782942"/>
    <x v="0"/>
  </r>
  <r>
    <s v="INV103954"/>
    <d v="2024-06-03T00:00:00"/>
    <x v="2"/>
    <x v="1"/>
    <x v="3"/>
    <n v="2"/>
    <n v="30658"/>
    <n v="10"/>
    <n v="61316"/>
    <n v="6131.6"/>
    <n v="55184.4"/>
    <n v="10001.297245466631"/>
    <n v="18.123413945728558"/>
    <x v="0"/>
  </r>
  <r>
    <s v="INV103955"/>
    <d v="2023-05-21T00:00:00"/>
    <x v="3"/>
    <x v="0"/>
    <x v="1"/>
    <n v="1"/>
    <n v="6105"/>
    <n v="15"/>
    <n v="6105"/>
    <n v="915.75"/>
    <n v="5189.25"/>
    <n v="723.41011338213286"/>
    <n v="13.940552360786873"/>
    <x v="0"/>
  </r>
  <r>
    <s v="INV103956"/>
    <d v="2023-12-28T00:00:00"/>
    <x v="2"/>
    <x v="0"/>
    <x v="0"/>
    <n v="9"/>
    <n v="56992"/>
    <n v="5"/>
    <n v="512928"/>
    <n v="25646.400000000001"/>
    <n v="487281.6"/>
    <n v="91016.027272316467"/>
    <n v="18.67832220061592"/>
    <x v="0"/>
  </r>
  <r>
    <s v="INV103957"/>
    <d v="2023-01-08T00:00:00"/>
    <x v="1"/>
    <x v="1"/>
    <x v="3"/>
    <n v="8"/>
    <n v="3821"/>
    <n v="15"/>
    <n v="30568"/>
    <n v="4585.2"/>
    <n v="25982.799999999999"/>
    <n v="2543.5243711794751"/>
    <n v="9.7892620163318629"/>
    <x v="0"/>
  </r>
  <r>
    <s v="INV103958"/>
    <d v="2024-04-22T00:00:00"/>
    <x v="4"/>
    <x v="1"/>
    <x v="4"/>
    <n v="8"/>
    <n v="45041"/>
    <n v="5"/>
    <n v="360328"/>
    <n v="18016.400000000001"/>
    <n v="342311.6"/>
    <n v="57908.757148009747"/>
    <n v="16.916971889941724"/>
    <x v="0"/>
  </r>
  <r>
    <s v="INV103959"/>
    <d v="2023-12-18T00:00:00"/>
    <x v="3"/>
    <x v="1"/>
    <x v="1"/>
    <n v="1"/>
    <n v="52201"/>
    <n v="0"/>
    <n v="52201"/>
    <n v="0"/>
    <n v="52201"/>
    <n v="8396.3734582358866"/>
    <n v="16.084698488986586"/>
    <x v="1"/>
  </r>
  <r>
    <s v="INV103960"/>
    <d v="2024-05-09T00:00:00"/>
    <x v="5"/>
    <x v="1"/>
    <x v="3"/>
    <n v="5"/>
    <n v="12670"/>
    <n v="10"/>
    <n v="63350"/>
    <n v="6335"/>
    <n v="57015"/>
    <n v="6480.7755708532586"/>
    <n v="11.366790442608538"/>
    <x v="0"/>
  </r>
  <r>
    <s v="INV103961"/>
    <d v="2024-08-28T00:00:00"/>
    <x v="6"/>
    <x v="1"/>
    <x v="2"/>
    <n v="6"/>
    <n v="56545"/>
    <n v="20"/>
    <n v="339270"/>
    <n v="67854"/>
    <n v="271416"/>
    <n v="55850.019915689867"/>
    <n v="20.577276179624587"/>
    <x v="0"/>
  </r>
  <r>
    <s v="INV103962"/>
    <d v="2024-03-02T00:00:00"/>
    <x v="0"/>
    <x v="1"/>
    <x v="3"/>
    <n v="2"/>
    <n v="9433"/>
    <n v="20"/>
    <n v="18866"/>
    <n v="3773.2"/>
    <n v="15092.8"/>
    <n v="998.75718191095609"/>
    <n v="6.6174413091736204"/>
    <x v="0"/>
  </r>
  <r>
    <s v="INV103963"/>
    <d v="2023-02-08T00:00:00"/>
    <x v="2"/>
    <x v="0"/>
    <x v="2"/>
    <n v="5"/>
    <n v="10406"/>
    <n v="10"/>
    <n v="52030"/>
    <n v="5203"/>
    <n v="46827"/>
    <n v="3946.9510038647518"/>
    <n v="8.4287932258413978"/>
    <x v="0"/>
  </r>
  <r>
    <s v="INV103964"/>
    <d v="2024-08-15T00:00:00"/>
    <x v="4"/>
    <x v="1"/>
    <x v="2"/>
    <n v="6"/>
    <n v="24314"/>
    <n v="0"/>
    <n v="145884"/>
    <n v="0"/>
    <n v="145884"/>
    <n v="21040.850475968411"/>
    <n v="14.423000792388754"/>
    <x v="1"/>
  </r>
  <r>
    <s v="INV103965"/>
    <d v="2023-07-06T00:00:00"/>
    <x v="6"/>
    <x v="1"/>
    <x v="0"/>
    <n v="9"/>
    <n v="1318"/>
    <n v="0"/>
    <n v="11862"/>
    <n v="0"/>
    <n v="11862"/>
    <n v="2708.656142157497"/>
    <n v="22.834733958501914"/>
    <x v="1"/>
  </r>
  <r>
    <s v="INV103966"/>
    <d v="2024-08-18T00:00:00"/>
    <x v="0"/>
    <x v="0"/>
    <x v="0"/>
    <n v="1"/>
    <n v="8934"/>
    <n v="15"/>
    <n v="8934"/>
    <n v="1340.1"/>
    <n v="7593.9"/>
    <n v="1253.2358282259561"/>
    <n v="16.50319109055895"/>
    <x v="0"/>
  </r>
  <r>
    <s v="INV103967"/>
    <d v="2024-08-22T00:00:00"/>
    <x v="6"/>
    <x v="1"/>
    <x v="3"/>
    <n v="3"/>
    <n v="56653"/>
    <n v="0"/>
    <n v="169959"/>
    <n v="0"/>
    <n v="169959"/>
    <n v="37121.317983754867"/>
    <n v="21.841337018783864"/>
    <x v="1"/>
  </r>
  <r>
    <s v="INV103968"/>
    <d v="2023-04-03T00:00:00"/>
    <x v="0"/>
    <x v="0"/>
    <x v="3"/>
    <n v="9"/>
    <n v="31071"/>
    <n v="15"/>
    <n v="279639"/>
    <n v="41945.85"/>
    <n v="237693.15"/>
    <n v="36489.212877761347"/>
    <n v="15.351394382951863"/>
    <x v="0"/>
  </r>
  <r>
    <s v="INV103969"/>
    <d v="2023-03-27T00:00:00"/>
    <x v="5"/>
    <x v="1"/>
    <x v="4"/>
    <n v="1"/>
    <n v="41194"/>
    <n v="5"/>
    <n v="41194"/>
    <n v="2059.6999999999998"/>
    <n v="39134.300000000003"/>
    <n v="8104.3689024822697"/>
    <n v="20.709119372218922"/>
    <x v="0"/>
  </r>
  <r>
    <s v="INV103970"/>
    <d v="2023-02-13T00:00:00"/>
    <x v="3"/>
    <x v="1"/>
    <x v="1"/>
    <n v="1"/>
    <n v="45985"/>
    <n v="10"/>
    <n v="45985"/>
    <n v="4598.5"/>
    <n v="41386.5"/>
    <n v="4766.0477755279626"/>
    <n v="11.515947894912502"/>
    <x v="0"/>
  </r>
  <r>
    <s v="INV103971"/>
    <d v="2023-05-17T00:00:00"/>
    <x v="6"/>
    <x v="0"/>
    <x v="1"/>
    <n v="1"/>
    <n v="12569"/>
    <n v="5"/>
    <n v="12569"/>
    <n v="628.45000000000005"/>
    <n v="11940.55"/>
    <n v="2543.677019098971"/>
    <n v="21.302846343752769"/>
    <x v="0"/>
  </r>
  <r>
    <s v="INV103972"/>
    <d v="2024-02-25T00:00:00"/>
    <x v="6"/>
    <x v="1"/>
    <x v="3"/>
    <n v="7"/>
    <n v="57698"/>
    <n v="5"/>
    <n v="403886"/>
    <n v="20194.3"/>
    <n v="383691.7"/>
    <n v="50009.307256339947"/>
    <n v="13.033721411315371"/>
    <x v="0"/>
  </r>
  <r>
    <s v="INV103973"/>
    <d v="2023-03-15T00:00:00"/>
    <x v="6"/>
    <x v="0"/>
    <x v="0"/>
    <n v="5"/>
    <n v="39162"/>
    <n v="5"/>
    <n v="195810"/>
    <n v="9790.5"/>
    <n v="186019.5"/>
    <n v="30091.673646050549"/>
    <n v="16.176623228237119"/>
    <x v="0"/>
  </r>
  <r>
    <s v="INV103974"/>
    <d v="2024-07-01T00:00:00"/>
    <x v="3"/>
    <x v="1"/>
    <x v="4"/>
    <n v="6"/>
    <n v="52669"/>
    <n v="5"/>
    <n v="316014"/>
    <n v="15800.7"/>
    <n v="300213.3"/>
    <n v="25571.05759623833"/>
    <n v="8.5176298306032177"/>
    <x v="0"/>
  </r>
  <r>
    <s v="INV103975"/>
    <d v="2024-09-04T00:00:00"/>
    <x v="4"/>
    <x v="1"/>
    <x v="1"/>
    <n v="8"/>
    <n v="73428"/>
    <n v="20"/>
    <n v="587424"/>
    <n v="117484.8"/>
    <n v="469939.20000000001"/>
    <n v="110006.4718003492"/>
    <n v="23.408660482111131"/>
    <x v="0"/>
  </r>
  <r>
    <s v="INV103976"/>
    <d v="2024-05-26T00:00:00"/>
    <x v="0"/>
    <x v="0"/>
    <x v="3"/>
    <n v="2"/>
    <n v="16602"/>
    <n v="0"/>
    <n v="33204"/>
    <n v="0"/>
    <n v="33204"/>
    <n v="6318.4497203590563"/>
    <n v="19.029182388745504"/>
    <x v="1"/>
  </r>
  <r>
    <s v="INV103977"/>
    <d v="2023-06-05T00:00:00"/>
    <x v="5"/>
    <x v="1"/>
    <x v="0"/>
    <n v="2"/>
    <n v="33957"/>
    <n v="10"/>
    <n v="67914"/>
    <n v="6791.4"/>
    <n v="61122.6"/>
    <n v="13555.217913787959"/>
    <n v="22.177096382987568"/>
    <x v="0"/>
  </r>
  <r>
    <s v="INV103978"/>
    <d v="2023-09-12T00:00:00"/>
    <x v="6"/>
    <x v="1"/>
    <x v="0"/>
    <n v="3"/>
    <n v="52790"/>
    <n v="10"/>
    <n v="158370"/>
    <n v="15837"/>
    <n v="142533"/>
    <n v="13052.11474911705"/>
    <n v="9.1572581431086491"/>
    <x v="0"/>
  </r>
  <r>
    <s v="INV103979"/>
    <d v="2023-06-20T00:00:00"/>
    <x v="1"/>
    <x v="0"/>
    <x v="0"/>
    <n v="3"/>
    <n v="12432"/>
    <n v="5"/>
    <n v="37296"/>
    <n v="1864.8"/>
    <n v="35431.199999999997"/>
    <n v="2251.1875856830738"/>
    <n v="6.3536871053847284"/>
    <x v="0"/>
  </r>
  <r>
    <s v="INV103980"/>
    <d v="2024-12-28T00:00:00"/>
    <x v="3"/>
    <x v="1"/>
    <x v="2"/>
    <n v="3"/>
    <n v="12266"/>
    <n v="10"/>
    <n v="36798"/>
    <n v="3679.8"/>
    <n v="33118.199999999997"/>
    <n v="3889.4627648373698"/>
    <n v="11.744185266220295"/>
    <x v="0"/>
  </r>
  <r>
    <s v="INV103981"/>
    <d v="2023-06-19T00:00:00"/>
    <x v="4"/>
    <x v="0"/>
    <x v="0"/>
    <n v="4"/>
    <n v="13792"/>
    <n v="15"/>
    <n v="55168"/>
    <n v="8275.2000000000007"/>
    <n v="46892.800000000003"/>
    <n v="7190.4049401942857"/>
    <n v="15.333707819098635"/>
    <x v="0"/>
  </r>
  <r>
    <s v="INV103982"/>
    <d v="2023-11-18T00:00:00"/>
    <x v="0"/>
    <x v="1"/>
    <x v="3"/>
    <n v="3"/>
    <n v="48131"/>
    <n v="10"/>
    <n v="144393"/>
    <n v="14439.3"/>
    <n v="129953.7"/>
    <n v="27351.872011818719"/>
    <n v="21.047397659180707"/>
    <x v="0"/>
  </r>
  <r>
    <s v="INV103983"/>
    <d v="2024-07-20T00:00:00"/>
    <x v="3"/>
    <x v="0"/>
    <x v="4"/>
    <n v="2"/>
    <n v="73444"/>
    <n v="5"/>
    <n v="146888"/>
    <n v="7344.4"/>
    <n v="139543.6"/>
    <n v="18077.21516696308"/>
    <n v="12.954528310121768"/>
    <x v="0"/>
  </r>
  <r>
    <s v="INV103984"/>
    <d v="2024-03-31T00:00:00"/>
    <x v="5"/>
    <x v="1"/>
    <x v="3"/>
    <n v="9"/>
    <n v="76730"/>
    <n v="10"/>
    <n v="690570"/>
    <n v="69057"/>
    <n v="621513"/>
    <n v="64632.171676846279"/>
    <n v="10.399166498021165"/>
    <x v="0"/>
  </r>
  <r>
    <s v="INV103985"/>
    <d v="2024-08-25T00:00:00"/>
    <x v="5"/>
    <x v="0"/>
    <x v="0"/>
    <n v="6"/>
    <n v="35033"/>
    <n v="0"/>
    <n v="210198"/>
    <n v="0"/>
    <n v="210198"/>
    <n v="26171.547507897631"/>
    <n v="12.45090224830761"/>
    <x v="1"/>
  </r>
  <r>
    <s v="INV103986"/>
    <d v="2024-09-04T00:00:00"/>
    <x v="0"/>
    <x v="0"/>
    <x v="4"/>
    <n v="3"/>
    <n v="6278"/>
    <n v="5"/>
    <n v="18834"/>
    <n v="941.7"/>
    <n v="17892.3"/>
    <n v="3412.445974038827"/>
    <n v="19.072148209223112"/>
    <x v="0"/>
  </r>
  <r>
    <s v="INV103987"/>
    <d v="2023-06-04T00:00:00"/>
    <x v="6"/>
    <x v="1"/>
    <x v="1"/>
    <n v="9"/>
    <n v="35559"/>
    <n v="20"/>
    <n v="320031"/>
    <n v="64006.2"/>
    <n v="256024.8"/>
    <n v="30017.27420565295"/>
    <n v="11.724361939020342"/>
    <x v="0"/>
  </r>
  <r>
    <s v="INV103988"/>
    <d v="2023-12-15T00:00:00"/>
    <x v="5"/>
    <x v="1"/>
    <x v="1"/>
    <n v="4"/>
    <n v="5366"/>
    <n v="0"/>
    <n v="21464"/>
    <n v="0"/>
    <n v="21464"/>
    <n v="5276.5622008173523"/>
    <n v="24.583312527102834"/>
    <x v="1"/>
  </r>
  <r>
    <s v="INV103989"/>
    <d v="2024-03-26T00:00:00"/>
    <x v="4"/>
    <x v="0"/>
    <x v="3"/>
    <n v="4"/>
    <n v="74465"/>
    <n v="10"/>
    <n v="297860"/>
    <n v="29786"/>
    <n v="268074"/>
    <n v="22785.16884594471"/>
    <n v="8.4995817744147928"/>
    <x v="0"/>
  </r>
  <r>
    <s v="INV103990"/>
    <d v="2024-10-14T00:00:00"/>
    <x v="3"/>
    <x v="1"/>
    <x v="4"/>
    <n v="8"/>
    <n v="61161"/>
    <n v="20"/>
    <n v="489288"/>
    <n v="97857.600000000006"/>
    <n v="391430.40000000002"/>
    <n v="78528.46346078752"/>
    <n v="20.061922492680058"/>
    <x v="0"/>
  </r>
  <r>
    <s v="INV103991"/>
    <d v="2023-06-22T00:00:00"/>
    <x v="4"/>
    <x v="0"/>
    <x v="3"/>
    <n v="7"/>
    <n v="43852"/>
    <n v="0"/>
    <n v="306964"/>
    <n v="0"/>
    <n v="306964"/>
    <n v="51518.603822271631"/>
    <n v="16.783272247648465"/>
    <x v="1"/>
  </r>
  <r>
    <s v="INV103992"/>
    <d v="2023-01-10T00:00:00"/>
    <x v="6"/>
    <x v="1"/>
    <x v="4"/>
    <n v="7"/>
    <n v="51236"/>
    <n v="15"/>
    <n v="358652"/>
    <n v="53797.8"/>
    <n v="304854.2"/>
    <n v="29454.744541848479"/>
    <n v="9.6619120031308334"/>
    <x v="0"/>
  </r>
  <r>
    <s v="INV103993"/>
    <d v="2023-09-22T00:00:00"/>
    <x v="4"/>
    <x v="1"/>
    <x v="4"/>
    <n v="7"/>
    <n v="34575"/>
    <n v="0"/>
    <n v="242025"/>
    <n v="0"/>
    <n v="242025"/>
    <n v="48579.918105794553"/>
    <n v="20.072272742813574"/>
    <x v="1"/>
  </r>
  <r>
    <s v="INV103994"/>
    <d v="2024-03-13T00:00:00"/>
    <x v="4"/>
    <x v="0"/>
    <x v="3"/>
    <n v="5"/>
    <n v="24604"/>
    <n v="20"/>
    <n v="123020"/>
    <n v="24604"/>
    <n v="98416"/>
    <n v="13729.823472452301"/>
    <n v="13.950804211157028"/>
    <x v="0"/>
  </r>
  <r>
    <s v="INV103995"/>
    <d v="2023-09-04T00:00:00"/>
    <x v="2"/>
    <x v="0"/>
    <x v="4"/>
    <n v="7"/>
    <n v="66327"/>
    <n v="15"/>
    <n v="464289"/>
    <n v="69643.350000000006"/>
    <n v="394645.65"/>
    <n v="73593.384702110867"/>
    <n v="18.647965510860402"/>
    <x v="0"/>
  </r>
  <r>
    <s v="INV103996"/>
    <d v="2024-10-28T00:00:00"/>
    <x v="4"/>
    <x v="1"/>
    <x v="0"/>
    <n v="4"/>
    <n v="69722"/>
    <n v="10"/>
    <n v="278888"/>
    <n v="27888.799999999999"/>
    <n v="250999.2"/>
    <n v="45795.167746105813"/>
    <n v="18.245144903292843"/>
    <x v="0"/>
  </r>
  <r>
    <s v="INV103997"/>
    <d v="2024-06-29T00:00:00"/>
    <x v="0"/>
    <x v="1"/>
    <x v="4"/>
    <n v="8"/>
    <n v="2142"/>
    <n v="5"/>
    <n v="17136"/>
    <n v="856.8"/>
    <n v="16279.2"/>
    <n v="1174.197315706384"/>
    <n v="7.2128686649613254"/>
    <x v="0"/>
  </r>
  <r>
    <s v="INV103998"/>
    <d v="2024-05-13T00:00:00"/>
    <x v="3"/>
    <x v="1"/>
    <x v="4"/>
    <n v="9"/>
    <n v="63345"/>
    <n v="10"/>
    <n v="570105"/>
    <n v="57010.5"/>
    <n v="513094.5"/>
    <n v="111852.85902998519"/>
    <n v="21.799660497234953"/>
    <x v="0"/>
  </r>
  <r>
    <s v="INV103999"/>
    <d v="2023-05-09T00:00:00"/>
    <x v="2"/>
    <x v="1"/>
    <x v="3"/>
    <n v="3"/>
    <n v="9269"/>
    <n v="5"/>
    <n v="27807"/>
    <n v="1390.35"/>
    <n v="26416.65"/>
    <n v="4921.2893171157639"/>
    <n v="18.629498127566375"/>
    <x v="0"/>
  </r>
  <r>
    <s v="INV104000"/>
    <d v="2024-11-02T00:00:00"/>
    <x v="3"/>
    <x v="1"/>
    <x v="1"/>
    <n v="7"/>
    <n v="69945"/>
    <n v="5"/>
    <n v="489615"/>
    <n v="24480.75"/>
    <n v="465134.25"/>
    <n v="95872.235528444115"/>
    <n v="20.611734252733292"/>
    <x v="0"/>
  </r>
  <r>
    <s v="INV104001"/>
    <d v="2024-08-23T00:00:00"/>
    <x v="3"/>
    <x v="0"/>
    <x v="2"/>
    <n v="9"/>
    <n v="50875"/>
    <n v="20"/>
    <n v="457875"/>
    <n v="91575"/>
    <n v="366300"/>
    <n v="51118.325069467683"/>
    <n v="13.955316699281376"/>
    <x v="0"/>
  </r>
  <r>
    <s v="INV104002"/>
    <d v="2024-08-27T00:00:00"/>
    <x v="6"/>
    <x v="1"/>
    <x v="4"/>
    <n v="1"/>
    <n v="32578"/>
    <n v="15"/>
    <n v="32578"/>
    <n v="4886.7"/>
    <n v="27691.3"/>
    <n v="2464.867530837731"/>
    <n v="8.9012344340559348"/>
    <x v="0"/>
  </r>
  <r>
    <s v="INV104003"/>
    <d v="2023-11-23T00:00:00"/>
    <x v="6"/>
    <x v="1"/>
    <x v="2"/>
    <n v="2"/>
    <n v="12768"/>
    <n v="15"/>
    <n v="25536"/>
    <n v="3830.4"/>
    <n v="21705.599999999999"/>
    <n v="2501.4120522100161"/>
    <n v="11.524270474946633"/>
    <x v="0"/>
  </r>
  <r>
    <s v="INV104004"/>
    <d v="2024-02-08T00:00:00"/>
    <x v="2"/>
    <x v="0"/>
    <x v="4"/>
    <n v="7"/>
    <n v="11344"/>
    <n v="0"/>
    <n v="79408"/>
    <n v="0"/>
    <n v="79408"/>
    <n v="18287.173697666221"/>
    <n v="23.029384567885128"/>
    <x v="1"/>
  </r>
  <r>
    <s v="INV104005"/>
    <d v="2024-09-20T00:00:00"/>
    <x v="5"/>
    <x v="0"/>
    <x v="3"/>
    <n v="2"/>
    <n v="74674"/>
    <n v="10"/>
    <n v="149348"/>
    <n v="14934.8"/>
    <n v="134413.20000000001"/>
    <n v="31937.076386875291"/>
    <n v="23.760372037028571"/>
    <x v="0"/>
  </r>
  <r>
    <s v="INV104006"/>
    <d v="2024-08-28T00:00:00"/>
    <x v="1"/>
    <x v="0"/>
    <x v="3"/>
    <n v="7"/>
    <n v="61263"/>
    <n v="20"/>
    <n v="428841"/>
    <n v="85768.2"/>
    <n v="343072.8"/>
    <n v="50216.690913734492"/>
    <n v="14.637327970545755"/>
    <x v="0"/>
  </r>
  <r>
    <s v="INV104007"/>
    <d v="2024-11-05T00:00:00"/>
    <x v="6"/>
    <x v="1"/>
    <x v="4"/>
    <n v="1"/>
    <n v="11733"/>
    <n v="10"/>
    <n v="11733"/>
    <n v="1173.3"/>
    <n v="10559.7"/>
    <n v="1159.0233269810119"/>
    <n v="10.975911502987886"/>
    <x v="0"/>
  </r>
  <r>
    <s v="INV104008"/>
    <d v="2024-09-02T00:00:00"/>
    <x v="1"/>
    <x v="0"/>
    <x v="3"/>
    <n v="3"/>
    <n v="30996"/>
    <n v="0"/>
    <n v="92988"/>
    <n v="0"/>
    <n v="92988"/>
    <n v="18231.434161720201"/>
    <n v="19.606222482169958"/>
    <x v="1"/>
  </r>
  <r>
    <s v="INV104009"/>
    <d v="2024-09-16T00:00:00"/>
    <x v="6"/>
    <x v="0"/>
    <x v="3"/>
    <n v="5"/>
    <n v="18306"/>
    <n v="0"/>
    <n v="91530"/>
    <n v="0"/>
    <n v="91530"/>
    <n v="18598.76804593443"/>
    <n v="20.319860205325497"/>
    <x v="1"/>
  </r>
  <r>
    <s v="INV104010"/>
    <d v="2023-12-25T00:00:00"/>
    <x v="6"/>
    <x v="0"/>
    <x v="4"/>
    <n v="6"/>
    <n v="40826"/>
    <n v="20"/>
    <n v="244956"/>
    <n v="48991.199999999997"/>
    <n v="195964.79999999999"/>
    <n v="41758.777975617297"/>
    <n v="21.309325948138287"/>
    <x v="0"/>
  </r>
  <r>
    <s v="INV104011"/>
    <d v="2024-08-25T00:00:00"/>
    <x v="3"/>
    <x v="0"/>
    <x v="1"/>
    <n v="9"/>
    <n v="79307"/>
    <n v="0"/>
    <n v="713763"/>
    <n v="0"/>
    <n v="713763"/>
    <n v="40125.44479854418"/>
    <n v="5.6216762144499191"/>
    <x v="1"/>
  </r>
  <r>
    <s v="INV104012"/>
    <d v="2024-12-18T00:00:00"/>
    <x v="2"/>
    <x v="1"/>
    <x v="4"/>
    <n v="9"/>
    <n v="40013"/>
    <n v="20"/>
    <n v="360117"/>
    <n v="72023.399999999994"/>
    <n v="288093.59999999998"/>
    <n v="14965.533268137329"/>
    <n v="5.1946774479326612"/>
    <x v="0"/>
  </r>
  <r>
    <s v="INV104013"/>
    <d v="2023-01-17T00:00:00"/>
    <x v="3"/>
    <x v="1"/>
    <x v="1"/>
    <n v="3"/>
    <n v="52261"/>
    <n v="0"/>
    <n v="156783"/>
    <n v="0"/>
    <n v="156783"/>
    <n v="19038.33617378274"/>
    <n v="12.143112565637052"/>
    <x v="1"/>
  </r>
  <r>
    <s v="INV104014"/>
    <d v="2023-10-01T00:00:00"/>
    <x v="0"/>
    <x v="1"/>
    <x v="3"/>
    <n v="8"/>
    <n v="19965"/>
    <n v="15"/>
    <n v="159720"/>
    <n v="23958"/>
    <n v="135762"/>
    <n v="10928.749164514909"/>
    <n v="8.0499323555301991"/>
    <x v="0"/>
  </r>
  <r>
    <s v="INV104015"/>
    <d v="2024-11-15T00:00:00"/>
    <x v="3"/>
    <x v="0"/>
    <x v="1"/>
    <n v="4"/>
    <n v="40002"/>
    <n v="20"/>
    <n v="160008"/>
    <n v="32001.599999999999"/>
    <n v="128006.39999999999"/>
    <n v="27008.885954740221"/>
    <n v="21.099637170282286"/>
    <x v="0"/>
  </r>
  <r>
    <s v="INV104016"/>
    <d v="2023-04-26T00:00:00"/>
    <x v="1"/>
    <x v="0"/>
    <x v="3"/>
    <n v="7"/>
    <n v="79896"/>
    <n v="15"/>
    <n v="559272"/>
    <n v="83890.8"/>
    <n v="475381.2"/>
    <n v="74429.850105367848"/>
    <n v="15.656877071572845"/>
    <x v="0"/>
  </r>
  <r>
    <s v="INV104017"/>
    <d v="2024-11-23T00:00:00"/>
    <x v="1"/>
    <x v="0"/>
    <x v="1"/>
    <n v="6"/>
    <n v="8750"/>
    <n v="15"/>
    <n v="52500"/>
    <n v="7875"/>
    <n v="44625"/>
    <n v="9597.4820277790459"/>
    <n v="21.506962527235956"/>
    <x v="0"/>
  </r>
  <r>
    <s v="INV104018"/>
    <d v="2023-04-01T00:00:00"/>
    <x v="0"/>
    <x v="0"/>
    <x v="1"/>
    <n v="8"/>
    <n v="61003"/>
    <n v="20"/>
    <n v="488024"/>
    <n v="97604.800000000003"/>
    <n v="390419.20000000001"/>
    <n v="33335.012378396772"/>
    <n v="8.5382615348827038"/>
    <x v="0"/>
  </r>
  <r>
    <s v="INV104019"/>
    <d v="2023-03-23T00:00:00"/>
    <x v="4"/>
    <x v="0"/>
    <x v="4"/>
    <n v="6"/>
    <n v="21810"/>
    <n v="10"/>
    <n v="130860"/>
    <n v="13086"/>
    <n v="117774"/>
    <n v="20662.80546269858"/>
    <n v="17.544454177236553"/>
    <x v="0"/>
  </r>
  <r>
    <s v="INV104020"/>
    <d v="2023-11-20T00:00:00"/>
    <x v="4"/>
    <x v="0"/>
    <x v="1"/>
    <n v="4"/>
    <n v="32706"/>
    <n v="5"/>
    <n v="130824"/>
    <n v="6541.2"/>
    <n v="124282.8"/>
    <n v="20635.22238617242"/>
    <n v="16.603441816705462"/>
    <x v="0"/>
  </r>
  <r>
    <s v="INV104021"/>
    <d v="2023-04-24T00:00:00"/>
    <x v="0"/>
    <x v="1"/>
    <x v="3"/>
    <n v="2"/>
    <n v="10264"/>
    <n v="0"/>
    <n v="20528"/>
    <n v="0"/>
    <n v="20528"/>
    <n v="2423.8571519257011"/>
    <n v="11.807566016785371"/>
    <x v="1"/>
  </r>
  <r>
    <s v="INV104022"/>
    <d v="2023-02-27T00:00:00"/>
    <x v="0"/>
    <x v="1"/>
    <x v="4"/>
    <n v="7"/>
    <n v="56096"/>
    <n v="0"/>
    <n v="392672"/>
    <n v="0"/>
    <n v="392672"/>
    <n v="60242.269690523462"/>
    <n v="15.341626011155229"/>
    <x v="1"/>
  </r>
  <r>
    <s v="INV104023"/>
    <d v="2023-06-03T00:00:00"/>
    <x v="3"/>
    <x v="0"/>
    <x v="1"/>
    <n v="4"/>
    <n v="13342"/>
    <n v="10"/>
    <n v="53368"/>
    <n v="5336.8"/>
    <n v="48031.199999999997"/>
    <n v="8059.8998882289561"/>
    <n v="16.78055074249437"/>
    <x v="0"/>
  </r>
  <r>
    <s v="INV104024"/>
    <d v="2024-02-08T00:00:00"/>
    <x v="0"/>
    <x v="1"/>
    <x v="4"/>
    <n v="9"/>
    <n v="3476"/>
    <n v="5"/>
    <n v="31284"/>
    <n v="1564.2"/>
    <n v="29719.8"/>
    <n v="6773.0699306487413"/>
    <n v="22.78975609071643"/>
    <x v="0"/>
  </r>
  <r>
    <s v="INV104025"/>
    <d v="2024-09-19T00:00:00"/>
    <x v="2"/>
    <x v="0"/>
    <x v="2"/>
    <n v="9"/>
    <n v="7926"/>
    <n v="10"/>
    <n v="71334"/>
    <n v="7133.4"/>
    <n v="64200.6"/>
    <n v="3924.4335368755728"/>
    <n v="6.1127676951236793"/>
    <x v="0"/>
  </r>
  <r>
    <s v="INV104026"/>
    <d v="2023-09-23T00:00:00"/>
    <x v="4"/>
    <x v="0"/>
    <x v="4"/>
    <n v="7"/>
    <n v="23387"/>
    <n v="5"/>
    <n v="163709"/>
    <n v="8185.45"/>
    <n v="155523.54999999999"/>
    <n v="33386.982849162792"/>
    <n v="21.467477336495207"/>
    <x v="0"/>
  </r>
  <r>
    <s v="INV104027"/>
    <d v="2023-11-11T00:00:00"/>
    <x v="4"/>
    <x v="1"/>
    <x v="2"/>
    <n v="5"/>
    <n v="27210"/>
    <n v="20"/>
    <n v="136050"/>
    <n v="27210"/>
    <n v="108840"/>
    <n v="26778.04428186766"/>
    <n v="24.603127785618945"/>
    <x v="0"/>
  </r>
  <r>
    <s v="INV104028"/>
    <d v="2024-12-15T00:00:00"/>
    <x v="5"/>
    <x v="0"/>
    <x v="2"/>
    <n v="3"/>
    <n v="41887"/>
    <n v="20"/>
    <n v="125661"/>
    <n v="25132.2"/>
    <n v="100528.8"/>
    <n v="19739.333692318221"/>
    <n v="19.635501162172652"/>
    <x v="0"/>
  </r>
  <r>
    <s v="INV104029"/>
    <d v="2023-02-10T00:00:00"/>
    <x v="0"/>
    <x v="1"/>
    <x v="4"/>
    <n v="3"/>
    <n v="47970"/>
    <n v="15"/>
    <n v="143910"/>
    <n v="21586.5"/>
    <n v="122323.5"/>
    <n v="24155.147716915559"/>
    <n v="19.746939645215807"/>
    <x v="0"/>
  </r>
  <r>
    <s v="INV104030"/>
    <d v="2023-04-15T00:00:00"/>
    <x v="6"/>
    <x v="0"/>
    <x v="3"/>
    <n v="9"/>
    <n v="6986"/>
    <n v="15"/>
    <n v="62874"/>
    <n v="9431.1"/>
    <n v="53442.9"/>
    <n v="5001.9807161322624"/>
    <n v="9.3594859488019218"/>
    <x v="0"/>
  </r>
  <r>
    <s v="INV104031"/>
    <d v="2023-07-12T00:00:00"/>
    <x v="6"/>
    <x v="0"/>
    <x v="3"/>
    <n v="9"/>
    <n v="39758"/>
    <n v="20"/>
    <n v="357822"/>
    <n v="71564.399999999994"/>
    <n v="286257.59999999998"/>
    <n v="44259.620405725153"/>
    <n v="15.461465618982748"/>
    <x v="0"/>
  </r>
  <r>
    <s v="INV104032"/>
    <d v="2024-02-05T00:00:00"/>
    <x v="0"/>
    <x v="1"/>
    <x v="3"/>
    <n v="4"/>
    <n v="23123"/>
    <n v="15"/>
    <n v="92492"/>
    <n v="13873.8"/>
    <n v="78618.2"/>
    <n v="15030.861456046399"/>
    <n v="19.11880640366531"/>
    <x v="0"/>
  </r>
  <r>
    <s v="INV104033"/>
    <d v="2023-10-05T00:00:00"/>
    <x v="2"/>
    <x v="0"/>
    <x v="0"/>
    <n v="1"/>
    <n v="24306"/>
    <n v="20"/>
    <n v="24306"/>
    <n v="4861.2"/>
    <n v="19444.8"/>
    <n v="3314.486734688332"/>
    <n v="17.045620087058403"/>
    <x v="0"/>
  </r>
  <r>
    <s v="INV104034"/>
    <d v="2023-12-20T00:00:00"/>
    <x v="6"/>
    <x v="0"/>
    <x v="2"/>
    <n v="5"/>
    <n v="6473"/>
    <n v="10"/>
    <n v="32365"/>
    <n v="3236.5"/>
    <n v="29128.5"/>
    <n v="3700.0862035802311"/>
    <n v="12.70263214233562"/>
    <x v="0"/>
  </r>
  <r>
    <s v="INV104035"/>
    <d v="2024-08-02T00:00:00"/>
    <x v="5"/>
    <x v="0"/>
    <x v="4"/>
    <n v="8"/>
    <n v="46715"/>
    <n v="0"/>
    <n v="373720"/>
    <n v="0"/>
    <n v="373720"/>
    <n v="88954.210441207339"/>
    <n v="23.802368201115094"/>
    <x v="1"/>
  </r>
  <r>
    <s v="INV104036"/>
    <d v="2024-12-09T00:00:00"/>
    <x v="1"/>
    <x v="1"/>
    <x v="3"/>
    <n v="4"/>
    <n v="46439"/>
    <n v="20"/>
    <n v="185756"/>
    <n v="37151.199999999997"/>
    <n v="148604.79999999999"/>
    <n v="22706.419381319331"/>
    <n v="15.279734827757469"/>
    <x v="0"/>
  </r>
  <r>
    <s v="INV104037"/>
    <d v="2023-09-13T00:00:00"/>
    <x v="0"/>
    <x v="0"/>
    <x v="3"/>
    <n v="4"/>
    <n v="29657"/>
    <n v="20"/>
    <n v="118628"/>
    <n v="23725.599999999999"/>
    <n v="94902.399999999994"/>
    <n v="23153.82946638174"/>
    <n v="24.397517308710569"/>
    <x v="0"/>
  </r>
  <r>
    <s v="INV104038"/>
    <d v="2024-10-12T00:00:00"/>
    <x v="2"/>
    <x v="0"/>
    <x v="4"/>
    <n v="9"/>
    <n v="6021"/>
    <n v="20"/>
    <n v="54189"/>
    <n v="10837.8"/>
    <n v="43351.199999999997"/>
    <n v="7056.4974887895687"/>
    <n v="16.277513630048464"/>
    <x v="0"/>
  </r>
  <r>
    <s v="INV104039"/>
    <d v="2024-10-22T00:00:00"/>
    <x v="2"/>
    <x v="0"/>
    <x v="2"/>
    <n v="9"/>
    <n v="13391"/>
    <n v="15"/>
    <n v="120519"/>
    <n v="18077.849999999999"/>
    <n v="102441.15"/>
    <n v="21377.080033832561"/>
    <n v="20.867668933658557"/>
    <x v="0"/>
  </r>
  <r>
    <s v="INV104040"/>
    <d v="2023-04-09T00:00:00"/>
    <x v="3"/>
    <x v="1"/>
    <x v="4"/>
    <n v="7"/>
    <n v="22974"/>
    <n v="15"/>
    <n v="160818"/>
    <n v="24122.7"/>
    <n v="136695.29999999999"/>
    <n v="27120.979138508479"/>
    <n v="19.840462063076405"/>
    <x v="0"/>
  </r>
  <r>
    <s v="INV104041"/>
    <d v="2024-08-10T00:00:00"/>
    <x v="2"/>
    <x v="1"/>
    <x v="0"/>
    <n v="8"/>
    <n v="27007"/>
    <n v="15"/>
    <n v="216056"/>
    <n v="32408.400000000001"/>
    <n v="183647.6"/>
    <n v="33454.120067424097"/>
    <n v="18.216475503858529"/>
    <x v="0"/>
  </r>
  <r>
    <s v="INV104042"/>
    <d v="2023-10-09T00:00:00"/>
    <x v="6"/>
    <x v="1"/>
    <x v="0"/>
    <n v="4"/>
    <n v="11187"/>
    <n v="15"/>
    <n v="44748"/>
    <n v="6712.2"/>
    <n v="38035.800000000003"/>
    <n v="2011.7959673845601"/>
    <n v="5.2892169150762181"/>
    <x v="0"/>
  </r>
  <r>
    <s v="INV104043"/>
    <d v="2024-02-07T00:00:00"/>
    <x v="1"/>
    <x v="1"/>
    <x v="4"/>
    <n v="8"/>
    <n v="11509"/>
    <n v="10"/>
    <n v="92072"/>
    <n v="9207.2000000000007"/>
    <n v="82864.800000000003"/>
    <n v="5426.4702140755344"/>
    <n v="6.5485830100060998"/>
    <x v="0"/>
  </r>
  <r>
    <s v="INV104044"/>
    <d v="2023-04-19T00:00:00"/>
    <x v="6"/>
    <x v="1"/>
    <x v="2"/>
    <n v="6"/>
    <n v="44791"/>
    <n v="20"/>
    <n v="268746"/>
    <n v="53749.2"/>
    <n v="214996.8"/>
    <n v="35753.292242855139"/>
    <n v="16.629685764092834"/>
    <x v="0"/>
  </r>
  <r>
    <s v="INV104045"/>
    <d v="2024-11-30T00:00:00"/>
    <x v="0"/>
    <x v="0"/>
    <x v="3"/>
    <n v="3"/>
    <n v="48796"/>
    <n v="10"/>
    <n v="146388"/>
    <n v="14638.8"/>
    <n v="131749.20000000001"/>
    <n v="30612.75457769724"/>
    <n v="23.235628434705667"/>
    <x v="0"/>
  </r>
  <r>
    <s v="INV104046"/>
    <d v="2023-07-18T00:00:00"/>
    <x v="1"/>
    <x v="1"/>
    <x v="0"/>
    <n v="7"/>
    <n v="40725"/>
    <n v="15"/>
    <n v="285075"/>
    <n v="42761.25"/>
    <n v="242313.75"/>
    <n v="41248.665815757333"/>
    <n v="17.022833337256895"/>
    <x v="0"/>
  </r>
  <r>
    <s v="INV104047"/>
    <d v="2023-10-30T00:00:00"/>
    <x v="0"/>
    <x v="1"/>
    <x v="0"/>
    <n v="3"/>
    <n v="35328"/>
    <n v="10"/>
    <n v="105984"/>
    <n v="10598.4"/>
    <n v="95385.600000000006"/>
    <n v="9271.4039321178279"/>
    <n v="9.7199199167566466"/>
    <x v="0"/>
  </r>
  <r>
    <s v="INV104048"/>
    <d v="2023-11-23T00:00:00"/>
    <x v="2"/>
    <x v="0"/>
    <x v="2"/>
    <n v="7"/>
    <n v="36602"/>
    <n v="20"/>
    <n v="256214"/>
    <n v="51242.8"/>
    <n v="204971.2"/>
    <n v="23375.67000824412"/>
    <n v="11.404368032310938"/>
    <x v="0"/>
  </r>
  <r>
    <s v="INV104049"/>
    <d v="2023-06-03T00:00:00"/>
    <x v="5"/>
    <x v="1"/>
    <x v="0"/>
    <n v="5"/>
    <n v="56842"/>
    <n v="20"/>
    <n v="284210"/>
    <n v="56842"/>
    <n v="227368"/>
    <n v="39705.72284997665"/>
    <n v="17.463197481605437"/>
    <x v="0"/>
  </r>
  <r>
    <s v="INV104050"/>
    <d v="2024-07-05T00:00:00"/>
    <x v="4"/>
    <x v="0"/>
    <x v="0"/>
    <n v="4"/>
    <n v="34212"/>
    <n v="15"/>
    <n v="136848"/>
    <n v="20527.2"/>
    <n v="116320.8"/>
    <n v="19706.01061678226"/>
    <n v="16.941089312300345"/>
    <x v="0"/>
  </r>
  <r>
    <s v="INV104051"/>
    <d v="2024-10-06T00:00:00"/>
    <x v="1"/>
    <x v="1"/>
    <x v="2"/>
    <n v="3"/>
    <n v="27323"/>
    <n v="20"/>
    <n v="81969"/>
    <n v="16393.8"/>
    <n v="65575.199999999997"/>
    <n v="15812.841895587509"/>
    <n v="24.114058204302101"/>
    <x v="0"/>
  </r>
  <r>
    <s v="INV104052"/>
    <d v="2024-02-09T00:00:00"/>
    <x v="3"/>
    <x v="0"/>
    <x v="4"/>
    <n v="8"/>
    <n v="5861"/>
    <n v="10"/>
    <n v="46888"/>
    <n v="4688.8"/>
    <n v="42199.199999999997"/>
    <n v="6575.3490666934722"/>
    <n v="15.581691280150981"/>
    <x v="0"/>
  </r>
  <r>
    <s v="INV104053"/>
    <d v="2024-04-06T00:00:00"/>
    <x v="4"/>
    <x v="0"/>
    <x v="3"/>
    <n v="4"/>
    <n v="38552"/>
    <n v="5"/>
    <n v="154208"/>
    <n v="7710.4"/>
    <n v="146497.60000000001"/>
    <n v="17726.645634672572"/>
    <n v="12.100297639464792"/>
    <x v="0"/>
  </r>
  <r>
    <s v="INV104054"/>
    <d v="2023-05-12T00:00:00"/>
    <x v="2"/>
    <x v="1"/>
    <x v="3"/>
    <n v="8"/>
    <n v="23765"/>
    <n v="20"/>
    <n v="190120"/>
    <n v="38024"/>
    <n v="152096"/>
    <n v="23574.659665868548"/>
    <n v="15.499855134828364"/>
    <x v="0"/>
  </r>
  <r>
    <s v="INV104055"/>
    <d v="2023-03-25T00:00:00"/>
    <x v="2"/>
    <x v="1"/>
    <x v="0"/>
    <n v="3"/>
    <n v="42512"/>
    <n v="10"/>
    <n v="127536"/>
    <n v="12753.6"/>
    <n v="114782.39999999999"/>
    <n v="23788.284712276491"/>
    <n v="20.724679665416033"/>
    <x v="0"/>
  </r>
  <r>
    <s v="INV104056"/>
    <d v="2024-02-03T00:00:00"/>
    <x v="4"/>
    <x v="0"/>
    <x v="3"/>
    <n v="9"/>
    <n v="11416"/>
    <n v="10"/>
    <n v="102744"/>
    <n v="10274.4"/>
    <n v="92469.6"/>
    <n v="14616.924995062551"/>
    <n v="15.80727611567753"/>
    <x v="0"/>
  </r>
  <r>
    <s v="INV104057"/>
    <d v="2024-09-19T00:00:00"/>
    <x v="3"/>
    <x v="0"/>
    <x v="4"/>
    <n v="6"/>
    <n v="75545"/>
    <n v="10"/>
    <n v="453270"/>
    <n v="45327"/>
    <n v="407943"/>
    <n v="46999.321104404167"/>
    <n v="11.521051005754277"/>
    <x v="0"/>
  </r>
  <r>
    <s v="INV104058"/>
    <d v="2023-04-19T00:00:00"/>
    <x v="1"/>
    <x v="0"/>
    <x v="0"/>
    <n v="5"/>
    <n v="46032"/>
    <n v="20"/>
    <n v="230160"/>
    <n v="46032"/>
    <n v="184128"/>
    <n v="21676.32337957518"/>
    <n v="11.77242102210157"/>
    <x v="0"/>
  </r>
  <r>
    <s v="INV104059"/>
    <d v="2023-08-09T00:00:00"/>
    <x v="1"/>
    <x v="0"/>
    <x v="3"/>
    <n v="5"/>
    <n v="48159"/>
    <n v="5"/>
    <n v="240795"/>
    <n v="12039.75"/>
    <n v="228755.25"/>
    <n v="46062.697882747743"/>
    <n v="20.136236384847013"/>
    <x v="0"/>
  </r>
  <r>
    <s v="INV104060"/>
    <d v="2024-07-06T00:00:00"/>
    <x v="4"/>
    <x v="0"/>
    <x v="1"/>
    <n v="3"/>
    <n v="14503"/>
    <n v="15"/>
    <n v="43509"/>
    <n v="6526.35"/>
    <n v="36982.65"/>
    <n v="2340.6191732527768"/>
    <n v="6.3289655372256366"/>
    <x v="0"/>
  </r>
  <r>
    <s v="INV104061"/>
    <d v="2024-01-03T00:00:00"/>
    <x v="0"/>
    <x v="0"/>
    <x v="1"/>
    <n v="2"/>
    <n v="43134"/>
    <n v="15"/>
    <n v="86268"/>
    <n v="12940.2"/>
    <n v="73327.8"/>
    <n v="7695.8299880538816"/>
    <n v="10.495105523490247"/>
    <x v="0"/>
  </r>
  <r>
    <s v="INV104062"/>
    <d v="2023-05-27T00:00:00"/>
    <x v="6"/>
    <x v="0"/>
    <x v="1"/>
    <n v="6"/>
    <n v="75492"/>
    <n v="20"/>
    <n v="452952"/>
    <n v="90590.399999999994"/>
    <n v="362361.59999999998"/>
    <n v="29209.06922411676"/>
    <n v="8.0607518081708331"/>
    <x v="0"/>
  </r>
  <r>
    <s v="INV104063"/>
    <d v="2023-04-22T00:00:00"/>
    <x v="5"/>
    <x v="1"/>
    <x v="1"/>
    <n v="1"/>
    <n v="11869"/>
    <n v="20"/>
    <n v="11869"/>
    <n v="2373.8000000000002"/>
    <n v="9495.2000000000007"/>
    <n v="2268.7368144668699"/>
    <n v="23.893512663944623"/>
    <x v="0"/>
  </r>
  <r>
    <s v="INV104064"/>
    <d v="2024-09-06T00:00:00"/>
    <x v="0"/>
    <x v="0"/>
    <x v="1"/>
    <n v="7"/>
    <n v="19829"/>
    <n v="0"/>
    <n v="138803"/>
    <n v="0"/>
    <n v="138803"/>
    <n v="9441.2208021065362"/>
    <n v="6.8018852633635705"/>
    <x v="1"/>
  </r>
  <r>
    <s v="INV104065"/>
    <d v="2024-07-11T00:00:00"/>
    <x v="1"/>
    <x v="1"/>
    <x v="0"/>
    <n v="5"/>
    <n v="79254"/>
    <n v="5"/>
    <n v="396270"/>
    <n v="19813.5"/>
    <n v="376456.5"/>
    <n v="75907.454605194653"/>
    <n v="20.163672191925137"/>
    <x v="0"/>
  </r>
  <r>
    <s v="INV104066"/>
    <d v="2024-05-08T00:00:00"/>
    <x v="6"/>
    <x v="1"/>
    <x v="2"/>
    <n v="4"/>
    <n v="12910"/>
    <n v="10"/>
    <n v="51640"/>
    <n v="5164"/>
    <n v="46476"/>
    <n v="8183.7317533298328"/>
    <n v="17.608511389383409"/>
    <x v="0"/>
  </r>
  <r>
    <s v="INV104067"/>
    <d v="2024-05-19T00:00:00"/>
    <x v="5"/>
    <x v="0"/>
    <x v="2"/>
    <n v="9"/>
    <n v="30230"/>
    <n v="10"/>
    <n v="272070"/>
    <n v="27207"/>
    <n v="244863"/>
    <n v="43233.226792299203"/>
    <n v="17.656088013419424"/>
    <x v="0"/>
  </r>
  <r>
    <s v="INV104068"/>
    <d v="2024-04-19T00:00:00"/>
    <x v="5"/>
    <x v="0"/>
    <x v="0"/>
    <n v="1"/>
    <n v="3165"/>
    <n v="15"/>
    <n v="3165"/>
    <n v="474.75"/>
    <n v="2690.25"/>
    <n v="545.27764025691954"/>
    <n v="20.268660542957701"/>
    <x v="0"/>
  </r>
  <r>
    <s v="INV104069"/>
    <d v="2023-09-28T00:00:00"/>
    <x v="5"/>
    <x v="1"/>
    <x v="0"/>
    <n v="4"/>
    <n v="40399"/>
    <n v="20"/>
    <n v="161596"/>
    <n v="32319.200000000001"/>
    <n v="129276.8"/>
    <n v="16818.60069363788"/>
    <n v="13.009759441475872"/>
    <x v="0"/>
  </r>
  <r>
    <s v="INV104070"/>
    <d v="2024-02-25T00:00:00"/>
    <x v="2"/>
    <x v="0"/>
    <x v="4"/>
    <n v="3"/>
    <n v="38203"/>
    <n v="5"/>
    <n v="114609"/>
    <n v="5730.45"/>
    <n v="108878.55"/>
    <n v="14170.398800604789"/>
    <n v="13.014867299945479"/>
    <x v="0"/>
  </r>
  <r>
    <s v="INV104071"/>
    <d v="2024-12-07T00:00:00"/>
    <x v="5"/>
    <x v="0"/>
    <x v="2"/>
    <n v="6"/>
    <n v="66451"/>
    <n v="15"/>
    <n v="398706"/>
    <n v="59805.9"/>
    <n v="338900.1"/>
    <n v="36513.488694170388"/>
    <n v="10.774115644749113"/>
    <x v="0"/>
  </r>
  <r>
    <s v="INV104072"/>
    <d v="2024-01-02T00:00:00"/>
    <x v="3"/>
    <x v="1"/>
    <x v="1"/>
    <n v="5"/>
    <n v="24672"/>
    <n v="5"/>
    <n v="123360"/>
    <n v="6168"/>
    <n v="117192"/>
    <n v="19869.904464540869"/>
    <n v="16.955000737713213"/>
    <x v="0"/>
  </r>
  <r>
    <s v="INV104073"/>
    <d v="2023-10-07T00:00:00"/>
    <x v="4"/>
    <x v="1"/>
    <x v="0"/>
    <n v="7"/>
    <n v="3184"/>
    <n v="20"/>
    <n v="22288"/>
    <n v="4457.6000000000004"/>
    <n v="17830.400000000001"/>
    <n v="4207.2799134453508"/>
    <n v="23.596105042205167"/>
    <x v="0"/>
  </r>
  <r>
    <s v="INV104074"/>
    <d v="2023-10-10T00:00:00"/>
    <x v="1"/>
    <x v="1"/>
    <x v="1"/>
    <n v="1"/>
    <n v="73530"/>
    <n v="10"/>
    <n v="73530"/>
    <n v="7353"/>
    <n v="66177"/>
    <n v="15538.137237218731"/>
    <n v="23.479663987818626"/>
    <x v="0"/>
  </r>
  <r>
    <s v="INV104075"/>
    <d v="2023-02-09T00:00:00"/>
    <x v="3"/>
    <x v="0"/>
    <x v="2"/>
    <n v="5"/>
    <n v="20250"/>
    <n v="0"/>
    <n v="101250"/>
    <n v="0"/>
    <n v="101250"/>
    <n v="19297.453611673049"/>
    <n v="19.059213443627701"/>
    <x v="1"/>
  </r>
  <r>
    <s v="INV104076"/>
    <d v="2023-07-08T00:00:00"/>
    <x v="4"/>
    <x v="0"/>
    <x v="3"/>
    <n v="2"/>
    <n v="20387"/>
    <n v="5"/>
    <n v="40774"/>
    <n v="2038.7"/>
    <n v="38735.300000000003"/>
    <n v="8957.040539339303"/>
    <n v="23.123715420661007"/>
    <x v="0"/>
  </r>
  <r>
    <s v="INV104077"/>
    <d v="2023-06-13T00:00:00"/>
    <x v="0"/>
    <x v="1"/>
    <x v="3"/>
    <n v="2"/>
    <n v="21326"/>
    <n v="10"/>
    <n v="42652"/>
    <n v="4265.2"/>
    <n v="38386.800000000003"/>
    <n v="9316.6209120654439"/>
    <n v="24.27037656711537"/>
    <x v="0"/>
  </r>
  <r>
    <s v="INV104078"/>
    <d v="2024-06-19T00:00:00"/>
    <x v="0"/>
    <x v="0"/>
    <x v="0"/>
    <n v="2"/>
    <n v="6680"/>
    <n v="5"/>
    <n v="13360"/>
    <n v="668"/>
    <n v="12692"/>
    <n v="2652.8943873182861"/>
    <n v="20.902098860055833"/>
    <x v="0"/>
  </r>
  <r>
    <s v="INV104079"/>
    <d v="2024-06-19T00:00:00"/>
    <x v="4"/>
    <x v="1"/>
    <x v="4"/>
    <n v="9"/>
    <n v="47279"/>
    <n v="5"/>
    <n v="425511"/>
    <n v="21275.55"/>
    <n v="404235.45"/>
    <n v="53183.910350082333"/>
    <n v="13.156666578866927"/>
    <x v="0"/>
  </r>
  <r>
    <s v="INV104080"/>
    <d v="2023-01-04T00:00:00"/>
    <x v="3"/>
    <x v="0"/>
    <x v="1"/>
    <n v="3"/>
    <n v="68595"/>
    <n v="5"/>
    <n v="205785"/>
    <n v="10289.25"/>
    <n v="195495.75"/>
    <n v="28668.47294234829"/>
    <n v="14.664499326634104"/>
    <x v="0"/>
  </r>
  <r>
    <s v="INV104081"/>
    <d v="2023-10-17T00:00:00"/>
    <x v="4"/>
    <x v="1"/>
    <x v="0"/>
    <n v="4"/>
    <n v="62788"/>
    <n v="20"/>
    <n v="251152"/>
    <n v="50230.400000000001"/>
    <n v="200921.60000000001"/>
    <n v="47468.006079335973"/>
    <n v="23.625138401911975"/>
    <x v="0"/>
  </r>
  <r>
    <s v="INV104082"/>
    <d v="2024-03-08T00:00:00"/>
    <x v="5"/>
    <x v="0"/>
    <x v="4"/>
    <n v="5"/>
    <n v="41405"/>
    <n v="15"/>
    <n v="207025"/>
    <n v="31053.75"/>
    <n v="175971.25"/>
    <n v="32378.994203236969"/>
    <n v="18.400161505494204"/>
    <x v="0"/>
  </r>
  <r>
    <s v="INV104083"/>
    <d v="2024-04-15T00:00:00"/>
    <x v="2"/>
    <x v="1"/>
    <x v="1"/>
    <n v="4"/>
    <n v="70007"/>
    <n v="5"/>
    <n v="280028"/>
    <n v="14001.4"/>
    <n v="266026.59999999998"/>
    <n v="56966.614826978039"/>
    <n v="21.413879223723509"/>
    <x v="0"/>
  </r>
  <r>
    <s v="INV104084"/>
    <d v="2023-06-30T00:00:00"/>
    <x v="1"/>
    <x v="0"/>
    <x v="2"/>
    <n v="4"/>
    <n v="56568"/>
    <n v="20"/>
    <n v="226272"/>
    <n v="45254.400000000001"/>
    <n v="181017.60000000001"/>
    <n v="13254.616815389951"/>
    <n v="7.3222807149083566"/>
    <x v="0"/>
  </r>
  <r>
    <s v="INV104085"/>
    <d v="2023-09-05T00:00:00"/>
    <x v="0"/>
    <x v="0"/>
    <x v="3"/>
    <n v="5"/>
    <n v="18613"/>
    <n v="0"/>
    <n v="93065"/>
    <n v="0"/>
    <n v="93065"/>
    <n v="8262.3370390821619"/>
    <n v="8.8780283018128863"/>
    <x v="1"/>
  </r>
  <r>
    <s v="INV104086"/>
    <d v="2024-09-19T00:00:00"/>
    <x v="1"/>
    <x v="1"/>
    <x v="4"/>
    <n v="9"/>
    <n v="43361"/>
    <n v="15"/>
    <n v="390249"/>
    <n v="58537.35"/>
    <n v="331711.65000000002"/>
    <n v="39414.539994934617"/>
    <n v="11.882169346459378"/>
    <x v="0"/>
  </r>
  <r>
    <s v="INV104087"/>
    <d v="2023-10-06T00:00:00"/>
    <x v="2"/>
    <x v="0"/>
    <x v="1"/>
    <n v="9"/>
    <n v="78987"/>
    <n v="20"/>
    <n v="710883"/>
    <n v="142176.6"/>
    <n v="568706.4"/>
    <n v="49846.053111382622"/>
    <n v="8.7648131111910494"/>
    <x v="0"/>
  </r>
  <r>
    <s v="INV104088"/>
    <d v="2024-08-03T00:00:00"/>
    <x v="5"/>
    <x v="0"/>
    <x v="0"/>
    <n v="6"/>
    <n v="26117"/>
    <n v="0"/>
    <n v="156702"/>
    <n v="0"/>
    <n v="156702"/>
    <n v="36244.077712205137"/>
    <n v="23.129301293030807"/>
    <x v="1"/>
  </r>
  <r>
    <s v="INV104089"/>
    <d v="2023-09-11T00:00:00"/>
    <x v="5"/>
    <x v="1"/>
    <x v="1"/>
    <n v="3"/>
    <n v="3083"/>
    <n v="15"/>
    <n v="9249"/>
    <n v="1387.35"/>
    <n v="7861.65"/>
    <n v="734.10601376053467"/>
    <n v="9.3378109399494349"/>
    <x v="0"/>
  </r>
  <r>
    <s v="INV104090"/>
    <d v="2023-06-30T00:00:00"/>
    <x v="0"/>
    <x v="0"/>
    <x v="0"/>
    <n v="6"/>
    <n v="26750"/>
    <n v="20"/>
    <n v="160500"/>
    <n v="32100"/>
    <n v="128400"/>
    <n v="20728.47778400714"/>
    <n v="16.143674286609922"/>
    <x v="0"/>
  </r>
  <r>
    <s v="INV104091"/>
    <d v="2024-11-11T00:00:00"/>
    <x v="0"/>
    <x v="0"/>
    <x v="3"/>
    <n v="4"/>
    <n v="3555"/>
    <n v="0"/>
    <n v="14220"/>
    <n v="0"/>
    <n v="14220"/>
    <n v="954.0308067051127"/>
    <n v="6.709077402989541"/>
    <x v="1"/>
  </r>
  <r>
    <s v="INV104092"/>
    <d v="2024-05-23T00:00:00"/>
    <x v="5"/>
    <x v="0"/>
    <x v="3"/>
    <n v="3"/>
    <n v="72837"/>
    <n v="20"/>
    <n v="218511"/>
    <n v="43702.2"/>
    <n v="174808.8"/>
    <n v="14158.178887324329"/>
    <n v="8.0992369304773728"/>
    <x v="0"/>
  </r>
  <r>
    <s v="INV104093"/>
    <d v="2024-11-30T00:00:00"/>
    <x v="6"/>
    <x v="1"/>
    <x v="1"/>
    <n v="6"/>
    <n v="34926"/>
    <n v="0"/>
    <n v="209556"/>
    <n v="0"/>
    <n v="209556"/>
    <n v="20847.265204805171"/>
    <n v="9.9483026994241026"/>
    <x v="1"/>
  </r>
  <r>
    <s v="INV104094"/>
    <d v="2024-07-19T00:00:00"/>
    <x v="1"/>
    <x v="1"/>
    <x v="1"/>
    <n v="6"/>
    <n v="61032"/>
    <n v="5"/>
    <n v="366192"/>
    <n v="18309.599999999999"/>
    <n v="347882.4"/>
    <n v="85780.383090510368"/>
    <n v="24.657868029687723"/>
    <x v="0"/>
  </r>
  <r>
    <s v="INV104095"/>
    <d v="2023-11-22T00:00:00"/>
    <x v="2"/>
    <x v="1"/>
    <x v="0"/>
    <n v="2"/>
    <n v="10433"/>
    <n v="5"/>
    <n v="20866"/>
    <n v="1043.3"/>
    <n v="19822.7"/>
    <n v="4151.1261471922899"/>
    <n v="20.94127514007824"/>
    <x v="0"/>
  </r>
  <r>
    <s v="INV104096"/>
    <d v="2023-12-23T00:00:00"/>
    <x v="1"/>
    <x v="1"/>
    <x v="0"/>
    <n v="9"/>
    <n v="32479"/>
    <n v="15"/>
    <n v="292311"/>
    <n v="43846.65"/>
    <n v="248464.35"/>
    <n v="45894.101473278562"/>
    <n v="18.471101175391382"/>
    <x v="0"/>
  </r>
  <r>
    <s v="INV104097"/>
    <d v="2024-10-11T00:00:00"/>
    <x v="2"/>
    <x v="1"/>
    <x v="4"/>
    <n v="8"/>
    <n v="45547"/>
    <n v="0"/>
    <n v="364376"/>
    <n v="0"/>
    <n v="364376"/>
    <n v="84991.575325451093"/>
    <n v="23.325239676996041"/>
    <x v="1"/>
  </r>
  <r>
    <s v="INV104098"/>
    <d v="2024-11-10T00:00:00"/>
    <x v="6"/>
    <x v="0"/>
    <x v="4"/>
    <n v="6"/>
    <n v="4637"/>
    <n v="5"/>
    <n v="27822"/>
    <n v="1391.1"/>
    <n v="26430.9"/>
    <n v="6376.2360909758991"/>
    <n v="24.124173187352298"/>
    <x v="0"/>
  </r>
  <r>
    <s v="INV104099"/>
    <d v="2024-01-26T00:00:00"/>
    <x v="3"/>
    <x v="0"/>
    <x v="4"/>
    <n v="1"/>
    <n v="11923"/>
    <n v="15"/>
    <n v="11923"/>
    <n v="1788.45"/>
    <n v="10134.549999999999"/>
    <n v="1426.0789756807389"/>
    <n v="14.071458285574979"/>
    <x v="0"/>
  </r>
  <r>
    <s v="INV104100"/>
    <d v="2024-09-06T00:00:00"/>
    <x v="2"/>
    <x v="1"/>
    <x v="1"/>
    <n v="2"/>
    <n v="34982"/>
    <n v="10"/>
    <n v="69964"/>
    <n v="6996.4"/>
    <n v="62967.6"/>
    <n v="7275.1436353447243"/>
    <n v="11.55378898885256"/>
    <x v="0"/>
  </r>
  <r>
    <s v="INV104101"/>
    <d v="2023-03-26T00:00:00"/>
    <x v="1"/>
    <x v="0"/>
    <x v="4"/>
    <n v="4"/>
    <n v="44656"/>
    <n v="5"/>
    <n v="178624"/>
    <n v="8931.2000000000007"/>
    <n v="169692.79999999999"/>
    <n v="19185.988139363399"/>
    <n v="11.306306537085486"/>
    <x v="0"/>
  </r>
  <r>
    <s v="INV104102"/>
    <d v="2023-11-13T00:00:00"/>
    <x v="4"/>
    <x v="0"/>
    <x v="1"/>
    <n v="7"/>
    <n v="52983"/>
    <n v="5"/>
    <n v="370881"/>
    <n v="18544.05"/>
    <n v="352336.95"/>
    <n v="20134.584070723249"/>
    <n v="5.7145820416289714"/>
    <x v="0"/>
  </r>
  <r>
    <s v="INV104103"/>
    <d v="2023-07-31T00:00:00"/>
    <x v="5"/>
    <x v="0"/>
    <x v="3"/>
    <n v="9"/>
    <n v="35254"/>
    <n v="20"/>
    <n v="317286"/>
    <n v="63457.2"/>
    <n v="253828.8"/>
    <n v="26887.480352968771"/>
    <n v="10.592761874526758"/>
    <x v="0"/>
  </r>
  <r>
    <s v="INV104104"/>
    <d v="2024-05-29T00:00:00"/>
    <x v="5"/>
    <x v="0"/>
    <x v="2"/>
    <n v="5"/>
    <n v="36812"/>
    <n v="10"/>
    <n v="184060"/>
    <n v="18406"/>
    <n v="165654"/>
    <n v="20045.656929902489"/>
    <n v="12.100919343874878"/>
    <x v="0"/>
  </r>
  <r>
    <s v="INV104105"/>
    <d v="2024-01-19T00:00:00"/>
    <x v="6"/>
    <x v="1"/>
    <x v="3"/>
    <n v="2"/>
    <n v="23863"/>
    <n v="0"/>
    <n v="47726"/>
    <n v="0"/>
    <n v="47726"/>
    <n v="2738.5068023060521"/>
    <n v="5.7379767889746729"/>
    <x v="1"/>
  </r>
  <r>
    <s v="INV104106"/>
    <d v="2024-11-21T00:00:00"/>
    <x v="2"/>
    <x v="1"/>
    <x v="1"/>
    <n v="1"/>
    <n v="17585"/>
    <n v="15"/>
    <n v="17585"/>
    <n v="2637.75"/>
    <n v="14947.25"/>
    <n v="3385.8654660519078"/>
    <n v="22.652096312377914"/>
    <x v="0"/>
  </r>
  <r>
    <s v="INV104107"/>
    <d v="2023-12-08T00:00:00"/>
    <x v="3"/>
    <x v="0"/>
    <x v="1"/>
    <n v="1"/>
    <n v="57389"/>
    <n v="10"/>
    <n v="57389"/>
    <n v="5738.9"/>
    <n v="51650.1"/>
    <n v="11340.88203794607"/>
    <n v="21.957134715994879"/>
    <x v="0"/>
  </r>
  <r>
    <s v="INV104108"/>
    <d v="2023-02-07T00:00:00"/>
    <x v="2"/>
    <x v="0"/>
    <x v="2"/>
    <n v="5"/>
    <n v="56914"/>
    <n v="0"/>
    <n v="284570"/>
    <n v="0"/>
    <n v="284570"/>
    <n v="28542.423357146599"/>
    <n v="10.030018398688055"/>
    <x v="1"/>
  </r>
  <r>
    <s v="INV104109"/>
    <d v="2024-05-25T00:00:00"/>
    <x v="5"/>
    <x v="1"/>
    <x v="0"/>
    <n v="7"/>
    <n v="47552"/>
    <n v="5"/>
    <n v="332864"/>
    <n v="16643.2"/>
    <n v="316220.79999999999"/>
    <n v="66568.203500603486"/>
    <n v="21.051178006191716"/>
    <x v="0"/>
  </r>
  <r>
    <s v="INV104110"/>
    <d v="2024-02-24T00:00:00"/>
    <x v="0"/>
    <x v="0"/>
    <x v="0"/>
    <n v="9"/>
    <n v="33191"/>
    <n v="15"/>
    <n v="298719"/>
    <n v="44807.85"/>
    <n v="253911.15"/>
    <n v="53128.972272259802"/>
    <n v="20.924237581634287"/>
    <x v="0"/>
  </r>
  <r>
    <s v="INV104111"/>
    <d v="2023-06-18T00:00:00"/>
    <x v="4"/>
    <x v="0"/>
    <x v="0"/>
    <n v="9"/>
    <n v="72695"/>
    <n v="15"/>
    <n v="654255"/>
    <n v="98138.25"/>
    <n v="556116.75"/>
    <n v="65067.07893047743"/>
    <n v="11.700255194701011"/>
    <x v="0"/>
  </r>
  <r>
    <s v="INV104112"/>
    <d v="2023-12-09T00:00:00"/>
    <x v="6"/>
    <x v="0"/>
    <x v="4"/>
    <n v="8"/>
    <n v="55197"/>
    <n v="10"/>
    <n v="441576"/>
    <n v="44157.599999999999"/>
    <n v="397418.4"/>
    <n v="75276.452920781536"/>
    <n v="18.941360772621884"/>
    <x v="0"/>
  </r>
  <r>
    <s v="INV104113"/>
    <d v="2023-11-02T00:00:00"/>
    <x v="0"/>
    <x v="1"/>
    <x v="0"/>
    <n v="1"/>
    <n v="3544"/>
    <n v="20"/>
    <n v="3544"/>
    <n v="708.8"/>
    <n v="2835.2"/>
    <n v="306.12098847660741"/>
    <n v="10.797156760602689"/>
    <x v="0"/>
  </r>
  <r>
    <s v="INV104114"/>
    <d v="2024-06-25T00:00:00"/>
    <x v="1"/>
    <x v="1"/>
    <x v="4"/>
    <n v="5"/>
    <n v="4383"/>
    <n v="0"/>
    <n v="21915"/>
    <n v="0"/>
    <n v="21915"/>
    <n v="1403.7707418957889"/>
    <n v="6.4055247177539991"/>
    <x v="1"/>
  </r>
  <r>
    <s v="INV104115"/>
    <d v="2024-12-02T00:00:00"/>
    <x v="3"/>
    <x v="0"/>
    <x v="4"/>
    <n v="6"/>
    <n v="32212"/>
    <n v="10"/>
    <n v="193272"/>
    <n v="19327.2"/>
    <n v="173944.8"/>
    <n v="26258.631652641881"/>
    <n v="15.095956678579576"/>
    <x v="0"/>
  </r>
  <r>
    <s v="INV104116"/>
    <d v="2024-06-20T00:00:00"/>
    <x v="0"/>
    <x v="0"/>
    <x v="0"/>
    <n v="6"/>
    <n v="22045"/>
    <n v="20"/>
    <n v="132270"/>
    <n v="26454"/>
    <n v="105816"/>
    <n v="14567.202831531709"/>
    <n v="13.766540817581188"/>
    <x v="0"/>
  </r>
  <r>
    <s v="INV104117"/>
    <d v="2023-04-22T00:00:00"/>
    <x v="1"/>
    <x v="0"/>
    <x v="0"/>
    <n v="4"/>
    <n v="18704"/>
    <n v="20"/>
    <n v="74816"/>
    <n v="14963.2"/>
    <n v="59852.800000000003"/>
    <n v="4646.4077524290979"/>
    <n v="7.7630582903875798"/>
    <x v="0"/>
  </r>
  <r>
    <s v="INV104118"/>
    <d v="2024-02-15T00:00:00"/>
    <x v="0"/>
    <x v="0"/>
    <x v="2"/>
    <n v="1"/>
    <n v="23768"/>
    <n v="20"/>
    <n v="23768"/>
    <n v="4753.6000000000004"/>
    <n v="19014.400000000001"/>
    <n v="2816.2354741728518"/>
    <n v="14.811066739801685"/>
    <x v="0"/>
  </r>
  <r>
    <s v="INV104119"/>
    <d v="2023-07-25T00:00:00"/>
    <x v="3"/>
    <x v="0"/>
    <x v="2"/>
    <n v="3"/>
    <n v="36639"/>
    <n v="15"/>
    <n v="109917"/>
    <n v="16487.55"/>
    <n v="93429.45"/>
    <n v="22411.403253881701"/>
    <n v="23.987514915138323"/>
    <x v="0"/>
  </r>
  <r>
    <s v="INV104120"/>
    <d v="2023-07-04T00:00:00"/>
    <x v="0"/>
    <x v="0"/>
    <x v="4"/>
    <n v="4"/>
    <n v="76152"/>
    <n v="0"/>
    <n v="304608"/>
    <n v="0"/>
    <n v="304608"/>
    <n v="59788.040755797323"/>
    <n v="19.627862943782606"/>
    <x v="1"/>
  </r>
  <r>
    <s v="INV104121"/>
    <d v="2024-01-17T00:00:00"/>
    <x v="6"/>
    <x v="1"/>
    <x v="2"/>
    <n v="4"/>
    <n v="28936"/>
    <n v="0"/>
    <n v="115744"/>
    <n v="0"/>
    <n v="115744"/>
    <n v="22891.2073284732"/>
    <n v="19.777446198915882"/>
    <x v="1"/>
  </r>
  <r>
    <s v="INV104122"/>
    <d v="2024-05-10T00:00:00"/>
    <x v="5"/>
    <x v="1"/>
    <x v="4"/>
    <n v="4"/>
    <n v="68824"/>
    <n v="10"/>
    <n v="275296"/>
    <n v="27529.599999999999"/>
    <n v="247766.39999999999"/>
    <n v="49927.446662935363"/>
    <n v="20.15101590164581"/>
    <x v="0"/>
  </r>
  <r>
    <s v="INV104123"/>
    <d v="2024-01-14T00:00:00"/>
    <x v="2"/>
    <x v="0"/>
    <x v="1"/>
    <n v="5"/>
    <n v="4625"/>
    <n v="5"/>
    <n v="23125"/>
    <n v="1156.25"/>
    <n v="21968.75"/>
    <n v="4370.1722906861723"/>
    <n v="19.892676145370913"/>
    <x v="0"/>
  </r>
  <r>
    <s v="INV104124"/>
    <d v="2023-02-16T00:00:00"/>
    <x v="0"/>
    <x v="1"/>
    <x v="4"/>
    <n v="9"/>
    <n v="69642"/>
    <n v="10"/>
    <n v="626778"/>
    <n v="62677.8"/>
    <n v="564100.19999999995"/>
    <n v="30450.29073795387"/>
    <n v="5.3980287080121352"/>
    <x v="0"/>
  </r>
  <r>
    <s v="INV104125"/>
    <d v="2024-07-04T00:00:00"/>
    <x v="6"/>
    <x v="0"/>
    <x v="4"/>
    <n v="4"/>
    <n v="42034"/>
    <n v="0"/>
    <n v="168136"/>
    <n v="0"/>
    <n v="168136"/>
    <n v="39501.56703276698"/>
    <n v="23.493818713878632"/>
    <x v="1"/>
  </r>
  <r>
    <s v="INV104126"/>
    <d v="2024-06-11T00:00:00"/>
    <x v="2"/>
    <x v="0"/>
    <x v="2"/>
    <n v="9"/>
    <n v="43473"/>
    <n v="15"/>
    <n v="391257"/>
    <n v="58688.55"/>
    <n v="332568.45"/>
    <n v="71843.948421173598"/>
    <n v="21.602755288775466"/>
    <x v="0"/>
  </r>
  <r>
    <s v="INV104127"/>
    <d v="2024-05-18T00:00:00"/>
    <x v="1"/>
    <x v="1"/>
    <x v="1"/>
    <n v="9"/>
    <n v="76869"/>
    <n v="10"/>
    <n v="691821"/>
    <n v="69182.100000000006"/>
    <n v="622638.9"/>
    <n v="65324.709041347327"/>
    <n v="10.491588148660053"/>
    <x v="0"/>
  </r>
  <r>
    <s v="INV104128"/>
    <d v="2023-01-22T00:00:00"/>
    <x v="2"/>
    <x v="1"/>
    <x v="3"/>
    <n v="1"/>
    <n v="34021"/>
    <n v="5"/>
    <n v="34021"/>
    <n v="1701.05"/>
    <n v="32319.95"/>
    <n v="5188.9259878289286"/>
    <n v="16.0548700967326"/>
    <x v="0"/>
  </r>
  <r>
    <s v="INV104129"/>
    <d v="2023-08-01T00:00:00"/>
    <x v="1"/>
    <x v="0"/>
    <x v="3"/>
    <n v="5"/>
    <n v="7988"/>
    <n v="10"/>
    <n v="39940"/>
    <n v="3994"/>
    <n v="35946"/>
    <n v="6218.7006316193092"/>
    <n v="17.300118599063342"/>
    <x v="0"/>
  </r>
  <r>
    <s v="INV104130"/>
    <d v="2023-11-06T00:00:00"/>
    <x v="0"/>
    <x v="0"/>
    <x v="3"/>
    <n v="9"/>
    <n v="40474"/>
    <n v="20"/>
    <n v="364266"/>
    <n v="72853.2"/>
    <n v="291412.8"/>
    <n v="22260.734076169301"/>
    <n v="7.6389005823249017"/>
    <x v="0"/>
  </r>
  <r>
    <s v="INV104131"/>
    <d v="2024-10-22T00:00:00"/>
    <x v="6"/>
    <x v="1"/>
    <x v="1"/>
    <n v="4"/>
    <n v="42948"/>
    <n v="5"/>
    <n v="171792"/>
    <n v="8589.6"/>
    <n v="163202.4"/>
    <n v="16449.606523037532"/>
    <n v="10.079267537142551"/>
    <x v="0"/>
  </r>
  <r>
    <s v="INV104132"/>
    <d v="2023-09-29T00:00:00"/>
    <x v="5"/>
    <x v="1"/>
    <x v="0"/>
    <n v="5"/>
    <n v="8438"/>
    <n v="20"/>
    <n v="42190"/>
    <n v="8438"/>
    <n v="33752"/>
    <n v="1844.54973834214"/>
    <n v="5.465008705683041"/>
    <x v="0"/>
  </r>
  <r>
    <s v="INV104133"/>
    <d v="2024-07-24T00:00:00"/>
    <x v="0"/>
    <x v="0"/>
    <x v="1"/>
    <n v="4"/>
    <n v="51613"/>
    <n v="15"/>
    <n v="206452"/>
    <n v="30967.8"/>
    <n v="175484.2"/>
    <n v="39096.185286469343"/>
    <n v="22.279034401085308"/>
    <x v="0"/>
  </r>
  <r>
    <s v="INV104134"/>
    <d v="2023-07-21T00:00:00"/>
    <x v="1"/>
    <x v="0"/>
    <x v="2"/>
    <n v="2"/>
    <n v="16270"/>
    <n v="0"/>
    <n v="32540"/>
    <n v="0"/>
    <n v="32540"/>
    <n v="1789.082193908273"/>
    <n v="5.498101394924011"/>
    <x v="1"/>
  </r>
  <r>
    <s v="INV104135"/>
    <d v="2023-02-01T00:00:00"/>
    <x v="3"/>
    <x v="0"/>
    <x v="4"/>
    <n v="2"/>
    <n v="53135"/>
    <n v="10"/>
    <n v="106270"/>
    <n v="10627"/>
    <n v="95643"/>
    <n v="10878.355204105381"/>
    <n v="11.373916757217341"/>
    <x v="0"/>
  </r>
  <r>
    <s v="INV104136"/>
    <d v="2024-03-18T00:00:00"/>
    <x v="2"/>
    <x v="1"/>
    <x v="4"/>
    <n v="2"/>
    <n v="72671"/>
    <n v="10"/>
    <n v="145342"/>
    <n v="14534.2"/>
    <n v="130807.8"/>
    <n v="8587.4403200021934"/>
    <n v="6.5649298589244616"/>
    <x v="0"/>
  </r>
  <r>
    <s v="INV104137"/>
    <d v="2023-06-11T00:00:00"/>
    <x v="0"/>
    <x v="0"/>
    <x v="2"/>
    <n v="1"/>
    <n v="74665"/>
    <n v="20"/>
    <n v="74665"/>
    <n v="14933"/>
    <n v="59732"/>
    <n v="12321.587756409859"/>
    <n v="20.628118523421048"/>
    <x v="0"/>
  </r>
  <r>
    <s v="INV104138"/>
    <d v="2023-09-11T00:00:00"/>
    <x v="1"/>
    <x v="1"/>
    <x v="2"/>
    <n v="3"/>
    <n v="58322"/>
    <n v="20"/>
    <n v="174966"/>
    <n v="34993.199999999997"/>
    <n v="139972.79999999999"/>
    <n v="32893.12573970775"/>
    <n v="23.499655461423757"/>
    <x v="0"/>
  </r>
  <r>
    <s v="INV104139"/>
    <d v="2024-06-04T00:00:00"/>
    <x v="2"/>
    <x v="0"/>
    <x v="4"/>
    <n v="1"/>
    <n v="50434"/>
    <n v="0"/>
    <n v="50434"/>
    <n v="0"/>
    <n v="50434"/>
    <n v="8198.7085939781082"/>
    <n v="16.256312396355849"/>
    <x v="1"/>
  </r>
  <r>
    <s v="INV104140"/>
    <d v="2024-10-12T00:00:00"/>
    <x v="1"/>
    <x v="1"/>
    <x v="0"/>
    <n v="4"/>
    <n v="66026"/>
    <n v="10"/>
    <n v="264104"/>
    <n v="26410.400000000001"/>
    <n v="237693.6"/>
    <n v="18519.50784931146"/>
    <n v="7.7913363461664344"/>
    <x v="0"/>
  </r>
  <r>
    <s v="INV104141"/>
    <d v="2024-04-24T00:00:00"/>
    <x v="6"/>
    <x v="1"/>
    <x v="0"/>
    <n v="1"/>
    <n v="21987"/>
    <n v="0"/>
    <n v="21987"/>
    <n v="0"/>
    <n v="21987"/>
    <n v="3553.806558227303"/>
    <n v="16.163217165722031"/>
    <x v="1"/>
  </r>
  <r>
    <s v="INV104142"/>
    <d v="2023-01-10T00:00:00"/>
    <x v="4"/>
    <x v="1"/>
    <x v="0"/>
    <n v="4"/>
    <n v="53819"/>
    <n v="20"/>
    <n v="215276"/>
    <n v="43055.199999999997"/>
    <n v="172220.79999999999"/>
    <n v="35144.796906306372"/>
    <n v="20.406824789053569"/>
    <x v="0"/>
  </r>
  <r>
    <s v="INV104143"/>
    <d v="2024-12-26T00:00:00"/>
    <x v="0"/>
    <x v="1"/>
    <x v="2"/>
    <n v="3"/>
    <n v="13369"/>
    <n v="20"/>
    <n v="40107"/>
    <n v="8021.4"/>
    <n v="32085.599999999999"/>
    <n v="6214.4429988817983"/>
    <n v="19.368324104526014"/>
    <x v="0"/>
  </r>
  <r>
    <s v="INV104144"/>
    <d v="2024-05-19T00:00:00"/>
    <x v="5"/>
    <x v="0"/>
    <x v="4"/>
    <n v="9"/>
    <n v="75255"/>
    <n v="5"/>
    <n v="677295"/>
    <n v="33864.75"/>
    <n v="643430.25"/>
    <n v="127620.4015748938"/>
    <n v="19.834380117331101"/>
    <x v="0"/>
  </r>
  <r>
    <s v="INV104145"/>
    <d v="2024-07-13T00:00:00"/>
    <x v="0"/>
    <x v="1"/>
    <x v="4"/>
    <n v="1"/>
    <n v="41297"/>
    <n v="20"/>
    <n v="41297"/>
    <n v="8259.4"/>
    <n v="33037.599999999999"/>
    <n v="3496.526748148955"/>
    <n v="10.583476851069555"/>
    <x v="0"/>
  </r>
  <r>
    <s v="INV104146"/>
    <d v="2024-03-11T00:00:00"/>
    <x v="2"/>
    <x v="1"/>
    <x v="4"/>
    <n v="8"/>
    <n v="56798"/>
    <n v="20"/>
    <n v="454384"/>
    <n v="90876.800000000003"/>
    <n v="363507.20000000001"/>
    <n v="23536.184073906941"/>
    <n v="6.4747504516848462"/>
    <x v="0"/>
  </r>
  <r>
    <s v="INV104147"/>
    <d v="2023-04-21T00:00:00"/>
    <x v="6"/>
    <x v="1"/>
    <x v="1"/>
    <n v="9"/>
    <n v="45433"/>
    <n v="0"/>
    <n v="408897"/>
    <n v="0"/>
    <n v="408897"/>
    <n v="32627.006982309129"/>
    <n v="7.9792727709690041"/>
    <x v="1"/>
  </r>
  <r>
    <s v="INV104148"/>
    <d v="2023-06-02T00:00:00"/>
    <x v="1"/>
    <x v="0"/>
    <x v="1"/>
    <n v="7"/>
    <n v="77079"/>
    <n v="5"/>
    <n v="539553"/>
    <n v="26977.65"/>
    <n v="512575.35"/>
    <n v="123582.5817033216"/>
    <n v="24.110129701578824"/>
    <x v="0"/>
  </r>
  <r>
    <s v="INV104149"/>
    <d v="2024-09-26T00:00:00"/>
    <x v="3"/>
    <x v="0"/>
    <x v="3"/>
    <n v="1"/>
    <n v="10070"/>
    <n v="5"/>
    <n v="10070"/>
    <n v="503.5"/>
    <n v="9566.5"/>
    <n v="1652.1613115107409"/>
    <n v="17.270279741919627"/>
    <x v="0"/>
  </r>
  <r>
    <s v="INV104150"/>
    <d v="2023-04-12T00:00:00"/>
    <x v="5"/>
    <x v="0"/>
    <x v="1"/>
    <n v="4"/>
    <n v="7386"/>
    <n v="10"/>
    <n v="29544"/>
    <n v="2954.4"/>
    <n v="26589.599999999999"/>
    <n v="5200.3918720158863"/>
    <n v="19.557992117278509"/>
    <x v="0"/>
  </r>
  <r>
    <s v="INV104151"/>
    <d v="2023-07-10T00:00:00"/>
    <x v="6"/>
    <x v="0"/>
    <x v="0"/>
    <n v="1"/>
    <n v="67994"/>
    <n v="15"/>
    <n v="67994"/>
    <n v="10199.1"/>
    <n v="57794.9"/>
    <n v="13282.014635100189"/>
    <n v="22.981291835612119"/>
    <x v="0"/>
  </r>
  <r>
    <s v="INV104152"/>
    <d v="2024-12-29T00:00:00"/>
    <x v="0"/>
    <x v="0"/>
    <x v="0"/>
    <n v="4"/>
    <n v="43587"/>
    <n v="10"/>
    <n v="174348"/>
    <n v="17434.8"/>
    <n v="156913.20000000001"/>
    <n v="34607.349570435239"/>
    <n v="22.055091331025839"/>
    <x v="0"/>
  </r>
  <r>
    <s v="INV104153"/>
    <d v="2024-07-16T00:00:00"/>
    <x v="3"/>
    <x v="0"/>
    <x v="0"/>
    <n v="3"/>
    <n v="68219"/>
    <n v="10"/>
    <n v="204657"/>
    <n v="20465.7"/>
    <n v="184191.3"/>
    <n v="17255.109124433831"/>
    <n v="9.3680369943823791"/>
    <x v="0"/>
  </r>
  <r>
    <s v="INV104154"/>
    <d v="2023-03-22T00:00:00"/>
    <x v="6"/>
    <x v="1"/>
    <x v="0"/>
    <n v="2"/>
    <n v="4274"/>
    <n v="10"/>
    <n v="8548"/>
    <n v="854.8"/>
    <n v="7693.2"/>
    <n v="473.99350703681279"/>
    <n v="6.1612008921750743"/>
    <x v="0"/>
  </r>
  <r>
    <s v="INV104155"/>
    <d v="2024-05-03T00:00:00"/>
    <x v="4"/>
    <x v="1"/>
    <x v="3"/>
    <n v="1"/>
    <n v="29518"/>
    <n v="5"/>
    <n v="29518"/>
    <n v="1475.9"/>
    <n v="28042.1"/>
    <n v="6590.6125042866388"/>
    <n v="23.502564017269172"/>
    <x v="0"/>
  </r>
  <r>
    <s v="INV104156"/>
    <d v="2023-03-29T00:00:00"/>
    <x v="5"/>
    <x v="1"/>
    <x v="0"/>
    <n v="6"/>
    <n v="14772"/>
    <n v="0"/>
    <n v="88632"/>
    <n v="0"/>
    <n v="88632"/>
    <n v="21833.044822613931"/>
    <n v="24.633365852755134"/>
    <x v="1"/>
  </r>
  <r>
    <s v="INV104157"/>
    <d v="2023-07-13T00:00:00"/>
    <x v="2"/>
    <x v="0"/>
    <x v="2"/>
    <n v="7"/>
    <n v="23086"/>
    <n v="20"/>
    <n v="161602"/>
    <n v="32320.400000000001"/>
    <n v="129281.60000000001"/>
    <n v="21133.51301763927"/>
    <n v="16.346883870279505"/>
    <x v="0"/>
  </r>
  <r>
    <s v="INV104158"/>
    <d v="2023-04-14T00:00:00"/>
    <x v="6"/>
    <x v="1"/>
    <x v="2"/>
    <n v="6"/>
    <n v="34045"/>
    <n v="5"/>
    <n v="204270"/>
    <n v="10213.5"/>
    <n v="194056.5"/>
    <n v="44182.85823734352"/>
    <n v="22.768038296755595"/>
    <x v="0"/>
  </r>
  <r>
    <s v="INV104159"/>
    <d v="2023-04-06T00:00:00"/>
    <x v="6"/>
    <x v="1"/>
    <x v="2"/>
    <n v="9"/>
    <n v="3066"/>
    <n v="20"/>
    <n v="27594"/>
    <n v="5518.8"/>
    <n v="22075.200000000001"/>
    <n v="2127.237132132625"/>
    <n v="9.6363209942950689"/>
    <x v="0"/>
  </r>
  <r>
    <s v="INV104160"/>
    <d v="2024-02-27T00:00:00"/>
    <x v="4"/>
    <x v="0"/>
    <x v="1"/>
    <n v="9"/>
    <n v="76989"/>
    <n v="20"/>
    <n v="692901"/>
    <n v="138580.20000000001"/>
    <n v="554320.80000000005"/>
    <n v="40026.252711842018"/>
    <n v="7.2207740917970273"/>
    <x v="0"/>
  </r>
  <r>
    <s v="INV104161"/>
    <d v="2023-07-17T00:00:00"/>
    <x v="0"/>
    <x v="1"/>
    <x v="4"/>
    <n v="2"/>
    <n v="65855"/>
    <n v="15"/>
    <n v="131710"/>
    <n v="19756.5"/>
    <n v="111953.5"/>
    <n v="16788.926100430581"/>
    <n v="14.996338748168284"/>
    <x v="0"/>
  </r>
  <r>
    <s v="INV104162"/>
    <d v="2023-01-01T00:00:00"/>
    <x v="1"/>
    <x v="0"/>
    <x v="3"/>
    <n v="2"/>
    <n v="32196"/>
    <n v="10"/>
    <n v="64392"/>
    <n v="6439.2"/>
    <n v="57952.800000000003"/>
    <n v="12299.710094531991"/>
    <n v="21.223668389675719"/>
    <x v="0"/>
  </r>
  <r>
    <s v="INV104163"/>
    <d v="2024-02-11T00:00:00"/>
    <x v="1"/>
    <x v="1"/>
    <x v="2"/>
    <n v="9"/>
    <n v="73440"/>
    <n v="15"/>
    <n v="660960"/>
    <n v="99144"/>
    <n v="561816"/>
    <n v="101649.7759988781"/>
    <n v="18.093072464806646"/>
    <x v="0"/>
  </r>
  <r>
    <s v="INV104164"/>
    <d v="2024-01-13T00:00:00"/>
    <x v="5"/>
    <x v="0"/>
    <x v="2"/>
    <n v="1"/>
    <n v="67617"/>
    <n v="10"/>
    <n v="67617"/>
    <n v="6761.7"/>
    <n v="60855.3"/>
    <n v="10799.62700568786"/>
    <n v="17.746403362875313"/>
    <x v="0"/>
  </r>
  <r>
    <s v="INV104165"/>
    <d v="2023-06-16T00:00:00"/>
    <x v="5"/>
    <x v="0"/>
    <x v="0"/>
    <n v="5"/>
    <n v="41235"/>
    <n v="5"/>
    <n v="206175"/>
    <n v="10308.75"/>
    <n v="195866.25"/>
    <n v="10477.234676631489"/>
    <n v="5.3491781645033232"/>
    <x v="0"/>
  </r>
  <r>
    <s v="INV104166"/>
    <d v="2024-05-23T00:00:00"/>
    <x v="2"/>
    <x v="0"/>
    <x v="2"/>
    <n v="1"/>
    <n v="73875"/>
    <n v="20"/>
    <n v="73875"/>
    <n v="14775"/>
    <n v="59100"/>
    <n v="6707.7659877553788"/>
    <n v="11.349857847301825"/>
    <x v="0"/>
  </r>
  <r>
    <s v="INV104167"/>
    <d v="2024-09-29T00:00:00"/>
    <x v="6"/>
    <x v="1"/>
    <x v="0"/>
    <n v="7"/>
    <n v="51137"/>
    <n v="15"/>
    <n v="357959"/>
    <n v="53693.85"/>
    <n v="304265.15000000002"/>
    <n v="72384.422782126159"/>
    <n v="23.789915730449625"/>
    <x v="0"/>
  </r>
  <r>
    <s v="INV104168"/>
    <d v="2023-11-09T00:00:00"/>
    <x v="3"/>
    <x v="1"/>
    <x v="0"/>
    <n v="9"/>
    <n v="22629"/>
    <n v="5"/>
    <n v="203661"/>
    <n v="10183.049999999999"/>
    <n v="193477.95"/>
    <n v="14869.69133299567"/>
    <n v="7.6854707903384698"/>
    <x v="0"/>
  </r>
  <r>
    <s v="INV104169"/>
    <d v="2024-08-15T00:00:00"/>
    <x v="6"/>
    <x v="0"/>
    <x v="4"/>
    <n v="6"/>
    <n v="31345"/>
    <n v="5"/>
    <n v="188070"/>
    <n v="9403.5"/>
    <n v="178666.5"/>
    <n v="34888.777229156141"/>
    <n v="19.527318903743087"/>
    <x v="0"/>
  </r>
  <r>
    <s v="INV104170"/>
    <d v="2024-02-22T00:00:00"/>
    <x v="1"/>
    <x v="0"/>
    <x v="1"/>
    <n v="2"/>
    <n v="79949"/>
    <n v="10"/>
    <n v="159898"/>
    <n v="15989.8"/>
    <n v="143908.20000000001"/>
    <n v="29049.630276887769"/>
    <n v="20.186223076160889"/>
    <x v="0"/>
  </r>
  <r>
    <s v="INV104171"/>
    <d v="2024-11-11T00:00:00"/>
    <x v="2"/>
    <x v="1"/>
    <x v="0"/>
    <n v="6"/>
    <n v="67000"/>
    <n v="20"/>
    <n v="402000"/>
    <n v="80400"/>
    <n v="321600"/>
    <n v="63215.834202128011"/>
    <n v="19.656664863845773"/>
    <x v="0"/>
  </r>
  <r>
    <s v="INV104172"/>
    <d v="2024-04-21T00:00:00"/>
    <x v="6"/>
    <x v="1"/>
    <x v="0"/>
    <n v="9"/>
    <n v="11239"/>
    <n v="10"/>
    <n v="101151"/>
    <n v="10115.1"/>
    <n v="91035.9"/>
    <n v="22563.883138162852"/>
    <n v="24.785697882003532"/>
    <x v="0"/>
  </r>
  <r>
    <s v="INV104173"/>
    <d v="2023-03-14T00:00:00"/>
    <x v="4"/>
    <x v="0"/>
    <x v="4"/>
    <n v="3"/>
    <n v="58672"/>
    <n v="10"/>
    <n v="176016"/>
    <n v="17601.599999999999"/>
    <n v="158414.39999999999"/>
    <n v="20885.61465527767"/>
    <n v="13.184164227038494"/>
    <x v="0"/>
  </r>
  <r>
    <s v="INV104174"/>
    <d v="2023-05-21T00:00:00"/>
    <x v="1"/>
    <x v="1"/>
    <x v="0"/>
    <n v="9"/>
    <n v="3173"/>
    <n v="5"/>
    <n v="28557"/>
    <n v="1427.85"/>
    <n v="27129.15"/>
    <n v="5057.9228732494648"/>
    <n v="18.643867844180392"/>
    <x v="0"/>
  </r>
  <r>
    <s v="INV104175"/>
    <d v="2024-08-04T00:00:00"/>
    <x v="6"/>
    <x v="1"/>
    <x v="3"/>
    <n v="8"/>
    <n v="31671"/>
    <n v="10"/>
    <n v="253368"/>
    <n v="25336.799999999999"/>
    <n v="228031.2"/>
    <n v="20233.441578208909"/>
    <n v="8.8731022676760496"/>
    <x v="0"/>
  </r>
  <r>
    <s v="INV104176"/>
    <d v="2023-09-19T00:00:00"/>
    <x v="6"/>
    <x v="1"/>
    <x v="1"/>
    <n v="7"/>
    <n v="11124"/>
    <n v="0"/>
    <n v="77868"/>
    <n v="0"/>
    <n v="77868"/>
    <n v="10118.32234580998"/>
    <n v="12.994198317421764"/>
    <x v="1"/>
  </r>
  <r>
    <s v="INV104177"/>
    <d v="2023-12-06T00:00:00"/>
    <x v="1"/>
    <x v="0"/>
    <x v="3"/>
    <n v="8"/>
    <n v="67264"/>
    <n v="20"/>
    <n v="538112"/>
    <n v="107622.39999999999"/>
    <n v="430489.59999999998"/>
    <n v="63846.825423439121"/>
    <n v="14.831212048662529"/>
    <x v="0"/>
  </r>
  <r>
    <s v="INV104178"/>
    <d v="2023-11-04T00:00:00"/>
    <x v="3"/>
    <x v="0"/>
    <x v="2"/>
    <n v="6"/>
    <n v="53430"/>
    <n v="10"/>
    <n v="320580"/>
    <n v="32058"/>
    <n v="288522"/>
    <n v="26822.594362652311"/>
    <n v="9.2965508220005102"/>
    <x v="0"/>
  </r>
  <r>
    <s v="INV104179"/>
    <d v="2023-09-02T00:00:00"/>
    <x v="1"/>
    <x v="1"/>
    <x v="1"/>
    <n v="3"/>
    <n v="35108"/>
    <n v="10"/>
    <n v="105324"/>
    <n v="10532.4"/>
    <n v="94791.6"/>
    <n v="21931.18823307682"/>
    <n v="23.136214847177197"/>
    <x v="0"/>
  </r>
  <r>
    <s v="INV104180"/>
    <d v="2024-05-29T00:00:00"/>
    <x v="4"/>
    <x v="0"/>
    <x v="2"/>
    <n v="7"/>
    <n v="50149"/>
    <n v="15"/>
    <n v="351043"/>
    <n v="52656.45"/>
    <n v="298386.55"/>
    <n v="57660.087450128231"/>
    <n v="19.323956609347249"/>
    <x v="0"/>
  </r>
  <r>
    <s v="INV104181"/>
    <d v="2023-12-03T00:00:00"/>
    <x v="4"/>
    <x v="1"/>
    <x v="0"/>
    <n v="4"/>
    <n v="20189"/>
    <n v="20"/>
    <n v="80756"/>
    <n v="16151.2"/>
    <n v="64604.800000000003"/>
    <n v="6896.6627712124018"/>
    <n v="10.675155361849896"/>
    <x v="0"/>
  </r>
  <r>
    <s v="INV104182"/>
    <d v="2024-07-28T00:00:00"/>
    <x v="6"/>
    <x v="1"/>
    <x v="4"/>
    <n v="5"/>
    <n v="64003"/>
    <n v="20"/>
    <n v="320015"/>
    <n v="64003"/>
    <n v="256012"/>
    <n v="19710.69358749114"/>
    <n v="7.6991287859518849"/>
    <x v="0"/>
  </r>
  <r>
    <s v="INV104183"/>
    <d v="2024-07-14T00:00:00"/>
    <x v="5"/>
    <x v="0"/>
    <x v="3"/>
    <n v="8"/>
    <n v="73160"/>
    <n v="10"/>
    <n v="585280"/>
    <n v="58528"/>
    <n v="526752"/>
    <n v="56664.53819624256"/>
    <n v="10.757346568450155"/>
    <x v="0"/>
  </r>
  <r>
    <s v="INV104184"/>
    <d v="2023-03-17T00:00:00"/>
    <x v="3"/>
    <x v="0"/>
    <x v="2"/>
    <n v="7"/>
    <n v="42624"/>
    <n v="0"/>
    <n v="298368"/>
    <n v="0"/>
    <n v="298368"/>
    <n v="52094.180505820921"/>
    <n v="17.459707644861687"/>
    <x v="1"/>
  </r>
  <r>
    <s v="INV104185"/>
    <d v="2023-06-24T00:00:00"/>
    <x v="6"/>
    <x v="0"/>
    <x v="0"/>
    <n v="7"/>
    <n v="8087"/>
    <n v="15"/>
    <n v="56609"/>
    <n v="8491.35"/>
    <n v="48117.65"/>
    <n v="10358.850823038179"/>
    <n v="21.528172766205707"/>
    <x v="0"/>
  </r>
  <r>
    <s v="INV104186"/>
    <d v="2023-04-19T00:00:00"/>
    <x v="1"/>
    <x v="1"/>
    <x v="3"/>
    <n v="8"/>
    <n v="4027"/>
    <n v="0"/>
    <n v="32216"/>
    <n v="0"/>
    <n v="32216"/>
    <n v="4852.8137138578086"/>
    <n v="15.063365141103205"/>
    <x v="1"/>
  </r>
  <r>
    <s v="INV104187"/>
    <d v="2023-07-02T00:00:00"/>
    <x v="6"/>
    <x v="1"/>
    <x v="3"/>
    <n v="3"/>
    <n v="33567"/>
    <n v="10"/>
    <n v="100701"/>
    <n v="10070.1"/>
    <n v="90630.9"/>
    <n v="6389.3819009840518"/>
    <n v="7.0498934700902804"/>
    <x v="0"/>
  </r>
  <r>
    <s v="INV104188"/>
    <d v="2023-07-11T00:00:00"/>
    <x v="2"/>
    <x v="0"/>
    <x v="2"/>
    <n v="3"/>
    <n v="52038"/>
    <n v="20"/>
    <n v="156114"/>
    <n v="31222.799999999999"/>
    <n v="124891.2"/>
    <n v="12472.006568784151"/>
    <n v="9.9862973282218057"/>
    <x v="0"/>
  </r>
  <r>
    <s v="INV104189"/>
    <d v="2023-03-06T00:00:00"/>
    <x v="2"/>
    <x v="0"/>
    <x v="0"/>
    <n v="2"/>
    <n v="69999"/>
    <n v="20"/>
    <n v="139998"/>
    <n v="27999.599999999999"/>
    <n v="111998.39999999999"/>
    <n v="13331.033348271771"/>
    <n v="11.902878387791048"/>
    <x v="0"/>
  </r>
  <r>
    <s v="INV104190"/>
    <d v="2024-04-18T00:00:00"/>
    <x v="5"/>
    <x v="0"/>
    <x v="4"/>
    <n v="1"/>
    <n v="37955"/>
    <n v="0"/>
    <n v="37955"/>
    <n v="0"/>
    <n v="37955"/>
    <n v="6726.660301920404"/>
    <n v="17.722725074220534"/>
    <x v="1"/>
  </r>
  <r>
    <s v="INV104191"/>
    <d v="2023-04-10T00:00:00"/>
    <x v="3"/>
    <x v="1"/>
    <x v="2"/>
    <n v="6"/>
    <n v="20743"/>
    <n v="5"/>
    <n v="124458"/>
    <n v="6222.9"/>
    <n v="118235.1"/>
    <n v="11744.135830045039"/>
    <n v="9.9328675072335013"/>
    <x v="0"/>
  </r>
  <r>
    <s v="INV104192"/>
    <d v="2024-06-27T00:00:00"/>
    <x v="0"/>
    <x v="1"/>
    <x v="3"/>
    <n v="6"/>
    <n v="33193"/>
    <n v="10"/>
    <n v="199158"/>
    <n v="19915.8"/>
    <n v="179242.2"/>
    <n v="17348.077948349481"/>
    <n v="9.6785678530778352"/>
    <x v="0"/>
  </r>
  <r>
    <s v="INV104193"/>
    <d v="2023-05-08T00:00:00"/>
    <x v="2"/>
    <x v="1"/>
    <x v="3"/>
    <n v="8"/>
    <n v="69731"/>
    <n v="20"/>
    <n v="557848"/>
    <n v="111569.60000000001"/>
    <n v="446278.40000000002"/>
    <n v="47859.062401055358"/>
    <n v="10.724037372423885"/>
    <x v="0"/>
  </r>
  <r>
    <s v="INV104194"/>
    <d v="2024-03-27T00:00:00"/>
    <x v="0"/>
    <x v="0"/>
    <x v="1"/>
    <n v="6"/>
    <n v="75148"/>
    <n v="5"/>
    <n v="450888"/>
    <n v="22544.400000000001"/>
    <n v="428343.6"/>
    <n v="72178.384801158638"/>
    <n v="16.850580889070979"/>
    <x v="0"/>
  </r>
  <r>
    <s v="INV104195"/>
    <d v="2024-01-04T00:00:00"/>
    <x v="4"/>
    <x v="0"/>
    <x v="0"/>
    <n v="6"/>
    <n v="32559"/>
    <n v="20"/>
    <n v="195354"/>
    <n v="39070.800000000003"/>
    <n v="156283.20000000001"/>
    <n v="23212.127438278101"/>
    <n v="14.852605678843341"/>
    <x v="0"/>
  </r>
  <r>
    <s v="INV104196"/>
    <d v="2023-02-12T00:00:00"/>
    <x v="2"/>
    <x v="1"/>
    <x v="1"/>
    <n v="1"/>
    <n v="59367"/>
    <n v="20"/>
    <n v="59367"/>
    <n v="11873.4"/>
    <n v="47493.599999999999"/>
    <n v="10369.14426235296"/>
    <n v="21.832719066048817"/>
    <x v="0"/>
  </r>
  <r>
    <s v="INV104197"/>
    <d v="2024-02-23T00:00:00"/>
    <x v="2"/>
    <x v="0"/>
    <x v="4"/>
    <n v="7"/>
    <n v="73278"/>
    <n v="5"/>
    <n v="512946"/>
    <n v="25647.3"/>
    <n v="487298.7"/>
    <n v="92385.236900319724"/>
    <n v="18.958646288266255"/>
    <x v="0"/>
  </r>
  <r>
    <s v="INV104198"/>
    <d v="2024-05-02T00:00:00"/>
    <x v="3"/>
    <x v="0"/>
    <x v="2"/>
    <n v="7"/>
    <n v="75977"/>
    <n v="0"/>
    <n v="531839"/>
    <n v="0"/>
    <n v="531839"/>
    <n v="97520.325511876581"/>
    <n v="18.336437439126613"/>
    <x v="1"/>
  </r>
  <r>
    <s v="INV104199"/>
    <d v="2023-03-19T00:00:00"/>
    <x v="5"/>
    <x v="0"/>
    <x v="3"/>
    <n v="9"/>
    <n v="55783"/>
    <n v="10"/>
    <n v="502047"/>
    <n v="50204.7"/>
    <n v="451842.3"/>
    <n v="36567.602942261452"/>
    <n v="8.0930012400922742"/>
    <x v="0"/>
  </r>
  <r>
    <s v="INV104200"/>
    <d v="2023-09-27T00:00:00"/>
    <x v="0"/>
    <x v="0"/>
    <x v="0"/>
    <n v="7"/>
    <n v="64353"/>
    <n v="5"/>
    <n v="450471"/>
    <n v="22523.55"/>
    <n v="427947.45"/>
    <n v="26124.291617039689"/>
    <n v="6.1045559722437162"/>
    <x v="0"/>
  </r>
  <r>
    <s v="INV104201"/>
    <d v="2024-11-04T00:00:00"/>
    <x v="1"/>
    <x v="1"/>
    <x v="3"/>
    <n v="8"/>
    <n v="20501"/>
    <n v="5"/>
    <n v="164008"/>
    <n v="8200.4"/>
    <n v="155807.6"/>
    <n v="23682.71981794103"/>
    <n v="15.19997729118543"/>
    <x v="0"/>
  </r>
  <r>
    <s v="INV104202"/>
    <d v="2024-12-01T00:00:00"/>
    <x v="2"/>
    <x v="0"/>
    <x v="1"/>
    <n v="4"/>
    <n v="3200"/>
    <n v="20"/>
    <n v="12800"/>
    <n v="2560"/>
    <n v="10240"/>
    <n v="658.72213068090616"/>
    <n v="6.432833307430724"/>
    <x v="0"/>
  </r>
  <r>
    <s v="INV104203"/>
    <d v="2024-12-28T00:00:00"/>
    <x v="2"/>
    <x v="1"/>
    <x v="1"/>
    <n v="9"/>
    <n v="50657"/>
    <n v="5"/>
    <n v="455913"/>
    <n v="22795.65"/>
    <n v="433117.35"/>
    <n v="53188.362519707523"/>
    <n v="12.280358318526728"/>
    <x v="0"/>
  </r>
  <r>
    <s v="INV104204"/>
    <d v="2023-11-11T00:00:00"/>
    <x v="3"/>
    <x v="1"/>
    <x v="2"/>
    <n v="1"/>
    <n v="18585"/>
    <n v="10"/>
    <n v="18585"/>
    <n v="1858.5"/>
    <n v="16726.5"/>
    <n v="923.67863897402242"/>
    <n v="5.5222469672317729"/>
    <x v="0"/>
  </r>
  <r>
    <s v="INV104205"/>
    <d v="2023-06-17T00:00:00"/>
    <x v="3"/>
    <x v="0"/>
    <x v="0"/>
    <n v="8"/>
    <n v="64383"/>
    <n v="0"/>
    <n v="515064"/>
    <n v="0"/>
    <n v="515064"/>
    <n v="43966.787747775539"/>
    <n v="8.5361795325970249"/>
    <x v="1"/>
  </r>
  <r>
    <s v="INV104206"/>
    <d v="2023-12-05T00:00:00"/>
    <x v="5"/>
    <x v="1"/>
    <x v="0"/>
    <n v="3"/>
    <n v="58647"/>
    <n v="0"/>
    <n v="175941"/>
    <n v="0"/>
    <n v="175941"/>
    <n v="12680.696637010269"/>
    <n v="7.2073573737845464"/>
    <x v="1"/>
  </r>
  <r>
    <s v="INV104207"/>
    <d v="2023-07-12T00:00:00"/>
    <x v="0"/>
    <x v="1"/>
    <x v="2"/>
    <n v="1"/>
    <n v="13839"/>
    <n v="0"/>
    <n v="13839"/>
    <n v="0"/>
    <n v="13839"/>
    <n v="2908.9162940044262"/>
    <n v="21.019700079517495"/>
    <x v="1"/>
  </r>
  <r>
    <s v="INV104208"/>
    <d v="2024-03-28T00:00:00"/>
    <x v="4"/>
    <x v="0"/>
    <x v="1"/>
    <n v="2"/>
    <n v="16334"/>
    <n v="10"/>
    <n v="32668"/>
    <n v="3266.8"/>
    <n v="29401.200000000001"/>
    <n v="3505.364847365599"/>
    <n v="11.92252305132307"/>
    <x v="0"/>
  </r>
  <r>
    <s v="INV104209"/>
    <d v="2023-10-10T00:00:00"/>
    <x v="1"/>
    <x v="1"/>
    <x v="1"/>
    <n v="6"/>
    <n v="77120"/>
    <n v="20"/>
    <n v="462720"/>
    <n v="92544"/>
    <n v="370176"/>
    <n v="24346.217749570929"/>
    <n v="6.5769303654399343"/>
    <x v="0"/>
  </r>
  <r>
    <s v="INV104210"/>
    <d v="2023-12-02T00:00:00"/>
    <x v="5"/>
    <x v="1"/>
    <x v="1"/>
    <n v="5"/>
    <n v="30043"/>
    <n v="10"/>
    <n v="150215"/>
    <n v="15021.5"/>
    <n v="135193.5"/>
    <n v="13937.914606487029"/>
    <n v="10.309604090793588"/>
    <x v="0"/>
  </r>
  <r>
    <s v="INV104211"/>
    <d v="2024-01-25T00:00:00"/>
    <x v="4"/>
    <x v="1"/>
    <x v="3"/>
    <n v="3"/>
    <n v="36430"/>
    <n v="5"/>
    <n v="109290"/>
    <n v="5464.5"/>
    <n v="103825.5"/>
    <n v="19369.853188050271"/>
    <n v="18.656161721398181"/>
    <x v="0"/>
  </r>
  <r>
    <s v="INV104212"/>
    <d v="2024-06-08T00:00:00"/>
    <x v="6"/>
    <x v="1"/>
    <x v="4"/>
    <n v="9"/>
    <n v="41574"/>
    <n v="15"/>
    <n v="374166"/>
    <n v="56124.9"/>
    <n v="318041.09999999998"/>
    <n v="63330.587432099062"/>
    <n v="19.912705443447109"/>
    <x v="0"/>
  </r>
  <r>
    <s v="INV104213"/>
    <d v="2023-08-28T00:00:00"/>
    <x v="2"/>
    <x v="1"/>
    <x v="1"/>
    <n v="8"/>
    <n v="61173"/>
    <n v="15"/>
    <n v="489384"/>
    <n v="73407.600000000006"/>
    <n v="415976.4"/>
    <n v="30771.03304006729"/>
    <n v="7.3973025969904276"/>
    <x v="0"/>
  </r>
  <r>
    <s v="INV104214"/>
    <d v="2024-04-27T00:00:00"/>
    <x v="0"/>
    <x v="1"/>
    <x v="4"/>
    <n v="3"/>
    <n v="29544"/>
    <n v="15"/>
    <n v="88632"/>
    <n v="13294.8"/>
    <n v="75337.2"/>
    <n v="15497.863119718149"/>
    <n v="20.571328798678675"/>
    <x v="0"/>
  </r>
  <r>
    <s v="INV104215"/>
    <d v="2024-10-20T00:00:00"/>
    <x v="5"/>
    <x v="1"/>
    <x v="4"/>
    <n v="2"/>
    <n v="79173"/>
    <n v="0"/>
    <n v="158346"/>
    <n v="0"/>
    <n v="158346"/>
    <n v="19652.61209340829"/>
    <n v="12.411183164341562"/>
    <x v="1"/>
  </r>
  <r>
    <s v="INV104216"/>
    <d v="2024-12-16T00:00:00"/>
    <x v="2"/>
    <x v="1"/>
    <x v="0"/>
    <n v="8"/>
    <n v="35405"/>
    <n v="10"/>
    <n v="283240"/>
    <n v="28324"/>
    <n v="254916"/>
    <n v="47382.902486847073"/>
    <n v="18.587653378700072"/>
    <x v="0"/>
  </r>
  <r>
    <s v="INV104217"/>
    <d v="2024-08-14T00:00:00"/>
    <x v="0"/>
    <x v="0"/>
    <x v="2"/>
    <n v="5"/>
    <n v="54504"/>
    <n v="10"/>
    <n v="272520"/>
    <n v="27252"/>
    <n v="245268"/>
    <n v="45203.274493056582"/>
    <n v="18.430155785938883"/>
    <x v="0"/>
  </r>
  <r>
    <s v="INV104218"/>
    <d v="2024-07-08T00:00:00"/>
    <x v="0"/>
    <x v="0"/>
    <x v="3"/>
    <n v="9"/>
    <n v="63261"/>
    <n v="0"/>
    <n v="569349"/>
    <n v="0"/>
    <n v="569349"/>
    <n v="118833.6944305666"/>
    <n v="20.87185442155279"/>
    <x v="1"/>
  </r>
  <r>
    <s v="INV104219"/>
    <d v="2024-04-02T00:00:00"/>
    <x v="0"/>
    <x v="0"/>
    <x v="4"/>
    <n v="1"/>
    <n v="71984"/>
    <n v="5"/>
    <n v="71984"/>
    <n v="3599.2"/>
    <n v="68384.800000000003"/>
    <n v="12954.580998975611"/>
    <n v="18.943655606180918"/>
    <x v="0"/>
  </r>
  <r>
    <s v="INV104220"/>
    <d v="2023-03-30T00:00:00"/>
    <x v="2"/>
    <x v="1"/>
    <x v="3"/>
    <n v="3"/>
    <n v="69605"/>
    <n v="15"/>
    <n v="208815"/>
    <n v="31322.25"/>
    <n v="177492.75"/>
    <n v="10254.407802756579"/>
    <n v="5.7773671334500021"/>
    <x v="0"/>
  </r>
  <r>
    <s v="INV104221"/>
    <d v="2024-10-21T00:00:00"/>
    <x v="5"/>
    <x v="1"/>
    <x v="0"/>
    <n v="5"/>
    <n v="26512"/>
    <n v="15"/>
    <n v="132560"/>
    <n v="19884"/>
    <n v="112676"/>
    <n v="17340.41073011815"/>
    <n v="15.389622217790969"/>
    <x v="0"/>
  </r>
  <r>
    <s v="INV104222"/>
    <d v="2023-04-05T00:00:00"/>
    <x v="1"/>
    <x v="1"/>
    <x v="1"/>
    <n v="2"/>
    <n v="64196"/>
    <n v="0"/>
    <n v="128392"/>
    <n v="0"/>
    <n v="128392"/>
    <n v="10686.866644857"/>
    <n v="8.3236234694194344"/>
    <x v="1"/>
  </r>
  <r>
    <s v="INV104223"/>
    <d v="2024-03-27T00:00:00"/>
    <x v="3"/>
    <x v="0"/>
    <x v="4"/>
    <n v="3"/>
    <n v="79013"/>
    <n v="15"/>
    <n v="237039"/>
    <n v="35555.85"/>
    <n v="201483.15"/>
    <n v="49160.459580464063"/>
    <n v="24.399290749853801"/>
    <x v="0"/>
  </r>
  <r>
    <s v="INV104224"/>
    <d v="2024-03-03T00:00:00"/>
    <x v="2"/>
    <x v="0"/>
    <x v="2"/>
    <n v="4"/>
    <n v="22194"/>
    <n v="20"/>
    <n v="88776"/>
    <n v="17755.2"/>
    <n v="71020.800000000003"/>
    <n v="7184.954718537796"/>
    <n v="10.116690770221958"/>
    <x v="0"/>
  </r>
  <r>
    <s v="INV104225"/>
    <d v="2023-05-31T00:00:00"/>
    <x v="0"/>
    <x v="0"/>
    <x v="0"/>
    <n v="4"/>
    <n v="44888"/>
    <n v="10"/>
    <n v="179552"/>
    <n v="17955.2"/>
    <n v="161596.79999999999"/>
    <n v="21657.440724316479"/>
    <n v="13.402147025384464"/>
    <x v="0"/>
  </r>
  <r>
    <s v="INV104226"/>
    <d v="2024-05-28T00:00:00"/>
    <x v="5"/>
    <x v="1"/>
    <x v="3"/>
    <n v="9"/>
    <n v="33335"/>
    <n v="15"/>
    <n v="300015"/>
    <n v="45002.25"/>
    <n v="255012.75"/>
    <n v="22782.948830932331"/>
    <n v="8.9340430354687488"/>
    <x v="0"/>
  </r>
  <r>
    <s v="INV104227"/>
    <d v="2024-01-11T00:00:00"/>
    <x v="1"/>
    <x v="0"/>
    <x v="1"/>
    <n v="1"/>
    <n v="67898"/>
    <n v="15"/>
    <n v="67898"/>
    <n v="10184.700000000001"/>
    <n v="57713.3"/>
    <n v="4439.1816113552522"/>
    <n v="7.6917826763592654"/>
    <x v="0"/>
  </r>
  <r>
    <s v="INV104228"/>
    <d v="2023-01-22T00:00:00"/>
    <x v="6"/>
    <x v="0"/>
    <x v="3"/>
    <n v="9"/>
    <n v="18686"/>
    <n v="20"/>
    <n v="168174"/>
    <n v="33634.800000000003"/>
    <n v="134539.20000000001"/>
    <n v="22896.677544308539"/>
    <n v="17.018592012074205"/>
    <x v="0"/>
  </r>
  <r>
    <s v="INV104229"/>
    <d v="2023-11-09T00:00:00"/>
    <x v="4"/>
    <x v="1"/>
    <x v="2"/>
    <n v="9"/>
    <n v="30045"/>
    <n v="5"/>
    <n v="270405"/>
    <n v="13520.25"/>
    <n v="256884.75"/>
    <n v="38182.303654410673"/>
    <n v="14.863592974830414"/>
    <x v="0"/>
  </r>
  <r>
    <s v="INV104230"/>
    <d v="2024-06-02T00:00:00"/>
    <x v="0"/>
    <x v="0"/>
    <x v="4"/>
    <n v="6"/>
    <n v="44891"/>
    <n v="5"/>
    <n v="269346"/>
    <n v="13467.3"/>
    <n v="255878.7"/>
    <n v="31967.424140926381"/>
    <n v="12.493194682060828"/>
    <x v="0"/>
  </r>
  <r>
    <s v="INV104231"/>
    <d v="2023-07-25T00:00:00"/>
    <x v="6"/>
    <x v="1"/>
    <x v="2"/>
    <n v="1"/>
    <n v="74355"/>
    <n v="20"/>
    <n v="74355"/>
    <n v="14871"/>
    <n v="59484"/>
    <n v="3990.4130227322671"/>
    <n v="6.7083804430305083"/>
    <x v="0"/>
  </r>
  <r>
    <s v="INV104232"/>
    <d v="2024-01-10T00:00:00"/>
    <x v="3"/>
    <x v="0"/>
    <x v="3"/>
    <n v="6"/>
    <n v="46288"/>
    <n v="5"/>
    <n v="277728"/>
    <n v="13886.4"/>
    <n v="263841.59999999998"/>
    <n v="52027.419261827687"/>
    <n v="19.719187293371359"/>
    <x v="0"/>
  </r>
  <r>
    <s v="INV104233"/>
    <d v="2024-03-26T00:00:00"/>
    <x v="1"/>
    <x v="1"/>
    <x v="3"/>
    <n v="8"/>
    <n v="28901"/>
    <n v="0"/>
    <n v="231208"/>
    <n v="0"/>
    <n v="231208"/>
    <n v="11831.204584899529"/>
    <n v="5.117125957968379"/>
    <x v="1"/>
  </r>
  <r>
    <s v="INV104234"/>
    <d v="2024-09-17T00:00:00"/>
    <x v="1"/>
    <x v="1"/>
    <x v="2"/>
    <n v="5"/>
    <n v="59111"/>
    <n v="20"/>
    <n v="295555"/>
    <n v="59111"/>
    <n v="236444"/>
    <n v="33464.467318187468"/>
    <n v="14.153231766586366"/>
    <x v="0"/>
  </r>
  <r>
    <s v="INV104235"/>
    <d v="2024-08-17T00:00:00"/>
    <x v="0"/>
    <x v="1"/>
    <x v="2"/>
    <n v="5"/>
    <n v="12702"/>
    <n v="10"/>
    <n v="63510"/>
    <n v="6351"/>
    <n v="57159"/>
    <n v="10089.3863700561"/>
    <n v="17.651439615906682"/>
    <x v="0"/>
  </r>
  <r>
    <s v="INV104236"/>
    <d v="2023-06-28T00:00:00"/>
    <x v="1"/>
    <x v="1"/>
    <x v="2"/>
    <n v="1"/>
    <n v="63868"/>
    <n v="10"/>
    <n v="63868"/>
    <n v="6386.8"/>
    <n v="57481.2"/>
    <n v="7825.6151367655984"/>
    <n v="13.614216712186938"/>
    <x v="0"/>
  </r>
  <r>
    <s v="INV104237"/>
    <d v="2023-07-29T00:00:00"/>
    <x v="6"/>
    <x v="1"/>
    <x v="1"/>
    <n v="1"/>
    <n v="33635"/>
    <n v="10"/>
    <n v="33635"/>
    <n v="3363.5"/>
    <n v="30271.5"/>
    <n v="2277.6820512935428"/>
    <n v="7.5241796782238826"/>
    <x v="0"/>
  </r>
  <r>
    <s v="INV104238"/>
    <d v="2024-05-14T00:00:00"/>
    <x v="0"/>
    <x v="0"/>
    <x v="3"/>
    <n v="8"/>
    <n v="64035"/>
    <n v="15"/>
    <n v="512280"/>
    <n v="76842"/>
    <n v="435438"/>
    <n v="89547.814788127856"/>
    <n v="20.564997723700699"/>
    <x v="0"/>
  </r>
  <r>
    <s v="INV104239"/>
    <d v="2024-04-08T00:00:00"/>
    <x v="2"/>
    <x v="1"/>
    <x v="0"/>
    <n v="5"/>
    <n v="15397"/>
    <n v="20"/>
    <n v="76985"/>
    <n v="15397"/>
    <n v="61588"/>
    <n v="7069.6120268950908"/>
    <n v="11.478879046072436"/>
    <x v="0"/>
  </r>
  <r>
    <s v="INV104240"/>
    <d v="2023-05-04T00:00:00"/>
    <x v="5"/>
    <x v="1"/>
    <x v="1"/>
    <n v="8"/>
    <n v="21791"/>
    <n v="20"/>
    <n v="174328"/>
    <n v="34865.599999999999"/>
    <n v="139462.39999999999"/>
    <n v="10731.786516231041"/>
    <n v="7.6951110236386597"/>
    <x v="0"/>
  </r>
  <r>
    <s v="INV104241"/>
    <d v="2023-04-23T00:00:00"/>
    <x v="6"/>
    <x v="1"/>
    <x v="1"/>
    <n v="2"/>
    <n v="53908"/>
    <n v="5"/>
    <n v="107816"/>
    <n v="5390.8"/>
    <n v="102425.2"/>
    <n v="16393.477225712671"/>
    <n v="16.005316294928075"/>
    <x v="0"/>
  </r>
  <r>
    <s v="INV104242"/>
    <d v="2023-01-12T00:00:00"/>
    <x v="5"/>
    <x v="1"/>
    <x v="1"/>
    <n v="4"/>
    <n v="74330"/>
    <n v="20"/>
    <n v="297320"/>
    <n v="59464"/>
    <n v="237856"/>
    <n v="12804.81399918928"/>
    <n v="5.3834311512803037"/>
    <x v="0"/>
  </r>
  <r>
    <s v="INV104243"/>
    <d v="2023-05-06T00:00:00"/>
    <x v="2"/>
    <x v="0"/>
    <x v="0"/>
    <n v="9"/>
    <n v="54593"/>
    <n v="20"/>
    <n v="491337"/>
    <n v="98267.4"/>
    <n v="393069.6"/>
    <n v="45129.397059127798"/>
    <n v="11.48127381489889"/>
    <x v="0"/>
  </r>
  <r>
    <s v="INV104244"/>
    <d v="2024-07-18T00:00:00"/>
    <x v="2"/>
    <x v="1"/>
    <x v="2"/>
    <n v="3"/>
    <n v="5007"/>
    <n v="5"/>
    <n v="15021"/>
    <n v="751.05"/>
    <n v="14269.95"/>
    <n v="2855.8233163958712"/>
    <n v="20.012847391868025"/>
    <x v="0"/>
  </r>
  <r>
    <s v="INV104245"/>
    <d v="2023-11-27T00:00:00"/>
    <x v="5"/>
    <x v="0"/>
    <x v="3"/>
    <n v="6"/>
    <n v="29354"/>
    <n v="20"/>
    <n v="176124"/>
    <n v="35224.800000000003"/>
    <n v="140899.20000000001"/>
    <n v="32765.019227669742"/>
    <n v="23.25422658728349"/>
    <x v="0"/>
  </r>
  <r>
    <s v="INV104246"/>
    <d v="2023-10-10T00:00:00"/>
    <x v="6"/>
    <x v="1"/>
    <x v="4"/>
    <n v="7"/>
    <n v="15975"/>
    <n v="20"/>
    <n v="111825"/>
    <n v="22365"/>
    <n v="89460"/>
    <n v="15060.18770430921"/>
    <n v="16.83454918880976"/>
    <x v="0"/>
  </r>
  <r>
    <s v="INV104247"/>
    <d v="2023-05-20T00:00:00"/>
    <x v="5"/>
    <x v="1"/>
    <x v="4"/>
    <n v="3"/>
    <n v="45405"/>
    <n v="0"/>
    <n v="136215"/>
    <n v="0"/>
    <n v="136215"/>
    <n v="12739.142420978151"/>
    <n v="9.3522317079456379"/>
    <x v="1"/>
  </r>
  <r>
    <s v="INV104248"/>
    <d v="2024-02-05T00:00:00"/>
    <x v="5"/>
    <x v="0"/>
    <x v="3"/>
    <n v="1"/>
    <n v="40685"/>
    <n v="5"/>
    <n v="40685"/>
    <n v="2034.25"/>
    <n v="38650.75"/>
    <n v="3633.1716650429598"/>
    <n v="9.4000030142829303"/>
    <x v="0"/>
  </r>
  <r>
    <s v="INV104249"/>
    <d v="2023-04-07T00:00:00"/>
    <x v="4"/>
    <x v="0"/>
    <x v="0"/>
    <n v="2"/>
    <n v="64898"/>
    <n v="0"/>
    <n v="129796"/>
    <n v="0"/>
    <n v="129796"/>
    <n v="22165.825305622471"/>
    <n v="17.077433284247949"/>
    <x v="1"/>
  </r>
  <r>
    <s v="INV104250"/>
    <d v="2024-05-31T00:00:00"/>
    <x v="6"/>
    <x v="0"/>
    <x v="4"/>
    <n v="7"/>
    <n v="77093"/>
    <n v="15"/>
    <n v="539651"/>
    <n v="80947.649999999994"/>
    <n v="458703.35"/>
    <n v="60251.759015728639"/>
    <n v="13.135234136774592"/>
    <x v="0"/>
  </r>
  <r>
    <s v="INV104251"/>
    <d v="2024-07-22T00:00:00"/>
    <x v="4"/>
    <x v="1"/>
    <x v="1"/>
    <n v="7"/>
    <n v="26927"/>
    <n v="5"/>
    <n v="188489"/>
    <n v="9424.4500000000007"/>
    <n v="179064.55"/>
    <n v="15301.57787827454"/>
    <n v="8.5452859755180697"/>
    <x v="0"/>
  </r>
  <r>
    <s v="INV104252"/>
    <d v="2023-03-10T00:00:00"/>
    <x v="0"/>
    <x v="0"/>
    <x v="4"/>
    <n v="1"/>
    <n v="56035"/>
    <n v="20"/>
    <n v="56035"/>
    <n v="11207"/>
    <n v="44828"/>
    <n v="9300.8868988987088"/>
    <n v="20.74794079347441"/>
    <x v="0"/>
  </r>
  <r>
    <s v="INV104253"/>
    <d v="2023-04-28T00:00:00"/>
    <x v="1"/>
    <x v="1"/>
    <x v="3"/>
    <n v="7"/>
    <n v="77072"/>
    <n v="20"/>
    <n v="539504"/>
    <n v="107900.8"/>
    <n v="431603.20000000001"/>
    <n v="38865.267066329579"/>
    <n v="9.0048607300246104"/>
    <x v="0"/>
  </r>
  <r>
    <s v="INV104254"/>
    <d v="2023-02-28T00:00:00"/>
    <x v="5"/>
    <x v="0"/>
    <x v="1"/>
    <n v="6"/>
    <n v="64190"/>
    <n v="0"/>
    <n v="385140"/>
    <n v="0"/>
    <n v="385140"/>
    <n v="44032.350211296849"/>
    <n v="11.432816692967974"/>
    <x v="1"/>
  </r>
  <r>
    <s v="INV104255"/>
    <d v="2023-02-02T00:00:00"/>
    <x v="0"/>
    <x v="0"/>
    <x v="4"/>
    <n v="6"/>
    <n v="14560"/>
    <n v="0"/>
    <n v="87360"/>
    <n v="0"/>
    <n v="87360"/>
    <n v="5441.2951543310382"/>
    <n v="6.2285887755620859"/>
    <x v="1"/>
  </r>
  <r>
    <s v="INV104256"/>
    <d v="2023-11-14T00:00:00"/>
    <x v="6"/>
    <x v="1"/>
    <x v="3"/>
    <n v="7"/>
    <n v="51141"/>
    <n v="15"/>
    <n v="357987"/>
    <n v="53698.05"/>
    <n v="304288.95"/>
    <n v="57898.404271058047"/>
    <n v="19.027442262053238"/>
    <x v="0"/>
  </r>
  <r>
    <s v="INV104257"/>
    <d v="2023-02-19T00:00:00"/>
    <x v="5"/>
    <x v="0"/>
    <x v="0"/>
    <n v="7"/>
    <n v="14107"/>
    <n v="15"/>
    <n v="98749"/>
    <n v="14812.35"/>
    <n v="83936.65"/>
    <n v="8818.0139123733534"/>
    <n v="10.505558552042944"/>
    <x v="0"/>
  </r>
  <r>
    <s v="INV104258"/>
    <d v="2024-05-03T00:00:00"/>
    <x v="1"/>
    <x v="0"/>
    <x v="3"/>
    <n v="1"/>
    <n v="64060"/>
    <n v="20"/>
    <n v="64060"/>
    <n v="12812"/>
    <n v="51248"/>
    <n v="4949.1932172855577"/>
    <n v="9.6573392469668224"/>
    <x v="0"/>
  </r>
  <r>
    <s v="INV104259"/>
    <d v="2023-01-19T00:00:00"/>
    <x v="0"/>
    <x v="1"/>
    <x v="0"/>
    <n v="5"/>
    <n v="64713"/>
    <n v="10"/>
    <n v="323565"/>
    <n v="32356.5"/>
    <n v="291208.5"/>
    <n v="32228.52728702228"/>
    <n v="11.06716572044507"/>
    <x v="0"/>
  </r>
  <r>
    <s v="INV104260"/>
    <d v="2024-12-26T00:00:00"/>
    <x v="3"/>
    <x v="1"/>
    <x v="1"/>
    <n v="8"/>
    <n v="62276"/>
    <n v="15"/>
    <n v="498208"/>
    <n v="74731.199999999997"/>
    <n v="423476.8"/>
    <n v="95208.640177115376"/>
    <n v="22.48261065945416"/>
    <x v="0"/>
  </r>
  <r>
    <s v="INV104261"/>
    <d v="2023-07-16T00:00:00"/>
    <x v="2"/>
    <x v="1"/>
    <x v="3"/>
    <n v="8"/>
    <n v="49364"/>
    <n v="20"/>
    <n v="394912"/>
    <n v="78982.399999999994"/>
    <n v="315929.59999999998"/>
    <n v="48527.959952410638"/>
    <n v="15.360371409456613"/>
    <x v="0"/>
  </r>
  <r>
    <s v="INV104262"/>
    <d v="2024-03-25T00:00:00"/>
    <x v="5"/>
    <x v="0"/>
    <x v="2"/>
    <n v="3"/>
    <n v="33470"/>
    <n v="15"/>
    <n v="100410"/>
    <n v="15061.5"/>
    <n v="85348.5"/>
    <n v="6962.469973414085"/>
    <n v="8.1576945973439319"/>
    <x v="0"/>
  </r>
  <r>
    <s v="INV104263"/>
    <d v="2024-07-12T00:00:00"/>
    <x v="1"/>
    <x v="0"/>
    <x v="2"/>
    <n v="3"/>
    <n v="28710"/>
    <n v="5"/>
    <n v="86130"/>
    <n v="4306.5"/>
    <n v="81823.5"/>
    <n v="16765.322376147578"/>
    <n v="20.489617745693568"/>
    <x v="0"/>
  </r>
  <r>
    <s v="INV104264"/>
    <d v="2024-11-09T00:00:00"/>
    <x v="2"/>
    <x v="0"/>
    <x v="2"/>
    <n v="7"/>
    <n v="44588"/>
    <n v="0"/>
    <n v="312116"/>
    <n v="0"/>
    <n v="312116"/>
    <n v="28618.118642578491"/>
    <n v="9.1690649125897075"/>
    <x v="1"/>
  </r>
  <r>
    <s v="INV104265"/>
    <d v="2024-03-27T00:00:00"/>
    <x v="4"/>
    <x v="0"/>
    <x v="2"/>
    <n v="4"/>
    <n v="60535"/>
    <n v="20"/>
    <n v="242140"/>
    <n v="48428"/>
    <n v="193712"/>
    <n v="25665.91592361973"/>
    <n v="13.249522963791469"/>
    <x v="0"/>
  </r>
  <r>
    <s v="INV104266"/>
    <d v="2023-10-16T00:00:00"/>
    <x v="0"/>
    <x v="0"/>
    <x v="2"/>
    <n v="6"/>
    <n v="12183"/>
    <n v="15"/>
    <n v="73098"/>
    <n v="10964.7"/>
    <n v="62133.3"/>
    <n v="10165.950060014629"/>
    <n v="16.361516384957227"/>
    <x v="0"/>
  </r>
  <r>
    <s v="INV104267"/>
    <d v="2023-05-21T00:00:00"/>
    <x v="4"/>
    <x v="1"/>
    <x v="0"/>
    <n v="9"/>
    <n v="3462"/>
    <n v="0"/>
    <n v="31158"/>
    <n v="0"/>
    <n v="31158"/>
    <n v="5199.9144674296604"/>
    <n v="16.688858294594198"/>
    <x v="1"/>
  </r>
  <r>
    <s v="INV104268"/>
    <d v="2023-03-25T00:00:00"/>
    <x v="1"/>
    <x v="0"/>
    <x v="3"/>
    <n v="2"/>
    <n v="62748"/>
    <n v="10"/>
    <n v="125496"/>
    <n v="12549.6"/>
    <n v="112946.4"/>
    <n v="7206.7058087753749"/>
    <n v="6.3806423301454283"/>
    <x v="0"/>
  </r>
  <r>
    <s v="INV104269"/>
    <d v="2024-11-24T00:00:00"/>
    <x v="5"/>
    <x v="1"/>
    <x v="1"/>
    <n v="2"/>
    <n v="36052"/>
    <n v="15"/>
    <n v="72104"/>
    <n v="10815.6"/>
    <n v="61288.4"/>
    <n v="13321.701681858551"/>
    <n v="21.736089834060852"/>
    <x v="0"/>
  </r>
  <r>
    <s v="INV104270"/>
    <d v="2024-01-26T00:00:00"/>
    <x v="2"/>
    <x v="0"/>
    <x v="2"/>
    <n v="6"/>
    <n v="45821"/>
    <n v="20"/>
    <n v="274926"/>
    <n v="54985.2"/>
    <n v="219940.8"/>
    <n v="32086.316977068269"/>
    <n v="14.588615198757243"/>
    <x v="0"/>
  </r>
  <r>
    <s v="INV104271"/>
    <d v="2024-08-13T00:00:00"/>
    <x v="2"/>
    <x v="1"/>
    <x v="2"/>
    <n v="3"/>
    <n v="47850"/>
    <n v="5"/>
    <n v="143550"/>
    <n v="7177.5"/>
    <n v="136372.5"/>
    <n v="33800.215954455663"/>
    <n v="24.785213994357854"/>
    <x v="0"/>
  </r>
  <r>
    <s v="INV104272"/>
    <d v="2023-08-03T00:00:00"/>
    <x v="0"/>
    <x v="0"/>
    <x v="1"/>
    <n v="1"/>
    <n v="64065"/>
    <n v="0"/>
    <n v="64065"/>
    <n v="0"/>
    <n v="64065"/>
    <n v="12395.839573032499"/>
    <n v="19.348848158951846"/>
    <x v="1"/>
  </r>
  <r>
    <s v="INV104273"/>
    <d v="2024-06-09T00:00:00"/>
    <x v="5"/>
    <x v="0"/>
    <x v="1"/>
    <n v="2"/>
    <n v="44361"/>
    <n v="0"/>
    <n v="88722"/>
    <n v="0"/>
    <n v="88722"/>
    <n v="22048.63966517556"/>
    <n v="24.851378085678366"/>
    <x v="1"/>
  </r>
  <r>
    <s v="INV104274"/>
    <d v="2023-08-03T00:00:00"/>
    <x v="3"/>
    <x v="1"/>
    <x v="2"/>
    <n v="7"/>
    <n v="39664"/>
    <n v="5"/>
    <n v="277648"/>
    <n v="13882.4"/>
    <n v="263765.59999999998"/>
    <n v="37110.51417820849"/>
    <n v="14.069504961302194"/>
    <x v="0"/>
  </r>
  <r>
    <s v="INV104275"/>
    <d v="2024-02-07T00:00:00"/>
    <x v="3"/>
    <x v="0"/>
    <x v="0"/>
    <n v="4"/>
    <n v="45463"/>
    <n v="20"/>
    <n v="181852"/>
    <n v="36370.400000000001"/>
    <n v="145481.60000000001"/>
    <n v="11370.300875125091"/>
    <n v="7.8156281448135649"/>
    <x v="0"/>
  </r>
  <r>
    <s v="INV104276"/>
    <d v="2023-05-08T00:00:00"/>
    <x v="0"/>
    <x v="1"/>
    <x v="1"/>
    <n v="2"/>
    <n v="71727"/>
    <n v="10"/>
    <n v="143454"/>
    <n v="14345.4"/>
    <n v="129108.6"/>
    <n v="25235.80908703398"/>
    <n v="19.546187540592939"/>
    <x v="0"/>
  </r>
  <r>
    <s v="INV104277"/>
    <d v="2024-04-21T00:00:00"/>
    <x v="5"/>
    <x v="0"/>
    <x v="3"/>
    <n v="8"/>
    <n v="4032"/>
    <n v="5"/>
    <n v="32256"/>
    <n v="1612.8"/>
    <n v="30643.200000000001"/>
    <n v="6298.7727776373267"/>
    <n v="20.555205649662327"/>
    <x v="0"/>
  </r>
  <r>
    <s v="INV104278"/>
    <d v="2024-02-08T00:00:00"/>
    <x v="0"/>
    <x v="0"/>
    <x v="3"/>
    <n v="4"/>
    <n v="21233"/>
    <n v="10"/>
    <n v="84932"/>
    <n v="8493.2000000000007"/>
    <n v="76438.8"/>
    <n v="16859.880894923299"/>
    <n v="22.056705357649907"/>
    <x v="0"/>
  </r>
  <r>
    <s v="INV104279"/>
    <d v="2023-01-29T00:00:00"/>
    <x v="5"/>
    <x v="1"/>
    <x v="0"/>
    <n v="4"/>
    <n v="43614"/>
    <n v="20"/>
    <n v="174456"/>
    <n v="34891.199999999997"/>
    <n v="139564.79999999999"/>
    <n v="15392.574593787929"/>
    <n v="11.028980512126218"/>
    <x v="0"/>
  </r>
  <r>
    <s v="INV104280"/>
    <d v="2023-12-04T00:00:00"/>
    <x v="1"/>
    <x v="0"/>
    <x v="4"/>
    <n v="2"/>
    <n v="79518"/>
    <n v="15"/>
    <n v="159036"/>
    <n v="23855.4"/>
    <n v="135180.6"/>
    <n v="20565.943476620079"/>
    <n v="15.213679682306545"/>
    <x v="0"/>
  </r>
  <r>
    <s v="INV104281"/>
    <d v="2024-12-14T00:00:00"/>
    <x v="1"/>
    <x v="1"/>
    <x v="0"/>
    <n v="1"/>
    <n v="5956"/>
    <n v="15"/>
    <n v="5956"/>
    <n v="893.4"/>
    <n v="5062.6000000000004"/>
    <n v="1121.37154313887"/>
    <n v="22.150111467207957"/>
    <x v="0"/>
  </r>
  <r>
    <s v="INV104282"/>
    <d v="2023-12-27T00:00:00"/>
    <x v="4"/>
    <x v="0"/>
    <x v="2"/>
    <n v="1"/>
    <n v="3913"/>
    <n v="20"/>
    <n v="3913"/>
    <n v="782.6"/>
    <n v="3130.4"/>
    <n v="697.91406301797792"/>
    <n v="22.294724732237984"/>
    <x v="0"/>
  </r>
  <r>
    <s v="INV104283"/>
    <d v="2024-07-22T00:00:00"/>
    <x v="0"/>
    <x v="0"/>
    <x v="4"/>
    <n v="3"/>
    <n v="7585"/>
    <n v="10"/>
    <n v="22755"/>
    <n v="2275.5"/>
    <n v="20479.5"/>
    <n v="1129.173452773648"/>
    <n v="5.5136768611228204"/>
    <x v="0"/>
  </r>
  <r>
    <s v="INV104284"/>
    <d v="2024-01-27T00:00:00"/>
    <x v="5"/>
    <x v="0"/>
    <x v="2"/>
    <n v="6"/>
    <n v="28437"/>
    <n v="5"/>
    <n v="170622"/>
    <n v="8531.1"/>
    <n v="162090.9"/>
    <n v="29854.44607046722"/>
    <n v="18.418335681069834"/>
    <x v="0"/>
  </r>
  <r>
    <s v="INV104285"/>
    <d v="2023-08-06T00:00:00"/>
    <x v="3"/>
    <x v="0"/>
    <x v="3"/>
    <n v="7"/>
    <n v="21063"/>
    <n v="20"/>
    <n v="147441"/>
    <n v="29488.2"/>
    <n v="117952.8"/>
    <n v="20091.781521290501"/>
    <n v="17.033746991415637"/>
    <x v="0"/>
  </r>
  <r>
    <s v="INV104286"/>
    <d v="2024-07-27T00:00:00"/>
    <x v="5"/>
    <x v="0"/>
    <x v="1"/>
    <n v="9"/>
    <n v="75368"/>
    <n v="20"/>
    <n v="678312"/>
    <n v="135662.39999999999"/>
    <n v="542649.59999999998"/>
    <n v="36177.122309989492"/>
    <n v="6.6667555472241196"/>
    <x v="0"/>
  </r>
  <r>
    <s v="INV104287"/>
    <d v="2024-10-30T00:00:00"/>
    <x v="1"/>
    <x v="0"/>
    <x v="2"/>
    <n v="5"/>
    <n v="38075"/>
    <n v="15"/>
    <n v="190375"/>
    <n v="28556.25"/>
    <n v="161818.75"/>
    <n v="38193.629043305184"/>
    <n v="23.602721590239192"/>
    <x v="0"/>
  </r>
  <r>
    <s v="INV104288"/>
    <d v="2023-07-21T00:00:00"/>
    <x v="5"/>
    <x v="0"/>
    <x v="3"/>
    <n v="9"/>
    <n v="7886"/>
    <n v="5"/>
    <n v="70974"/>
    <n v="3548.7"/>
    <n v="67425.3"/>
    <n v="9377.1371048046931"/>
    <n v="13.90744587685141"/>
    <x v="0"/>
  </r>
  <r>
    <s v="INV104289"/>
    <d v="2023-01-17T00:00:00"/>
    <x v="0"/>
    <x v="1"/>
    <x v="0"/>
    <n v="8"/>
    <n v="59650"/>
    <n v="15"/>
    <n v="477200"/>
    <n v="71580"/>
    <n v="405620"/>
    <n v="74979.482476375648"/>
    <n v="18.485154202548109"/>
    <x v="0"/>
  </r>
  <r>
    <s v="INV104290"/>
    <d v="2023-11-18T00:00:00"/>
    <x v="4"/>
    <x v="0"/>
    <x v="2"/>
    <n v="1"/>
    <n v="30072"/>
    <n v="10"/>
    <n v="30072"/>
    <n v="3007.2"/>
    <n v="27064.799999999999"/>
    <n v="6131.7891551465455"/>
    <n v="22.655955910062318"/>
    <x v="0"/>
  </r>
  <r>
    <s v="INV104291"/>
    <d v="2024-06-01T00:00:00"/>
    <x v="4"/>
    <x v="0"/>
    <x v="3"/>
    <n v="3"/>
    <n v="35771"/>
    <n v="10"/>
    <n v="107313"/>
    <n v="10731.3"/>
    <n v="96581.7"/>
    <n v="7342.5478459708966"/>
    <n v="7.6024214172777009"/>
    <x v="0"/>
  </r>
  <r>
    <s v="INV104292"/>
    <d v="2024-07-23T00:00:00"/>
    <x v="4"/>
    <x v="0"/>
    <x v="1"/>
    <n v="8"/>
    <n v="50310"/>
    <n v="0"/>
    <n v="402480"/>
    <n v="0"/>
    <n v="402480"/>
    <n v="89015.949679557089"/>
    <n v="22.116862870094685"/>
    <x v="1"/>
  </r>
  <r>
    <s v="INV104293"/>
    <d v="2023-11-21T00:00:00"/>
    <x v="4"/>
    <x v="1"/>
    <x v="2"/>
    <n v="9"/>
    <n v="64760"/>
    <n v="20"/>
    <n v="582840"/>
    <n v="116568"/>
    <n v="466272"/>
    <n v="90858.2869172012"/>
    <n v="19.48611259462314"/>
    <x v="0"/>
  </r>
  <r>
    <s v="INV104294"/>
    <d v="2024-02-16T00:00:00"/>
    <x v="1"/>
    <x v="1"/>
    <x v="3"/>
    <n v="4"/>
    <n v="77066"/>
    <n v="5"/>
    <n v="308264"/>
    <n v="15413.2"/>
    <n v="292850.8"/>
    <n v="63817.596631802327"/>
    <n v="21.791846439143185"/>
    <x v="0"/>
  </r>
  <r>
    <s v="INV104295"/>
    <d v="2023-11-14T00:00:00"/>
    <x v="6"/>
    <x v="0"/>
    <x v="2"/>
    <n v="6"/>
    <n v="13638"/>
    <n v="5"/>
    <n v="81828"/>
    <n v="4091.4"/>
    <n v="77736.600000000006"/>
    <n v="11580.19905576382"/>
    <n v="14.896714103477409"/>
    <x v="0"/>
  </r>
  <r>
    <s v="INV104296"/>
    <d v="2024-11-11T00:00:00"/>
    <x v="0"/>
    <x v="0"/>
    <x v="1"/>
    <n v="4"/>
    <n v="47869"/>
    <n v="15"/>
    <n v="191476"/>
    <n v="28721.4"/>
    <n v="162754.6"/>
    <n v="9227.6927887188413"/>
    <n v="5.669697070754891"/>
    <x v="0"/>
  </r>
  <r>
    <s v="INV104297"/>
    <d v="2023-03-23T00:00:00"/>
    <x v="2"/>
    <x v="0"/>
    <x v="2"/>
    <n v="9"/>
    <n v="16146"/>
    <n v="15"/>
    <n v="145314"/>
    <n v="21797.1"/>
    <n v="123516.9"/>
    <n v="22739.85268320435"/>
    <n v="18.41031687421264"/>
    <x v="0"/>
  </r>
  <r>
    <s v="INV104298"/>
    <d v="2024-04-18T00:00:00"/>
    <x v="0"/>
    <x v="1"/>
    <x v="2"/>
    <n v="2"/>
    <n v="29312"/>
    <n v="5"/>
    <n v="58624"/>
    <n v="2931.2"/>
    <n v="55692.800000000003"/>
    <n v="6956.3919259038212"/>
    <n v="12.490648568403493"/>
    <x v="0"/>
  </r>
  <r>
    <s v="INV104299"/>
    <d v="2024-04-12T00:00:00"/>
    <x v="6"/>
    <x v="0"/>
    <x v="3"/>
    <n v="6"/>
    <n v="76681"/>
    <n v="15"/>
    <n v="460086"/>
    <n v="69012.899999999994"/>
    <n v="391073.1"/>
    <n v="51028.456566675901"/>
    <n v="13.048316687257678"/>
    <x v="0"/>
  </r>
  <r>
    <s v="INV104300"/>
    <d v="2024-02-29T00:00:00"/>
    <x v="4"/>
    <x v="1"/>
    <x v="4"/>
    <n v="3"/>
    <n v="15128"/>
    <n v="0"/>
    <n v="45384"/>
    <n v="0"/>
    <n v="45384"/>
    <n v="6274.448750633117"/>
    <n v="13.825244030127614"/>
    <x v="1"/>
  </r>
  <r>
    <s v="INV104301"/>
    <d v="2024-12-31T00:00:00"/>
    <x v="6"/>
    <x v="0"/>
    <x v="2"/>
    <n v="4"/>
    <n v="24986"/>
    <n v="20"/>
    <n v="99944"/>
    <n v="19988.8"/>
    <n v="79955.199999999997"/>
    <n v="11879.89770217248"/>
    <n v="14.858192715636356"/>
    <x v="0"/>
  </r>
  <r>
    <s v="INV104302"/>
    <d v="2024-11-19T00:00:00"/>
    <x v="3"/>
    <x v="1"/>
    <x v="4"/>
    <n v="2"/>
    <n v="39766"/>
    <n v="0"/>
    <n v="79532"/>
    <n v="0"/>
    <n v="79532"/>
    <n v="14505.590676886821"/>
    <n v="18.238684651318739"/>
    <x v="1"/>
  </r>
  <r>
    <s v="INV104303"/>
    <d v="2023-07-23T00:00:00"/>
    <x v="3"/>
    <x v="1"/>
    <x v="0"/>
    <n v="8"/>
    <n v="47057"/>
    <n v="10"/>
    <n v="376456"/>
    <n v="37645.599999999999"/>
    <n v="338810.4"/>
    <n v="66188.351516233626"/>
    <n v="19.535513525037491"/>
    <x v="0"/>
  </r>
  <r>
    <s v="INV104304"/>
    <d v="2024-08-05T00:00:00"/>
    <x v="1"/>
    <x v="0"/>
    <x v="2"/>
    <n v="8"/>
    <n v="78231"/>
    <n v="5"/>
    <n v="625848"/>
    <n v="31292.400000000001"/>
    <n v="594555.6"/>
    <n v="122102.9663346216"/>
    <n v="20.536845727232507"/>
    <x v="0"/>
  </r>
  <r>
    <s v="INV104305"/>
    <d v="2024-01-22T00:00:00"/>
    <x v="0"/>
    <x v="0"/>
    <x v="4"/>
    <n v="1"/>
    <n v="16994"/>
    <n v="0"/>
    <n v="16994"/>
    <n v="0"/>
    <n v="16994"/>
    <n v="3132.3551223156819"/>
    <n v="18.432123822029432"/>
    <x v="1"/>
  </r>
  <r>
    <s v="INV104306"/>
    <d v="2023-04-08T00:00:00"/>
    <x v="0"/>
    <x v="0"/>
    <x v="0"/>
    <n v="6"/>
    <n v="22071"/>
    <n v="0"/>
    <n v="132426"/>
    <n v="0"/>
    <n v="132426"/>
    <n v="27901.613132484879"/>
    <n v="21.069588398414872"/>
    <x v="1"/>
  </r>
  <r>
    <s v="INV104307"/>
    <d v="2023-12-11T00:00:00"/>
    <x v="2"/>
    <x v="0"/>
    <x v="3"/>
    <n v="1"/>
    <n v="34986"/>
    <n v="15"/>
    <n v="34986"/>
    <n v="5247.9"/>
    <n v="29738.1"/>
    <n v="2213.4020718342972"/>
    <n v="7.442984157812023"/>
    <x v="0"/>
  </r>
  <r>
    <s v="INV104308"/>
    <d v="2023-07-27T00:00:00"/>
    <x v="1"/>
    <x v="0"/>
    <x v="2"/>
    <n v="6"/>
    <n v="62135"/>
    <n v="15"/>
    <n v="372810"/>
    <n v="55921.5"/>
    <n v="316888.5"/>
    <n v="68880.004002986825"/>
    <n v="21.736353323956795"/>
    <x v="0"/>
  </r>
  <r>
    <s v="INV104309"/>
    <d v="2024-05-28T00:00:00"/>
    <x v="2"/>
    <x v="0"/>
    <x v="3"/>
    <n v="7"/>
    <n v="625"/>
    <n v="15"/>
    <n v="4375"/>
    <n v="656.25"/>
    <n v="3718.75"/>
    <n v="473.97632107484861"/>
    <n v="12.745581743189208"/>
    <x v="0"/>
  </r>
  <r>
    <s v="INV104310"/>
    <d v="2024-09-27T00:00:00"/>
    <x v="3"/>
    <x v="0"/>
    <x v="0"/>
    <n v="2"/>
    <n v="49314"/>
    <n v="10"/>
    <n v="98628"/>
    <n v="9862.7999999999993"/>
    <n v="88765.2"/>
    <n v="13825.65347590497"/>
    <n v="15.575533515279602"/>
    <x v="0"/>
  </r>
  <r>
    <s v="INV104311"/>
    <d v="2024-08-08T00:00:00"/>
    <x v="4"/>
    <x v="1"/>
    <x v="3"/>
    <n v="9"/>
    <n v="19818"/>
    <n v="0"/>
    <n v="178362"/>
    <n v="0"/>
    <n v="178362"/>
    <n v="24392.05228621377"/>
    <n v="13.675588009897718"/>
    <x v="1"/>
  </r>
  <r>
    <s v="INV104312"/>
    <d v="2023-06-15T00:00:00"/>
    <x v="6"/>
    <x v="0"/>
    <x v="3"/>
    <n v="8"/>
    <n v="62863"/>
    <n v="20"/>
    <n v="502904"/>
    <n v="100580.8"/>
    <n v="402323.20000000001"/>
    <n v="58394.573594512673"/>
    <n v="14.51434408816411"/>
    <x v="0"/>
  </r>
  <r>
    <s v="INV104313"/>
    <d v="2023-01-22T00:00:00"/>
    <x v="2"/>
    <x v="0"/>
    <x v="1"/>
    <n v="9"/>
    <n v="43662"/>
    <n v="15"/>
    <n v="392958"/>
    <n v="58943.7"/>
    <n v="334014.3"/>
    <n v="35768.100689494277"/>
    <n v="10.708553702489468"/>
    <x v="0"/>
  </r>
  <r>
    <s v="INV104314"/>
    <d v="2023-06-03T00:00:00"/>
    <x v="5"/>
    <x v="1"/>
    <x v="0"/>
    <n v="4"/>
    <n v="8090"/>
    <n v="10"/>
    <n v="32360"/>
    <n v="3236"/>
    <n v="29124"/>
    <n v="2446.1300652259338"/>
    <n v="8.3990182159934541"/>
    <x v="0"/>
  </r>
  <r>
    <s v="INV104315"/>
    <d v="2024-03-14T00:00:00"/>
    <x v="2"/>
    <x v="0"/>
    <x v="3"/>
    <n v="4"/>
    <n v="35350"/>
    <n v="10"/>
    <n v="141400"/>
    <n v="14140"/>
    <n v="127260"/>
    <n v="9032.780745417358"/>
    <n v="7.097894660865439"/>
    <x v="0"/>
  </r>
  <r>
    <s v="INV104316"/>
    <d v="2023-10-22T00:00:00"/>
    <x v="4"/>
    <x v="0"/>
    <x v="4"/>
    <n v="8"/>
    <n v="12634"/>
    <n v="15"/>
    <n v="101072"/>
    <n v="15160.8"/>
    <n v="85911.2"/>
    <n v="12051.60318858891"/>
    <n v="14.027976781361348"/>
    <x v="0"/>
  </r>
  <r>
    <s v="INV104317"/>
    <d v="2023-08-07T00:00:00"/>
    <x v="4"/>
    <x v="0"/>
    <x v="0"/>
    <n v="1"/>
    <n v="25730"/>
    <n v="5"/>
    <n v="25730"/>
    <n v="1286.5"/>
    <n v="24443.5"/>
    <n v="1834.5384338434631"/>
    <n v="7.5052199310387753"/>
    <x v="0"/>
  </r>
  <r>
    <s v="INV104318"/>
    <d v="2024-10-30T00:00:00"/>
    <x v="0"/>
    <x v="0"/>
    <x v="1"/>
    <n v="8"/>
    <n v="15558"/>
    <n v="0"/>
    <n v="124464"/>
    <n v="0"/>
    <n v="124464"/>
    <n v="12321.64904944137"/>
    <n v="9.8997694509588072"/>
    <x v="1"/>
  </r>
  <r>
    <s v="INV104319"/>
    <d v="2024-05-09T00:00:00"/>
    <x v="6"/>
    <x v="1"/>
    <x v="2"/>
    <n v="7"/>
    <n v="27539"/>
    <n v="15"/>
    <n v="192773"/>
    <n v="28915.95"/>
    <n v="163857.04999999999"/>
    <n v="12571.63347036816"/>
    <n v="7.6723177125233004"/>
    <x v="0"/>
  </r>
  <r>
    <s v="INV104320"/>
    <d v="2023-08-18T00:00:00"/>
    <x v="4"/>
    <x v="1"/>
    <x v="3"/>
    <n v="7"/>
    <n v="66320"/>
    <n v="20"/>
    <n v="464240"/>
    <n v="92848"/>
    <n v="371392"/>
    <n v="26674.950487442009"/>
    <n v="7.1824246315057971"/>
    <x v="0"/>
  </r>
  <r>
    <s v="INV104321"/>
    <d v="2023-01-20T00:00:00"/>
    <x v="1"/>
    <x v="0"/>
    <x v="4"/>
    <n v="9"/>
    <n v="38834"/>
    <n v="0"/>
    <n v="349506"/>
    <n v="0"/>
    <n v="349506"/>
    <n v="79160.393187935246"/>
    <n v="22.649222956955029"/>
    <x v="1"/>
  </r>
  <r>
    <s v="INV104322"/>
    <d v="2024-07-06T00:00:00"/>
    <x v="2"/>
    <x v="0"/>
    <x v="1"/>
    <n v="7"/>
    <n v="44025"/>
    <n v="10"/>
    <n v="308175"/>
    <n v="30817.5"/>
    <n v="277357.5"/>
    <n v="51257.105652321239"/>
    <n v="18.480519060173688"/>
    <x v="0"/>
  </r>
  <r>
    <s v="INV104323"/>
    <d v="2023-05-28T00:00:00"/>
    <x v="2"/>
    <x v="1"/>
    <x v="0"/>
    <n v="2"/>
    <n v="28943"/>
    <n v="20"/>
    <n v="57886"/>
    <n v="11577.2"/>
    <n v="46308.800000000003"/>
    <n v="10871.07519194307"/>
    <n v="23.475182237378359"/>
    <x v="0"/>
  </r>
  <r>
    <s v="INV104324"/>
    <d v="2023-04-18T00:00:00"/>
    <x v="3"/>
    <x v="0"/>
    <x v="3"/>
    <n v="1"/>
    <n v="4472"/>
    <n v="0"/>
    <n v="4472"/>
    <n v="0"/>
    <n v="4472"/>
    <n v="799.60447432351566"/>
    <n v="17.880243164658221"/>
    <x v="1"/>
  </r>
  <r>
    <s v="INV104325"/>
    <d v="2024-02-07T00:00:00"/>
    <x v="4"/>
    <x v="1"/>
    <x v="1"/>
    <n v="1"/>
    <n v="65436"/>
    <n v="20"/>
    <n v="65436"/>
    <n v="13087.2"/>
    <n v="52348.800000000003"/>
    <n v="11453.404673388621"/>
    <n v="21.879020480676957"/>
    <x v="0"/>
  </r>
  <r>
    <s v="INV104326"/>
    <d v="2024-08-18T00:00:00"/>
    <x v="5"/>
    <x v="1"/>
    <x v="1"/>
    <n v="7"/>
    <n v="79715"/>
    <n v="10"/>
    <n v="558005"/>
    <n v="55800.5"/>
    <n v="502204.5"/>
    <n v="80884.915074972974"/>
    <n v="16.105971785392796"/>
    <x v="0"/>
  </r>
  <r>
    <s v="INV104327"/>
    <d v="2024-04-27T00:00:00"/>
    <x v="0"/>
    <x v="1"/>
    <x v="4"/>
    <n v="5"/>
    <n v="30019"/>
    <n v="15"/>
    <n v="150095"/>
    <n v="22514.25"/>
    <n v="127580.75"/>
    <n v="18183.575267536638"/>
    <n v="14.252601013504496"/>
    <x v="0"/>
  </r>
  <r>
    <s v="INV104328"/>
    <d v="2024-01-02T00:00:00"/>
    <x v="6"/>
    <x v="0"/>
    <x v="2"/>
    <n v="4"/>
    <n v="76364"/>
    <n v="20"/>
    <n v="305456"/>
    <n v="61091.199999999997"/>
    <n v="244364.79999999999"/>
    <n v="38046.494880142993"/>
    <n v="15.569548020067945"/>
    <x v="0"/>
  </r>
  <r>
    <s v="INV104329"/>
    <d v="2024-02-18T00:00:00"/>
    <x v="5"/>
    <x v="0"/>
    <x v="2"/>
    <n v="5"/>
    <n v="56381"/>
    <n v="15"/>
    <n v="281905"/>
    <n v="42285.75"/>
    <n v="239619.25"/>
    <n v="27327.401063480789"/>
    <n v="11.404509889535499"/>
    <x v="0"/>
  </r>
  <r>
    <s v="INV104330"/>
    <d v="2023-11-05T00:00:00"/>
    <x v="0"/>
    <x v="0"/>
    <x v="2"/>
    <n v="6"/>
    <n v="25232"/>
    <n v="10"/>
    <n v="151392"/>
    <n v="15139.2"/>
    <n v="136252.79999999999"/>
    <n v="24742.756119119771"/>
    <n v="18.15944781987583"/>
    <x v="0"/>
  </r>
  <r>
    <s v="INV104331"/>
    <d v="2023-05-14T00:00:00"/>
    <x v="2"/>
    <x v="1"/>
    <x v="0"/>
    <n v="6"/>
    <n v="18173"/>
    <n v="10"/>
    <n v="109038"/>
    <n v="10903.8"/>
    <n v="98134.2"/>
    <n v="22515.418247106169"/>
    <n v="22.943498033413601"/>
    <x v="0"/>
  </r>
  <r>
    <s v="INV104332"/>
    <d v="2024-12-19T00:00:00"/>
    <x v="5"/>
    <x v="0"/>
    <x v="1"/>
    <n v="1"/>
    <n v="76409"/>
    <n v="20"/>
    <n v="76409"/>
    <n v="15281.8"/>
    <n v="61127.199999999997"/>
    <n v="12620.97511882969"/>
    <n v="20.647068929755807"/>
    <x v="0"/>
  </r>
  <r>
    <s v="INV104333"/>
    <d v="2023-10-10T00:00:00"/>
    <x v="0"/>
    <x v="0"/>
    <x v="0"/>
    <n v="2"/>
    <n v="6220"/>
    <n v="20"/>
    <n v="12440"/>
    <n v="2488"/>
    <n v="9952"/>
    <n v="1417.164821371493"/>
    <n v="14.240000214745709"/>
    <x v="0"/>
  </r>
  <r>
    <s v="INV104334"/>
    <d v="2023-03-14T00:00:00"/>
    <x v="2"/>
    <x v="1"/>
    <x v="1"/>
    <n v="3"/>
    <n v="59615"/>
    <n v="10"/>
    <n v="178845"/>
    <n v="17884.5"/>
    <n v="160960.5"/>
    <n v="38756.683602850753"/>
    <n v="24.078381716539617"/>
    <x v="0"/>
  </r>
  <r>
    <s v="INV104335"/>
    <d v="2024-04-25T00:00:00"/>
    <x v="2"/>
    <x v="0"/>
    <x v="4"/>
    <n v="4"/>
    <n v="52440"/>
    <n v="20"/>
    <n v="209760"/>
    <n v="41952"/>
    <n v="167808"/>
    <n v="41462.775715554351"/>
    <n v="24.708461882362194"/>
    <x v="0"/>
  </r>
  <r>
    <s v="INV104336"/>
    <d v="2023-12-18T00:00:00"/>
    <x v="2"/>
    <x v="0"/>
    <x v="4"/>
    <n v="6"/>
    <n v="5653"/>
    <n v="20"/>
    <n v="33918"/>
    <n v="6783.6"/>
    <n v="27134.400000000001"/>
    <n v="4032.7178369326298"/>
    <n v="14.862012194604008"/>
    <x v="0"/>
  </r>
  <r>
    <s v="INV104337"/>
    <d v="2024-07-13T00:00:00"/>
    <x v="2"/>
    <x v="0"/>
    <x v="0"/>
    <n v="9"/>
    <n v="72262"/>
    <n v="20"/>
    <n v="650358"/>
    <n v="130071.6"/>
    <n v="520286.4"/>
    <n v="115986.39006663969"/>
    <n v="22.292796826255636"/>
    <x v="0"/>
  </r>
  <r>
    <s v="INV104338"/>
    <d v="2023-11-22T00:00:00"/>
    <x v="1"/>
    <x v="1"/>
    <x v="0"/>
    <n v="2"/>
    <n v="69012"/>
    <n v="20"/>
    <n v="138024"/>
    <n v="27604.799999999999"/>
    <n v="110419.2"/>
    <n v="5626.3055741967219"/>
    <n v="5.0954051235624984"/>
    <x v="0"/>
  </r>
  <r>
    <s v="INV104339"/>
    <d v="2024-03-18T00:00:00"/>
    <x v="2"/>
    <x v="0"/>
    <x v="4"/>
    <n v="8"/>
    <n v="38519"/>
    <n v="0"/>
    <n v="308152"/>
    <n v="0"/>
    <n v="308152"/>
    <n v="19515.610781584179"/>
    <n v="6.3331118349334679"/>
    <x v="1"/>
  </r>
  <r>
    <s v="INV104340"/>
    <d v="2023-04-10T00:00:00"/>
    <x v="3"/>
    <x v="1"/>
    <x v="3"/>
    <n v="9"/>
    <n v="17087"/>
    <n v="10"/>
    <n v="153783"/>
    <n v="15378.3"/>
    <n v="138404.70000000001"/>
    <n v="7539.9948851929676"/>
    <n v="5.4477881785755589"/>
    <x v="0"/>
  </r>
  <r>
    <s v="INV104341"/>
    <d v="2023-02-28T00:00:00"/>
    <x v="5"/>
    <x v="1"/>
    <x v="2"/>
    <n v="2"/>
    <n v="18706"/>
    <n v="10"/>
    <n v="37412"/>
    <n v="3741.2"/>
    <n v="33670.800000000003"/>
    <n v="6890.1433302184587"/>
    <n v="20.463259946952427"/>
    <x v="0"/>
  </r>
  <r>
    <s v="INV104342"/>
    <d v="2024-05-22T00:00:00"/>
    <x v="0"/>
    <x v="1"/>
    <x v="2"/>
    <n v="9"/>
    <n v="11236"/>
    <n v="5"/>
    <n v="101124"/>
    <n v="5056.2"/>
    <n v="96067.8"/>
    <n v="6336.2307444612816"/>
    <n v="6.595582228864699"/>
    <x v="0"/>
  </r>
  <r>
    <s v="INV104343"/>
    <d v="2023-09-15T00:00:00"/>
    <x v="3"/>
    <x v="0"/>
    <x v="4"/>
    <n v="7"/>
    <n v="7471"/>
    <n v="15"/>
    <n v="52297"/>
    <n v="7844.55"/>
    <n v="44452.45"/>
    <n v="2374.2102092781188"/>
    <n v="5.341010921283571"/>
    <x v="0"/>
  </r>
  <r>
    <s v="INV104344"/>
    <d v="2024-02-17T00:00:00"/>
    <x v="1"/>
    <x v="0"/>
    <x v="2"/>
    <n v="9"/>
    <n v="57077"/>
    <n v="5"/>
    <n v="513693"/>
    <n v="25684.65"/>
    <n v="488008.35"/>
    <n v="38788.735968824833"/>
    <n v="7.9483754671051914"/>
    <x v="0"/>
  </r>
  <r>
    <s v="INV104345"/>
    <d v="2024-03-27T00:00:00"/>
    <x v="3"/>
    <x v="0"/>
    <x v="3"/>
    <n v="6"/>
    <n v="75543"/>
    <n v="20"/>
    <n v="453258"/>
    <n v="90651.6"/>
    <n v="362606.4"/>
    <n v="40343.210322303254"/>
    <n v="11.125895825970874"/>
    <x v="0"/>
  </r>
  <r>
    <s v="INV104346"/>
    <d v="2023-03-06T00:00:00"/>
    <x v="4"/>
    <x v="1"/>
    <x v="3"/>
    <n v="2"/>
    <n v="26224"/>
    <n v="20"/>
    <n v="52448"/>
    <n v="10489.6"/>
    <n v="41958.400000000001"/>
    <n v="5997.5394182652517"/>
    <n v="14.294013637949138"/>
    <x v="0"/>
  </r>
  <r>
    <s v="INV104347"/>
    <d v="2024-08-17T00:00:00"/>
    <x v="4"/>
    <x v="1"/>
    <x v="1"/>
    <n v="8"/>
    <n v="79194"/>
    <n v="0"/>
    <n v="633552"/>
    <n v="0"/>
    <n v="633552"/>
    <n v="39964.87636769309"/>
    <n v="6.3080656943223428"/>
    <x v="1"/>
  </r>
  <r>
    <s v="INV104348"/>
    <d v="2023-06-03T00:00:00"/>
    <x v="4"/>
    <x v="0"/>
    <x v="0"/>
    <n v="9"/>
    <n v="55655"/>
    <n v="0"/>
    <n v="500895"/>
    <n v="0"/>
    <n v="500895"/>
    <n v="75032.291174897968"/>
    <n v="14.979644671018471"/>
    <x v="1"/>
  </r>
  <r>
    <s v="INV104349"/>
    <d v="2023-09-23T00:00:00"/>
    <x v="6"/>
    <x v="1"/>
    <x v="2"/>
    <n v="8"/>
    <n v="11608"/>
    <n v="0"/>
    <n v="92864"/>
    <n v="0"/>
    <n v="92864"/>
    <n v="9250.3959036891538"/>
    <n v="9.9612292208920081"/>
    <x v="1"/>
  </r>
  <r>
    <s v="INV104350"/>
    <d v="2023-03-20T00:00:00"/>
    <x v="4"/>
    <x v="0"/>
    <x v="3"/>
    <n v="2"/>
    <n v="78113"/>
    <n v="0"/>
    <n v="156226"/>
    <n v="0"/>
    <n v="156226"/>
    <n v="16384.092238624231"/>
    <n v="10.487429901952448"/>
    <x v="1"/>
  </r>
  <r>
    <s v="INV104351"/>
    <d v="2023-11-11T00:00:00"/>
    <x v="0"/>
    <x v="0"/>
    <x v="0"/>
    <n v="8"/>
    <n v="70211"/>
    <n v="0"/>
    <n v="561688"/>
    <n v="0"/>
    <n v="561688"/>
    <n v="120414.92638471699"/>
    <n v="21.438045032957262"/>
    <x v="1"/>
  </r>
  <r>
    <s v="INV104352"/>
    <d v="2024-10-23T00:00:00"/>
    <x v="3"/>
    <x v="0"/>
    <x v="0"/>
    <n v="3"/>
    <n v="57438"/>
    <n v="0"/>
    <n v="172314"/>
    <n v="0"/>
    <n v="172314"/>
    <n v="42627.849816776528"/>
    <n v="24.738471521046769"/>
    <x v="1"/>
  </r>
  <r>
    <s v="INV104353"/>
    <d v="2024-07-13T00:00:00"/>
    <x v="0"/>
    <x v="0"/>
    <x v="1"/>
    <n v="3"/>
    <n v="68998"/>
    <n v="0"/>
    <n v="206994"/>
    <n v="0"/>
    <n v="206994"/>
    <n v="29553.114174595859"/>
    <n v="14.277280585232354"/>
    <x v="1"/>
  </r>
  <r>
    <s v="INV104354"/>
    <d v="2023-09-05T00:00:00"/>
    <x v="5"/>
    <x v="0"/>
    <x v="0"/>
    <n v="9"/>
    <n v="79652"/>
    <n v="0"/>
    <n v="716868"/>
    <n v="0"/>
    <n v="716868"/>
    <n v="81976.82293880271"/>
    <n v="11.435413903089929"/>
    <x v="1"/>
  </r>
  <r>
    <s v="INV104355"/>
    <d v="2024-09-01T00:00:00"/>
    <x v="4"/>
    <x v="0"/>
    <x v="0"/>
    <n v="9"/>
    <n v="18251"/>
    <n v="0"/>
    <n v="164259"/>
    <n v="0"/>
    <n v="164259"/>
    <n v="38812.699193558918"/>
    <n v="23.628963523191373"/>
    <x v="1"/>
  </r>
  <r>
    <s v="INV104356"/>
    <d v="2024-02-18T00:00:00"/>
    <x v="1"/>
    <x v="0"/>
    <x v="4"/>
    <n v="9"/>
    <n v="71246"/>
    <n v="10"/>
    <n v="641214"/>
    <n v="64121.4"/>
    <n v="577092.6"/>
    <n v="86615.649027441483"/>
    <n v="15.008968929326331"/>
    <x v="0"/>
  </r>
  <r>
    <s v="INV104357"/>
    <d v="2023-01-25T00:00:00"/>
    <x v="6"/>
    <x v="1"/>
    <x v="1"/>
    <n v="4"/>
    <n v="32890"/>
    <n v="0"/>
    <n v="131560"/>
    <n v="0"/>
    <n v="131560"/>
    <n v="25795.06316490714"/>
    <n v="19.607071423614428"/>
    <x v="1"/>
  </r>
  <r>
    <s v="INV104358"/>
    <d v="2023-10-11T00:00:00"/>
    <x v="5"/>
    <x v="0"/>
    <x v="1"/>
    <n v="7"/>
    <n v="16493"/>
    <n v="15"/>
    <n v="115451"/>
    <n v="17317.650000000001"/>
    <n v="98133.35"/>
    <n v="13027.00655343942"/>
    <n v="13.274800619197672"/>
    <x v="0"/>
  </r>
  <r>
    <s v="INV104359"/>
    <d v="2024-03-24T00:00:00"/>
    <x v="1"/>
    <x v="1"/>
    <x v="2"/>
    <n v="8"/>
    <n v="60903"/>
    <n v="0"/>
    <n v="487224"/>
    <n v="0"/>
    <n v="487224"/>
    <n v="44098.505640183823"/>
    <n v="9.0509715531631905"/>
    <x v="1"/>
  </r>
  <r>
    <s v="INV104360"/>
    <d v="2023-10-28T00:00:00"/>
    <x v="6"/>
    <x v="1"/>
    <x v="0"/>
    <n v="5"/>
    <n v="27359"/>
    <n v="20"/>
    <n v="136795"/>
    <n v="27359"/>
    <n v="109436"/>
    <n v="19805.40143579014"/>
    <n v="18.097702251352516"/>
    <x v="0"/>
  </r>
  <r>
    <s v="INV104361"/>
    <d v="2023-03-09T00:00:00"/>
    <x v="5"/>
    <x v="0"/>
    <x v="2"/>
    <n v="1"/>
    <n v="21378"/>
    <n v="20"/>
    <n v="21378"/>
    <n v="4275.6000000000004"/>
    <n v="17102.400000000001"/>
    <n v="3129.2009858873598"/>
    <n v="18.296852990734397"/>
    <x v="0"/>
  </r>
  <r>
    <s v="INV104362"/>
    <d v="2023-01-07T00:00:00"/>
    <x v="3"/>
    <x v="1"/>
    <x v="3"/>
    <n v="9"/>
    <n v="27600"/>
    <n v="0"/>
    <n v="248400"/>
    <n v="0"/>
    <n v="248400"/>
    <n v="35281.93367192227"/>
    <n v="14.203677001579013"/>
    <x v="1"/>
  </r>
  <r>
    <s v="INV104363"/>
    <d v="2023-05-17T00:00:00"/>
    <x v="0"/>
    <x v="1"/>
    <x v="0"/>
    <n v="6"/>
    <n v="62784"/>
    <n v="0"/>
    <n v="376704"/>
    <n v="0"/>
    <n v="376704"/>
    <n v="39173.421466698273"/>
    <n v="10.398992701616727"/>
    <x v="1"/>
  </r>
  <r>
    <s v="INV104364"/>
    <d v="2023-06-13T00:00:00"/>
    <x v="2"/>
    <x v="1"/>
    <x v="3"/>
    <n v="3"/>
    <n v="60476"/>
    <n v="20"/>
    <n v="181428"/>
    <n v="36285.599999999999"/>
    <n v="145142.39999999999"/>
    <n v="31403.401318073669"/>
    <n v="21.636269841254983"/>
    <x v="0"/>
  </r>
  <r>
    <s v="INV104365"/>
    <d v="2023-03-24T00:00:00"/>
    <x v="0"/>
    <x v="0"/>
    <x v="4"/>
    <n v="3"/>
    <n v="40523"/>
    <n v="15"/>
    <n v="121569"/>
    <n v="18235.349999999999"/>
    <n v="103333.65"/>
    <n v="10856.607840783139"/>
    <n v="10.506362487711545"/>
    <x v="0"/>
  </r>
  <r>
    <s v="INV104366"/>
    <d v="2024-10-11T00:00:00"/>
    <x v="4"/>
    <x v="0"/>
    <x v="0"/>
    <n v="1"/>
    <n v="48209"/>
    <n v="5"/>
    <n v="48209"/>
    <n v="2410.4499999999998"/>
    <n v="45798.55"/>
    <n v="8326.3960972478017"/>
    <n v="18.18047972533585"/>
    <x v="0"/>
  </r>
  <r>
    <s v="INV104367"/>
    <d v="2024-02-24T00:00:00"/>
    <x v="1"/>
    <x v="0"/>
    <x v="2"/>
    <n v="8"/>
    <n v="77053"/>
    <n v="10"/>
    <n v="616424"/>
    <n v="61642.400000000001"/>
    <n v="554781.6"/>
    <n v="70344.71176003771"/>
    <n v="12.679712477853936"/>
    <x v="0"/>
  </r>
  <r>
    <s v="INV104368"/>
    <d v="2023-03-14T00:00:00"/>
    <x v="2"/>
    <x v="0"/>
    <x v="2"/>
    <n v="2"/>
    <n v="55024"/>
    <n v="20"/>
    <n v="110048"/>
    <n v="22009.599999999999"/>
    <n v="88038.399999999994"/>
    <n v="12721.208583310599"/>
    <n v="14.44961355875459"/>
    <x v="0"/>
  </r>
  <r>
    <s v="INV104369"/>
    <d v="2023-08-25T00:00:00"/>
    <x v="6"/>
    <x v="0"/>
    <x v="0"/>
    <n v="1"/>
    <n v="45474"/>
    <n v="0"/>
    <n v="45474"/>
    <n v="0"/>
    <n v="45474"/>
    <n v="4196.3649258144933"/>
    <n v="9.22805323000944"/>
    <x v="1"/>
  </r>
  <r>
    <s v="INV104370"/>
    <d v="2023-02-15T00:00:00"/>
    <x v="3"/>
    <x v="1"/>
    <x v="2"/>
    <n v="7"/>
    <n v="46978"/>
    <n v="10"/>
    <n v="328846"/>
    <n v="32884.6"/>
    <n v="295961.40000000002"/>
    <n v="53242.268787199333"/>
    <n v="17.989598909587308"/>
    <x v="0"/>
  </r>
  <r>
    <s v="INV104371"/>
    <d v="2024-09-09T00:00:00"/>
    <x v="3"/>
    <x v="1"/>
    <x v="0"/>
    <n v="9"/>
    <n v="54268"/>
    <n v="0"/>
    <n v="488412"/>
    <n v="0"/>
    <n v="488412"/>
    <n v="46479.809409922673"/>
    <n v="9.5165166723836982"/>
    <x v="1"/>
  </r>
  <r>
    <s v="INV104372"/>
    <d v="2023-09-19T00:00:00"/>
    <x v="6"/>
    <x v="0"/>
    <x v="1"/>
    <n v="6"/>
    <n v="74122"/>
    <n v="5"/>
    <n v="444732"/>
    <n v="22236.6"/>
    <n v="422495.4"/>
    <n v="62167.160081420479"/>
    <n v="14.714280932152274"/>
    <x v="0"/>
  </r>
  <r>
    <s v="INV104373"/>
    <d v="2023-06-25T00:00:00"/>
    <x v="4"/>
    <x v="1"/>
    <x v="2"/>
    <n v="8"/>
    <n v="49044"/>
    <n v="5"/>
    <n v="392352"/>
    <n v="19617.599999999999"/>
    <n v="372734.4"/>
    <n v="43122.342965758013"/>
    <n v="11.569187862928136"/>
    <x v="0"/>
  </r>
  <r>
    <s v="INV104374"/>
    <d v="2023-06-15T00:00:00"/>
    <x v="6"/>
    <x v="1"/>
    <x v="0"/>
    <n v="8"/>
    <n v="18550"/>
    <n v="20"/>
    <n v="148400"/>
    <n v="29680"/>
    <n v="118720"/>
    <n v="28815.854519238059"/>
    <n v="24.272114655692434"/>
    <x v="0"/>
  </r>
  <r>
    <s v="INV104375"/>
    <d v="2024-10-18T00:00:00"/>
    <x v="5"/>
    <x v="1"/>
    <x v="0"/>
    <n v="9"/>
    <n v="20284"/>
    <n v="10"/>
    <n v="182556"/>
    <n v="18255.599999999999"/>
    <n v="164300.4"/>
    <n v="40490.883788749641"/>
    <n v="24.64442191787095"/>
    <x v="0"/>
  </r>
  <r>
    <s v="INV104376"/>
    <d v="2024-01-05T00:00:00"/>
    <x v="1"/>
    <x v="1"/>
    <x v="2"/>
    <n v="7"/>
    <n v="12274"/>
    <n v="10"/>
    <n v="85918"/>
    <n v="8591.7999999999993"/>
    <n v="77326.2"/>
    <n v="15519.233905896601"/>
    <n v="20.069826146760867"/>
    <x v="0"/>
  </r>
  <r>
    <s v="INV104377"/>
    <d v="2023-02-23T00:00:00"/>
    <x v="1"/>
    <x v="0"/>
    <x v="1"/>
    <n v="9"/>
    <n v="35468"/>
    <n v="5"/>
    <n v="319212"/>
    <n v="15960.6"/>
    <n v="303251.40000000002"/>
    <n v="74837.441559840503"/>
    <n v="24.678349897095444"/>
    <x v="0"/>
  </r>
  <r>
    <s v="INV104378"/>
    <d v="2024-11-20T00:00:00"/>
    <x v="4"/>
    <x v="0"/>
    <x v="2"/>
    <n v="9"/>
    <n v="58736"/>
    <n v="0"/>
    <n v="528624"/>
    <n v="0"/>
    <n v="528624"/>
    <n v="38436.319000719552"/>
    <n v="7.2710128561547629"/>
    <x v="1"/>
  </r>
  <r>
    <s v="INV104379"/>
    <d v="2024-02-23T00:00:00"/>
    <x v="2"/>
    <x v="0"/>
    <x v="0"/>
    <n v="1"/>
    <n v="78178"/>
    <n v="20"/>
    <n v="78178"/>
    <n v="15635.6"/>
    <n v="62542.400000000001"/>
    <n v="15539.593088234151"/>
    <n v="24.846493080268985"/>
    <x v="0"/>
  </r>
  <r>
    <s v="INV104380"/>
    <d v="2024-05-21T00:00:00"/>
    <x v="6"/>
    <x v="1"/>
    <x v="1"/>
    <n v="6"/>
    <n v="50635"/>
    <n v="15"/>
    <n v="303810"/>
    <n v="45571.5"/>
    <n v="258238.5"/>
    <n v="18260.349901946451"/>
    <n v="7.0711183274168841"/>
    <x v="0"/>
  </r>
  <r>
    <s v="INV104381"/>
    <d v="2023-12-07T00:00:00"/>
    <x v="4"/>
    <x v="1"/>
    <x v="3"/>
    <n v="8"/>
    <n v="23507"/>
    <n v="5"/>
    <n v="188056"/>
    <n v="9402.7999999999993"/>
    <n v="178653.2"/>
    <n v="23777.01776268896"/>
    <n v="13.309035473581755"/>
    <x v="0"/>
  </r>
  <r>
    <s v="INV104382"/>
    <d v="2023-05-07T00:00:00"/>
    <x v="1"/>
    <x v="0"/>
    <x v="4"/>
    <n v="9"/>
    <n v="25658"/>
    <n v="5"/>
    <n v="230922"/>
    <n v="11546.1"/>
    <n v="219375.9"/>
    <n v="21452.662651089289"/>
    <n v="9.7789514030890778"/>
    <x v="0"/>
  </r>
  <r>
    <s v="INV104383"/>
    <d v="2024-02-13T00:00:00"/>
    <x v="2"/>
    <x v="0"/>
    <x v="2"/>
    <n v="4"/>
    <n v="72087"/>
    <n v="20"/>
    <n v="288348"/>
    <n v="57669.599999999999"/>
    <n v="230678.39999999999"/>
    <n v="55540.252136953612"/>
    <n v="24.076919268103826"/>
    <x v="0"/>
  </r>
  <r>
    <s v="INV104384"/>
    <d v="2024-01-02T00:00:00"/>
    <x v="6"/>
    <x v="1"/>
    <x v="0"/>
    <n v="2"/>
    <n v="4615"/>
    <n v="0"/>
    <n v="9230"/>
    <n v="0"/>
    <n v="9230"/>
    <n v="1635.1682196392151"/>
    <n v="17.71579869598283"/>
    <x v="1"/>
  </r>
  <r>
    <s v="INV104385"/>
    <d v="2023-09-28T00:00:00"/>
    <x v="3"/>
    <x v="0"/>
    <x v="1"/>
    <n v="9"/>
    <n v="59817"/>
    <n v="10"/>
    <n v="538353"/>
    <n v="53835.3"/>
    <n v="484517.7"/>
    <n v="82089.656858961258"/>
    <n v="16.942550676468837"/>
    <x v="0"/>
  </r>
  <r>
    <s v="INV104386"/>
    <d v="2024-10-05T00:00:00"/>
    <x v="6"/>
    <x v="0"/>
    <x v="1"/>
    <n v="9"/>
    <n v="6871"/>
    <n v="5"/>
    <n v="61839"/>
    <n v="3091.95"/>
    <n v="58747.05"/>
    <n v="14656.666443708211"/>
    <n v="24.948770097746543"/>
    <x v="0"/>
  </r>
  <r>
    <s v="INV104387"/>
    <d v="2024-08-27T00:00:00"/>
    <x v="0"/>
    <x v="1"/>
    <x v="3"/>
    <n v="8"/>
    <n v="39855"/>
    <n v="20"/>
    <n v="318840"/>
    <n v="63768"/>
    <n v="255072"/>
    <n v="43996.150234324479"/>
    <n v="17.248522077815078"/>
    <x v="0"/>
  </r>
  <r>
    <s v="INV104388"/>
    <d v="2024-01-14T00:00:00"/>
    <x v="6"/>
    <x v="1"/>
    <x v="2"/>
    <n v="3"/>
    <n v="43875"/>
    <n v="20"/>
    <n v="131625"/>
    <n v="26325"/>
    <n v="105300"/>
    <n v="18873.12709251287"/>
    <n v="17.923197618720675"/>
    <x v="0"/>
  </r>
  <r>
    <s v="INV104389"/>
    <d v="2023-03-14T00:00:00"/>
    <x v="0"/>
    <x v="0"/>
    <x v="1"/>
    <n v="5"/>
    <n v="75116"/>
    <n v="20"/>
    <n v="375580"/>
    <n v="75116"/>
    <n v="300464"/>
    <n v="17713.81301278028"/>
    <n v="5.8954859859351805"/>
    <x v="0"/>
  </r>
  <r>
    <s v="INV104390"/>
    <d v="2023-09-05T00:00:00"/>
    <x v="2"/>
    <x v="1"/>
    <x v="3"/>
    <n v="2"/>
    <n v="67919"/>
    <n v="10"/>
    <n v="135838"/>
    <n v="13583.8"/>
    <n v="122254.2"/>
    <n v="27117.218822225699"/>
    <n v="22.181012040670751"/>
    <x v="0"/>
  </r>
  <r>
    <s v="INV104391"/>
    <d v="2023-02-12T00:00:00"/>
    <x v="6"/>
    <x v="0"/>
    <x v="0"/>
    <n v="3"/>
    <n v="70857"/>
    <n v="5"/>
    <n v="212571"/>
    <n v="10628.55"/>
    <n v="201942.45"/>
    <n v="49277.569813022463"/>
    <n v="24.401788634842482"/>
    <x v="0"/>
  </r>
  <r>
    <s v="INV104392"/>
    <d v="2024-01-12T00:00:00"/>
    <x v="2"/>
    <x v="1"/>
    <x v="3"/>
    <n v="1"/>
    <n v="8838"/>
    <n v="20"/>
    <n v="8838"/>
    <n v="1767.6"/>
    <n v="7070.4"/>
    <n v="1711.476791732535"/>
    <n v="24.206223010473739"/>
    <x v="0"/>
  </r>
  <r>
    <s v="INV104393"/>
    <d v="2023-02-10T00:00:00"/>
    <x v="2"/>
    <x v="1"/>
    <x v="2"/>
    <n v="4"/>
    <n v="22507"/>
    <n v="10"/>
    <n v="90028"/>
    <n v="9002.7999999999993"/>
    <n v="81025.2"/>
    <n v="7634.2852467887869"/>
    <n v="9.4221121907613767"/>
    <x v="0"/>
  </r>
  <r>
    <s v="INV104394"/>
    <d v="2023-06-19T00:00:00"/>
    <x v="1"/>
    <x v="0"/>
    <x v="3"/>
    <n v="5"/>
    <n v="2977"/>
    <n v="0"/>
    <n v="14885"/>
    <n v="0"/>
    <n v="14885"/>
    <n v="1416.7999789991641"/>
    <n v="9.5183068794031858"/>
    <x v="1"/>
  </r>
  <r>
    <s v="INV104395"/>
    <d v="2023-07-31T00:00:00"/>
    <x v="4"/>
    <x v="1"/>
    <x v="1"/>
    <n v="2"/>
    <n v="79171"/>
    <n v="15"/>
    <n v="158342"/>
    <n v="23751.3"/>
    <n v="134590.70000000001"/>
    <n v="16582.84276308586"/>
    <n v="12.320942504263563"/>
    <x v="0"/>
  </r>
  <r>
    <s v="INV104396"/>
    <d v="2024-05-07T00:00:00"/>
    <x v="2"/>
    <x v="0"/>
    <x v="1"/>
    <n v="3"/>
    <n v="42923"/>
    <n v="5"/>
    <n v="128769"/>
    <n v="6438.45"/>
    <n v="122330.55"/>
    <n v="13706.161218176991"/>
    <n v="11.204201418351337"/>
    <x v="0"/>
  </r>
  <r>
    <s v="INV104397"/>
    <d v="2024-11-10T00:00:00"/>
    <x v="2"/>
    <x v="1"/>
    <x v="4"/>
    <n v="6"/>
    <n v="76473"/>
    <n v="10"/>
    <n v="458838"/>
    <n v="45883.8"/>
    <n v="412954.2"/>
    <n v="45888.680444862977"/>
    <n v="11.112292947949912"/>
    <x v="0"/>
  </r>
  <r>
    <s v="INV104398"/>
    <d v="2023-02-08T00:00:00"/>
    <x v="1"/>
    <x v="0"/>
    <x v="3"/>
    <n v="6"/>
    <n v="48600"/>
    <n v="15"/>
    <n v="291600"/>
    <n v="43740"/>
    <n v="247860"/>
    <n v="42394.803101820748"/>
    <n v="17.104334342701826"/>
    <x v="0"/>
  </r>
  <r>
    <s v="INV104399"/>
    <d v="2024-01-04T00:00:00"/>
    <x v="1"/>
    <x v="1"/>
    <x v="0"/>
    <n v="7"/>
    <n v="75538"/>
    <n v="15"/>
    <n v="528766"/>
    <n v="79314.899999999994"/>
    <n v="449451.1"/>
    <n v="94888.835968334912"/>
    <n v="21.112160136738993"/>
    <x v="0"/>
  </r>
  <r>
    <s v="INV104400"/>
    <d v="2023-05-31T00:00:00"/>
    <x v="6"/>
    <x v="1"/>
    <x v="2"/>
    <n v="9"/>
    <n v="29736"/>
    <n v="10"/>
    <n v="267624"/>
    <n v="26762.400000000001"/>
    <n v="240861.6"/>
    <n v="57169.375601828258"/>
    <n v="23.735363213492004"/>
    <x v="0"/>
  </r>
  <r>
    <s v="INV104401"/>
    <d v="2023-04-21T00:00:00"/>
    <x v="1"/>
    <x v="0"/>
    <x v="4"/>
    <n v="4"/>
    <n v="868"/>
    <n v="10"/>
    <n v="3472"/>
    <n v="347.2"/>
    <n v="3124.8"/>
    <n v="198.65008469168961"/>
    <n v="6.3572095715466457"/>
    <x v="0"/>
  </r>
  <r>
    <s v="INV104402"/>
    <d v="2024-04-24T00:00:00"/>
    <x v="6"/>
    <x v="1"/>
    <x v="3"/>
    <n v="5"/>
    <n v="26339"/>
    <n v="10"/>
    <n v="131695"/>
    <n v="13169.5"/>
    <n v="118525.5"/>
    <n v="12515.78258053309"/>
    <n v="10.559569527682305"/>
    <x v="0"/>
  </r>
  <r>
    <s v="INV104403"/>
    <d v="2024-03-11T00:00:00"/>
    <x v="3"/>
    <x v="0"/>
    <x v="0"/>
    <n v="2"/>
    <n v="73598"/>
    <n v="20"/>
    <n v="147196"/>
    <n v="29439.200000000001"/>
    <n v="117756.8"/>
    <n v="11893.761183313471"/>
    <n v="10.100275468859097"/>
    <x v="0"/>
  </r>
  <r>
    <s v="INV104404"/>
    <d v="2023-02-16T00:00:00"/>
    <x v="1"/>
    <x v="1"/>
    <x v="4"/>
    <n v="6"/>
    <n v="7639"/>
    <n v="0"/>
    <n v="45834"/>
    <n v="0"/>
    <n v="45834"/>
    <n v="5568.2779080486507"/>
    <n v="12.148793271476743"/>
    <x v="1"/>
  </r>
  <r>
    <s v="INV104405"/>
    <d v="2024-07-28T00:00:00"/>
    <x v="4"/>
    <x v="1"/>
    <x v="1"/>
    <n v="4"/>
    <n v="27641"/>
    <n v="20"/>
    <n v="110564"/>
    <n v="22112.799999999999"/>
    <n v="88451.199999999997"/>
    <n v="11929.13495471991"/>
    <n v="13.486685262291424"/>
    <x v="0"/>
  </r>
  <r>
    <s v="INV104406"/>
    <d v="2024-01-01T00:00:00"/>
    <x v="2"/>
    <x v="0"/>
    <x v="2"/>
    <n v="5"/>
    <n v="64762"/>
    <n v="15"/>
    <n v="323810"/>
    <n v="48571.5"/>
    <n v="275238.5"/>
    <n v="35184.919422866427"/>
    <n v="12.783429434060434"/>
    <x v="0"/>
  </r>
  <r>
    <s v="INV104407"/>
    <d v="2023-03-10T00:00:00"/>
    <x v="4"/>
    <x v="1"/>
    <x v="3"/>
    <n v="7"/>
    <n v="7204"/>
    <n v="15"/>
    <n v="50428"/>
    <n v="7564.2"/>
    <n v="42863.8"/>
    <n v="10305.71951069478"/>
    <n v="24.042944187624009"/>
    <x v="0"/>
  </r>
  <r>
    <s v="INV104408"/>
    <d v="2023-10-26T00:00:00"/>
    <x v="0"/>
    <x v="1"/>
    <x v="0"/>
    <n v="6"/>
    <n v="2387"/>
    <n v="15"/>
    <n v="14322"/>
    <n v="2148.3000000000002"/>
    <n v="12173.7"/>
    <n v="1672.9805980108979"/>
    <n v="13.742581121687719"/>
    <x v="0"/>
  </r>
  <r>
    <s v="INV104409"/>
    <d v="2023-10-23T00:00:00"/>
    <x v="1"/>
    <x v="0"/>
    <x v="1"/>
    <n v="8"/>
    <n v="12475"/>
    <n v="10"/>
    <n v="99800"/>
    <n v="9980"/>
    <n v="89820"/>
    <n v="14399.808946968389"/>
    <n v="16.031851421697159"/>
    <x v="0"/>
  </r>
  <r>
    <s v="INV104410"/>
    <d v="2023-07-22T00:00:00"/>
    <x v="2"/>
    <x v="1"/>
    <x v="4"/>
    <n v="6"/>
    <n v="1044"/>
    <n v="5"/>
    <n v="6264"/>
    <n v="313.2"/>
    <n v="5950.8"/>
    <n v="1188.5333851031071"/>
    <n v="19.972665609718142"/>
    <x v="0"/>
  </r>
  <r>
    <s v="INV104411"/>
    <d v="2023-03-02T00:00:00"/>
    <x v="4"/>
    <x v="0"/>
    <x v="2"/>
    <n v="8"/>
    <n v="46823"/>
    <n v="20"/>
    <n v="374584"/>
    <n v="74916.800000000003"/>
    <n v="299667.20000000001"/>
    <n v="58440.186175103867"/>
    <n v="19.501695939730428"/>
    <x v="0"/>
  </r>
  <r>
    <s v="INV104412"/>
    <d v="2023-11-10T00:00:00"/>
    <x v="1"/>
    <x v="0"/>
    <x v="4"/>
    <n v="4"/>
    <n v="50882"/>
    <n v="5"/>
    <n v="203528"/>
    <n v="10176.4"/>
    <n v="193351.6"/>
    <n v="32211.006342740311"/>
    <n v="16.659291333891371"/>
    <x v="0"/>
  </r>
  <r>
    <s v="INV104413"/>
    <d v="2023-06-10T00:00:00"/>
    <x v="1"/>
    <x v="0"/>
    <x v="4"/>
    <n v="7"/>
    <n v="24426"/>
    <n v="0"/>
    <n v="170982"/>
    <n v="0"/>
    <n v="170982"/>
    <n v="37986.456208387703"/>
    <n v="22.216640469983801"/>
    <x v="1"/>
  </r>
  <r>
    <s v="INV104414"/>
    <d v="2023-11-27T00:00:00"/>
    <x v="3"/>
    <x v="1"/>
    <x v="0"/>
    <n v="3"/>
    <n v="13833"/>
    <n v="0"/>
    <n v="41499"/>
    <n v="0"/>
    <n v="41499"/>
    <n v="7255.530027947083"/>
    <n v="17.483626178816557"/>
    <x v="1"/>
  </r>
  <r>
    <s v="INV104415"/>
    <d v="2024-06-11T00:00:00"/>
    <x v="3"/>
    <x v="1"/>
    <x v="1"/>
    <n v="1"/>
    <n v="17442"/>
    <n v="20"/>
    <n v="17442"/>
    <n v="3488.4"/>
    <n v="13953.6"/>
    <n v="3138.887010584313"/>
    <n v="22.495176947771995"/>
    <x v="0"/>
  </r>
  <r>
    <s v="INV104416"/>
    <d v="2023-12-04T00:00:00"/>
    <x v="2"/>
    <x v="0"/>
    <x v="3"/>
    <n v="9"/>
    <n v="22947"/>
    <n v="15"/>
    <n v="206523"/>
    <n v="30978.45"/>
    <n v="175544.55"/>
    <n v="19407.00298828357"/>
    <n v="11.055315011650075"/>
    <x v="0"/>
  </r>
  <r>
    <s v="INV104417"/>
    <d v="2024-08-28T00:00:00"/>
    <x v="0"/>
    <x v="1"/>
    <x v="0"/>
    <n v="9"/>
    <n v="74897"/>
    <n v="0"/>
    <n v="674073"/>
    <n v="0"/>
    <n v="674073"/>
    <n v="51502.369193600578"/>
    <n v="7.6404735382667122"/>
    <x v="1"/>
  </r>
  <r>
    <s v="INV104418"/>
    <d v="2023-10-31T00:00:00"/>
    <x v="3"/>
    <x v="0"/>
    <x v="2"/>
    <n v="6"/>
    <n v="25333"/>
    <n v="5"/>
    <n v="151998"/>
    <n v="7599.9"/>
    <n v="144398.1"/>
    <n v="30887.344367369409"/>
    <n v="21.390409130985386"/>
    <x v="0"/>
  </r>
  <r>
    <s v="INV104419"/>
    <d v="2024-05-17T00:00:00"/>
    <x v="3"/>
    <x v="1"/>
    <x v="4"/>
    <n v="2"/>
    <n v="67086"/>
    <n v="5"/>
    <n v="134172"/>
    <n v="6708.6"/>
    <n v="127463.4"/>
    <n v="16124.576622273809"/>
    <n v="12.650358159498184"/>
    <x v="0"/>
  </r>
  <r>
    <s v="INV104420"/>
    <d v="2024-10-11T00:00:00"/>
    <x v="0"/>
    <x v="0"/>
    <x v="2"/>
    <n v="8"/>
    <n v="22030"/>
    <n v="10"/>
    <n v="176240"/>
    <n v="17624"/>
    <n v="158616"/>
    <n v="28585.286083089391"/>
    <n v="18.021691432824806"/>
    <x v="0"/>
  </r>
  <r>
    <s v="INV104421"/>
    <d v="2023-12-04T00:00:00"/>
    <x v="4"/>
    <x v="0"/>
    <x v="0"/>
    <n v="6"/>
    <n v="47560"/>
    <n v="15"/>
    <n v="285360"/>
    <n v="42804"/>
    <n v="242556"/>
    <n v="47895.650914175727"/>
    <n v="19.746223929391864"/>
    <x v="0"/>
  </r>
  <r>
    <s v="INV104422"/>
    <d v="2024-07-03T00:00:00"/>
    <x v="3"/>
    <x v="1"/>
    <x v="0"/>
    <n v="7"/>
    <n v="70058"/>
    <n v="10"/>
    <n v="490406"/>
    <n v="49040.6"/>
    <n v="441365.4"/>
    <n v="50908.009934227593"/>
    <n v="11.534209508544983"/>
    <x v="0"/>
  </r>
  <r>
    <s v="INV104423"/>
    <d v="2024-09-30T00:00:00"/>
    <x v="6"/>
    <x v="0"/>
    <x v="3"/>
    <n v="1"/>
    <n v="41604"/>
    <n v="20"/>
    <n v="41604"/>
    <n v="8320.7999999999993"/>
    <n v="33283.199999999997"/>
    <n v="5026.8508188908636"/>
    <n v="15.10326777140078"/>
    <x v="0"/>
  </r>
  <r>
    <s v="INV104424"/>
    <d v="2023-10-02T00:00:00"/>
    <x v="5"/>
    <x v="0"/>
    <x v="4"/>
    <n v="3"/>
    <n v="3134"/>
    <n v="0"/>
    <n v="9402"/>
    <n v="0"/>
    <n v="9402"/>
    <n v="2152.9198190683242"/>
    <n v="22.898530302790089"/>
    <x v="1"/>
  </r>
  <r>
    <s v="INV104425"/>
    <d v="2023-06-13T00:00:00"/>
    <x v="5"/>
    <x v="1"/>
    <x v="0"/>
    <n v="1"/>
    <n v="65710"/>
    <n v="10"/>
    <n v="65710"/>
    <n v="6571"/>
    <n v="59139"/>
    <n v="13362.9684277536"/>
    <n v="22.59586470476944"/>
    <x v="0"/>
  </r>
  <r>
    <s v="INV104426"/>
    <d v="2024-03-18T00:00:00"/>
    <x v="3"/>
    <x v="0"/>
    <x v="2"/>
    <n v="1"/>
    <n v="7788"/>
    <n v="10"/>
    <n v="7788"/>
    <n v="778.8"/>
    <n v="7009.2"/>
    <n v="1400.938725540494"/>
    <n v="19.987141550255295"/>
    <x v="0"/>
  </r>
  <r>
    <s v="INV104427"/>
    <d v="2023-11-15T00:00:00"/>
    <x v="4"/>
    <x v="0"/>
    <x v="3"/>
    <n v="1"/>
    <n v="75028"/>
    <n v="20"/>
    <n v="75028"/>
    <n v="15005.6"/>
    <n v="60022.400000000001"/>
    <n v="12157.411456425139"/>
    <n v="20.254790638870055"/>
    <x v="0"/>
  </r>
  <r>
    <s v="INV104428"/>
    <d v="2024-08-11T00:00:00"/>
    <x v="1"/>
    <x v="1"/>
    <x v="2"/>
    <n v="4"/>
    <n v="34753"/>
    <n v="5"/>
    <n v="139012"/>
    <n v="6950.6"/>
    <n v="132061.4"/>
    <n v="30312.963020781881"/>
    <n v="22.953688981626637"/>
    <x v="0"/>
  </r>
  <r>
    <s v="INV104429"/>
    <d v="2024-05-18T00:00:00"/>
    <x v="4"/>
    <x v="0"/>
    <x v="4"/>
    <n v="7"/>
    <n v="27505"/>
    <n v="5"/>
    <n v="192535"/>
    <n v="9626.75"/>
    <n v="182908.25"/>
    <n v="36081.666175504157"/>
    <n v="19.726647745798321"/>
    <x v="0"/>
  </r>
  <r>
    <s v="INV104430"/>
    <d v="2024-11-16T00:00:00"/>
    <x v="2"/>
    <x v="0"/>
    <x v="3"/>
    <n v="7"/>
    <n v="50324"/>
    <n v="20"/>
    <n v="352268"/>
    <n v="70453.600000000006"/>
    <n v="281814.40000000002"/>
    <n v="33230.728856179812"/>
    <n v="11.791707186069914"/>
    <x v="0"/>
  </r>
  <r>
    <s v="INV104431"/>
    <d v="2024-01-22T00:00:00"/>
    <x v="6"/>
    <x v="0"/>
    <x v="3"/>
    <n v="5"/>
    <n v="78202"/>
    <n v="5"/>
    <n v="391010"/>
    <n v="19550.5"/>
    <n v="371459.5"/>
    <n v="27546.149757548301"/>
    <n v="7.4156535928003722"/>
    <x v="0"/>
  </r>
  <r>
    <s v="INV104432"/>
    <d v="2024-08-25T00:00:00"/>
    <x v="4"/>
    <x v="0"/>
    <x v="3"/>
    <n v="6"/>
    <n v="54074"/>
    <n v="20"/>
    <n v="324444"/>
    <n v="64888.800000000003"/>
    <n v="259555.20000000001"/>
    <n v="34878.20238915259"/>
    <n v="13.437681999494746"/>
    <x v="0"/>
  </r>
  <r>
    <s v="INV104433"/>
    <d v="2024-11-21T00:00:00"/>
    <x v="0"/>
    <x v="0"/>
    <x v="1"/>
    <n v="2"/>
    <n v="18298"/>
    <n v="5"/>
    <n v="36596"/>
    <n v="1829.8"/>
    <n v="34766.199999999997"/>
    <n v="2345.629732850417"/>
    <n v="6.7468683170735293"/>
    <x v="0"/>
  </r>
  <r>
    <s v="INV104434"/>
    <d v="2024-05-08T00:00:00"/>
    <x v="6"/>
    <x v="0"/>
    <x v="3"/>
    <n v="5"/>
    <n v="61212"/>
    <n v="20"/>
    <n v="306060"/>
    <n v="61212"/>
    <n v="244848"/>
    <n v="17911.64864092811"/>
    <n v="7.315415539815767"/>
    <x v="0"/>
  </r>
  <r>
    <s v="INV104435"/>
    <d v="2024-05-04T00:00:00"/>
    <x v="5"/>
    <x v="0"/>
    <x v="2"/>
    <n v="7"/>
    <n v="29801"/>
    <n v="5"/>
    <n v="208607"/>
    <n v="10430.35"/>
    <n v="198176.65"/>
    <n v="47569.216956368073"/>
    <n v="24.003441856731392"/>
    <x v="0"/>
  </r>
  <r>
    <s v="INV104436"/>
    <d v="2024-12-21T00:00:00"/>
    <x v="6"/>
    <x v="0"/>
    <x v="2"/>
    <n v="9"/>
    <n v="55767"/>
    <n v="10"/>
    <n v="501903"/>
    <n v="50190.3"/>
    <n v="451712.7"/>
    <n v="83646.979773708852"/>
    <n v="18.517739212049793"/>
    <x v="0"/>
  </r>
  <r>
    <s v="INV104437"/>
    <d v="2023-03-14T00:00:00"/>
    <x v="0"/>
    <x v="1"/>
    <x v="4"/>
    <n v="6"/>
    <n v="4394"/>
    <n v="10"/>
    <n v="26364"/>
    <n v="2636.4"/>
    <n v="23727.599999999999"/>
    <n v="5227.7061202558143"/>
    <n v="22.032174009405985"/>
    <x v="0"/>
  </r>
  <r>
    <s v="INV104438"/>
    <d v="2024-05-23T00:00:00"/>
    <x v="3"/>
    <x v="0"/>
    <x v="0"/>
    <n v="4"/>
    <n v="4346"/>
    <n v="5"/>
    <n v="17384"/>
    <n v="869.2"/>
    <n v="16514.8"/>
    <n v="2949.210319414608"/>
    <n v="17.857983865469809"/>
    <x v="0"/>
  </r>
  <r>
    <s v="INV104439"/>
    <d v="2024-01-25T00:00:00"/>
    <x v="0"/>
    <x v="0"/>
    <x v="0"/>
    <n v="3"/>
    <n v="64071"/>
    <n v="20"/>
    <n v="192213"/>
    <n v="38442.6"/>
    <n v="153770.4"/>
    <n v="20560.333516618059"/>
    <n v="13.370800568001423"/>
    <x v="0"/>
  </r>
  <r>
    <s v="INV104440"/>
    <d v="2024-09-10T00:00:00"/>
    <x v="0"/>
    <x v="1"/>
    <x v="1"/>
    <n v="9"/>
    <n v="14981"/>
    <n v="10"/>
    <n v="134829"/>
    <n v="13482.9"/>
    <n v="121346.1"/>
    <n v="6677.8890264922948"/>
    <n v="5.5031756492316557"/>
    <x v="0"/>
  </r>
  <r>
    <s v="INV104441"/>
    <d v="2023-10-22T00:00:00"/>
    <x v="3"/>
    <x v="0"/>
    <x v="3"/>
    <n v="7"/>
    <n v="42654"/>
    <n v="0"/>
    <n v="298578"/>
    <n v="0"/>
    <n v="298578"/>
    <n v="72007.282165186538"/>
    <n v="24.116740739500749"/>
    <x v="1"/>
  </r>
  <r>
    <s v="INV104442"/>
    <d v="2024-01-04T00:00:00"/>
    <x v="3"/>
    <x v="0"/>
    <x v="1"/>
    <n v="6"/>
    <n v="51676"/>
    <n v="5"/>
    <n v="310056"/>
    <n v="15502.8"/>
    <n v="294553.2"/>
    <n v="18906.33732539968"/>
    <n v="6.4186494410516257"/>
    <x v="0"/>
  </r>
  <r>
    <s v="INV104443"/>
    <d v="2024-11-24T00:00:00"/>
    <x v="3"/>
    <x v="0"/>
    <x v="4"/>
    <n v="7"/>
    <n v="57128"/>
    <n v="0"/>
    <n v="399896"/>
    <n v="0"/>
    <n v="399896"/>
    <n v="68795.153889813388"/>
    <n v="17.203261320396653"/>
    <x v="1"/>
  </r>
  <r>
    <s v="INV104444"/>
    <d v="2024-07-02T00:00:00"/>
    <x v="3"/>
    <x v="0"/>
    <x v="4"/>
    <n v="8"/>
    <n v="8548"/>
    <n v="0"/>
    <n v="68384"/>
    <n v="0"/>
    <n v="68384"/>
    <n v="4817.0128861959138"/>
    <n v="7.0440642346103086"/>
    <x v="1"/>
  </r>
  <r>
    <s v="INV104445"/>
    <d v="2024-10-10T00:00:00"/>
    <x v="3"/>
    <x v="0"/>
    <x v="0"/>
    <n v="5"/>
    <n v="27886"/>
    <n v="15"/>
    <n v="139430"/>
    <n v="20914.5"/>
    <n v="118515.5"/>
    <n v="12660.9558403764"/>
    <n v="10.682953571791369"/>
    <x v="0"/>
  </r>
  <r>
    <s v="INV104446"/>
    <d v="2024-07-21T00:00:00"/>
    <x v="0"/>
    <x v="0"/>
    <x v="4"/>
    <n v="3"/>
    <n v="33836"/>
    <n v="0"/>
    <n v="101508"/>
    <n v="0"/>
    <n v="101508"/>
    <n v="8847.7916910972108"/>
    <n v="8.7163491459758955"/>
    <x v="1"/>
  </r>
  <r>
    <s v="INV104447"/>
    <d v="2023-07-06T00:00:00"/>
    <x v="2"/>
    <x v="1"/>
    <x v="3"/>
    <n v="3"/>
    <n v="24353"/>
    <n v="0"/>
    <n v="73059"/>
    <n v="0"/>
    <n v="73059"/>
    <n v="11743.75082091848"/>
    <n v="16.074338303177541"/>
    <x v="1"/>
  </r>
  <r>
    <s v="INV104448"/>
    <d v="2024-03-20T00:00:00"/>
    <x v="2"/>
    <x v="1"/>
    <x v="2"/>
    <n v="2"/>
    <n v="35213"/>
    <n v="15"/>
    <n v="70426"/>
    <n v="10563.9"/>
    <n v="59862.1"/>
    <n v="13613.543603446729"/>
    <n v="22.741506902441998"/>
    <x v="0"/>
  </r>
  <r>
    <s v="INV104449"/>
    <d v="2024-07-23T00:00:00"/>
    <x v="4"/>
    <x v="1"/>
    <x v="4"/>
    <n v="8"/>
    <n v="58190"/>
    <n v="15"/>
    <n v="465520"/>
    <n v="69828"/>
    <n v="395692"/>
    <n v="70086.73244341879"/>
    <n v="17.712446155954325"/>
    <x v="0"/>
  </r>
  <r>
    <s v="INV104450"/>
    <d v="2023-12-29T00:00:00"/>
    <x v="2"/>
    <x v="1"/>
    <x v="1"/>
    <n v="1"/>
    <n v="17291"/>
    <n v="15"/>
    <n v="17291"/>
    <n v="2593.65"/>
    <n v="14697.35"/>
    <n v="2687.2282576980679"/>
    <n v="18.283760390125213"/>
    <x v="0"/>
  </r>
  <r>
    <s v="INV104451"/>
    <d v="2023-05-03T00:00:00"/>
    <x v="5"/>
    <x v="1"/>
    <x v="3"/>
    <n v="8"/>
    <n v="70264"/>
    <n v="20"/>
    <n v="562112"/>
    <n v="112422.39999999999"/>
    <n v="449689.59999999998"/>
    <n v="104231.88819191229"/>
    <n v="23.178629924266051"/>
    <x v="0"/>
  </r>
  <r>
    <s v="INV104452"/>
    <d v="2023-07-07T00:00:00"/>
    <x v="2"/>
    <x v="0"/>
    <x v="4"/>
    <n v="3"/>
    <n v="77981"/>
    <n v="15"/>
    <n v="233943"/>
    <n v="35091.449999999997"/>
    <n v="198851.55"/>
    <n v="39747.451138231532"/>
    <n v="19.988504559422111"/>
    <x v="0"/>
  </r>
  <r>
    <s v="INV104453"/>
    <d v="2024-11-10T00:00:00"/>
    <x v="0"/>
    <x v="0"/>
    <x v="4"/>
    <n v="9"/>
    <n v="42073"/>
    <n v="20"/>
    <n v="378657"/>
    <n v="75731.399999999994"/>
    <n v="302925.59999999998"/>
    <n v="67610.31826202698"/>
    <n v="22.319116727680655"/>
    <x v="0"/>
  </r>
  <r>
    <s v="INV104454"/>
    <d v="2024-02-24T00:00:00"/>
    <x v="3"/>
    <x v="0"/>
    <x v="3"/>
    <n v="2"/>
    <n v="40399"/>
    <n v="5"/>
    <n v="80798"/>
    <n v="4039.9"/>
    <n v="76758.100000000006"/>
    <n v="10230.198165237751"/>
    <n v="13.327841837197314"/>
    <x v="0"/>
  </r>
  <r>
    <s v="INV104455"/>
    <d v="2024-09-17T00:00:00"/>
    <x v="3"/>
    <x v="0"/>
    <x v="4"/>
    <n v="9"/>
    <n v="15475"/>
    <n v="20"/>
    <n v="139275"/>
    <n v="27855"/>
    <n v="111420"/>
    <n v="24854.60063091393"/>
    <n v="22.307126755442408"/>
    <x v="0"/>
  </r>
  <r>
    <s v="INV104456"/>
    <d v="2023-09-09T00:00:00"/>
    <x v="1"/>
    <x v="0"/>
    <x v="2"/>
    <n v="6"/>
    <n v="73747"/>
    <n v="5"/>
    <n v="442482"/>
    <n v="22124.1"/>
    <n v="420357.9"/>
    <n v="75316.482397724481"/>
    <n v="17.917227771316892"/>
    <x v="0"/>
  </r>
  <r>
    <s v="INV104457"/>
    <d v="2024-09-10T00:00:00"/>
    <x v="1"/>
    <x v="1"/>
    <x v="0"/>
    <n v="1"/>
    <n v="12605"/>
    <n v="15"/>
    <n v="12605"/>
    <n v="1890.75"/>
    <n v="10714.25"/>
    <n v="826.29963724727645"/>
    <n v="7.7121556548267636"/>
    <x v="0"/>
  </r>
  <r>
    <s v="INV104458"/>
    <d v="2024-07-02T00:00:00"/>
    <x v="1"/>
    <x v="1"/>
    <x v="3"/>
    <n v="5"/>
    <n v="50145"/>
    <n v="15"/>
    <n v="250725"/>
    <n v="37608.75"/>
    <n v="213116.25"/>
    <n v="12305.865422256549"/>
    <n v="5.7742501673413216"/>
    <x v="0"/>
  </r>
  <r>
    <s v="INV104459"/>
    <d v="2023-12-01T00:00:00"/>
    <x v="0"/>
    <x v="0"/>
    <x v="1"/>
    <n v="9"/>
    <n v="30646"/>
    <n v="5"/>
    <n v="275814"/>
    <n v="13790.7"/>
    <n v="262023.3"/>
    <n v="25889.705477502881"/>
    <n v="9.8806882737156894"/>
    <x v="0"/>
  </r>
  <r>
    <s v="INV104460"/>
    <d v="2023-04-02T00:00:00"/>
    <x v="5"/>
    <x v="0"/>
    <x v="4"/>
    <n v="6"/>
    <n v="4368"/>
    <n v="10"/>
    <n v="26208"/>
    <n v="2620.8000000000002"/>
    <n v="23587.200000000001"/>
    <n v="2964.2017673609871"/>
    <n v="12.566992976533827"/>
    <x v="0"/>
  </r>
  <r>
    <s v="INV104461"/>
    <d v="2024-06-13T00:00:00"/>
    <x v="2"/>
    <x v="0"/>
    <x v="0"/>
    <n v="7"/>
    <n v="54037"/>
    <n v="20"/>
    <n v="378259"/>
    <n v="75651.8"/>
    <n v="302607.2"/>
    <n v="65821.173352940619"/>
    <n v="21.751357321617139"/>
    <x v="0"/>
  </r>
  <r>
    <s v="INV104462"/>
    <d v="2023-03-04T00:00:00"/>
    <x v="0"/>
    <x v="1"/>
    <x v="1"/>
    <n v="4"/>
    <n v="44794"/>
    <n v="0"/>
    <n v="179176"/>
    <n v="0"/>
    <n v="179176"/>
    <n v="35521.446949912912"/>
    <n v="19.824891140505933"/>
    <x v="1"/>
  </r>
  <r>
    <s v="INV104463"/>
    <d v="2024-10-23T00:00:00"/>
    <x v="4"/>
    <x v="1"/>
    <x v="1"/>
    <n v="1"/>
    <n v="61764"/>
    <n v="15"/>
    <n v="61764"/>
    <n v="9264.6"/>
    <n v="52499.4"/>
    <n v="12656.3004968853"/>
    <n v="24.107514556138355"/>
    <x v="0"/>
  </r>
  <r>
    <s v="INV104464"/>
    <d v="2024-05-26T00:00:00"/>
    <x v="3"/>
    <x v="0"/>
    <x v="2"/>
    <n v="5"/>
    <n v="76096"/>
    <n v="20"/>
    <n v="380480"/>
    <n v="76096"/>
    <n v="304384"/>
    <n v="49259.972388331298"/>
    <n v="16.183495974930121"/>
    <x v="0"/>
  </r>
  <r>
    <s v="INV104465"/>
    <d v="2023-05-19T00:00:00"/>
    <x v="1"/>
    <x v="1"/>
    <x v="0"/>
    <n v="2"/>
    <n v="5933"/>
    <n v="20"/>
    <n v="11866"/>
    <n v="2373.1999999999998"/>
    <n v="9492.7999999999993"/>
    <n v="1894.272390076874"/>
    <n v="19.95483303215989"/>
    <x v="0"/>
  </r>
  <r>
    <s v="INV104466"/>
    <d v="2024-11-28T00:00:00"/>
    <x v="6"/>
    <x v="0"/>
    <x v="3"/>
    <n v="8"/>
    <n v="23112"/>
    <n v="15"/>
    <n v="184896"/>
    <n v="27734.400000000001"/>
    <n v="157161.60000000001"/>
    <n v="16510.875455629459"/>
    <n v="10.505667704852495"/>
    <x v="0"/>
  </r>
  <r>
    <s v="INV104467"/>
    <d v="2023-07-04T00:00:00"/>
    <x v="4"/>
    <x v="1"/>
    <x v="0"/>
    <n v="4"/>
    <n v="18322"/>
    <n v="5"/>
    <n v="73288"/>
    <n v="3664.4"/>
    <n v="69623.600000000006"/>
    <n v="12944.111876757141"/>
    <n v="18.591557857906142"/>
    <x v="0"/>
  </r>
  <r>
    <s v="INV104468"/>
    <d v="2023-07-24T00:00:00"/>
    <x v="1"/>
    <x v="1"/>
    <x v="0"/>
    <n v="1"/>
    <n v="34620"/>
    <n v="15"/>
    <n v="34620"/>
    <n v="5193"/>
    <n v="29427"/>
    <n v="5627.3322874070582"/>
    <n v="19.123024050725725"/>
    <x v="0"/>
  </r>
  <r>
    <s v="INV104469"/>
    <d v="2023-08-02T00:00:00"/>
    <x v="5"/>
    <x v="0"/>
    <x v="1"/>
    <n v="7"/>
    <n v="41504"/>
    <n v="20"/>
    <n v="290528"/>
    <n v="58105.599999999999"/>
    <n v="232422.39999999999"/>
    <n v="51059.265365612533"/>
    <n v="21.968306568391228"/>
    <x v="0"/>
  </r>
  <r>
    <s v="INV104470"/>
    <d v="2023-09-13T00:00:00"/>
    <x v="4"/>
    <x v="1"/>
    <x v="2"/>
    <n v="2"/>
    <n v="21794"/>
    <n v="10"/>
    <n v="43588"/>
    <n v="4358.8"/>
    <n v="39229.199999999997"/>
    <n v="6169.9961217641676"/>
    <n v="15.728070217501678"/>
    <x v="0"/>
  </r>
  <r>
    <s v="INV104471"/>
    <d v="2023-05-15T00:00:00"/>
    <x v="0"/>
    <x v="1"/>
    <x v="2"/>
    <n v="3"/>
    <n v="70596"/>
    <n v="5"/>
    <n v="211788"/>
    <n v="10589.4"/>
    <n v="201198.6"/>
    <n v="36175.715417788597"/>
    <n v="17.98010295190354"/>
    <x v="0"/>
  </r>
  <r>
    <s v="INV104472"/>
    <d v="2024-07-26T00:00:00"/>
    <x v="2"/>
    <x v="0"/>
    <x v="0"/>
    <n v="9"/>
    <n v="4924"/>
    <n v="15"/>
    <n v="44316"/>
    <n v="6647.4"/>
    <n v="37668.6"/>
    <n v="3413.142881663478"/>
    <n v="9.0609762020979758"/>
    <x v="0"/>
  </r>
  <r>
    <s v="INV104473"/>
    <d v="2023-03-29T00:00:00"/>
    <x v="3"/>
    <x v="1"/>
    <x v="0"/>
    <n v="9"/>
    <n v="41115"/>
    <n v="0"/>
    <n v="370035"/>
    <n v="0"/>
    <n v="370035"/>
    <n v="73027.079982988289"/>
    <n v="19.735181802529027"/>
    <x v="1"/>
  </r>
  <r>
    <s v="INV104474"/>
    <d v="2023-07-26T00:00:00"/>
    <x v="5"/>
    <x v="0"/>
    <x v="4"/>
    <n v="2"/>
    <n v="27363"/>
    <n v="15"/>
    <n v="54726"/>
    <n v="8208.9"/>
    <n v="46517.1"/>
    <n v="10125.951388644689"/>
    <n v="21.768234452802709"/>
    <x v="0"/>
  </r>
  <r>
    <s v="INV104475"/>
    <d v="2023-05-09T00:00:00"/>
    <x v="5"/>
    <x v="1"/>
    <x v="1"/>
    <n v="3"/>
    <n v="29969"/>
    <n v="20"/>
    <n v="89907"/>
    <n v="17981.400000000001"/>
    <n v="71925.600000000006"/>
    <n v="12137.26872742114"/>
    <n v="16.874754923728325"/>
    <x v="0"/>
  </r>
  <r>
    <s v="INV104476"/>
    <d v="2023-01-03T00:00:00"/>
    <x v="6"/>
    <x v="0"/>
    <x v="3"/>
    <n v="9"/>
    <n v="23684"/>
    <n v="20"/>
    <n v="213156"/>
    <n v="42631.199999999997"/>
    <n v="170524.79999999999"/>
    <n v="12471.312912293541"/>
    <n v="7.3134892474839672"/>
    <x v="0"/>
  </r>
  <r>
    <s v="INV104477"/>
    <d v="2023-05-01T00:00:00"/>
    <x v="4"/>
    <x v="0"/>
    <x v="3"/>
    <n v="1"/>
    <n v="35675"/>
    <n v="0"/>
    <n v="35675"/>
    <n v="0"/>
    <n v="35675"/>
    <n v="4015.987237285713"/>
    <n v="11.257147126238859"/>
    <x v="1"/>
  </r>
  <r>
    <s v="INV104478"/>
    <d v="2024-01-20T00:00:00"/>
    <x v="6"/>
    <x v="1"/>
    <x v="2"/>
    <n v="2"/>
    <n v="55149"/>
    <n v="5"/>
    <n v="110298"/>
    <n v="5514.9"/>
    <n v="104783.1"/>
    <n v="15204.33484567622"/>
    <n v="14.510293020225799"/>
    <x v="0"/>
  </r>
  <r>
    <s v="INV104479"/>
    <d v="2024-09-05T00:00:00"/>
    <x v="2"/>
    <x v="1"/>
    <x v="1"/>
    <n v="2"/>
    <n v="64372"/>
    <n v="20"/>
    <n v="128744"/>
    <n v="25748.799999999999"/>
    <n v="102995.2"/>
    <n v="19098.655187002641"/>
    <n v="18.543247828056689"/>
    <x v="0"/>
  </r>
  <r>
    <s v="INV104480"/>
    <d v="2023-02-07T00:00:00"/>
    <x v="1"/>
    <x v="0"/>
    <x v="2"/>
    <n v="3"/>
    <n v="69827"/>
    <n v="5"/>
    <n v="209481"/>
    <n v="10474.049999999999"/>
    <n v="199006.95"/>
    <n v="22699.811647715909"/>
    <n v="11.406542157304509"/>
    <x v="0"/>
  </r>
  <r>
    <s v="INV104481"/>
    <d v="2023-12-07T00:00:00"/>
    <x v="2"/>
    <x v="1"/>
    <x v="3"/>
    <n v="3"/>
    <n v="32708"/>
    <n v="5"/>
    <n v="98124"/>
    <n v="4906.2"/>
    <n v="93217.8"/>
    <n v="20326.906633103859"/>
    <n v="21.805821026782287"/>
    <x v="0"/>
  </r>
  <r>
    <s v="INV104482"/>
    <d v="2024-10-06T00:00:00"/>
    <x v="1"/>
    <x v="1"/>
    <x v="0"/>
    <n v="2"/>
    <n v="52945"/>
    <n v="15"/>
    <n v="105890"/>
    <n v="15883.5"/>
    <n v="90006.5"/>
    <n v="11193.024571306039"/>
    <n v="12.435795827308072"/>
    <x v="0"/>
  </r>
  <r>
    <s v="INV104483"/>
    <d v="2024-12-14T00:00:00"/>
    <x v="6"/>
    <x v="1"/>
    <x v="1"/>
    <n v="8"/>
    <n v="52498"/>
    <n v="5"/>
    <n v="419984"/>
    <n v="20999.200000000001"/>
    <n v="398984.8"/>
    <n v="23367.450343669709"/>
    <n v="5.8567269589392152"/>
    <x v="0"/>
  </r>
  <r>
    <s v="INV104484"/>
    <d v="2023-01-21T00:00:00"/>
    <x v="3"/>
    <x v="0"/>
    <x v="1"/>
    <n v="8"/>
    <n v="57494"/>
    <n v="20"/>
    <n v="459952"/>
    <n v="91990.399999999994"/>
    <n v="367961.59999999998"/>
    <n v="76829.971189779826"/>
    <n v="20.8798883333967"/>
    <x v="0"/>
  </r>
  <r>
    <s v="INV104485"/>
    <d v="2023-08-30T00:00:00"/>
    <x v="2"/>
    <x v="0"/>
    <x v="4"/>
    <n v="8"/>
    <n v="52963"/>
    <n v="20"/>
    <n v="423704"/>
    <n v="84740.800000000003"/>
    <n v="338963.20000000001"/>
    <n v="60621.74941032099"/>
    <n v="17.884463390220823"/>
    <x v="0"/>
  </r>
  <r>
    <s v="INV104486"/>
    <d v="2024-03-30T00:00:00"/>
    <x v="6"/>
    <x v="0"/>
    <x v="0"/>
    <n v="2"/>
    <n v="60395"/>
    <n v="10"/>
    <n v="120790"/>
    <n v="12079"/>
    <n v="108711"/>
    <n v="22871.84849973378"/>
    <n v="21.039129894613957"/>
    <x v="0"/>
  </r>
  <r>
    <s v="INV104487"/>
    <d v="2024-09-12T00:00:00"/>
    <x v="4"/>
    <x v="1"/>
    <x v="0"/>
    <n v="9"/>
    <n v="75665"/>
    <n v="5"/>
    <n v="680985"/>
    <n v="34049.25"/>
    <n v="646935.75"/>
    <n v="77488.646102635539"/>
    <n v="11.97779626533787"/>
    <x v="0"/>
  </r>
  <r>
    <s v="INV104488"/>
    <d v="2023-10-30T00:00:00"/>
    <x v="6"/>
    <x v="1"/>
    <x v="2"/>
    <n v="7"/>
    <n v="33394"/>
    <n v="10"/>
    <n v="233758"/>
    <n v="23375.8"/>
    <n v="210382.2"/>
    <n v="11260.925722299269"/>
    <n v="5.3526038430529148"/>
    <x v="0"/>
  </r>
  <r>
    <s v="INV104489"/>
    <d v="2024-08-18T00:00:00"/>
    <x v="6"/>
    <x v="0"/>
    <x v="1"/>
    <n v="5"/>
    <n v="22490"/>
    <n v="15"/>
    <n v="112450"/>
    <n v="16867.5"/>
    <n v="95582.5"/>
    <n v="6189.0227651048672"/>
    <n v="6.4750584731565581"/>
    <x v="0"/>
  </r>
  <r>
    <s v="INV104490"/>
    <d v="2024-08-17T00:00:00"/>
    <x v="0"/>
    <x v="0"/>
    <x v="2"/>
    <n v="7"/>
    <n v="43080"/>
    <n v="10"/>
    <n v="301560"/>
    <n v="30156"/>
    <n v="271404"/>
    <n v="19638.835817065461"/>
    <n v="7.2360156140165444"/>
    <x v="0"/>
  </r>
  <r>
    <s v="INV104491"/>
    <d v="2023-03-10T00:00:00"/>
    <x v="2"/>
    <x v="1"/>
    <x v="0"/>
    <n v="8"/>
    <n v="73730"/>
    <n v="5"/>
    <n v="589840"/>
    <n v="29492"/>
    <n v="560348"/>
    <n v="118249.96702487821"/>
    <n v="21.102951563114029"/>
    <x v="0"/>
  </r>
  <r>
    <s v="INV104492"/>
    <d v="2023-05-09T00:00:00"/>
    <x v="3"/>
    <x v="1"/>
    <x v="4"/>
    <n v="9"/>
    <n v="36587"/>
    <n v="20"/>
    <n v="329283"/>
    <n v="65856.600000000006"/>
    <n v="263426.40000000002"/>
    <n v="29052.494435196109"/>
    <n v="11.028695087203145"/>
    <x v="0"/>
  </r>
  <r>
    <s v="INV104493"/>
    <d v="2023-07-15T00:00:00"/>
    <x v="3"/>
    <x v="1"/>
    <x v="1"/>
    <n v="2"/>
    <n v="9173"/>
    <n v="15"/>
    <n v="18346"/>
    <n v="2751.9"/>
    <n v="15594.1"/>
    <n v="3891.9708291569659"/>
    <n v="24.957970188449259"/>
    <x v="0"/>
  </r>
  <r>
    <s v="INV104494"/>
    <d v="2023-05-20T00:00:00"/>
    <x v="0"/>
    <x v="1"/>
    <x v="0"/>
    <n v="6"/>
    <n v="38699"/>
    <n v="5"/>
    <n v="232194"/>
    <n v="11609.7"/>
    <n v="220584.3"/>
    <n v="44486.92971387758"/>
    <n v="20.167767929937707"/>
    <x v="0"/>
  </r>
  <r>
    <s v="INV104495"/>
    <d v="2024-03-19T00:00:00"/>
    <x v="1"/>
    <x v="0"/>
    <x v="4"/>
    <n v="9"/>
    <n v="32687"/>
    <n v="15"/>
    <n v="294183"/>
    <n v="44127.45"/>
    <n v="250055.55"/>
    <n v="42567.203986040418"/>
    <n v="17.023099061804636"/>
    <x v="0"/>
  </r>
  <r>
    <s v="INV104496"/>
    <d v="2023-10-10T00:00:00"/>
    <x v="5"/>
    <x v="1"/>
    <x v="3"/>
    <n v="6"/>
    <n v="70414"/>
    <n v="0"/>
    <n v="422484"/>
    <n v="0"/>
    <n v="422484"/>
    <n v="104236.8927315795"/>
    <n v="24.672388239928495"/>
    <x v="1"/>
  </r>
  <r>
    <s v="INV104497"/>
    <d v="2023-11-08T00:00:00"/>
    <x v="1"/>
    <x v="1"/>
    <x v="0"/>
    <n v="2"/>
    <n v="24053"/>
    <n v="5"/>
    <n v="48106"/>
    <n v="2405.3000000000002"/>
    <n v="45700.7"/>
    <n v="5176.1452644993378"/>
    <n v="11.326183766330358"/>
    <x v="0"/>
  </r>
  <r>
    <s v="INV104498"/>
    <d v="2024-06-18T00:00:00"/>
    <x v="3"/>
    <x v="0"/>
    <x v="3"/>
    <n v="1"/>
    <n v="52787"/>
    <n v="0"/>
    <n v="52787"/>
    <n v="0"/>
    <n v="52787"/>
    <n v="4387.8198094398522"/>
    <n v="8.312311382423422"/>
    <x v="1"/>
  </r>
  <r>
    <s v="INV104499"/>
    <d v="2024-10-26T00:00:00"/>
    <x v="6"/>
    <x v="0"/>
    <x v="2"/>
    <n v="3"/>
    <n v="44280"/>
    <n v="10"/>
    <n v="132840"/>
    <n v="13284"/>
    <n v="119556"/>
    <n v="23606.881431926529"/>
    <n v="19.74545939302630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FD6CC6-0B6C-44A0-9662-407E30318D1C}" name="PivotTable6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37:F45" firstHeaderRow="1" firstDataRow="2" firstDataCol="1"/>
  <pivotFields count="14">
    <pivotField showAll="0"/>
    <pivotField numFmtId="164" showAll="0"/>
    <pivotField axis="axisRow" showAll="0">
      <items count="8">
        <item x="1"/>
        <item x="3"/>
        <item x="4"/>
        <item x="2"/>
        <item x="5"/>
        <item x="0"/>
        <item x="6"/>
        <item t="default"/>
      </items>
    </pivotField>
    <pivotField showAll="0"/>
    <pivotField axis="axisCol"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dataField="1" numFmtId="166" showAll="0"/>
    <pivotField showAll="0"/>
    <pivotField showAll="0"/>
    <pivotField showAll="0"/>
    <pivotField showAll="0"/>
    <pivotField numFmtId="165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4"/>
  </colFields>
  <colItems count="5">
    <i>
      <x/>
    </i>
    <i>
      <x v="1"/>
    </i>
    <i>
      <x v="2"/>
    </i>
    <i>
      <x v="3"/>
    </i>
    <i>
      <x v="4"/>
    </i>
  </colItems>
  <dataFields count="1">
    <dataField name="Average of Discount_%" fld="7" subtotal="average" baseField="2" baseItem="0" numFmtId="166"/>
  </dataFields>
  <chartFormats count="5"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6A8EFA-231C-4ECF-9D49-CAB4B8C725C0}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5">
  <location ref="F59:G66" firstHeaderRow="1" firstDataRow="1" firstDataCol="1"/>
  <pivotFields count="14">
    <pivotField showAll="0"/>
    <pivotField numFmtId="164" showAll="0"/>
    <pivotField axis="axisRow" showAll="0" sortType="descending">
      <items count="8">
        <item x="1"/>
        <item x="3"/>
        <item x="4"/>
        <item x="2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6" showAll="0"/>
    <pivotField showAll="0"/>
    <pivotField showAll="0"/>
    <pivotField showAll="0"/>
    <pivotField showAll="0"/>
    <pivotField dataField="1" numFmtId="165" showAll="0"/>
    <pivotField showAll="0"/>
  </pivotFields>
  <rowFields count="1">
    <field x="2"/>
  </rowFields>
  <rowItems count="7">
    <i>
      <x v="5"/>
    </i>
    <i>
      <x v="3"/>
    </i>
    <i>
      <x v="6"/>
    </i>
    <i>
      <x v="4"/>
    </i>
    <i>
      <x v="2"/>
    </i>
    <i>
      <x v="1"/>
    </i>
    <i>
      <x/>
    </i>
  </rowItems>
  <colItems count="1">
    <i/>
  </colItems>
  <dataFields count="1">
    <dataField name="Average of Profit  Margin %" fld="12" subtotal="average" baseField="2" baseItem="0" numFmtId="165"/>
  </dataFields>
  <chartFormats count="8">
    <chartFormat chart="2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7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7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7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7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7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7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FEE93D-2F97-491E-A23F-1A7024072C80}" name="PivotTable9" cacheId="1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6">
  <location ref="A74:C81" firstHeaderRow="0" firstDataRow="1" firstDataCol="1"/>
  <pivotFields count="14">
    <pivotField showAll="0"/>
    <pivotField numFmtId="164" showAll="0"/>
    <pivotField axis="axisRow" showAll="0">
      <items count="8">
        <item x="1"/>
        <item x="3"/>
        <item x="4"/>
        <item x="2"/>
        <item x="5"/>
        <item x="0"/>
        <item x="6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numFmtId="166" showAll="0"/>
    <pivotField showAll="0"/>
    <pivotField showAll="0"/>
    <pivotField dataField="1" showAll="0"/>
    <pivotField showAll="0"/>
    <pivotField numFmtId="165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2">
    <i>
      <x/>
    </i>
    <i i="1">
      <x v="1"/>
    </i>
  </colItems>
  <dataFields count="2">
    <dataField name="Sum of Quantity" fld="5" baseField="0" baseItem="0"/>
    <dataField name="Sum of Net_Sales" fld="1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B0B381-4AFC-4144-AF93-A33AB34BC567}" name="PivotTable7" cacheId="1" dataOnRows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49:C55" firstHeaderRow="1" firstDataRow="2" firstDataCol="1"/>
  <pivotFields count="14">
    <pivotField dataField="1" showAll="0"/>
    <pivotField numFmtId="164" showAll="0"/>
    <pivotField showAll="0"/>
    <pivotField showAll="0"/>
    <pivotField showAll="0"/>
    <pivotField showAll="0"/>
    <pivotField showAll="0"/>
    <pivotField numFmtId="166" showAll="0"/>
    <pivotField dataField="1" showAll="0"/>
    <pivotField dataField="1" showAll="0"/>
    <pivotField dataField="1" showAll="0"/>
    <pivotField dataField="1" showAll="0"/>
    <pivotField numFmtId="165" showAll="0"/>
    <pivotField axis="axisCol" showAll="0">
      <items count="3">
        <item x="0"/>
        <item x="1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3"/>
  </colFields>
  <colItems count="2">
    <i>
      <x/>
    </i>
    <i>
      <x v="1"/>
    </i>
  </colItems>
  <dataFields count="5">
    <dataField name="Transaction Count" fld="0" subtotal="count" baseField="13" baseItem="0"/>
    <dataField name="Sum of Total_Sales" fld="8" baseField="0" baseItem="0"/>
    <dataField name="Sum of Net_Sales" fld="10" baseField="0" baseItem="0"/>
    <dataField name="Sum of Discount_Amount" fld="9" baseField="0" baseItem="0"/>
    <dataField name="Sum of Profi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EFF17F-2211-4356-9D3E-9A47F6AADDF6}" name="PivotTable8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59:C66" firstHeaderRow="0" firstDataRow="1" firstDataCol="1"/>
  <pivotFields count="14">
    <pivotField showAll="0"/>
    <pivotField numFmtId="164" showAll="0"/>
    <pivotField axis="axisRow" showAll="0">
      <items count="8">
        <item x="1"/>
        <item x="3"/>
        <item x="4"/>
        <item x="2"/>
        <item x="5"/>
        <item x="0"/>
        <item x="6"/>
        <item t="default"/>
      </items>
    </pivotField>
    <pivotField showAll="0"/>
    <pivotField showAll="0"/>
    <pivotField showAll="0"/>
    <pivotField showAll="0"/>
    <pivotField numFmtId="166" showAll="0"/>
    <pivotField showAll="0"/>
    <pivotField showAll="0"/>
    <pivotField dataField="1" showAll="0"/>
    <pivotField dataField="1" showAll="0"/>
    <pivotField numFmtId="165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2">
    <i>
      <x/>
    </i>
    <i i="1">
      <x v="1"/>
    </i>
  </colItems>
  <dataFields count="2">
    <dataField name="Sum of Net_Sales" fld="10" baseField="0" baseItem="0"/>
    <dataField name="Sum of Profi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687550-9A5D-4108-AE8F-4ABC39C602CA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>
  <location ref="A18:B23" firstHeaderRow="1" firstDataRow="1" firstDataCol="1"/>
  <pivotFields count="16">
    <pivotField showAll="0"/>
    <pivotField numFmtId="164" showAll="0">
      <items count="729">
        <item x="419"/>
        <item x="65"/>
        <item x="503"/>
        <item x="523"/>
        <item x="125"/>
        <item x="520"/>
        <item x="502"/>
        <item x="433"/>
        <item x="222"/>
        <item x="443"/>
        <item x="555"/>
        <item x="353"/>
        <item x="533"/>
        <item x="51"/>
        <item x="93"/>
        <item x="342"/>
        <item x="258"/>
        <item x="271"/>
        <item x="376"/>
        <item x="285"/>
        <item x="6"/>
        <item x="29"/>
        <item x="337"/>
        <item x="667"/>
        <item x="383"/>
        <item x="496"/>
        <item x="251"/>
        <item x="110"/>
        <item x="402"/>
        <item x="701"/>
        <item x="643"/>
        <item x="574"/>
        <item x="113"/>
        <item x="461"/>
        <item x="61"/>
        <item x="140"/>
        <item x="221"/>
        <item x="247"/>
        <item x="281"/>
        <item x="519"/>
        <item x="91"/>
        <item x="389"/>
        <item x="351"/>
        <item x="616"/>
        <item x="721"/>
        <item x="261"/>
        <item x="303"/>
        <item x="114"/>
        <item x="256"/>
        <item x="680"/>
        <item x="292"/>
        <item x="86"/>
        <item x="227"/>
        <item x="584"/>
        <item x="493"/>
        <item x="703"/>
        <item x="310"/>
        <item x="33"/>
        <item x="653"/>
        <item x="486"/>
        <item x="374"/>
        <item x="99"/>
        <item x="657"/>
        <item x="94"/>
        <item x="669"/>
        <item x="509"/>
        <item x="706"/>
        <item x="330"/>
        <item x="410"/>
        <item x="4"/>
        <item x="490"/>
        <item x="395"/>
        <item x="361"/>
        <item x="325"/>
        <item x="682"/>
        <item x="457"/>
        <item x="649"/>
        <item x="424"/>
        <item x="63"/>
        <item x="590"/>
        <item x="455"/>
        <item x="571"/>
        <item x="456"/>
        <item x="145"/>
        <item x="585"/>
        <item x="13"/>
        <item x="538"/>
        <item x="354"/>
        <item x="412"/>
        <item x="56"/>
        <item x="485"/>
        <item x="331"/>
        <item x="462"/>
        <item x="136"/>
        <item x="548"/>
        <item x="469"/>
        <item x="119"/>
        <item x="15"/>
        <item x="688"/>
        <item x="614"/>
        <item x="0"/>
        <item x="233"/>
        <item x="450"/>
        <item x="68"/>
        <item x="3"/>
        <item x="613"/>
        <item x="387"/>
        <item x="690"/>
        <item x="478"/>
        <item x="235"/>
        <item x="173"/>
        <item x="580"/>
        <item x="358"/>
        <item x="266"/>
        <item x="312"/>
        <item x="316"/>
        <item x="445"/>
        <item x="228"/>
        <item x="491"/>
        <item x="8"/>
        <item x="190"/>
        <item x="198"/>
        <item x="295"/>
        <item x="415"/>
        <item x="313"/>
        <item x="270"/>
        <item x="96"/>
        <item x="184"/>
        <item x="17"/>
        <item x="409"/>
        <item x="391"/>
        <item x="422"/>
        <item x="111"/>
        <item x="702"/>
        <item x="517"/>
        <item x="475"/>
        <item x="100"/>
        <item x="528"/>
        <item x="557"/>
        <item x="628"/>
        <item x="290"/>
        <item x="196"/>
        <item x="437"/>
        <item x="446"/>
        <item x="204"/>
        <item x="205"/>
        <item x="423"/>
        <item x="296"/>
        <item x="210"/>
        <item x="226"/>
        <item x="236"/>
        <item x="326"/>
        <item x="278"/>
        <item x="570"/>
        <item x="92"/>
        <item x="260"/>
        <item x="551"/>
        <item x="142"/>
        <item x="26"/>
        <item x="74"/>
        <item x="238"/>
        <item x="689"/>
        <item x="403"/>
        <item x="473"/>
        <item x="46"/>
        <item x="350"/>
        <item x="699"/>
        <item x="399"/>
        <item x="138"/>
        <item x="259"/>
        <item x="417"/>
        <item x="397"/>
        <item x="579"/>
        <item x="280"/>
        <item x="377"/>
        <item x="434"/>
        <item x="544"/>
        <item x="339"/>
        <item x="264"/>
        <item x="411"/>
        <item x="479"/>
        <item x="189"/>
        <item x="671"/>
        <item x="390"/>
        <item x="199"/>
        <item x="88"/>
        <item x="321"/>
        <item x="38"/>
        <item x="267"/>
        <item x="24"/>
        <item x="672"/>
        <item x="400"/>
        <item x="242"/>
        <item x="301"/>
        <item x="725"/>
        <item x="195"/>
        <item x="655"/>
        <item x="618"/>
        <item x="112"/>
        <item x="75"/>
        <item x="188"/>
        <item x="332"/>
        <item x="477"/>
        <item x="62"/>
        <item x="129"/>
        <item x="224"/>
        <item x="597"/>
        <item x="558"/>
        <item x="697"/>
        <item x="508"/>
        <item x="425"/>
        <item x="492"/>
        <item x="10"/>
        <item x="499"/>
        <item x="87"/>
        <item x="126"/>
        <item x="710"/>
        <item x="181"/>
        <item x="674"/>
        <item x="581"/>
        <item x="340"/>
        <item x="447"/>
        <item x="154"/>
        <item x="252"/>
        <item x="234"/>
        <item x="510"/>
        <item x="426"/>
        <item x="248"/>
        <item x="109"/>
        <item x="695"/>
        <item x="171"/>
        <item x="167"/>
        <item x="392"/>
        <item x="466"/>
        <item x="319"/>
        <item x="691"/>
        <item x="448"/>
        <item x="716"/>
        <item x="134"/>
        <item x="52"/>
        <item x="144"/>
        <item x="42"/>
        <item x="625"/>
        <item x="279"/>
        <item x="186"/>
        <item x="687"/>
        <item x="472"/>
        <item x="463"/>
        <item x="444"/>
        <item x="80"/>
        <item x="30"/>
        <item x="218"/>
        <item x="712"/>
        <item x="268"/>
        <item x="497"/>
        <item x="344"/>
        <item x="160"/>
        <item x="692"/>
        <item x="531"/>
        <item x="640"/>
        <item x="214"/>
        <item x="300"/>
        <item x="380"/>
        <item x="627"/>
        <item x="634"/>
        <item x="176"/>
        <item x="305"/>
        <item x="76"/>
        <item x="2"/>
        <item x="320"/>
        <item x="373"/>
        <item x="47"/>
        <item x="615"/>
        <item x="670"/>
        <item x="25"/>
        <item x="599"/>
        <item x="372"/>
        <item x="193"/>
        <item x="483"/>
        <item x="449"/>
        <item x="157"/>
        <item x="253"/>
        <item x="329"/>
        <item x="576"/>
        <item x="603"/>
        <item x="275"/>
        <item x="106"/>
        <item x="717"/>
        <item x="537"/>
        <item x="554"/>
        <item x="629"/>
        <item x="192"/>
        <item x="539"/>
        <item x="82"/>
        <item x="562"/>
        <item x="212"/>
        <item x="727"/>
        <item x="526"/>
        <item x="408"/>
        <item x="263"/>
        <item x="468"/>
        <item x="217"/>
        <item x="298"/>
        <item x="465"/>
        <item x="664"/>
        <item x="471"/>
        <item x="19"/>
        <item x="607"/>
        <item x="624"/>
        <item x="501"/>
        <item x="567"/>
        <item x="28"/>
        <item x="515"/>
        <item x="50"/>
        <item x="661"/>
        <item x="165"/>
        <item x="534"/>
        <item x="513"/>
        <item x="286"/>
        <item x="521"/>
        <item x="269"/>
        <item x="552"/>
        <item x="341"/>
        <item x="200"/>
        <item x="407"/>
        <item x="586"/>
        <item x="535"/>
        <item x="430"/>
        <item x="11"/>
        <item x="635"/>
        <item x="715"/>
        <item x="536"/>
        <item x="470"/>
        <item x="343"/>
        <item x="495"/>
        <item x="85"/>
        <item x="404"/>
        <item x="55"/>
        <item x="334"/>
        <item x="297"/>
        <item x="675"/>
        <item x="20"/>
        <item x="642"/>
        <item x="53"/>
        <item x="568"/>
        <item x="152"/>
        <item x="202"/>
        <item x="302"/>
        <item x="677"/>
        <item x="666"/>
        <item x="641"/>
        <item x="291"/>
        <item x="720"/>
        <item x="560"/>
        <item x="336"/>
        <item x="431"/>
        <item x="161"/>
        <item x="481"/>
        <item x="418"/>
        <item x="679"/>
        <item x="505"/>
        <item x="594"/>
        <item x="249"/>
        <item x="633"/>
        <item x="57"/>
        <item x="698"/>
        <item x="370"/>
        <item x="306"/>
        <item x="564"/>
        <item x="620"/>
        <item x="14"/>
        <item x="168"/>
        <item x="245"/>
        <item x="363"/>
        <item x="156"/>
        <item x="561"/>
        <item x="107"/>
        <item x="89"/>
        <item x="589"/>
        <item x="652"/>
        <item x="662"/>
        <item x="382"/>
        <item x="155"/>
        <item x="23"/>
        <item x="178"/>
        <item x="48"/>
        <item x="467"/>
        <item x="66"/>
        <item x="543"/>
        <item x="103"/>
        <item x="128"/>
        <item x="366"/>
        <item x="637"/>
        <item x="378"/>
        <item x="352"/>
        <item x="127"/>
        <item x="631"/>
        <item x="287"/>
        <item x="191"/>
        <item x="71"/>
        <item x="182"/>
        <item x="225"/>
        <item x="451"/>
        <item x="608"/>
        <item x="116"/>
        <item x="283"/>
        <item x="421"/>
        <item x="527"/>
        <item x="163"/>
        <item x="647"/>
        <item x="362"/>
        <item x="22"/>
        <item x="211"/>
        <item x="185"/>
        <item x="349"/>
        <item x="357"/>
        <item x="105"/>
        <item x="231"/>
        <item x="700"/>
        <item x="232"/>
        <item x="693"/>
        <item x="577"/>
        <item x="512"/>
        <item x="623"/>
        <item x="347"/>
        <item x="59"/>
        <item x="575"/>
        <item x="650"/>
        <item x="566"/>
        <item x="333"/>
        <item x="724"/>
        <item x="709"/>
        <item x="327"/>
        <item x="1"/>
        <item x="453"/>
        <item x="250"/>
        <item x="187"/>
        <item x="626"/>
        <item x="428"/>
        <item x="175"/>
        <item x="514"/>
        <item x="299"/>
        <item x="379"/>
        <item x="459"/>
        <item x="323"/>
        <item x="545"/>
        <item x="460"/>
        <item x="442"/>
        <item x="416"/>
        <item x="588"/>
        <item x="220"/>
        <item x="638"/>
        <item x="58"/>
        <item x="77"/>
        <item x="367"/>
        <item x="454"/>
        <item x="12"/>
        <item x="27"/>
        <item x="131"/>
        <item x="78"/>
        <item x="636"/>
        <item x="201"/>
        <item x="694"/>
        <item x="487"/>
        <item x="9"/>
        <item x="522"/>
        <item x="384"/>
        <item x="244"/>
        <item x="289"/>
        <item x="98"/>
        <item x="153"/>
        <item x="311"/>
        <item x="32"/>
        <item x="36"/>
        <item x="69"/>
        <item x="547"/>
        <item x="718"/>
        <item x="713"/>
        <item x="254"/>
        <item x="610"/>
        <item x="681"/>
        <item x="385"/>
        <item x="44"/>
        <item x="708"/>
        <item x="719"/>
        <item x="318"/>
        <item x="207"/>
        <item x="108"/>
        <item x="587"/>
        <item x="21"/>
        <item x="90"/>
        <item x="600"/>
        <item x="658"/>
        <item x="405"/>
        <item x="174"/>
        <item x="612"/>
        <item x="101"/>
        <item x="406"/>
        <item x="360"/>
        <item x="436"/>
        <item x="115"/>
        <item x="241"/>
        <item x="43"/>
        <item x="151"/>
        <item x="609"/>
        <item x="420"/>
        <item x="60"/>
        <item x="177"/>
        <item x="34"/>
        <item x="257"/>
        <item x="315"/>
        <item x="591"/>
        <item x="663"/>
        <item x="255"/>
        <item x="401"/>
        <item x="262"/>
        <item x="396"/>
        <item x="480"/>
        <item x="95"/>
        <item x="338"/>
        <item x="592"/>
        <item x="489"/>
        <item x="141"/>
        <item x="429"/>
        <item x="621"/>
        <item x="722"/>
        <item x="569"/>
        <item x="668"/>
        <item x="414"/>
        <item x="427"/>
        <item x="704"/>
        <item x="488"/>
        <item x="644"/>
        <item x="656"/>
        <item x="507"/>
        <item x="282"/>
        <item x="651"/>
        <item x="435"/>
        <item x="139"/>
        <item x="474"/>
        <item x="518"/>
        <item x="659"/>
        <item x="346"/>
        <item x="476"/>
        <item x="122"/>
        <item x="369"/>
        <item x="665"/>
        <item x="530"/>
        <item x="208"/>
        <item x="598"/>
        <item x="660"/>
        <item x="130"/>
        <item x="714"/>
        <item x="73"/>
        <item x="147"/>
        <item x="439"/>
        <item x="529"/>
        <item x="317"/>
        <item x="31"/>
        <item x="64"/>
        <item x="40"/>
        <item x="135"/>
        <item x="54"/>
        <item x="67"/>
        <item x="41"/>
        <item x="639"/>
        <item x="386"/>
        <item x="272"/>
        <item x="619"/>
        <item x="216"/>
        <item x="494"/>
        <item x="117"/>
        <item x="133"/>
        <item x="605"/>
        <item x="348"/>
        <item x="146"/>
        <item x="542"/>
        <item x="240"/>
        <item x="324"/>
        <item x="516"/>
        <item x="678"/>
        <item x="632"/>
        <item x="630"/>
        <item x="646"/>
        <item x="230"/>
        <item x="394"/>
        <item x="645"/>
        <item x="578"/>
        <item x="654"/>
        <item x="617"/>
        <item x="102"/>
        <item x="440"/>
        <item x="511"/>
        <item x="375"/>
        <item x="683"/>
        <item x="549"/>
        <item x="601"/>
        <item x="723"/>
        <item x="49"/>
        <item x="356"/>
        <item x="711"/>
        <item x="309"/>
        <item x="355"/>
        <item x="524"/>
        <item x="265"/>
        <item x="170"/>
        <item x="197"/>
        <item x="194"/>
        <item x="213"/>
        <item x="335"/>
        <item x="123"/>
        <item x="673"/>
        <item x="7"/>
        <item x="540"/>
        <item x="359"/>
        <item x="686"/>
        <item x="676"/>
        <item x="149"/>
        <item x="684"/>
        <item x="563"/>
        <item x="504"/>
        <item x="215"/>
        <item x="179"/>
        <item x="274"/>
        <item x="553"/>
        <item x="159"/>
        <item x="602"/>
        <item x="572"/>
        <item x="506"/>
        <item x="595"/>
        <item x="158"/>
        <item x="314"/>
        <item x="550"/>
        <item x="307"/>
        <item x="541"/>
        <item x="183"/>
        <item x="277"/>
        <item x="150"/>
        <item x="209"/>
        <item x="180"/>
        <item x="124"/>
        <item x="583"/>
        <item x="452"/>
        <item x="148"/>
        <item x="45"/>
        <item x="97"/>
        <item x="164"/>
        <item x="532"/>
        <item x="696"/>
        <item x="219"/>
        <item x="398"/>
        <item x="288"/>
        <item x="137"/>
        <item x="304"/>
        <item x="308"/>
        <item x="393"/>
        <item x="223"/>
        <item x="203"/>
        <item x="565"/>
        <item x="18"/>
        <item x="276"/>
        <item x="16"/>
        <item x="293"/>
        <item x="500"/>
        <item x="484"/>
        <item x="432"/>
        <item x="546"/>
        <item x="246"/>
        <item x="169"/>
        <item x="229"/>
        <item x="464"/>
        <item x="104"/>
        <item x="365"/>
        <item x="166"/>
        <item x="582"/>
        <item x="705"/>
        <item x="707"/>
        <item x="239"/>
        <item x="35"/>
        <item x="559"/>
        <item x="120"/>
        <item x="284"/>
        <item x="273"/>
        <item x="39"/>
        <item x="243"/>
        <item x="368"/>
        <item x="345"/>
        <item x="132"/>
        <item x="172"/>
        <item x="388"/>
        <item x="726"/>
        <item x="371"/>
        <item x="482"/>
        <item x="328"/>
        <item x="294"/>
        <item x="143"/>
        <item x="37"/>
        <item x="5"/>
        <item x="81"/>
        <item x="70"/>
        <item x="322"/>
        <item x="606"/>
        <item x="237"/>
        <item x="593"/>
        <item x="685"/>
        <item x="441"/>
        <item x="162"/>
        <item x="206"/>
        <item x="556"/>
        <item x="611"/>
        <item x="413"/>
        <item x="525"/>
        <item x="648"/>
        <item x="458"/>
        <item x="381"/>
        <item x="498"/>
        <item x="84"/>
        <item x="596"/>
        <item x="622"/>
        <item x="573"/>
        <item x="438"/>
        <item x="83"/>
        <item x="121"/>
        <item x="79"/>
        <item x="118"/>
        <item x="364"/>
        <item x="72"/>
        <item x="604"/>
        <item t="default"/>
      </items>
    </pivotField>
    <pivotField axis="axisRow" showAll="0" measureFilter="1" sortType="descending">
      <items count="8">
        <item x="1"/>
        <item x="3"/>
        <item x="4"/>
        <item x="2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6" showAll="0"/>
    <pivotField showAll="0"/>
    <pivotField showAll="0"/>
    <pivotField dataField="1" showAll="0"/>
    <pivotField showAll="0"/>
    <pivotField numFmtId="165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5">
    <i>
      <x v="5"/>
    </i>
    <i>
      <x v="3"/>
    </i>
    <i>
      <x v="4"/>
    </i>
    <i>
      <x/>
    </i>
    <i>
      <x v="1"/>
    </i>
  </rowItems>
  <colItems count="1">
    <i/>
  </colItems>
  <dataFields count="1">
    <dataField name="Sum of Net_Sales" fld="10" baseField="0" baseItem="0"/>
  </dataField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F2953A-0B33-4769-A68B-12D9A0D478A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27:C33" firstHeaderRow="0" firstDataRow="1" firstDataCol="1"/>
  <pivotFields count="16">
    <pivotField showAll="0"/>
    <pivotField numFmtId="164" showAll="0">
      <items count="729">
        <item x="419"/>
        <item x="65"/>
        <item x="503"/>
        <item x="523"/>
        <item x="125"/>
        <item x="520"/>
        <item x="502"/>
        <item x="433"/>
        <item x="222"/>
        <item x="443"/>
        <item x="555"/>
        <item x="353"/>
        <item x="533"/>
        <item x="51"/>
        <item x="93"/>
        <item x="342"/>
        <item x="258"/>
        <item x="271"/>
        <item x="376"/>
        <item x="285"/>
        <item x="6"/>
        <item x="29"/>
        <item x="337"/>
        <item x="667"/>
        <item x="383"/>
        <item x="496"/>
        <item x="251"/>
        <item x="110"/>
        <item x="402"/>
        <item x="701"/>
        <item x="643"/>
        <item x="574"/>
        <item x="113"/>
        <item x="461"/>
        <item x="61"/>
        <item x="140"/>
        <item x="221"/>
        <item x="247"/>
        <item x="281"/>
        <item x="519"/>
        <item x="91"/>
        <item x="389"/>
        <item x="351"/>
        <item x="616"/>
        <item x="721"/>
        <item x="261"/>
        <item x="303"/>
        <item x="114"/>
        <item x="256"/>
        <item x="680"/>
        <item x="292"/>
        <item x="86"/>
        <item x="227"/>
        <item x="584"/>
        <item x="493"/>
        <item x="703"/>
        <item x="310"/>
        <item x="33"/>
        <item x="653"/>
        <item x="486"/>
        <item x="374"/>
        <item x="99"/>
        <item x="657"/>
        <item x="94"/>
        <item x="669"/>
        <item x="509"/>
        <item x="706"/>
        <item x="330"/>
        <item x="410"/>
        <item x="4"/>
        <item x="490"/>
        <item x="395"/>
        <item x="361"/>
        <item x="325"/>
        <item x="682"/>
        <item x="457"/>
        <item x="649"/>
        <item x="424"/>
        <item x="63"/>
        <item x="590"/>
        <item x="455"/>
        <item x="571"/>
        <item x="456"/>
        <item x="145"/>
        <item x="585"/>
        <item x="13"/>
        <item x="538"/>
        <item x="354"/>
        <item x="412"/>
        <item x="56"/>
        <item x="485"/>
        <item x="331"/>
        <item x="462"/>
        <item x="136"/>
        <item x="548"/>
        <item x="469"/>
        <item x="119"/>
        <item x="15"/>
        <item x="688"/>
        <item x="614"/>
        <item x="0"/>
        <item x="233"/>
        <item x="450"/>
        <item x="68"/>
        <item x="3"/>
        <item x="613"/>
        <item x="387"/>
        <item x="690"/>
        <item x="478"/>
        <item x="235"/>
        <item x="173"/>
        <item x="580"/>
        <item x="358"/>
        <item x="266"/>
        <item x="312"/>
        <item x="316"/>
        <item x="445"/>
        <item x="228"/>
        <item x="491"/>
        <item x="8"/>
        <item x="190"/>
        <item x="198"/>
        <item x="295"/>
        <item x="415"/>
        <item x="313"/>
        <item x="270"/>
        <item x="96"/>
        <item x="184"/>
        <item x="17"/>
        <item x="409"/>
        <item x="391"/>
        <item x="422"/>
        <item x="111"/>
        <item x="702"/>
        <item x="517"/>
        <item x="475"/>
        <item x="100"/>
        <item x="528"/>
        <item x="557"/>
        <item x="628"/>
        <item x="290"/>
        <item x="196"/>
        <item x="437"/>
        <item x="446"/>
        <item x="204"/>
        <item x="205"/>
        <item x="423"/>
        <item x="296"/>
        <item x="210"/>
        <item x="226"/>
        <item x="236"/>
        <item x="326"/>
        <item x="278"/>
        <item x="570"/>
        <item x="92"/>
        <item x="260"/>
        <item x="551"/>
        <item x="142"/>
        <item x="26"/>
        <item x="74"/>
        <item x="238"/>
        <item x="689"/>
        <item x="403"/>
        <item x="473"/>
        <item x="46"/>
        <item x="350"/>
        <item x="699"/>
        <item x="399"/>
        <item x="138"/>
        <item x="259"/>
        <item x="417"/>
        <item x="397"/>
        <item x="579"/>
        <item x="280"/>
        <item x="377"/>
        <item x="434"/>
        <item x="544"/>
        <item x="339"/>
        <item x="264"/>
        <item x="411"/>
        <item x="479"/>
        <item x="189"/>
        <item x="671"/>
        <item x="390"/>
        <item x="199"/>
        <item x="88"/>
        <item x="321"/>
        <item x="38"/>
        <item x="267"/>
        <item x="24"/>
        <item x="672"/>
        <item x="400"/>
        <item x="242"/>
        <item x="301"/>
        <item x="725"/>
        <item x="195"/>
        <item x="655"/>
        <item x="618"/>
        <item x="112"/>
        <item x="75"/>
        <item x="188"/>
        <item x="332"/>
        <item x="477"/>
        <item x="62"/>
        <item x="129"/>
        <item x="224"/>
        <item x="597"/>
        <item x="558"/>
        <item x="697"/>
        <item x="508"/>
        <item x="425"/>
        <item x="492"/>
        <item x="10"/>
        <item x="499"/>
        <item x="87"/>
        <item x="126"/>
        <item x="710"/>
        <item x="181"/>
        <item x="674"/>
        <item x="581"/>
        <item x="340"/>
        <item x="447"/>
        <item x="154"/>
        <item x="252"/>
        <item x="234"/>
        <item x="510"/>
        <item x="426"/>
        <item x="248"/>
        <item x="109"/>
        <item x="695"/>
        <item x="171"/>
        <item x="167"/>
        <item x="392"/>
        <item x="466"/>
        <item x="319"/>
        <item x="691"/>
        <item x="448"/>
        <item x="716"/>
        <item x="134"/>
        <item x="52"/>
        <item x="144"/>
        <item x="42"/>
        <item x="625"/>
        <item x="279"/>
        <item x="186"/>
        <item x="687"/>
        <item x="472"/>
        <item x="463"/>
        <item x="444"/>
        <item x="80"/>
        <item x="30"/>
        <item x="218"/>
        <item x="712"/>
        <item x="268"/>
        <item x="497"/>
        <item x="344"/>
        <item x="160"/>
        <item x="692"/>
        <item x="531"/>
        <item x="640"/>
        <item x="214"/>
        <item x="300"/>
        <item x="380"/>
        <item x="627"/>
        <item x="634"/>
        <item x="176"/>
        <item x="305"/>
        <item x="76"/>
        <item x="2"/>
        <item x="320"/>
        <item x="373"/>
        <item x="47"/>
        <item x="615"/>
        <item x="670"/>
        <item x="25"/>
        <item x="599"/>
        <item x="372"/>
        <item x="193"/>
        <item x="483"/>
        <item x="449"/>
        <item x="157"/>
        <item x="253"/>
        <item x="329"/>
        <item x="576"/>
        <item x="603"/>
        <item x="275"/>
        <item x="106"/>
        <item x="717"/>
        <item x="537"/>
        <item x="554"/>
        <item x="629"/>
        <item x="192"/>
        <item x="539"/>
        <item x="82"/>
        <item x="562"/>
        <item x="212"/>
        <item x="727"/>
        <item x="526"/>
        <item x="408"/>
        <item x="263"/>
        <item x="468"/>
        <item x="217"/>
        <item x="298"/>
        <item x="465"/>
        <item x="664"/>
        <item x="471"/>
        <item x="19"/>
        <item x="607"/>
        <item x="624"/>
        <item x="501"/>
        <item x="567"/>
        <item x="28"/>
        <item x="515"/>
        <item x="50"/>
        <item x="661"/>
        <item x="165"/>
        <item x="534"/>
        <item x="513"/>
        <item x="286"/>
        <item x="521"/>
        <item x="269"/>
        <item x="552"/>
        <item x="341"/>
        <item x="200"/>
        <item x="407"/>
        <item x="586"/>
        <item x="535"/>
        <item x="430"/>
        <item x="11"/>
        <item x="635"/>
        <item x="715"/>
        <item x="536"/>
        <item x="470"/>
        <item x="343"/>
        <item x="495"/>
        <item x="85"/>
        <item x="404"/>
        <item x="55"/>
        <item x="334"/>
        <item x="297"/>
        <item x="675"/>
        <item x="20"/>
        <item x="642"/>
        <item x="53"/>
        <item x="568"/>
        <item x="152"/>
        <item x="202"/>
        <item x="302"/>
        <item x="677"/>
        <item x="666"/>
        <item x="641"/>
        <item x="291"/>
        <item x="720"/>
        <item x="560"/>
        <item x="336"/>
        <item x="431"/>
        <item x="161"/>
        <item x="481"/>
        <item x="418"/>
        <item x="679"/>
        <item x="505"/>
        <item x="594"/>
        <item x="249"/>
        <item x="633"/>
        <item x="57"/>
        <item x="698"/>
        <item x="370"/>
        <item x="306"/>
        <item x="564"/>
        <item x="620"/>
        <item x="14"/>
        <item x="168"/>
        <item x="245"/>
        <item x="363"/>
        <item x="156"/>
        <item x="561"/>
        <item x="107"/>
        <item x="89"/>
        <item x="589"/>
        <item x="652"/>
        <item x="662"/>
        <item x="382"/>
        <item x="155"/>
        <item x="23"/>
        <item x="178"/>
        <item x="48"/>
        <item x="467"/>
        <item x="66"/>
        <item x="543"/>
        <item x="103"/>
        <item x="128"/>
        <item x="366"/>
        <item x="637"/>
        <item x="378"/>
        <item x="352"/>
        <item x="127"/>
        <item x="631"/>
        <item x="287"/>
        <item x="191"/>
        <item x="71"/>
        <item x="182"/>
        <item x="225"/>
        <item x="451"/>
        <item x="608"/>
        <item x="116"/>
        <item x="283"/>
        <item x="421"/>
        <item x="527"/>
        <item x="163"/>
        <item x="647"/>
        <item x="362"/>
        <item x="22"/>
        <item x="211"/>
        <item x="185"/>
        <item x="349"/>
        <item x="357"/>
        <item x="105"/>
        <item x="231"/>
        <item x="700"/>
        <item x="232"/>
        <item x="693"/>
        <item x="577"/>
        <item x="512"/>
        <item x="623"/>
        <item x="347"/>
        <item x="59"/>
        <item x="575"/>
        <item x="650"/>
        <item x="566"/>
        <item x="333"/>
        <item x="724"/>
        <item x="709"/>
        <item x="327"/>
        <item x="1"/>
        <item x="453"/>
        <item x="250"/>
        <item x="187"/>
        <item x="626"/>
        <item x="428"/>
        <item x="175"/>
        <item x="514"/>
        <item x="299"/>
        <item x="379"/>
        <item x="459"/>
        <item x="323"/>
        <item x="545"/>
        <item x="460"/>
        <item x="442"/>
        <item x="416"/>
        <item x="588"/>
        <item x="220"/>
        <item x="638"/>
        <item x="58"/>
        <item x="77"/>
        <item x="367"/>
        <item x="454"/>
        <item x="12"/>
        <item x="27"/>
        <item x="131"/>
        <item x="78"/>
        <item x="636"/>
        <item x="201"/>
        <item x="694"/>
        <item x="487"/>
        <item x="9"/>
        <item x="522"/>
        <item x="384"/>
        <item x="244"/>
        <item x="289"/>
        <item x="98"/>
        <item x="153"/>
        <item x="311"/>
        <item x="32"/>
        <item x="36"/>
        <item x="69"/>
        <item x="547"/>
        <item x="718"/>
        <item x="713"/>
        <item x="254"/>
        <item x="610"/>
        <item x="681"/>
        <item x="385"/>
        <item x="44"/>
        <item x="708"/>
        <item x="719"/>
        <item x="318"/>
        <item x="207"/>
        <item x="108"/>
        <item x="587"/>
        <item x="21"/>
        <item x="90"/>
        <item x="600"/>
        <item x="658"/>
        <item x="405"/>
        <item x="174"/>
        <item x="612"/>
        <item x="101"/>
        <item x="406"/>
        <item x="360"/>
        <item x="436"/>
        <item x="115"/>
        <item x="241"/>
        <item x="43"/>
        <item x="151"/>
        <item x="609"/>
        <item x="420"/>
        <item x="60"/>
        <item x="177"/>
        <item x="34"/>
        <item x="257"/>
        <item x="315"/>
        <item x="591"/>
        <item x="663"/>
        <item x="255"/>
        <item x="401"/>
        <item x="262"/>
        <item x="396"/>
        <item x="480"/>
        <item x="95"/>
        <item x="338"/>
        <item x="592"/>
        <item x="489"/>
        <item x="141"/>
        <item x="429"/>
        <item x="621"/>
        <item x="722"/>
        <item x="569"/>
        <item x="668"/>
        <item x="414"/>
        <item x="427"/>
        <item x="704"/>
        <item x="488"/>
        <item x="644"/>
        <item x="656"/>
        <item x="507"/>
        <item x="282"/>
        <item x="651"/>
        <item x="435"/>
        <item x="139"/>
        <item x="474"/>
        <item x="518"/>
        <item x="659"/>
        <item x="346"/>
        <item x="476"/>
        <item x="122"/>
        <item x="369"/>
        <item x="665"/>
        <item x="530"/>
        <item x="208"/>
        <item x="598"/>
        <item x="660"/>
        <item x="130"/>
        <item x="714"/>
        <item x="73"/>
        <item x="147"/>
        <item x="439"/>
        <item x="529"/>
        <item x="317"/>
        <item x="31"/>
        <item x="64"/>
        <item x="40"/>
        <item x="135"/>
        <item x="54"/>
        <item x="67"/>
        <item x="41"/>
        <item x="639"/>
        <item x="386"/>
        <item x="272"/>
        <item x="619"/>
        <item x="216"/>
        <item x="494"/>
        <item x="117"/>
        <item x="133"/>
        <item x="605"/>
        <item x="348"/>
        <item x="146"/>
        <item x="542"/>
        <item x="240"/>
        <item x="324"/>
        <item x="516"/>
        <item x="678"/>
        <item x="632"/>
        <item x="630"/>
        <item x="646"/>
        <item x="230"/>
        <item x="394"/>
        <item x="645"/>
        <item x="578"/>
        <item x="654"/>
        <item x="617"/>
        <item x="102"/>
        <item x="440"/>
        <item x="511"/>
        <item x="375"/>
        <item x="683"/>
        <item x="549"/>
        <item x="601"/>
        <item x="723"/>
        <item x="49"/>
        <item x="356"/>
        <item x="711"/>
        <item x="309"/>
        <item x="355"/>
        <item x="524"/>
        <item x="265"/>
        <item x="170"/>
        <item x="197"/>
        <item x="194"/>
        <item x="213"/>
        <item x="335"/>
        <item x="123"/>
        <item x="673"/>
        <item x="7"/>
        <item x="540"/>
        <item x="359"/>
        <item x="686"/>
        <item x="676"/>
        <item x="149"/>
        <item x="684"/>
        <item x="563"/>
        <item x="504"/>
        <item x="215"/>
        <item x="179"/>
        <item x="274"/>
        <item x="553"/>
        <item x="159"/>
        <item x="602"/>
        <item x="572"/>
        <item x="506"/>
        <item x="595"/>
        <item x="158"/>
        <item x="314"/>
        <item x="550"/>
        <item x="307"/>
        <item x="541"/>
        <item x="183"/>
        <item x="277"/>
        <item x="150"/>
        <item x="209"/>
        <item x="180"/>
        <item x="124"/>
        <item x="583"/>
        <item x="452"/>
        <item x="148"/>
        <item x="45"/>
        <item x="97"/>
        <item x="164"/>
        <item x="532"/>
        <item x="696"/>
        <item x="219"/>
        <item x="398"/>
        <item x="288"/>
        <item x="137"/>
        <item x="304"/>
        <item x="308"/>
        <item x="393"/>
        <item x="223"/>
        <item x="203"/>
        <item x="565"/>
        <item x="18"/>
        <item x="276"/>
        <item x="16"/>
        <item x="293"/>
        <item x="500"/>
        <item x="484"/>
        <item x="432"/>
        <item x="546"/>
        <item x="246"/>
        <item x="169"/>
        <item x="229"/>
        <item x="464"/>
        <item x="104"/>
        <item x="365"/>
        <item x="166"/>
        <item x="582"/>
        <item x="705"/>
        <item x="707"/>
        <item x="239"/>
        <item x="35"/>
        <item x="559"/>
        <item x="120"/>
        <item x="284"/>
        <item x="273"/>
        <item x="39"/>
        <item x="243"/>
        <item x="368"/>
        <item x="345"/>
        <item x="132"/>
        <item x="172"/>
        <item x="388"/>
        <item x="726"/>
        <item x="371"/>
        <item x="482"/>
        <item x="328"/>
        <item x="294"/>
        <item x="143"/>
        <item x="37"/>
        <item x="5"/>
        <item x="81"/>
        <item x="70"/>
        <item x="322"/>
        <item x="606"/>
        <item x="237"/>
        <item x="593"/>
        <item x="685"/>
        <item x="441"/>
        <item x="162"/>
        <item x="206"/>
        <item x="556"/>
        <item x="611"/>
        <item x="413"/>
        <item x="525"/>
        <item x="648"/>
        <item x="458"/>
        <item x="381"/>
        <item x="498"/>
        <item x="84"/>
        <item x="596"/>
        <item x="622"/>
        <item x="573"/>
        <item x="438"/>
        <item x="83"/>
        <item x="121"/>
        <item x="79"/>
        <item x="118"/>
        <item x="364"/>
        <item x="72"/>
        <item x="604"/>
        <item t="default"/>
      </items>
    </pivotField>
    <pivotField showAll="0"/>
    <pivotField showAll="0"/>
    <pivotField axis="axisRow" showAll="0" sortType="descending">
      <items count="6">
        <item x="3"/>
        <item x="4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6" showAll="0"/>
    <pivotField showAll="0"/>
    <pivotField showAll="0"/>
    <pivotField dataField="1" showAll="0"/>
    <pivotField dataField="1" showAll="0"/>
    <pivotField numFmtId="165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6">
    <i>
      <x v="3"/>
    </i>
    <i>
      <x v="4"/>
    </i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_Sales" fld="10" baseField="0" baseItem="0"/>
    <dataField name="Sum of Profit" fld="11" baseField="0" baseItem="0"/>
  </dataFields>
  <conditionalFormats count="4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5">
              <x v="0"/>
              <x v="1"/>
              <x v="2"/>
              <x v="3"/>
              <x v="4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4" count="5">
              <x v="0"/>
              <x v="1"/>
              <x v="2"/>
              <x v="3"/>
              <x v="4"/>
            </reference>
          </references>
        </pivotArea>
      </pivotAreas>
    </conditionalFormat>
    <conditionalFormat type="all" priority="3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4" count="5">
              <x v="0"/>
              <x v="1"/>
              <x v="2"/>
              <x v="3"/>
              <x v="4"/>
            </reference>
          </references>
        </pivotArea>
      </pivotAreas>
    </conditionalFormat>
    <conditionalFormat type="all"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A4BC10-BDD1-4A92-A870-6FDC0D3AC29B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E18:F23" firstHeaderRow="1" firstDataRow="1" firstDataCol="1"/>
  <pivotFields count="14">
    <pivotField showAll="0"/>
    <pivotField numFmtId="164" showAll="0"/>
    <pivotField axis="axisRow" showAll="0" measureFilter="1" sortType="descending">
      <items count="8">
        <item x="1"/>
        <item x="3"/>
        <item x="4"/>
        <item x="2"/>
        <item x="5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6" showAll="0"/>
    <pivotField showAll="0"/>
    <pivotField showAll="0"/>
    <pivotField showAll="0"/>
    <pivotField dataField="1" showAll="0"/>
    <pivotField numFmtId="165" showAll="0"/>
    <pivotField showAll="0"/>
  </pivotFields>
  <rowFields count="1">
    <field x="2"/>
  </rowFields>
  <rowItems count="5">
    <i>
      <x v="5"/>
    </i>
    <i>
      <x v="3"/>
    </i>
    <i>
      <x v="6"/>
    </i>
    <i>
      <x v="4"/>
    </i>
    <i>
      <x v="1"/>
    </i>
  </rowItems>
  <colItems count="1">
    <i/>
  </colItems>
  <dataFields count="1">
    <dataField name="Sum of Profit" fld="11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3C1C30-F858-48E9-BD7D-9748A1D888BF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8">
  <location ref="A2:C15" firstHeaderRow="1" firstDataRow="2" firstDataCol="1"/>
  <pivotFields count="16">
    <pivotField showAll="0"/>
    <pivotField numFmtId="164" showAll="0">
      <items count="729">
        <item x="419"/>
        <item x="65"/>
        <item x="503"/>
        <item x="523"/>
        <item x="125"/>
        <item x="520"/>
        <item x="502"/>
        <item x="433"/>
        <item x="222"/>
        <item x="443"/>
        <item x="555"/>
        <item x="353"/>
        <item x="533"/>
        <item x="51"/>
        <item x="93"/>
        <item x="342"/>
        <item x="258"/>
        <item x="271"/>
        <item x="376"/>
        <item x="285"/>
        <item x="6"/>
        <item x="29"/>
        <item x="337"/>
        <item x="667"/>
        <item x="383"/>
        <item x="496"/>
        <item x="251"/>
        <item x="110"/>
        <item x="402"/>
        <item x="701"/>
        <item x="643"/>
        <item x="574"/>
        <item x="113"/>
        <item x="461"/>
        <item x="61"/>
        <item x="140"/>
        <item x="221"/>
        <item x="247"/>
        <item x="281"/>
        <item x="519"/>
        <item x="91"/>
        <item x="389"/>
        <item x="351"/>
        <item x="616"/>
        <item x="721"/>
        <item x="261"/>
        <item x="303"/>
        <item x="114"/>
        <item x="256"/>
        <item x="680"/>
        <item x="292"/>
        <item x="86"/>
        <item x="227"/>
        <item x="584"/>
        <item x="493"/>
        <item x="703"/>
        <item x="310"/>
        <item x="33"/>
        <item x="653"/>
        <item x="486"/>
        <item x="374"/>
        <item x="99"/>
        <item x="657"/>
        <item x="94"/>
        <item x="669"/>
        <item x="509"/>
        <item x="706"/>
        <item x="330"/>
        <item x="410"/>
        <item x="4"/>
        <item x="490"/>
        <item x="395"/>
        <item x="361"/>
        <item x="325"/>
        <item x="682"/>
        <item x="457"/>
        <item x="649"/>
        <item x="424"/>
        <item x="63"/>
        <item x="590"/>
        <item x="455"/>
        <item x="571"/>
        <item x="456"/>
        <item x="145"/>
        <item x="585"/>
        <item x="13"/>
        <item x="538"/>
        <item x="354"/>
        <item x="412"/>
        <item x="56"/>
        <item x="485"/>
        <item x="331"/>
        <item x="462"/>
        <item x="136"/>
        <item x="548"/>
        <item x="469"/>
        <item x="119"/>
        <item x="15"/>
        <item x="688"/>
        <item x="614"/>
        <item x="0"/>
        <item x="233"/>
        <item x="450"/>
        <item x="68"/>
        <item x="3"/>
        <item x="613"/>
        <item x="387"/>
        <item x="690"/>
        <item x="478"/>
        <item x="235"/>
        <item x="173"/>
        <item x="580"/>
        <item x="358"/>
        <item x="266"/>
        <item x="312"/>
        <item x="316"/>
        <item x="445"/>
        <item x="228"/>
        <item x="491"/>
        <item x="8"/>
        <item x="190"/>
        <item x="198"/>
        <item x="295"/>
        <item x="415"/>
        <item x="313"/>
        <item x="270"/>
        <item x="96"/>
        <item x="184"/>
        <item x="17"/>
        <item x="409"/>
        <item x="391"/>
        <item x="422"/>
        <item x="111"/>
        <item x="702"/>
        <item x="517"/>
        <item x="475"/>
        <item x="100"/>
        <item x="528"/>
        <item x="557"/>
        <item x="628"/>
        <item x="290"/>
        <item x="196"/>
        <item x="437"/>
        <item x="446"/>
        <item x="204"/>
        <item x="205"/>
        <item x="423"/>
        <item x="296"/>
        <item x="210"/>
        <item x="226"/>
        <item x="236"/>
        <item x="326"/>
        <item x="278"/>
        <item x="570"/>
        <item x="92"/>
        <item x="260"/>
        <item x="551"/>
        <item x="142"/>
        <item x="26"/>
        <item x="74"/>
        <item x="238"/>
        <item x="689"/>
        <item x="403"/>
        <item x="473"/>
        <item x="46"/>
        <item x="350"/>
        <item x="699"/>
        <item x="399"/>
        <item x="138"/>
        <item x="259"/>
        <item x="417"/>
        <item x="397"/>
        <item x="579"/>
        <item x="280"/>
        <item x="377"/>
        <item x="434"/>
        <item x="544"/>
        <item x="339"/>
        <item x="264"/>
        <item x="411"/>
        <item x="479"/>
        <item x="189"/>
        <item x="671"/>
        <item x="390"/>
        <item x="199"/>
        <item x="88"/>
        <item x="321"/>
        <item x="38"/>
        <item x="267"/>
        <item x="24"/>
        <item x="672"/>
        <item x="400"/>
        <item x="242"/>
        <item x="301"/>
        <item x="725"/>
        <item x="195"/>
        <item x="655"/>
        <item x="618"/>
        <item x="112"/>
        <item x="75"/>
        <item x="188"/>
        <item x="332"/>
        <item x="477"/>
        <item x="62"/>
        <item x="129"/>
        <item x="224"/>
        <item x="597"/>
        <item x="558"/>
        <item x="697"/>
        <item x="508"/>
        <item x="425"/>
        <item x="492"/>
        <item x="10"/>
        <item x="499"/>
        <item x="87"/>
        <item x="126"/>
        <item x="710"/>
        <item x="181"/>
        <item x="674"/>
        <item x="581"/>
        <item x="340"/>
        <item x="447"/>
        <item x="154"/>
        <item x="252"/>
        <item x="234"/>
        <item x="510"/>
        <item x="426"/>
        <item x="248"/>
        <item x="109"/>
        <item x="695"/>
        <item x="171"/>
        <item x="167"/>
        <item x="392"/>
        <item x="466"/>
        <item x="319"/>
        <item x="691"/>
        <item x="448"/>
        <item x="716"/>
        <item x="134"/>
        <item x="52"/>
        <item x="144"/>
        <item x="42"/>
        <item x="625"/>
        <item x="279"/>
        <item x="186"/>
        <item x="687"/>
        <item x="472"/>
        <item x="463"/>
        <item x="444"/>
        <item x="80"/>
        <item x="30"/>
        <item x="218"/>
        <item x="712"/>
        <item x="268"/>
        <item x="497"/>
        <item x="344"/>
        <item x="160"/>
        <item x="692"/>
        <item x="531"/>
        <item x="640"/>
        <item x="214"/>
        <item x="300"/>
        <item x="380"/>
        <item x="627"/>
        <item x="634"/>
        <item x="176"/>
        <item x="305"/>
        <item x="76"/>
        <item x="2"/>
        <item x="320"/>
        <item x="373"/>
        <item x="47"/>
        <item x="615"/>
        <item x="670"/>
        <item x="25"/>
        <item x="599"/>
        <item x="372"/>
        <item x="193"/>
        <item x="483"/>
        <item x="449"/>
        <item x="157"/>
        <item x="253"/>
        <item x="329"/>
        <item x="576"/>
        <item x="603"/>
        <item x="275"/>
        <item x="106"/>
        <item x="717"/>
        <item x="537"/>
        <item x="554"/>
        <item x="629"/>
        <item x="192"/>
        <item x="539"/>
        <item x="82"/>
        <item x="562"/>
        <item x="212"/>
        <item x="727"/>
        <item x="526"/>
        <item x="408"/>
        <item x="263"/>
        <item x="468"/>
        <item x="217"/>
        <item x="298"/>
        <item x="465"/>
        <item x="664"/>
        <item x="471"/>
        <item x="19"/>
        <item x="607"/>
        <item x="624"/>
        <item x="501"/>
        <item x="567"/>
        <item x="28"/>
        <item x="515"/>
        <item x="50"/>
        <item x="661"/>
        <item x="165"/>
        <item x="534"/>
        <item x="513"/>
        <item x="286"/>
        <item x="521"/>
        <item x="269"/>
        <item x="552"/>
        <item x="341"/>
        <item x="200"/>
        <item x="407"/>
        <item x="586"/>
        <item x="535"/>
        <item x="430"/>
        <item x="11"/>
        <item x="635"/>
        <item x="715"/>
        <item x="536"/>
        <item x="470"/>
        <item x="343"/>
        <item x="495"/>
        <item x="85"/>
        <item x="404"/>
        <item x="55"/>
        <item x="334"/>
        <item x="297"/>
        <item x="675"/>
        <item x="20"/>
        <item x="642"/>
        <item x="53"/>
        <item x="568"/>
        <item x="152"/>
        <item x="202"/>
        <item x="302"/>
        <item x="677"/>
        <item x="666"/>
        <item x="641"/>
        <item x="291"/>
        <item x="720"/>
        <item x="560"/>
        <item x="336"/>
        <item x="431"/>
        <item x="161"/>
        <item x="481"/>
        <item x="418"/>
        <item x="679"/>
        <item x="505"/>
        <item x="594"/>
        <item x="249"/>
        <item x="633"/>
        <item x="57"/>
        <item x="698"/>
        <item x="370"/>
        <item x="306"/>
        <item x="564"/>
        <item x="620"/>
        <item x="14"/>
        <item x="168"/>
        <item x="245"/>
        <item x="363"/>
        <item x="156"/>
        <item x="561"/>
        <item x="107"/>
        <item x="89"/>
        <item x="589"/>
        <item x="652"/>
        <item x="662"/>
        <item x="382"/>
        <item x="155"/>
        <item x="23"/>
        <item x="178"/>
        <item x="48"/>
        <item x="467"/>
        <item x="66"/>
        <item x="543"/>
        <item x="103"/>
        <item x="128"/>
        <item x="366"/>
        <item x="637"/>
        <item x="378"/>
        <item x="352"/>
        <item x="127"/>
        <item x="631"/>
        <item x="287"/>
        <item x="191"/>
        <item x="71"/>
        <item x="182"/>
        <item x="225"/>
        <item x="451"/>
        <item x="608"/>
        <item x="116"/>
        <item x="283"/>
        <item x="421"/>
        <item x="527"/>
        <item x="163"/>
        <item x="647"/>
        <item x="362"/>
        <item x="22"/>
        <item x="211"/>
        <item x="185"/>
        <item x="349"/>
        <item x="357"/>
        <item x="105"/>
        <item x="231"/>
        <item x="700"/>
        <item x="232"/>
        <item x="693"/>
        <item x="577"/>
        <item x="512"/>
        <item x="623"/>
        <item x="347"/>
        <item x="59"/>
        <item x="575"/>
        <item x="650"/>
        <item x="566"/>
        <item x="333"/>
        <item x="724"/>
        <item x="709"/>
        <item x="327"/>
        <item x="1"/>
        <item x="453"/>
        <item x="250"/>
        <item x="187"/>
        <item x="626"/>
        <item x="428"/>
        <item x="175"/>
        <item x="514"/>
        <item x="299"/>
        <item x="379"/>
        <item x="459"/>
        <item x="323"/>
        <item x="545"/>
        <item x="460"/>
        <item x="442"/>
        <item x="416"/>
        <item x="588"/>
        <item x="220"/>
        <item x="638"/>
        <item x="58"/>
        <item x="77"/>
        <item x="367"/>
        <item x="454"/>
        <item x="12"/>
        <item x="27"/>
        <item x="131"/>
        <item x="78"/>
        <item x="636"/>
        <item x="201"/>
        <item x="694"/>
        <item x="487"/>
        <item x="9"/>
        <item x="522"/>
        <item x="384"/>
        <item x="244"/>
        <item x="289"/>
        <item x="98"/>
        <item x="153"/>
        <item x="311"/>
        <item x="32"/>
        <item x="36"/>
        <item x="69"/>
        <item x="547"/>
        <item x="718"/>
        <item x="713"/>
        <item x="254"/>
        <item x="610"/>
        <item x="681"/>
        <item x="385"/>
        <item x="44"/>
        <item x="708"/>
        <item x="719"/>
        <item x="318"/>
        <item x="207"/>
        <item x="108"/>
        <item x="587"/>
        <item x="21"/>
        <item x="90"/>
        <item x="600"/>
        <item x="658"/>
        <item x="405"/>
        <item x="174"/>
        <item x="612"/>
        <item x="101"/>
        <item x="406"/>
        <item x="360"/>
        <item x="436"/>
        <item x="115"/>
        <item x="241"/>
        <item x="43"/>
        <item x="151"/>
        <item x="609"/>
        <item x="420"/>
        <item x="60"/>
        <item x="177"/>
        <item x="34"/>
        <item x="257"/>
        <item x="315"/>
        <item x="591"/>
        <item x="663"/>
        <item x="255"/>
        <item x="401"/>
        <item x="262"/>
        <item x="396"/>
        <item x="480"/>
        <item x="95"/>
        <item x="338"/>
        <item x="592"/>
        <item x="489"/>
        <item x="141"/>
        <item x="429"/>
        <item x="621"/>
        <item x="722"/>
        <item x="569"/>
        <item x="668"/>
        <item x="414"/>
        <item x="427"/>
        <item x="704"/>
        <item x="488"/>
        <item x="644"/>
        <item x="656"/>
        <item x="507"/>
        <item x="282"/>
        <item x="651"/>
        <item x="435"/>
        <item x="139"/>
        <item x="474"/>
        <item x="518"/>
        <item x="659"/>
        <item x="346"/>
        <item x="476"/>
        <item x="122"/>
        <item x="369"/>
        <item x="665"/>
        <item x="530"/>
        <item x="208"/>
        <item x="598"/>
        <item x="660"/>
        <item x="130"/>
        <item x="714"/>
        <item x="73"/>
        <item x="147"/>
        <item x="439"/>
        <item x="529"/>
        <item x="317"/>
        <item x="31"/>
        <item x="64"/>
        <item x="40"/>
        <item x="135"/>
        <item x="54"/>
        <item x="67"/>
        <item x="41"/>
        <item x="639"/>
        <item x="386"/>
        <item x="272"/>
        <item x="619"/>
        <item x="216"/>
        <item x="494"/>
        <item x="117"/>
        <item x="133"/>
        <item x="605"/>
        <item x="348"/>
        <item x="146"/>
        <item x="542"/>
        <item x="240"/>
        <item x="324"/>
        <item x="516"/>
        <item x="678"/>
        <item x="632"/>
        <item x="630"/>
        <item x="646"/>
        <item x="230"/>
        <item x="394"/>
        <item x="645"/>
        <item x="578"/>
        <item x="654"/>
        <item x="617"/>
        <item x="102"/>
        <item x="440"/>
        <item x="511"/>
        <item x="375"/>
        <item x="683"/>
        <item x="549"/>
        <item x="601"/>
        <item x="723"/>
        <item x="49"/>
        <item x="356"/>
        <item x="711"/>
        <item x="309"/>
        <item x="355"/>
        <item x="524"/>
        <item x="265"/>
        <item x="170"/>
        <item x="197"/>
        <item x="194"/>
        <item x="213"/>
        <item x="335"/>
        <item x="123"/>
        <item x="673"/>
        <item x="7"/>
        <item x="540"/>
        <item x="359"/>
        <item x="686"/>
        <item x="676"/>
        <item x="149"/>
        <item x="684"/>
        <item x="563"/>
        <item x="504"/>
        <item x="215"/>
        <item x="179"/>
        <item x="274"/>
        <item x="553"/>
        <item x="159"/>
        <item x="602"/>
        <item x="572"/>
        <item x="506"/>
        <item x="595"/>
        <item x="158"/>
        <item x="314"/>
        <item x="550"/>
        <item x="307"/>
        <item x="541"/>
        <item x="183"/>
        <item x="277"/>
        <item x="150"/>
        <item x="209"/>
        <item x="180"/>
        <item x="124"/>
        <item x="583"/>
        <item x="452"/>
        <item x="148"/>
        <item x="45"/>
        <item x="97"/>
        <item x="164"/>
        <item x="532"/>
        <item x="696"/>
        <item x="219"/>
        <item x="398"/>
        <item x="288"/>
        <item x="137"/>
        <item x="304"/>
        <item x="308"/>
        <item x="393"/>
        <item x="223"/>
        <item x="203"/>
        <item x="565"/>
        <item x="18"/>
        <item x="276"/>
        <item x="16"/>
        <item x="293"/>
        <item x="500"/>
        <item x="484"/>
        <item x="432"/>
        <item x="546"/>
        <item x="246"/>
        <item x="169"/>
        <item x="229"/>
        <item x="464"/>
        <item x="104"/>
        <item x="365"/>
        <item x="166"/>
        <item x="582"/>
        <item x="705"/>
        <item x="707"/>
        <item x="239"/>
        <item x="35"/>
        <item x="559"/>
        <item x="120"/>
        <item x="284"/>
        <item x="273"/>
        <item x="39"/>
        <item x="243"/>
        <item x="368"/>
        <item x="345"/>
        <item x="132"/>
        <item x="172"/>
        <item x="388"/>
        <item x="726"/>
        <item x="371"/>
        <item x="482"/>
        <item x="328"/>
        <item x="294"/>
        <item x="143"/>
        <item x="37"/>
        <item x="5"/>
        <item x="81"/>
        <item x="70"/>
        <item x="322"/>
        <item x="606"/>
        <item x="237"/>
        <item x="593"/>
        <item x="685"/>
        <item x="441"/>
        <item x="162"/>
        <item x="206"/>
        <item x="556"/>
        <item x="611"/>
        <item x="413"/>
        <item x="525"/>
        <item x="648"/>
        <item x="458"/>
        <item x="381"/>
        <item x="498"/>
        <item x="84"/>
        <item x="596"/>
        <item x="622"/>
        <item x="573"/>
        <item x="438"/>
        <item x="83"/>
        <item x="121"/>
        <item x="79"/>
        <item x="118"/>
        <item x="364"/>
        <item x="72"/>
        <item x="604"/>
        <item t="default"/>
      </items>
    </pivotField>
    <pivotField showAll="0"/>
    <pivotField showAll="0"/>
    <pivotField showAll="0"/>
    <pivotField showAll="0"/>
    <pivotField showAll="0"/>
    <pivotField numFmtId="166" showAll="0"/>
    <pivotField showAll="0"/>
    <pivotField showAll="0"/>
    <pivotField dataField="1" showAll="0"/>
    <pivotField showAll="0"/>
    <pivotField numFmtId="165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3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15"/>
  </colFields>
  <colItems count="2">
    <i>
      <x v="1"/>
    </i>
    <i>
      <x v="2"/>
    </i>
  </colItems>
  <dataFields count="1">
    <dataField name="Sum of Net_Sales" fld="10" baseField="0" baseItem="0"/>
  </dataFields>
  <conditionalFormats count="4">
    <conditionalFormat type="all" priority="5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15" count="1" selected="0">
              <x v="2"/>
            </reference>
          </references>
        </pivotArea>
      </pivotAreas>
    </conditionalFormat>
    <conditionalFormat type="all" priority="6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15" count="1" selected="0">
              <x v="2"/>
            </reference>
          </references>
        </pivotArea>
      </pivotAreas>
    </conditionalFormat>
    <conditionalFormat type="all" priority="7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15" count="1" selected="0">
              <x v="1"/>
            </reference>
          </references>
        </pivotArea>
      </pivotAreas>
    </conditionalFormat>
    <conditionalFormat type="all" priority="8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15" count="1" selected="0">
              <x v="1"/>
            </reference>
          </references>
        </pivotArea>
      </pivotAreas>
    </conditionalFormat>
  </conditionalFormat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01"/>
  <sheetViews>
    <sheetView workbookViewId="0">
      <selection activeCell="M4" sqref="M4"/>
    </sheetView>
  </sheetViews>
  <sheetFormatPr defaultRowHeight="14.4" x14ac:dyDescent="0.3"/>
  <cols>
    <col min="1" max="1" width="14.88671875" customWidth="1"/>
    <col min="2" max="2" width="22" customWidth="1"/>
    <col min="3" max="3" width="16.77734375" customWidth="1"/>
    <col min="4" max="4" width="14" customWidth="1"/>
    <col min="5" max="5" width="10.6640625" customWidth="1"/>
    <col min="6" max="6" width="11.6640625" customWidth="1"/>
    <col min="7" max="7" width="16.21875" customWidth="1"/>
    <col min="8" max="8" width="15.6640625" style="7" customWidth="1"/>
    <col min="9" max="9" width="13.5546875" customWidth="1"/>
    <col min="10" max="10" width="21.33203125" customWidth="1"/>
    <col min="11" max="11" width="16" customWidth="1"/>
    <col min="12" max="12" width="19.6640625" customWidth="1"/>
    <col min="13" max="13" width="19.109375" customWidth="1"/>
    <col min="14" max="14" width="22.33203125" customWidth="1"/>
    <col min="15" max="15" width="16.6640625" customWidth="1"/>
    <col min="16" max="16" width="22.88671875" customWidth="1"/>
    <col min="17" max="17" width="12" bestFit="1" customWidth="1"/>
  </cols>
  <sheetData>
    <row r="1" spans="1:17" x14ac:dyDescent="0.3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4526</v>
      </c>
      <c r="N1" s="3" t="s">
        <v>4546</v>
      </c>
      <c r="O1" s="11"/>
    </row>
    <row r="2" spans="1:17" x14ac:dyDescent="0.3">
      <c r="A2" t="s">
        <v>12</v>
      </c>
      <c r="B2" s="2">
        <v>45029</v>
      </c>
      <c r="C2" t="s">
        <v>4512</v>
      </c>
      <c r="D2" t="s">
        <v>4519</v>
      </c>
      <c r="E2" t="s">
        <v>4521</v>
      </c>
      <c r="F2">
        <v>5</v>
      </c>
      <c r="G2">
        <v>59214</v>
      </c>
      <c r="H2" s="7">
        <v>10</v>
      </c>
      <c r="I2">
        <v>296070</v>
      </c>
      <c r="J2">
        <v>29607</v>
      </c>
      <c r="K2">
        <v>266463</v>
      </c>
      <c r="L2">
        <v>58632.053907112822</v>
      </c>
      <c r="M2" s="4">
        <f>(L2/K2)*100</f>
        <v>22.003825636997565</v>
      </c>
      <c r="N2" t="str">
        <f>IF(H2=0,"Non-discounted","Discounted")</f>
        <v>Discounted</v>
      </c>
    </row>
    <row r="3" spans="1:17" x14ac:dyDescent="0.3">
      <c r="A3" t="s">
        <v>13</v>
      </c>
      <c r="B3" s="2">
        <v>45362</v>
      </c>
      <c r="C3" t="s">
        <v>4512</v>
      </c>
      <c r="D3" t="s">
        <v>4519</v>
      </c>
      <c r="E3" t="s">
        <v>4522</v>
      </c>
      <c r="F3">
        <v>2</v>
      </c>
      <c r="G3">
        <v>12280</v>
      </c>
      <c r="H3" s="7">
        <v>20</v>
      </c>
      <c r="I3">
        <v>24560</v>
      </c>
      <c r="J3">
        <v>4912</v>
      </c>
      <c r="K3">
        <v>19648</v>
      </c>
      <c r="L3">
        <v>2195.675735015081</v>
      </c>
      <c r="M3" s="4">
        <f t="shared" ref="M3:M66" si="0">(L3/K3)*100</f>
        <v>11.175059726257539</v>
      </c>
      <c r="N3" t="str">
        <f t="shared" ref="N3:N66" si="1">IF(H3=0,"Non-discounted","Discounted")</f>
        <v>Discounted</v>
      </c>
    </row>
    <row r="4" spans="1:17" x14ac:dyDescent="0.3">
      <c r="A4" t="s">
        <v>14</v>
      </c>
      <c r="B4" s="2">
        <v>45197</v>
      </c>
      <c r="C4" t="s">
        <v>4513</v>
      </c>
      <c r="D4" t="s">
        <v>4520</v>
      </c>
      <c r="E4" t="s">
        <v>4523</v>
      </c>
      <c r="F4">
        <v>1</v>
      </c>
      <c r="G4">
        <v>76730</v>
      </c>
      <c r="H4" s="7">
        <v>15</v>
      </c>
      <c r="I4">
        <v>76730</v>
      </c>
      <c r="J4">
        <v>11509.5</v>
      </c>
      <c r="K4">
        <v>65220.5</v>
      </c>
      <c r="L4">
        <v>7677.274745171836</v>
      </c>
      <c r="M4" s="4">
        <f t="shared" si="0"/>
        <v>11.771260179194941</v>
      </c>
      <c r="N4" t="str">
        <f t="shared" si="1"/>
        <v>Discounted</v>
      </c>
    </row>
    <row r="5" spans="1:17" x14ac:dyDescent="0.3">
      <c r="A5" t="s">
        <v>15</v>
      </c>
      <c r="B5" s="2">
        <v>45033</v>
      </c>
      <c r="C5" t="s">
        <v>4514</v>
      </c>
      <c r="D5" t="s">
        <v>4520</v>
      </c>
      <c r="E5" t="s">
        <v>4522</v>
      </c>
      <c r="F5">
        <v>5</v>
      </c>
      <c r="G5">
        <v>70845</v>
      </c>
      <c r="H5" s="7">
        <v>20</v>
      </c>
      <c r="I5">
        <v>354225</v>
      </c>
      <c r="J5">
        <v>70845</v>
      </c>
      <c r="K5">
        <v>283380</v>
      </c>
      <c r="L5">
        <v>25333.778432727799</v>
      </c>
      <c r="M5" s="4">
        <f t="shared" si="0"/>
        <v>8.9398611167788111</v>
      </c>
      <c r="N5" t="str">
        <f t="shared" si="1"/>
        <v>Discounted</v>
      </c>
    </row>
    <row r="6" spans="1:17" x14ac:dyDescent="0.3">
      <c r="A6" t="s">
        <v>16</v>
      </c>
      <c r="B6" s="2">
        <v>44998</v>
      </c>
      <c r="C6" t="s">
        <v>4515</v>
      </c>
      <c r="D6" t="s">
        <v>4520</v>
      </c>
      <c r="E6" t="s">
        <v>4524</v>
      </c>
      <c r="F6">
        <v>9</v>
      </c>
      <c r="G6">
        <v>2429</v>
      </c>
      <c r="H6" s="7">
        <v>0</v>
      </c>
      <c r="I6">
        <v>21861</v>
      </c>
      <c r="J6">
        <v>0</v>
      </c>
      <c r="K6">
        <v>21861</v>
      </c>
      <c r="L6">
        <v>5296.1539325477233</v>
      </c>
      <c r="M6" s="4">
        <f t="shared" si="0"/>
        <v>24.226494362324338</v>
      </c>
      <c r="N6" t="str">
        <f t="shared" si="1"/>
        <v>Non-discounted</v>
      </c>
    </row>
    <row r="7" spans="1:17" x14ac:dyDescent="0.3">
      <c r="A7" t="s">
        <v>17</v>
      </c>
      <c r="B7" s="2">
        <v>45627</v>
      </c>
      <c r="C7" t="s">
        <v>4516</v>
      </c>
      <c r="D7" t="s">
        <v>4520</v>
      </c>
      <c r="E7" t="s">
        <v>4523</v>
      </c>
      <c r="F7">
        <v>5</v>
      </c>
      <c r="G7">
        <v>14744</v>
      </c>
      <c r="H7" s="7">
        <v>20</v>
      </c>
      <c r="I7">
        <v>73720</v>
      </c>
      <c r="J7">
        <v>14744</v>
      </c>
      <c r="K7">
        <v>58976</v>
      </c>
      <c r="L7">
        <v>5835.6037281513209</v>
      </c>
      <c r="M7" s="4">
        <f t="shared" si="0"/>
        <v>9.8948788119766018</v>
      </c>
      <c r="N7" t="str">
        <f t="shared" si="1"/>
        <v>Discounted</v>
      </c>
    </row>
    <row r="8" spans="1:17" x14ac:dyDescent="0.3">
      <c r="A8" t="s">
        <v>18</v>
      </c>
      <c r="B8" s="2">
        <v>44947</v>
      </c>
      <c r="C8" t="s">
        <v>4512</v>
      </c>
      <c r="D8" t="s">
        <v>4519</v>
      </c>
      <c r="E8" t="s">
        <v>4525</v>
      </c>
      <c r="F8">
        <v>9</v>
      </c>
      <c r="G8">
        <v>11616</v>
      </c>
      <c r="H8" s="7">
        <v>0</v>
      </c>
      <c r="I8">
        <v>104544</v>
      </c>
      <c r="J8">
        <v>0</v>
      </c>
      <c r="K8">
        <v>104544</v>
      </c>
      <c r="L8">
        <v>10400.94914056273</v>
      </c>
      <c r="M8" s="4">
        <f t="shared" si="0"/>
        <v>9.9488723796322418</v>
      </c>
      <c r="N8" t="str">
        <f t="shared" si="1"/>
        <v>Non-discounted</v>
      </c>
      <c r="Q8" s="10"/>
    </row>
    <row r="9" spans="1:17" x14ac:dyDescent="0.3">
      <c r="A9" t="s">
        <v>19</v>
      </c>
      <c r="B9" s="2">
        <v>45541</v>
      </c>
      <c r="C9" t="s">
        <v>4513</v>
      </c>
      <c r="D9" t="s">
        <v>4519</v>
      </c>
      <c r="E9" t="s">
        <v>4523</v>
      </c>
      <c r="F9">
        <v>6</v>
      </c>
      <c r="G9">
        <v>36395</v>
      </c>
      <c r="H9" s="7">
        <v>5</v>
      </c>
      <c r="I9">
        <v>218370</v>
      </c>
      <c r="J9">
        <v>10918.5</v>
      </c>
      <c r="K9">
        <v>207451.5</v>
      </c>
      <c r="L9">
        <v>49535.181636034409</v>
      </c>
      <c r="M9" s="4">
        <f t="shared" si="0"/>
        <v>23.877957805093921</v>
      </c>
      <c r="N9" t="str">
        <f t="shared" si="1"/>
        <v>Discounted</v>
      </c>
    </row>
    <row r="10" spans="1:17" x14ac:dyDescent="0.3">
      <c r="A10" t="s">
        <v>20</v>
      </c>
      <c r="B10" s="2">
        <v>45048</v>
      </c>
      <c r="C10" t="s">
        <v>4517</v>
      </c>
      <c r="D10" t="s">
        <v>4519</v>
      </c>
      <c r="E10" t="s">
        <v>4521</v>
      </c>
      <c r="F10">
        <v>3</v>
      </c>
      <c r="G10">
        <v>79136</v>
      </c>
      <c r="H10" s="7">
        <v>15</v>
      </c>
      <c r="I10">
        <v>237408</v>
      </c>
      <c r="J10">
        <v>35611.199999999997</v>
      </c>
      <c r="K10">
        <v>201796.8</v>
      </c>
      <c r="L10">
        <v>46449.541212338379</v>
      </c>
      <c r="M10" s="4">
        <f t="shared" si="0"/>
        <v>23.017977099903657</v>
      </c>
      <c r="N10" t="str">
        <f t="shared" si="1"/>
        <v>Discounted</v>
      </c>
    </row>
    <row r="11" spans="1:17" x14ac:dyDescent="0.3">
      <c r="A11" t="s">
        <v>21</v>
      </c>
      <c r="B11" s="2">
        <v>45393</v>
      </c>
      <c r="C11" t="s">
        <v>4513</v>
      </c>
      <c r="D11" t="s">
        <v>4519</v>
      </c>
      <c r="E11" t="s">
        <v>4521</v>
      </c>
      <c r="F11">
        <v>4</v>
      </c>
      <c r="G11">
        <v>24367</v>
      </c>
      <c r="H11" s="7">
        <v>0</v>
      </c>
      <c r="I11">
        <v>97468</v>
      </c>
      <c r="J11">
        <v>0</v>
      </c>
      <c r="K11">
        <v>97468</v>
      </c>
      <c r="L11">
        <v>9725.5691923558988</v>
      </c>
      <c r="M11" s="4">
        <f t="shared" si="0"/>
        <v>9.9782176635982065</v>
      </c>
      <c r="N11" t="str">
        <f t="shared" si="1"/>
        <v>Non-discounted</v>
      </c>
    </row>
    <row r="12" spans="1:17" x14ac:dyDescent="0.3">
      <c r="A12" t="s">
        <v>22</v>
      </c>
      <c r="B12" s="2">
        <v>45141</v>
      </c>
      <c r="C12" t="s">
        <v>4512</v>
      </c>
      <c r="D12" t="s">
        <v>4520</v>
      </c>
      <c r="E12" t="s">
        <v>4523</v>
      </c>
      <c r="F12">
        <v>4</v>
      </c>
      <c r="G12">
        <v>1708</v>
      </c>
      <c r="H12" s="7">
        <v>15</v>
      </c>
      <c r="I12">
        <v>6832</v>
      </c>
      <c r="J12">
        <v>1024.8</v>
      </c>
      <c r="K12">
        <v>5807.2</v>
      </c>
      <c r="L12">
        <v>1294.6868654609741</v>
      </c>
      <c r="M12" s="4">
        <f t="shared" si="0"/>
        <v>22.294511390359798</v>
      </c>
      <c r="N12" t="str">
        <f t="shared" si="1"/>
        <v>Discounted</v>
      </c>
    </row>
    <row r="13" spans="1:17" x14ac:dyDescent="0.3">
      <c r="A13" t="s">
        <v>23</v>
      </c>
      <c r="B13" s="2">
        <v>45257</v>
      </c>
      <c r="C13" t="s">
        <v>4515</v>
      </c>
      <c r="D13" t="s">
        <v>4519</v>
      </c>
      <c r="E13" t="s">
        <v>4524</v>
      </c>
      <c r="F13">
        <v>1</v>
      </c>
      <c r="G13">
        <v>44585</v>
      </c>
      <c r="H13" s="7">
        <v>20</v>
      </c>
      <c r="I13">
        <v>44585</v>
      </c>
      <c r="J13">
        <v>8917</v>
      </c>
      <c r="K13">
        <v>35668</v>
      </c>
      <c r="L13">
        <v>3565.5388728711232</v>
      </c>
      <c r="M13" s="4">
        <f t="shared" si="0"/>
        <v>9.9964642617223376</v>
      </c>
      <c r="N13" t="str">
        <f t="shared" si="1"/>
        <v>Discounted</v>
      </c>
    </row>
    <row r="14" spans="1:17" x14ac:dyDescent="0.3">
      <c r="A14" t="s">
        <v>24</v>
      </c>
      <c r="B14" s="2">
        <v>45385</v>
      </c>
      <c r="C14" t="s">
        <v>4517</v>
      </c>
      <c r="D14" t="s">
        <v>4519</v>
      </c>
      <c r="E14" t="s">
        <v>4521</v>
      </c>
      <c r="F14">
        <v>3</v>
      </c>
      <c r="G14">
        <v>66072</v>
      </c>
      <c r="H14" s="7">
        <v>20</v>
      </c>
      <c r="I14">
        <v>198216</v>
      </c>
      <c r="J14">
        <v>39643.199999999997</v>
      </c>
      <c r="K14">
        <v>158572.79999999999</v>
      </c>
      <c r="L14">
        <v>10607.38382407638</v>
      </c>
      <c r="M14" s="4">
        <f t="shared" si="0"/>
        <v>6.6892832970574911</v>
      </c>
      <c r="N14" t="str">
        <f t="shared" si="1"/>
        <v>Discounted</v>
      </c>
    </row>
    <row r="15" spans="1:17" x14ac:dyDescent="0.3">
      <c r="A15" t="s">
        <v>25</v>
      </c>
      <c r="B15" s="2">
        <v>45014</v>
      </c>
      <c r="C15" t="s">
        <v>4514</v>
      </c>
      <c r="D15" t="s">
        <v>4519</v>
      </c>
      <c r="E15" t="s">
        <v>4521</v>
      </c>
      <c r="F15">
        <v>3</v>
      </c>
      <c r="G15">
        <v>65734</v>
      </c>
      <c r="H15" s="7">
        <v>5</v>
      </c>
      <c r="I15">
        <v>197202</v>
      </c>
      <c r="J15">
        <v>9860.1</v>
      </c>
      <c r="K15">
        <v>187341.9</v>
      </c>
      <c r="L15">
        <v>40104.705739007157</v>
      </c>
      <c r="M15" s="4">
        <f t="shared" si="0"/>
        <v>21.407226967916497</v>
      </c>
      <c r="N15" t="str">
        <f t="shared" si="1"/>
        <v>Discounted</v>
      </c>
    </row>
    <row r="16" spans="1:17" x14ac:dyDescent="0.3">
      <c r="A16" t="s">
        <v>26</v>
      </c>
      <c r="B16" s="2">
        <v>45299</v>
      </c>
      <c r="C16" t="s">
        <v>4516</v>
      </c>
      <c r="D16" t="s">
        <v>4520</v>
      </c>
      <c r="E16" t="s">
        <v>4525</v>
      </c>
      <c r="F16">
        <v>1</v>
      </c>
      <c r="G16">
        <v>11752</v>
      </c>
      <c r="H16" s="7">
        <v>20</v>
      </c>
      <c r="I16">
        <v>11752</v>
      </c>
      <c r="J16">
        <v>2350.4</v>
      </c>
      <c r="K16">
        <v>9401.6</v>
      </c>
      <c r="L16">
        <v>1920.8562353032389</v>
      </c>
      <c r="M16" s="4">
        <f t="shared" si="0"/>
        <v>20.431163156305722</v>
      </c>
      <c r="N16" t="str">
        <f t="shared" si="1"/>
        <v>Discounted</v>
      </c>
    </row>
    <row r="17" spans="1:14" x14ac:dyDescent="0.3">
      <c r="A17" t="s">
        <v>27</v>
      </c>
      <c r="B17" s="2">
        <v>45026</v>
      </c>
      <c r="C17" t="s">
        <v>4514</v>
      </c>
      <c r="D17" t="s">
        <v>4520</v>
      </c>
      <c r="E17" t="s">
        <v>4523</v>
      </c>
      <c r="F17">
        <v>9</v>
      </c>
      <c r="G17">
        <v>7506</v>
      </c>
      <c r="H17" s="7">
        <v>0</v>
      </c>
      <c r="I17">
        <v>67554</v>
      </c>
      <c r="J17">
        <v>0</v>
      </c>
      <c r="K17">
        <v>67554</v>
      </c>
      <c r="L17">
        <v>7358.8885477491331</v>
      </c>
      <c r="M17" s="4">
        <f t="shared" si="0"/>
        <v>10.89334243382943</v>
      </c>
      <c r="N17" t="str">
        <f t="shared" si="1"/>
        <v>Non-discounted</v>
      </c>
    </row>
    <row r="18" spans="1:14" x14ac:dyDescent="0.3">
      <c r="A18" t="s">
        <v>28</v>
      </c>
      <c r="B18" s="2">
        <v>45590</v>
      </c>
      <c r="C18" t="s">
        <v>4514</v>
      </c>
      <c r="D18" t="s">
        <v>4520</v>
      </c>
      <c r="E18" t="s">
        <v>4521</v>
      </c>
      <c r="F18">
        <v>1</v>
      </c>
      <c r="G18">
        <v>71383</v>
      </c>
      <c r="H18" s="7">
        <v>5</v>
      </c>
      <c r="I18">
        <v>71383</v>
      </c>
      <c r="J18">
        <v>3569.15</v>
      </c>
      <c r="K18">
        <v>67813.850000000006</v>
      </c>
      <c r="L18">
        <v>4613.2268232513716</v>
      </c>
      <c r="M18" s="4">
        <f t="shared" si="0"/>
        <v>6.8027797024521854</v>
      </c>
      <c r="N18" t="str">
        <f t="shared" si="1"/>
        <v>Discounted</v>
      </c>
    </row>
    <row r="19" spans="1:14" x14ac:dyDescent="0.3">
      <c r="A19" t="s">
        <v>29</v>
      </c>
      <c r="B19" s="2">
        <v>45057</v>
      </c>
      <c r="C19" t="s">
        <v>4513</v>
      </c>
      <c r="D19" t="s">
        <v>4519</v>
      </c>
      <c r="E19" t="s">
        <v>4524</v>
      </c>
      <c r="F19">
        <v>9</v>
      </c>
      <c r="G19">
        <v>32671</v>
      </c>
      <c r="H19" s="7">
        <v>15</v>
      </c>
      <c r="I19">
        <v>294039</v>
      </c>
      <c r="J19">
        <v>44105.85</v>
      </c>
      <c r="K19">
        <v>249933.15</v>
      </c>
      <c r="L19">
        <v>22815.84163597193</v>
      </c>
      <c r="M19" s="4">
        <f t="shared" si="0"/>
        <v>9.1287776895429573</v>
      </c>
      <c r="N19" t="str">
        <f t="shared" si="1"/>
        <v>Discounted</v>
      </c>
    </row>
    <row r="20" spans="1:14" x14ac:dyDescent="0.3">
      <c r="A20" t="s">
        <v>30</v>
      </c>
      <c r="B20" s="2">
        <v>45588</v>
      </c>
      <c r="C20" t="s">
        <v>4516</v>
      </c>
      <c r="D20" t="s">
        <v>4520</v>
      </c>
      <c r="E20" t="s">
        <v>4522</v>
      </c>
      <c r="F20">
        <v>1</v>
      </c>
      <c r="G20">
        <v>29017</v>
      </c>
      <c r="H20" s="7">
        <v>5</v>
      </c>
      <c r="I20">
        <v>29017</v>
      </c>
      <c r="J20">
        <v>1450.85</v>
      </c>
      <c r="K20">
        <v>27566.15</v>
      </c>
      <c r="L20">
        <v>5629.319718418652</v>
      </c>
      <c r="M20" s="4">
        <f t="shared" si="0"/>
        <v>20.421131418129306</v>
      </c>
      <c r="N20" t="str">
        <f t="shared" si="1"/>
        <v>Discounted</v>
      </c>
    </row>
    <row r="21" spans="1:14" x14ac:dyDescent="0.3">
      <c r="A21" t="s">
        <v>31</v>
      </c>
      <c r="B21" s="2">
        <v>45235</v>
      </c>
      <c r="C21" t="s">
        <v>4516</v>
      </c>
      <c r="D21" t="s">
        <v>4519</v>
      </c>
      <c r="E21" t="s">
        <v>4523</v>
      </c>
      <c r="F21">
        <v>2</v>
      </c>
      <c r="G21">
        <v>24774</v>
      </c>
      <c r="H21" s="7">
        <v>15</v>
      </c>
      <c r="I21">
        <v>49548</v>
      </c>
      <c r="J21">
        <v>7432.2</v>
      </c>
      <c r="K21">
        <v>42115.8</v>
      </c>
      <c r="L21">
        <v>10232.015204910451</v>
      </c>
      <c r="M21" s="4">
        <f t="shared" si="0"/>
        <v>24.294956298848533</v>
      </c>
      <c r="N21" t="str">
        <f t="shared" si="1"/>
        <v>Discounted</v>
      </c>
    </row>
    <row r="22" spans="1:14" x14ac:dyDescent="0.3">
      <c r="A22" t="s">
        <v>32</v>
      </c>
      <c r="B22" s="2">
        <v>45270</v>
      </c>
      <c r="C22" t="s">
        <v>4512</v>
      </c>
      <c r="D22" t="s">
        <v>4519</v>
      </c>
      <c r="E22" t="s">
        <v>4525</v>
      </c>
      <c r="F22">
        <v>2</v>
      </c>
      <c r="G22">
        <v>34077</v>
      </c>
      <c r="H22" s="7">
        <v>10</v>
      </c>
      <c r="I22">
        <v>68154</v>
      </c>
      <c r="J22">
        <v>6815.4</v>
      </c>
      <c r="K22">
        <v>61338.6</v>
      </c>
      <c r="L22">
        <v>6244.2948961947204</v>
      </c>
      <c r="M22" s="4">
        <f t="shared" si="0"/>
        <v>10.180041435889832</v>
      </c>
      <c r="N22" t="str">
        <f t="shared" si="1"/>
        <v>Discounted</v>
      </c>
    </row>
    <row r="23" spans="1:14" x14ac:dyDescent="0.3">
      <c r="A23" t="s">
        <v>33</v>
      </c>
      <c r="B23" s="2">
        <v>45418</v>
      </c>
      <c r="C23" t="s">
        <v>4512</v>
      </c>
      <c r="D23" t="s">
        <v>4519</v>
      </c>
      <c r="E23" t="s">
        <v>4521</v>
      </c>
      <c r="F23">
        <v>6</v>
      </c>
      <c r="G23">
        <v>28148</v>
      </c>
      <c r="H23" s="7">
        <v>0</v>
      </c>
      <c r="I23">
        <v>168888</v>
      </c>
      <c r="J23">
        <v>0</v>
      </c>
      <c r="K23">
        <v>168888</v>
      </c>
      <c r="L23">
        <v>36083.218477854993</v>
      </c>
      <c r="M23" s="4">
        <f t="shared" si="0"/>
        <v>21.365176020708986</v>
      </c>
      <c r="N23" t="str">
        <f t="shared" si="1"/>
        <v>Non-discounted</v>
      </c>
    </row>
    <row r="24" spans="1:14" x14ac:dyDescent="0.3">
      <c r="A24" t="s">
        <v>34</v>
      </c>
      <c r="B24" s="2">
        <v>45340</v>
      </c>
      <c r="C24" t="s">
        <v>4516</v>
      </c>
      <c r="D24" t="s">
        <v>4520</v>
      </c>
      <c r="E24" t="s">
        <v>4524</v>
      </c>
      <c r="F24">
        <v>7</v>
      </c>
      <c r="G24">
        <v>70154</v>
      </c>
      <c r="H24" s="7">
        <v>0</v>
      </c>
      <c r="I24">
        <v>491078</v>
      </c>
      <c r="J24">
        <v>0</v>
      </c>
      <c r="K24">
        <v>491078</v>
      </c>
      <c r="L24">
        <v>46940.442699963023</v>
      </c>
      <c r="M24" s="4">
        <f t="shared" si="0"/>
        <v>9.5586531467430884</v>
      </c>
      <c r="N24" t="str">
        <f t="shared" si="1"/>
        <v>Non-discounted</v>
      </c>
    </row>
    <row r="25" spans="1:14" x14ac:dyDescent="0.3">
      <c r="A25" t="s">
        <v>35</v>
      </c>
      <c r="B25" s="2">
        <v>45312</v>
      </c>
      <c r="C25" t="s">
        <v>4517</v>
      </c>
      <c r="D25" t="s">
        <v>4520</v>
      </c>
      <c r="E25" t="s">
        <v>4523</v>
      </c>
      <c r="F25">
        <v>1</v>
      </c>
      <c r="G25">
        <v>18410</v>
      </c>
      <c r="H25" s="7">
        <v>15</v>
      </c>
      <c r="I25">
        <v>18410</v>
      </c>
      <c r="J25">
        <v>2761.5</v>
      </c>
      <c r="K25">
        <v>15648.5</v>
      </c>
      <c r="L25">
        <v>2909.3703462949638</v>
      </c>
      <c r="M25" s="4">
        <f t="shared" si="0"/>
        <v>18.592007836501669</v>
      </c>
      <c r="N25" t="str">
        <f t="shared" si="1"/>
        <v>Discounted</v>
      </c>
    </row>
    <row r="26" spans="1:14" x14ac:dyDescent="0.3">
      <c r="A26" t="s">
        <v>36</v>
      </c>
      <c r="B26" s="2">
        <v>45118</v>
      </c>
      <c r="C26" t="s">
        <v>4518</v>
      </c>
      <c r="D26" t="s">
        <v>4519</v>
      </c>
      <c r="E26" t="s">
        <v>4524</v>
      </c>
      <c r="F26">
        <v>3</v>
      </c>
      <c r="G26">
        <v>79119</v>
      </c>
      <c r="H26" s="7">
        <v>20</v>
      </c>
      <c r="I26">
        <v>237357</v>
      </c>
      <c r="J26">
        <v>47471.4</v>
      </c>
      <c r="K26">
        <v>189885.6</v>
      </c>
      <c r="L26">
        <v>12669.678747026561</v>
      </c>
      <c r="M26" s="4">
        <f t="shared" si="0"/>
        <v>6.6722693806305271</v>
      </c>
      <c r="N26" t="str">
        <f t="shared" si="1"/>
        <v>Discounted</v>
      </c>
    </row>
    <row r="27" spans="1:14" x14ac:dyDescent="0.3">
      <c r="A27" t="s">
        <v>37</v>
      </c>
      <c r="B27" s="2">
        <v>45203</v>
      </c>
      <c r="C27" t="s">
        <v>4512</v>
      </c>
      <c r="D27" t="s">
        <v>4519</v>
      </c>
      <c r="E27" t="s">
        <v>4524</v>
      </c>
      <c r="F27">
        <v>2</v>
      </c>
      <c r="G27">
        <v>50147</v>
      </c>
      <c r="H27" s="7">
        <v>20</v>
      </c>
      <c r="I27">
        <v>100294</v>
      </c>
      <c r="J27">
        <v>20058.8</v>
      </c>
      <c r="K27">
        <v>80235.199999999997</v>
      </c>
      <c r="L27">
        <v>13404.02255303974</v>
      </c>
      <c r="M27" s="4">
        <f t="shared" si="0"/>
        <v>16.705912807645198</v>
      </c>
      <c r="N27" t="str">
        <f t="shared" si="1"/>
        <v>Discounted</v>
      </c>
    </row>
    <row r="28" spans="1:14" x14ac:dyDescent="0.3">
      <c r="A28" t="s">
        <v>38</v>
      </c>
      <c r="B28" s="2">
        <v>45087</v>
      </c>
      <c r="C28" t="s">
        <v>4518</v>
      </c>
      <c r="D28" t="s">
        <v>4520</v>
      </c>
      <c r="E28" t="s">
        <v>4525</v>
      </c>
      <c r="F28">
        <v>8</v>
      </c>
      <c r="G28">
        <v>79223</v>
      </c>
      <c r="H28" s="7">
        <v>10</v>
      </c>
      <c r="I28">
        <v>633784</v>
      </c>
      <c r="J28">
        <v>63378.400000000001</v>
      </c>
      <c r="K28">
        <v>570405.6</v>
      </c>
      <c r="L28">
        <v>59229.764280171577</v>
      </c>
      <c r="M28" s="4">
        <f t="shared" si="0"/>
        <v>10.383797823894362</v>
      </c>
      <c r="N28" t="str">
        <f t="shared" si="1"/>
        <v>Discounted</v>
      </c>
    </row>
    <row r="29" spans="1:14" x14ac:dyDescent="0.3">
      <c r="A29" t="s">
        <v>39</v>
      </c>
      <c r="B29" s="2">
        <v>45386</v>
      </c>
      <c r="C29" t="s">
        <v>4513</v>
      </c>
      <c r="D29" t="s">
        <v>4520</v>
      </c>
      <c r="E29" t="s">
        <v>4523</v>
      </c>
      <c r="F29">
        <v>9</v>
      </c>
      <c r="G29">
        <v>924</v>
      </c>
      <c r="H29" s="7">
        <v>15</v>
      </c>
      <c r="I29">
        <v>8316</v>
      </c>
      <c r="J29">
        <v>1247.4000000000001</v>
      </c>
      <c r="K29">
        <v>7068.6</v>
      </c>
      <c r="L29">
        <v>1662.316934643746</v>
      </c>
      <c r="M29" s="4">
        <f t="shared" si="0"/>
        <v>23.516918974673146</v>
      </c>
      <c r="N29" t="str">
        <f t="shared" si="1"/>
        <v>Discounted</v>
      </c>
    </row>
    <row r="30" spans="1:14" x14ac:dyDescent="0.3">
      <c r="A30" t="s">
        <v>40</v>
      </c>
      <c r="B30" s="2">
        <v>45240</v>
      </c>
      <c r="C30" t="s">
        <v>4517</v>
      </c>
      <c r="D30" t="s">
        <v>4520</v>
      </c>
      <c r="E30" t="s">
        <v>4521</v>
      </c>
      <c r="F30">
        <v>2</v>
      </c>
      <c r="G30">
        <v>52399</v>
      </c>
      <c r="H30" s="7">
        <v>10</v>
      </c>
      <c r="I30">
        <v>104798</v>
      </c>
      <c r="J30">
        <v>10479.799999999999</v>
      </c>
      <c r="K30">
        <v>94318.2</v>
      </c>
      <c r="L30">
        <v>10181.666455606221</v>
      </c>
      <c r="M30" s="4">
        <f t="shared" si="0"/>
        <v>10.795017775579073</v>
      </c>
      <c r="N30" t="str">
        <f t="shared" si="1"/>
        <v>Discounted</v>
      </c>
    </row>
    <row r="31" spans="1:14" x14ac:dyDescent="0.3">
      <c r="A31" t="s">
        <v>41</v>
      </c>
      <c r="B31" s="2">
        <v>44948</v>
      </c>
      <c r="C31" t="s">
        <v>4516</v>
      </c>
      <c r="D31" t="s">
        <v>4519</v>
      </c>
      <c r="E31" t="s">
        <v>4525</v>
      </c>
      <c r="F31">
        <v>2</v>
      </c>
      <c r="G31">
        <v>27141</v>
      </c>
      <c r="H31" s="7">
        <v>15</v>
      </c>
      <c r="I31">
        <v>54282</v>
      </c>
      <c r="J31">
        <v>8142.3</v>
      </c>
      <c r="K31">
        <v>46139.7</v>
      </c>
      <c r="L31">
        <v>5983.7718257476736</v>
      </c>
      <c r="M31" s="4">
        <f t="shared" si="0"/>
        <v>12.968813897246134</v>
      </c>
      <c r="N31" t="str">
        <f t="shared" si="1"/>
        <v>Discounted</v>
      </c>
    </row>
    <row r="32" spans="1:14" x14ac:dyDescent="0.3">
      <c r="A32" t="s">
        <v>42</v>
      </c>
      <c r="B32" s="2">
        <v>45179</v>
      </c>
      <c r="C32" t="s">
        <v>4517</v>
      </c>
      <c r="D32" t="s">
        <v>4519</v>
      </c>
      <c r="E32" t="s">
        <v>4521</v>
      </c>
      <c r="F32">
        <v>9</v>
      </c>
      <c r="G32">
        <v>35250</v>
      </c>
      <c r="H32" s="7">
        <v>10</v>
      </c>
      <c r="I32">
        <v>317250</v>
      </c>
      <c r="J32">
        <v>31725</v>
      </c>
      <c r="K32">
        <v>285525</v>
      </c>
      <c r="L32">
        <v>62283.230642482347</v>
      </c>
      <c r="M32" s="4">
        <f t="shared" si="0"/>
        <v>21.813582223091622</v>
      </c>
      <c r="N32" t="str">
        <f t="shared" si="1"/>
        <v>Discounted</v>
      </c>
    </row>
    <row r="33" spans="1:14" x14ac:dyDescent="0.3">
      <c r="A33" t="s">
        <v>43</v>
      </c>
      <c r="B33" s="2">
        <v>45487</v>
      </c>
      <c r="C33" t="s">
        <v>4512</v>
      </c>
      <c r="D33" t="s">
        <v>4519</v>
      </c>
      <c r="E33" t="s">
        <v>4522</v>
      </c>
      <c r="F33">
        <v>4</v>
      </c>
      <c r="G33">
        <v>23654</v>
      </c>
      <c r="H33" s="7">
        <v>15</v>
      </c>
      <c r="I33">
        <v>94616</v>
      </c>
      <c r="J33">
        <v>14192.4</v>
      </c>
      <c r="K33">
        <v>80423.600000000006</v>
      </c>
      <c r="L33">
        <v>11070.70394338207</v>
      </c>
      <c r="M33" s="4">
        <f t="shared" si="0"/>
        <v>13.765491650935882</v>
      </c>
      <c r="N33" t="str">
        <f t="shared" si="1"/>
        <v>Discounted</v>
      </c>
    </row>
    <row r="34" spans="1:14" x14ac:dyDescent="0.3">
      <c r="A34" t="s">
        <v>44</v>
      </c>
      <c r="B34" s="2">
        <v>45401</v>
      </c>
      <c r="C34" t="s">
        <v>4514</v>
      </c>
      <c r="D34" t="s">
        <v>4520</v>
      </c>
      <c r="E34" t="s">
        <v>4524</v>
      </c>
      <c r="F34">
        <v>5</v>
      </c>
      <c r="G34">
        <v>48666</v>
      </c>
      <c r="H34" s="7">
        <v>0</v>
      </c>
      <c r="I34">
        <v>243330</v>
      </c>
      <c r="J34">
        <v>0</v>
      </c>
      <c r="K34">
        <v>243330</v>
      </c>
      <c r="L34">
        <v>23769.070645851501</v>
      </c>
      <c r="M34" s="4">
        <f t="shared" si="0"/>
        <v>9.768245035898369</v>
      </c>
      <c r="N34" t="str">
        <f t="shared" si="1"/>
        <v>Non-discounted</v>
      </c>
    </row>
    <row r="35" spans="1:14" x14ac:dyDescent="0.3">
      <c r="A35" t="s">
        <v>45</v>
      </c>
      <c r="B35" s="2">
        <v>44985</v>
      </c>
      <c r="C35" t="s">
        <v>4513</v>
      </c>
      <c r="D35" t="s">
        <v>4520</v>
      </c>
      <c r="E35" t="s">
        <v>4522</v>
      </c>
      <c r="F35">
        <v>9</v>
      </c>
      <c r="G35">
        <v>12492</v>
      </c>
      <c r="H35" s="7">
        <v>10</v>
      </c>
      <c r="I35">
        <v>112428</v>
      </c>
      <c r="J35">
        <v>11242.8</v>
      </c>
      <c r="K35">
        <v>101185.2</v>
      </c>
      <c r="L35">
        <v>16139.93632371073</v>
      </c>
      <c r="M35" s="4">
        <f t="shared" si="0"/>
        <v>15.950886417885945</v>
      </c>
      <c r="N35" t="str">
        <f t="shared" si="1"/>
        <v>Discounted</v>
      </c>
    </row>
    <row r="36" spans="1:14" x14ac:dyDescent="0.3">
      <c r="A36" t="s">
        <v>46</v>
      </c>
      <c r="B36" s="2">
        <v>45437</v>
      </c>
      <c r="C36" t="s">
        <v>4516</v>
      </c>
      <c r="D36" t="s">
        <v>4520</v>
      </c>
      <c r="E36" t="s">
        <v>4524</v>
      </c>
      <c r="F36">
        <v>6</v>
      </c>
      <c r="G36">
        <v>34501</v>
      </c>
      <c r="H36" s="7">
        <v>10</v>
      </c>
      <c r="I36">
        <v>207006</v>
      </c>
      <c r="J36">
        <v>20700.599999999999</v>
      </c>
      <c r="K36">
        <v>186305.4</v>
      </c>
      <c r="L36">
        <v>40614.249140409629</v>
      </c>
      <c r="M36" s="4">
        <f t="shared" si="0"/>
        <v>21.799823912999639</v>
      </c>
      <c r="N36" t="str">
        <f t="shared" si="1"/>
        <v>Discounted</v>
      </c>
    </row>
    <row r="37" spans="1:14" x14ac:dyDescent="0.3">
      <c r="A37" t="s">
        <v>47</v>
      </c>
      <c r="B37" s="2">
        <v>45608</v>
      </c>
      <c r="C37" t="s">
        <v>4515</v>
      </c>
      <c r="D37" t="s">
        <v>4519</v>
      </c>
      <c r="E37" t="s">
        <v>4525</v>
      </c>
      <c r="F37">
        <v>9</v>
      </c>
      <c r="G37">
        <v>15046</v>
      </c>
      <c r="H37" s="7">
        <v>15</v>
      </c>
      <c r="I37">
        <v>135414</v>
      </c>
      <c r="J37">
        <v>20312.099999999999</v>
      </c>
      <c r="K37">
        <v>115101.9</v>
      </c>
      <c r="L37">
        <v>15727.008235839659</v>
      </c>
      <c r="M37" s="4">
        <f t="shared" si="0"/>
        <v>13.663552240093049</v>
      </c>
      <c r="N37" t="str">
        <f t="shared" si="1"/>
        <v>Discounted</v>
      </c>
    </row>
    <row r="38" spans="1:14" x14ac:dyDescent="0.3">
      <c r="A38" t="s">
        <v>48</v>
      </c>
      <c r="B38" s="2">
        <v>45402</v>
      </c>
      <c r="C38" t="s">
        <v>4513</v>
      </c>
      <c r="D38" t="s">
        <v>4519</v>
      </c>
      <c r="E38" t="s">
        <v>4521</v>
      </c>
      <c r="F38">
        <v>9</v>
      </c>
      <c r="G38">
        <v>42024</v>
      </c>
      <c r="H38" s="7">
        <v>5</v>
      </c>
      <c r="I38">
        <v>378216</v>
      </c>
      <c r="J38">
        <v>18910.8</v>
      </c>
      <c r="K38">
        <v>359305.2</v>
      </c>
      <c r="L38">
        <v>27514.765038290559</v>
      </c>
      <c r="M38" s="4">
        <f t="shared" si="0"/>
        <v>7.6577697840973515</v>
      </c>
      <c r="N38" t="str">
        <f t="shared" si="1"/>
        <v>Discounted</v>
      </c>
    </row>
    <row r="39" spans="1:14" x14ac:dyDescent="0.3">
      <c r="A39" t="s">
        <v>49</v>
      </c>
      <c r="B39" s="2">
        <v>45626</v>
      </c>
      <c r="C39" t="s">
        <v>4518</v>
      </c>
      <c r="D39" t="s">
        <v>4520</v>
      </c>
      <c r="E39" t="s">
        <v>4521</v>
      </c>
      <c r="F39">
        <v>7</v>
      </c>
      <c r="G39">
        <v>69055</v>
      </c>
      <c r="H39" s="7">
        <v>5</v>
      </c>
      <c r="I39">
        <v>483385</v>
      </c>
      <c r="J39">
        <v>24169.25</v>
      </c>
      <c r="K39">
        <v>459215.75</v>
      </c>
      <c r="L39">
        <v>58144.696324213539</v>
      </c>
      <c r="M39" s="4">
        <f t="shared" si="0"/>
        <v>12.661738262290337</v>
      </c>
      <c r="N39" t="str">
        <f t="shared" si="1"/>
        <v>Discounted</v>
      </c>
    </row>
    <row r="40" spans="1:14" x14ac:dyDescent="0.3">
      <c r="A40" t="s">
        <v>50</v>
      </c>
      <c r="B40" s="2">
        <v>45116</v>
      </c>
      <c r="C40" t="s">
        <v>4517</v>
      </c>
      <c r="D40" t="s">
        <v>4519</v>
      </c>
      <c r="E40" t="s">
        <v>4525</v>
      </c>
      <c r="F40">
        <v>9</v>
      </c>
      <c r="G40">
        <v>1804</v>
      </c>
      <c r="H40" s="7">
        <v>0</v>
      </c>
      <c r="I40">
        <v>16236</v>
      </c>
      <c r="J40">
        <v>0</v>
      </c>
      <c r="K40">
        <v>16236</v>
      </c>
      <c r="L40">
        <v>3911.1716521834578</v>
      </c>
      <c r="M40" s="4">
        <f t="shared" si="0"/>
        <v>24.089502661883824</v>
      </c>
      <c r="N40" t="str">
        <f t="shared" si="1"/>
        <v>Non-discounted</v>
      </c>
    </row>
    <row r="41" spans="1:14" x14ac:dyDescent="0.3">
      <c r="A41" t="s">
        <v>51</v>
      </c>
      <c r="B41" s="2">
        <v>45613</v>
      </c>
      <c r="C41" t="s">
        <v>4516</v>
      </c>
      <c r="D41" t="s">
        <v>4520</v>
      </c>
      <c r="E41" t="s">
        <v>4523</v>
      </c>
      <c r="F41">
        <v>5</v>
      </c>
      <c r="G41">
        <v>49784</v>
      </c>
      <c r="H41" s="7">
        <v>20</v>
      </c>
      <c r="I41">
        <v>248920</v>
      </c>
      <c r="J41">
        <v>49784</v>
      </c>
      <c r="K41">
        <v>199136</v>
      </c>
      <c r="L41">
        <v>12825.21947863168</v>
      </c>
      <c r="M41" s="4">
        <f t="shared" si="0"/>
        <v>6.4404324073154422</v>
      </c>
      <c r="N41" t="str">
        <f t="shared" si="1"/>
        <v>Discounted</v>
      </c>
    </row>
    <row r="42" spans="1:14" x14ac:dyDescent="0.3">
      <c r="A42" t="s">
        <v>52</v>
      </c>
      <c r="B42" s="2">
        <v>45489</v>
      </c>
      <c r="C42" t="s">
        <v>4513</v>
      </c>
      <c r="D42" t="s">
        <v>4519</v>
      </c>
      <c r="E42" t="s">
        <v>4522</v>
      </c>
      <c r="F42">
        <v>5</v>
      </c>
      <c r="G42">
        <v>10522</v>
      </c>
      <c r="H42" s="7">
        <v>20</v>
      </c>
      <c r="I42">
        <v>52610</v>
      </c>
      <c r="J42">
        <v>10522</v>
      </c>
      <c r="K42">
        <v>42088</v>
      </c>
      <c r="L42">
        <v>5542.5280835984513</v>
      </c>
      <c r="M42" s="4">
        <f t="shared" si="0"/>
        <v>13.168903448960394</v>
      </c>
      <c r="N42" t="str">
        <f t="shared" si="1"/>
        <v>Discounted</v>
      </c>
    </row>
    <row r="43" spans="1:14" x14ac:dyDescent="0.3">
      <c r="A43" t="s">
        <v>53</v>
      </c>
      <c r="B43" s="2">
        <v>45493</v>
      </c>
      <c r="C43" t="s">
        <v>4517</v>
      </c>
      <c r="D43" t="s">
        <v>4520</v>
      </c>
      <c r="E43" t="s">
        <v>4522</v>
      </c>
      <c r="F43">
        <v>8</v>
      </c>
      <c r="G43">
        <v>76386</v>
      </c>
      <c r="H43" s="7">
        <v>0</v>
      </c>
      <c r="I43">
        <v>611088</v>
      </c>
      <c r="J43">
        <v>0</v>
      </c>
      <c r="K43">
        <v>611088</v>
      </c>
      <c r="L43">
        <v>109754.9239262616</v>
      </c>
      <c r="M43" s="4">
        <f t="shared" si="0"/>
        <v>17.960575878803315</v>
      </c>
      <c r="N43" t="str">
        <f t="shared" si="1"/>
        <v>Non-discounted</v>
      </c>
    </row>
    <row r="44" spans="1:14" x14ac:dyDescent="0.3">
      <c r="A44" t="s">
        <v>54</v>
      </c>
      <c r="B44" s="2">
        <v>45170</v>
      </c>
      <c r="C44" t="s">
        <v>4516</v>
      </c>
      <c r="D44" t="s">
        <v>4519</v>
      </c>
      <c r="E44" t="s">
        <v>4521</v>
      </c>
      <c r="F44">
        <v>4</v>
      </c>
      <c r="G44">
        <v>77854</v>
      </c>
      <c r="H44" s="7">
        <v>20</v>
      </c>
      <c r="I44">
        <v>311416</v>
      </c>
      <c r="J44">
        <v>62283.199999999997</v>
      </c>
      <c r="K44">
        <v>249132.79999999999</v>
      </c>
      <c r="L44">
        <v>16368.908196156959</v>
      </c>
      <c r="M44" s="4">
        <f t="shared" si="0"/>
        <v>6.5703545242364552</v>
      </c>
      <c r="N44" t="str">
        <f t="shared" si="1"/>
        <v>Discounted</v>
      </c>
    </row>
    <row r="45" spans="1:14" x14ac:dyDescent="0.3">
      <c r="A45" t="s">
        <v>55</v>
      </c>
      <c r="B45" s="2">
        <v>45431</v>
      </c>
      <c r="C45" t="s">
        <v>4512</v>
      </c>
      <c r="D45" t="s">
        <v>4519</v>
      </c>
      <c r="E45" t="s">
        <v>4521</v>
      </c>
      <c r="F45">
        <v>9</v>
      </c>
      <c r="G45">
        <v>34117</v>
      </c>
      <c r="H45" s="7">
        <v>15</v>
      </c>
      <c r="I45">
        <v>307053</v>
      </c>
      <c r="J45">
        <v>46057.95</v>
      </c>
      <c r="K45">
        <v>260995.05</v>
      </c>
      <c r="L45">
        <v>31055.93395053862</v>
      </c>
      <c r="M45" s="4">
        <f t="shared" si="0"/>
        <v>11.899050940061361</v>
      </c>
      <c r="N45" t="str">
        <f t="shared" si="1"/>
        <v>Discounted</v>
      </c>
    </row>
    <row r="46" spans="1:14" x14ac:dyDescent="0.3">
      <c r="A46" t="s">
        <v>56</v>
      </c>
      <c r="B46" s="2">
        <v>45057</v>
      </c>
      <c r="C46" t="s">
        <v>4513</v>
      </c>
      <c r="D46" t="s">
        <v>4520</v>
      </c>
      <c r="E46" t="s">
        <v>4521</v>
      </c>
      <c r="F46">
        <v>7</v>
      </c>
      <c r="G46">
        <v>69998</v>
      </c>
      <c r="H46" s="7">
        <v>5</v>
      </c>
      <c r="I46">
        <v>489986</v>
      </c>
      <c r="J46">
        <v>24499.3</v>
      </c>
      <c r="K46">
        <v>465486.7</v>
      </c>
      <c r="L46">
        <v>110839.677813417</v>
      </c>
      <c r="M46" s="4">
        <f t="shared" si="0"/>
        <v>23.811567078805261</v>
      </c>
      <c r="N46" t="str">
        <f t="shared" si="1"/>
        <v>Discounted</v>
      </c>
    </row>
    <row r="47" spans="1:14" x14ac:dyDescent="0.3">
      <c r="A47" t="s">
        <v>57</v>
      </c>
      <c r="B47" s="2">
        <v>45411</v>
      </c>
      <c r="C47" t="s">
        <v>4512</v>
      </c>
      <c r="D47" t="s">
        <v>4520</v>
      </c>
      <c r="E47" t="s">
        <v>4525</v>
      </c>
      <c r="F47">
        <v>7</v>
      </c>
      <c r="G47">
        <v>59324</v>
      </c>
      <c r="H47" s="7">
        <v>0</v>
      </c>
      <c r="I47">
        <v>415268</v>
      </c>
      <c r="J47">
        <v>0</v>
      </c>
      <c r="K47">
        <v>415268</v>
      </c>
      <c r="L47">
        <v>23307.804526212141</v>
      </c>
      <c r="M47" s="4">
        <f t="shared" si="0"/>
        <v>5.6127138441228661</v>
      </c>
      <c r="N47" t="str">
        <f t="shared" si="1"/>
        <v>Non-discounted</v>
      </c>
    </row>
    <row r="48" spans="1:14" x14ac:dyDescent="0.3">
      <c r="A48" t="s">
        <v>58</v>
      </c>
      <c r="B48" s="2">
        <v>45573</v>
      </c>
      <c r="C48" t="s">
        <v>4513</v>
      </c>
      <c r="D48" t="s">
        <v>4520</v>
      </c>
      <c r="E48" t="s">
        <v>4523</v>
      </c>
      <c r="F48">
        <v>3</v>
      </c>
      <c r="G48">
        <v>70890</v>
      </c>
      <c r="H48" s="7">
        <v>15</v>
      </c>
      <c r="I48">
        <v>212670</v>
      </c>
      <c r="J48">
        <v>31900.5</v>
      </c>
      <c r="K48">
        <v>180769.5</v>
      </c>
      <c r="L48">
        <v>36216.87573746992</v>
      </c>
      <c r="M48" s="4">
        <f t="shared" si="0"/>
        <v>20.034837590118865</v>
      </c>
      <c r="N48" t="str">
        <f t="shared" si="1"/>
        <v>Discounted</v>
      </c>
    </row>
    <row r="49" spans="1:14" x14ac:dyDescent="0.3">
      <c r="A49" t="s">
        <v>59</v>
      </c>
      <c r="B49" s="2">
        <v>44947</v>
      </c>
      <c r="C49" t="s">
        <v>4512</v>
      </c>
      <c r="D49" t="s">
        <v>4520</v>
      </c>
      <c r="E49" t="s">
        <v>4522</v>
      </c>
      <c r="F49">
        <v>4</v>
      </c>
      <c r="G49">
        <v>34807</v>
      </c>
      <c r="H49" s="7">
        <v>0</v>
      </c>
      <c r="I49">
        <v>139228</v>
      </c>
      <c r="J49">
        <v>0</v>
      </c>
      <c r="K49">
        <v>139228</v>
      </c>
      <c r="L49">
        <v>30389.990757036499</v>
      </c>
      <c r="M49" s="4">
        <f t="shared" si="0"/>
        <v>21.827499322719927</v>
      </c>
      <c r="N49" t="str">
        <f t="shared" si="1"/>
        <v>Non-discounted</v>
      </c>
    </row>
    <row r="50" spans="1:14" x14ac:dyDescent="0.3">
      <c r="A50" t="s">
        <v>60</v>
      </c>
      <c r="B50" s="2">
        <v>45093</v>
      </c>
      <c r="C50" t="s">
        <v>4517</v>
      </c>
      <c r="D50" t="s">
        <v>4520</v>
      </c>
      <c r="E50" t="s">
        <v>4524</v>
      </c>
      <c r="F50">
        <v>7</v>
      </c>
      <c r="G50">
        <v>68980</v>
      </c>
      <c r="H50" s="7">
        <v>5</v>
      </c>
      <c r="I50">
        <v>482860</v>
      </c>
      <c r="J50">
        <v>24143</v>
      </c>
      <c r="K50">
        <v>458717</v>
      </c>
      <c r="L50">
        <v>48354.34295629082</v>
      </c>
      <c r="M50" s="4">
        <f t="shared" si="0"/>
        <v>10.541214508355003</v>
      </c>
      <c r="N50" t="str">
        <f t="shared" si="1"/>
        <v>Discounted</v>
      </c>
    </row>
    <row r="51" spans="1:14" x14ac:dyDescent="0.3">
      <c r="A51" t="s">
        <v>61</v>
      </c>
      <c r="B51" s="2">
        <v>45200</v>
      </c>
      <c r="C51" t="s">
        <v>4515</v>
      </c>
      <c r="D51" t="s">
        <v>4519</v>
      </c>
      <c r="E51" t="s">
        <v>4525</v>
      </c>
      <c r="F51">
        <v>5</v>
      </c>
      <c r="G51">
        <v>22827</v>
      </c>
      <c r="H51" s="7">
        <v>20</v>
      </c>
      <c r="I51">
        <v>114135</v>
      </c>
      <c r="J51">
        <v>22827</v>
      </c>
      <c r="K51">
        <v>91308</v>
      </c>
      <c r="L51">
        <v>8486.427930423004</v>
      </c>
      <c r="M51" s="4">
        <f t="shared" si="0"/>
        <v>9.2942873903962457</v>
      </c>
      <c r="N51" t="str">
        <f t="shared" si="1"/>
        <v>Discounted</v>
      </c>
    </row>
    <row r="52" spans="1:14" x14ac:dyDescent="0.3">
      <c r="A52" t="s">
        <v>62</v>
      </c>
      <c r="B52" s="2">
        <v>45314</v>
      </c>
      <c r="C52" t="s">
        <v>4513</v>
      </c>
      <c r="D52" t="s">
        <v>4520</v>
      </c>
      <c r="E52" t="s">
        <v>4522</v>
      </c>
      <c r="F52">
        <v>3</v>
      </c>
      <c r="G52">
        <v>3744</v>
      </c>
      <c r="H52" s="7">
        <v>15</v>
      </c>
      <c r="I52">
        <v>11232</v>
      </c>
      <c r="J52">
        <v>1684.8</v>
      </c>
      <c r="K52">
        <v>9547.2000000000007</v>
      </c>
      <c r="L52">
        <v>2224.1556070492479</v>
      </c>
      <c r="M52" s="4">
        <f t="shared" si="0"/>
        <v>23.296417871724149</v>
      </c>
      <c r="N52" t="str">
        <f t="shared" si="1"/>
        <v>Discounted</v>
      </c>
    </row>
    <row r="53" spans="1:14" x14ac:dyDescent="0.3">
      <c r="A53" t="s">
        <v>63</v>
      </c>
      <c r="B53" s="2">
        <v>45527</v>
      </c>
      <c r="C53" t="s">
        <v>4513</v>
      </c>
      <c r="D53" t="s">
        <v>4520</v>
      </c>
      <c r="E53" t="s">
        <v>4523</v>
      </c>
      <c r="F53">
        <v>1</v>
      </c>
      <c r="G53">
        <v>23220</v>
      </c>
      <c r="H53" s="7">
        <v>5</v>
      </c>
      <c r="I53">
        <v>23220</v>
      </c>
      <c r="J53">
        <v>1161</v>
      </c>
      <c r="K53">
        <v>22059</v>
      </c>
      <c r="L53">
        <v>4473.5726801218598</v>
      </c>
      <c r="M53" s="4">
        <f t="shared" si="0"/>
        <v>20.280033909614488</v>
      </c>
      <c r="N53" t="str">
        <f t="shared" si="1"/>
        <v>Discounted</v>
      </c>
    </row>
    <row r="54" spans="1:14" x14ac:dyDescent="0.3">
      <c r="A54" t="s">
        <v>64</v>
      </c>
      <c r="B54" s="2">
        <v>45242</v>
      </c>
      <c r="C54" t="s">
        <v>4512</v>
      </c>
      <c r="D54" t="s">
        <v>4520</v>
      </c>
      <c r="E54" t="s">
        <v>4525</v>
      </c>
      <c r="F54">
        <v>7</v>
      </c>
      <c r="G54">
        <v>25590</v>
      </c>
      <c r="H54" s="7">
        <v>0</v>
      </c>
      <c r="I54">
        <v>179130</v>
      </c>
      <c r="J54">
        <v>0</v>
      </c>
      <c r="K54">
        <v>179130</v>
      </c>
      <c r="L54">
        <v>13018.47730238047</v>
      </c>
      <c r="M54" s="4">
        <f t="shared" si="0"/>
        <v>7.2676141921400497</v>
      </c>
      <c r="N54" t="str">
        <f t="shared" si="1"/>
        <v>Non-discounted</v>
      </c>
    </row>
    <row r="55" spans="1:14" x14ac:dyDescent="0.3">
      <c r="A55" t="s">
        <v>65</v>
      </c>
      <c r="B55" s="2">
        <v>44940</v>
      </c>
      <c r="C55" t="s">
        <v>4516</v>
      </c>
      <c r="D55" t="s">
        <v>4519</v>
      </c>
      <c r="E55" t="s">
        <v>4522</v>
      </c>
      <c r="F55">
        <v>6</v>
      </c>
      <c r="G55">
        <v>64777</v>
      </c>
      <c r="H55" s="7">
        <v>10</v>
      </c>
      <c r="I55">
        <v>388662</v>
      </c>
      <c r="J55">
        <v>38866.199999999997</v>
      </c>
      <c r="K55">
        <v>349795.8</v>
      </c>
      <c r="L55">
        <v>32334.93175023291</v>
      </c>
      <c r="M55" s="4">
        <f t="shared" si="0"/>
        <v>9.2439451103280579</v>
      </c>
      <c r="N55" t="str">
        <f t="shared" si="1"/>
        <v>Discounted</v>
      </c>
    </row>
    <row r="56" spans="1:14" x14ac:dyDescent="0.3">
      <c r="A56" t="s">
        <v>66</v>
      </c>
      <c r="B56" s="2">
        <v>45168</v>
      </c>
      <c r="C56" t="s">
        <v>4513</v>
      </c>
      <c r="D56" t="s">
        <v>4520</v>
      </c>
      <c r="E56" t="s">
        <v>4525</v>
      </c>
      <c r="F56">
        <v>7</v>
      </c>
      <c r="G56">
        <v>49036</v>
      </c>
      <c r="H56" s="7">
        <v>15</v>
      </c>
      <c r="I56">
        <v>343252</v>
      </c>
      <c r="J56">
        <v>51487.8</v>
      </c>
      <c r="K56">
        <v>291764.2</v>
      </c>
      <c r="L56">
        <v>50846.047942455727</v>
      </c>
      <c r="M56" s="4">
        <f t="shared" si="0"/>
        <v>17.427103099851088</v>
      </c>
      <c r="N56" t="str">
        <f t="shared" si="1"/>
        <v>Discounted</v>
      </c>
    </row>
    <row r="57" spans="1:14" x14ac:dyDescent="0.3">
      <c r="A57" t="s">
        <v>67</v>
      </c>
      <c r="B57" s="2">
        <v>45272</v>
      </c>
      <c r="C57" t="s">
        <v>4512</v>
      </c>
      <c r="D57" t="s">
        <v>4520</v>
      </c>
      <c r="E57" t="s">
        <v>4522</v>
      </c>
      <c r="F57">
        <v>2</v>
      </c>
      <c r="G57">
        <v>8355</v>
      </c>
      <c r="H57" s="7">
        <v>0</v>
      </c>
      <c r="I57">
        <v>16710</v>
      </c>
      <c r="J57">
        <v>0</v>
      </c>
      <c r="K57">
        <v>16710</v>
      </c>
      <c r="L57">
        <v>2237.1913763734142</v>
      </c>
      <c r="M57" s="4">
        <f t="shared" si="0"/>
        <v>13.388338577937848</v>
      </c>
      <c r="N57" t="str">
        <f t="shared" si="1"/>
        <v>Non-discounted</v>
      </c>
    </row>
    <row r="58" spans="1:14" x14ac:dyDescent="0.3">
      <c r="A58" t="s">
        <v>68</v>
      </c>
      <c r="B58" s="2">
        <v>45491</v>
      </c>
      <c r="C58" t="s">
        <v>4514</v>
      </c>
      <c r="D58" t="s">
        <v>4520</v>
      </c>
      <c r="E58" t="s">
        <v>4522</v>
      </c>
      <c r="F58">
        <v>4</v>
      </c>
      <c r="G58">
        <v>2101</v>
      </c>
      <c r="H58" s="7">
        <v>0</v>
      </c>
      <c r="I58">
        <v>8404</v>
      </c>
      <c r="J58">
        <v>0</v>
      </c>
      <c r="K58">
        <v>8404</v>
      </c>
      <c r="L58">
        <v>1267.616281832022</v>
      </c>
      <c r="M58" s="4">
        <f t="shared" si="0"/>
        <v>15.083487408757994</v>
      </c>
      <c r="N58" t="str">
        <f t="shared" si="1"/>
        <v>Non-discounted</v>
      </c>
    </row>
    <row r="59" spans="1:14" x14ac:dyDescent="0.3">
      <c r="A59" t="s">
        <v>69</v>
      </c>
      <c r="B59" s="2">
        <v>45266</v>
      </c>
      <c r="C59" t="s">
        <v>4512</v>
      </c>
      <c r="D59" t="s">
        <v>4519</v>
      </c>
      <c r="E59" t="s">
        <v>4523</v>
      </c>
      <c r="F59">
        <v>2</v>
      </c>
      <c r="G59">
        <v>32452</v>
      </c>
      <c r="H59" s="7">
        <v>5</v>
      </c>
      <c r="I59">
        <v>64904</v>
      </c>
      <c r="J59">
        <v>3245.2</v>
      </c>
      <c r="K59">
        <v>61658.8</v>
      </c>
      <c r="L59">
        <v>14817.13293949674</v>
      </c>
      <c r="M59" s="4">
        <f t="shared" si="0"/>
        <v>24.030848702045351</v>
      </c>
      <c r="N59" t="str">
        <f t="shared" si="1"/>
        <v>Discounted</v>
      </c>
    </row>
    <row r="60" spans="1:14" x14ac:dyDescent="0.3">
      <c r="A60" t="s">
        <v>70</v>
      </c>
      <c r="B60" s="2">
        <v>45018</v>
      </c>
      <c r="C60" t="s">
        <v>4517</v>
      </c>
      <c r="D60" t="s">
        <v>4519</v>
      </c>
      <c r="E60" t="s">
        <v>4524</v>
      </c>
      <c r="F60">
        <v>8</v>
      </c>
      <c r="G60">
        <v>50874</v>
      </c>
      <c r="H60" s="7">
        <v>0</v>
      </c>
      <c r="I60">
        <v>406992</v>
      </c>
      <c r="J60">
        <v>0</v>
      </c>
      <c r="K60">
        <v>406992</v>
      </c>
      <c r="L60">
        <v>54556.094327085571</v>
      </c>
      <c r="M60" s="4">
        <f t="shared" si="0"/>
        <v>13.404709263839479</v>
      </c>
      <c r="N60" t="str">
        <f t="shared" si="1"/>
        <v>Non-discounted</v>
      </c>
    </row>
    <row r="61" spans="1:14" x14ac:dyDescent="0.3">
      <c r="A61" t="s">
        <v>71</v>
      </c>
      <c r="B61" s="2">
        <v>45293</v>
      </c>
      <c r="C61" t="s">
        <v>4515</v>
      </c>
      <c r="D61" t="s">
        <v>4520</v>
      </c>
      <c r="E61" t="s">
        <v>4523</v>
      </c>
      <c r="F61">
        <v>7</v>
      </c>
      <c r="G61">
        <v>6190</v>
      </c>
      <c r="H61" s="7">
        <v>15</v>
      </c>
      <c r="I61">
        <v>43330</v>
      </c>
      <c r="J61">
        <v>6499.5</v>
      </c>
      <c r="K61">
        <v>36830.5</v>
      </c>
      <c r="L61">
        <v>8336.0827493674878</v>
      </c>
      <c r="M61" s="4">
        <f t="shared" si="0"/>
        <v>22.633639916285382</v>
      </c>
      <c r="N61" t="str">
        <f t="shared" si="1"/>
        <v>Discounted</v>
      </c>
    </row>
    <row r="62" spans="1:14" x14ac:dyDescent="0.3">
      <c r="A62" t="s">
        <v>72</v>
      </c>
      <c r="B62" s="2">
        <v>45381</v>
      </c>
      <c r="C62" t="s">
        <v>4514</v>
      </c>
      <c r="D62" t="s">
        <v>4519</v>
      </c>
      <c r="E62" t="s">
        <v>4522</v>
      </c>
      <c r="F62">
        <v>1</v>
      </c>
      <c r="G62">
        <v>13021</v>
      </c>
      <c r="H62" s="7">
        <v>15</v>
      </c>
      <c r="I62">
        <v>13021</v>
      </c>
      <c r="J62">
        <v>1953.15</v>
      </c>
      <c r="K62">
        <v>11067.85</v>
      </c>
      <c r="L62">
        <v>2015.997186885485</v>
      </c>
      <c r="M62" s="4">
        <f t="shared" si="0"/>
        <v>18.214894373211461</v>
      </c>
      <c r="N62" t="str">
        <f t="shared" si="1"/>
        <v>Discounted</v>
      </c>
    </row>
    <row r="63" spans="1:14" x14ac:dyDescent="0.3">
      <c r="A63" t="s">
        <v>73</v>
      </c>
      <c r="B63" s="2">
        <v>45354</v>
      </c>
      <c r="C63" t="s">
        <v>4517</v>
      </c>
      <c r="D63" t="s">
        <v>4520</v>
      </c>
      <c r="E63" t="s">
        <v>4525</v>
      </c>
      <c r="F63">
        <v>2</v>
      </c>
      <c r="G63">
        <v>76519</v>
      </c>
      <c r="H63" s="7">
        <v>0</v>
      </c>
      <c r="I63">
        <v>153038</v>
      </c>
      <c r="J63">
        <v>0</v>
      </c>
      <c r="K63">
        <v>153038</v>
      </c>
      <c r="L63">
        <v>11374.37974452104</v>
      </c>
      <c r="M63" s="4">
        <f t="shared" si="0"/>
        <v>7.4323891742711226</v>
      </c>
      <c r="N63" t="str">
        <f t="shared" si="1"/>
        <v>Non-discounted</v>
      </c>
    </row>
    <row r="64" spans="1:14" x14ac:dyDescent="0.3">
      <c r="A64" t="s">
        <v>74</v>
      </c>
      <c r="B64" s="2">
        <v>45435</v>
      </c>
      <c r="C64" t="s">
        <v>4517</v>
      </c>
      <c r="D64" t="s">
        <v>4519</v>
      </c>
      <c r="E64" t="s">
        <v>4523</v>
      </c>
      <c r="F64">
        <v>2</v>
      </c>
      <c r="G64">
        <v>8558</v>
      </c>
      <c r="H64" s="7">
        <v>5</v>
      </c>
      <c r="I64">
        <v>17116</v>
      </c>
      <c r="J64">
        <v>855.8</v>
      </c>
      <c r="K64">
        <v>16260.2</v>
      </c>
      <c r="L64">
        <v>3234.1766634598498</v>
      </c>
      <c r="M64" s="4">
        <f t="shared" si="0"/>
        <v>19.890140732954389</v>
      </c>
      <c r="N64" t="str">
        <f t="shared" si="1"/>
        <v>Discounted</v>
      </c>
    </row>
    <row r="65" spans="1:14" x14ac:dyDescent="0.3">
      <c r="A65" t="s">
        <v>75</v>
      </c>
      <c r="B65" s="2">
        <v>44961</v>
      </c>
      <c r="C65" t="s">
        <v>4517</v>
      </c>
      <c r="D65" t="s">
        <v>4520</v>
      </c>
      <c r="E65" t="s">
        <v>4524</v>
      </c>
      <c r="F65">
        <v>4</v>
      </c>
      <c r="G65">
        <v>14204</v>
      </c>
      <c r="H65" s="7">
        <v>15</v>
      </c>
      <c r="I65">
        <v>56816</v>
      </c>
      <c r="J65">
        <v>8522.4</v>
      </c>
      <c r="K65">
        <v>48293.599999999999</v>
      </c>
      <c r="L65">
        <v>7439.2337868033364</v>
      </c>
      <c r="M65" s="4">
        <f t="shared" si="0"/>
        <v>15.404181479126294</v>
      </c>
      <c r="N65" t="str">
        <f t="shared" si="1"/>
        <v>Discounted</v>
      </c>
    </row>
    <row r="66" spans="1:14" x14ac:dyDescent="0.3">
      <c r="A66" t="s">
        <v>76</v>
      </c>
      <c r="B66" s="2">
        <v>45132</v>
      </c>
      <c r="C66" t="s">
        <v>4516</v>
      </c>
      <c r="D66" t="s">
        <v>4519</v>
      </c>
      <c r="E66" t="s">
        <v>4522</v>
      </c>
      <c r="F66">
        <v>3</v>
      </c>
      <c r="G66">
        <v>59433</v>
      </c>
      <c r="H66" s="7">
        <v>10</v>
      </c>
      <c r="I66">
        <v>178299</v>
      </c>
      <c r="J66">
        <v>17829.900000000001</v>
      </c>
      <c r="K66">
        <v>160469.1</v>
      </c>
      <c r="L66">
        <v>15247.68563657541</v>
      </c>
      <c r="M66" s="4">
        <f t="shared" si="0"/>
        <v>9.5019450078397707</v>
      </c>
      <c r="N66" t="str">
        <f t="shared" si="1"/>
        <v>Discounted</v>
      </c>
    </row>
    <row r="67" spans="1:14" x14ac:dyDescent="0.3">
      <c r="A67" t="s">
        <v>77</v>
      </c>
      <c r="B67" s="2">
        <v>45007</v>
      </c>
      <c r="C67" t="s">
        <v>4517</v>
      </c>
      <c r="D67" t="s">
        <v>4520</v>
      </c>
      <c r="E67" t="s">
        <v>4523</v>
      </c>
      <c r="F67">
        <v>1</v>
      </c>
      <c r="G67">
        <v>71601</v>
      </c>
      <c r="H67" s="7">
        <v>20</v>
      </c>
      <c r="I67">
        <v>71601</v>
      </c>
      <c r="J67">
        <v>14320.2</v>
      </c>
      <c r="K67">
        <v>57280.800000000003</v>
      </c>
      <c r="L67">
        <v>6181.1633731225011</v>
      </c>
      <c r="M67" s="4">
        <f t="shared" ref="M67:M130" si="2">(L67/K67)*100</f>
        <v>10.790986461645963</v>
      </c>
      <c r="N67" t="str">
        <f t="shared" ref="N67:N130" si="3">IF(H67=0,"Non-discounted","Discounted")</f>
        <v>Discounted</v>
      </c>
    </row>
    <row r="68" spans="1:14" x14ac:dyDescent="0.3">
      <c r="A68" t="s">
        <v>78</v>
      </c>
      <c r="B68" s="2">
        <v>45488</v>
      </c>
      <c r="C68" t="s">
        <v>4516</v>
      </c>
      <c r="D68" t="s">
        <v>4520</v>
      </c>
      <c r="E68" t="s">
        <v>4523</v>
      </c>
      <c r="F68">
        <v>2</v>
      </c>
      <c r="G68">
        <v>44356</v>
      </c>
      <c r="H68" s="7">
        <v>5</v>
      </c>
      <c r="I68">
        <v>88712</v>
      </c>
      <c r="J68">
        <v>4435.6000000000004</v>
      </c>
      <c r="K68">
        <v>84276.4</v>
      </c>
      <c r="L68">
        <v>13607.814072252841</v>
      </c>
      <c r="M68" s="4">
        <f t="shared" si="2"/>
        <v>16.146648495015022</v>
      </c>
      <c r="N68" t="str">
        <f t="shared" si="3"/>
        <v>Discounted</v>
      </c>
    </row>
    <row r="69" spans="1:14" x14ac:dyDescent="0.3">
      <c r="A69" t="s">
        <v>79</v>
      </c>
      <c r="B69" s="2">
        <v>45314</v>
      </c>
      <c r="C69" t="s">
        <v>4517</v>
      </c>
      <c r="D69" t="s">
        <v>4519</v>
      </c>
      <c r="E69" t="s">
        <v>4523</v>
      </c>
      <c r="F69">
        <v>9</v>
      </c>
      <c r="G69">
        <v>37756</v>
      </c>
      <c r="H69" s="7">
        <v>5</v>
      </c>
      <c r="I69">
        <v>339804</v>
      </c>
      <c r="J69">
        <v>16990.2</v>
      </c>
      <c r="K69">
        <v>322813.8</v>
      </c>
      <c r="L69">
        <v>54988.263462685209</v>
      </c>
      <c r="M69" s="4">
        <f t="shared" si="2"/>
        <v>17.034049802915863</v>
      </c>
      <c r="N69" t="str">
        <f t="shared" si="3"/>
        <v>Discounted</v>
      </c>
    </row>
    <row r="70" spans="1:14" x14ac:dyDescent="0.3">
      <c r="A70" t="s">
        <v>80</v>
      </c>
      <c r="B70" s="2">
        <v>44928</v>
      </c>
      <c r="C70" t="s">
        <v>4518</v>
      </c>
      <c r="D70" t="s">
        <v>4520</v>
      </c>
      <c r="E70" t="s">
        <v>4523</v>
      </c>
      <c r="F70">
        <v>1</v>
      </c>
      <c r="G70">
        <v>57852</v>
      </c>
      <c r="H70" s="7">
        <v>20</v>
      </c>
      <c r="I70">
        <v>57852</v>
      </c>
      <c r="J70">
        <v>11570.4</v>
      </c>
      <c r="K70">
        <v>46281.599999999999</v>
      </c>
      <c r="L70">
        <v>11275.830612146159</v>
      </c>
      <c r="M70" s="4">
        <f t="shared" si="2"/>
        <v>24.363528080589607</v>
      </c>
      <c r="N70" t="str">
        <f t="shared" si="3"/>
        <v>Discounted</v>
      </c>
    </row>
    <row r="71" spans="1:14" x14ac:dyDescent="0.3">
      <c r="A71" t="s">
        <v>81</v>
      </c>
      <c r="B71" s="2">
        <v>45316</v>
      </c>
      <c r="C71" t="s">
        <v>4514</v>
      </c>
      <c r="D71" t="s">
        <v>4520</v>
      </c>
      <c r="E71" t="s">
        <v>4525</v>
      </c>
      <c r="F71">
        <v>9</v>
      </c>
      <c r="G71">
        <v>31115</v>
      </c>
      <c r="H71" s="7">
        <v>20</v>
      </c>
      <c r="I71">
        <v>280035</v>
      </c>
      <c r="J71">
        <v>56007</v>
      </c>
      <c r="K71">
        <v>224028</v>
      </c>
      <c r="L71">
        <v>49497.648543958479</v>
      </c>
      <c r="M71" s="4">
        <f t="shared" si="2"/>
        <v>22.094402728211865</v>
      </c>
      <c r="N71" t="str">
        <f t="shared" si="3"/>
        <v>Discounted</v>
      </c>
    </row>
    <row r="72" spans="1:14" x14ac:dyDescent="0.3">
      <c r="A72" t="s">
        <v>82</v>
      </c>
      <c r="B72" s="2">
        <v>45492</v>
      </c>
      <c r="C72" t="s">
        <v>4518</v>
      </c>
      <c r="D72" t="s">
        <v>4520</v>
      </c>
      <c r="E72" t="s">
        <v>4524</v>
      </c>
      <c r="F72">
        <v>7</v>
      </c>
      <c r="G72">
        <v>2427</v>
      </c>
      <c r="H72" s="7">
        <v>15</v>
      </c>
      <c r="I72">
        <v>16989</v>
      </c>
      <c r="J72">
        <v>2548.35</v>
      </c>
      <c r="K72">
        <v>14440.65</v>
      </c>
      <c r="L72">
        <v>1316.523119949667</v>
      </c>
      <c r="M72" s="4">
        <f t="shared" si="2"/>
        <v>9.1167857399055237</v>
      </c>
      <c r="N72" t="str">
        <f t="shared" si="3"/>
        <v>Discounted</v>
      </c>
    </row>
    <row r="73" spans="1:14" x14ac:dyDescent="0.3">
      <c r="A73" t="s">
        <v>83</v>
      </c>
      <c r="B73" s="2">
        <v>45032</v>
      </c>
      <c r="C73" t="s">
        <v>4517</v>
      </c>
      <c r="D73" t="s">
        <v>4520</v>
      </c>
      <c r="E73" t="s">
        <v>4524</v>
      </c>
      <c r="F73">
        <v>2</v>
      </c>
      <c r="G73">
        <v>16012</v>
      </c>
      <c r="H73" s="7">
        <v>0</v>
      </c>
      <c r="I73">
        <v>32024</v>
      </c>
      <c r="J73">
        <v>0</v>
      </c>
      <c r="K73">
        <v>32024</v>
      </c>
      <c r="L73">
        <v>6558.464413568453</v>
      </c>
      <c r="M73" s="4">
        <f t="shared" si="2"/>
        <v>20.479841411342907</v>
      </c>
      <c r="N73" t="str">
        <f t="shared" si="3"/>
        <v>Non-discounted</v>
      </c>
    </row>
    <row r="74" spans="1:14" x14ac:dyDescent="0.3">
      <c r="A74" t="s">
        <v>84</v>
      </c>
      <c r="B74" s="2">
        <v>45403</v>
      </c>
      <c r="C74" t="s">
        <v>4514</v>
      </c>
      <c r="D74" t="s">
        <v>4519</v>
      </c>
      <c r="E74" t="s">
        <v>4522</v>
      </c>
      <c r="F74">
        <v>2</v>
      </c>
      <c r="G74">
        <v>8801</v>
      </c>
      <c r="H74" s="7">
        <v>0</v>
      </c>
      <c r="I74">
        <v>17602</v>
      </c>
      <c r="J74">
        <v>0</v>
      </c>
      <c r="K74">
        <v>17602</v>
      </c>
      <c r="L74">
        <v>909.290481417053</v>
      </c>
      <c r="M74" s="4">
        <f t="shared" si="2"/>
        <v>5.1658361630329104</v>
      </c>
      <c r="N74" t="str">
        <f t="shared" si="3"/>
        <v>Non-discounted</v>
      </c>
    </row>
    <row r="75" spans="1:14" x14ac:dyDescent="0.3">
      <c r="A75" t="s">
        <v>85</v>
      </c>
      <c r="B75" s="2">
        <v>45629</v>
      </c>
      <c r="C75" t="s">
        <v>4514</v>
      </c>
      <c r="D75" t="s">
        <v>4520</v>
      </c>
      <c r="E75" t="s">
        <v>4521</v>
      </c>
      <c r="F75">
        <v>5</v>
      </c>
      <c r="G75">
        <v>74493</v>
      </c>
      <c r="H75" s="7">
        <v>10</v>
      </c>
      <c r="I75">
        <v>372465</v>
      </c>
      <c r="J75">
        <v>37246.5</v>
      </c>
      <c r="K75">
        <v>335218.5</v>
      </c>
      <c r="L75">
        <v>25463.76452781757</v>
      </c>
      <c r="M75" s="4">
        <f t="shared" si="2"/>
        <v>7.5961692233028817</v>
      </c>
      <c r="N75" t="str">
        <f t="shared" si="3"/>
        <v>Discounted</v>
      </c>
    </row>
    <row r="76" spans="1:14" x14ac:dyDescent="0.3">
      <c r="A76" t="s">
        <v>86</v>
      </c>
      <c r="B76" s="2">
        <v>45328</v>
      </c>
      <c r="C76" t="s">
        <v>4513</v>
      </c>
      <c r="D76" t="s">
        <v>4519</v>
      </c>
      <c r="E76" t="s">
        <v>4525</v>
      </c>
      <c r="F76">
        <v>5</v>
      </c>
      <c r="G76">
        <v>71528</v>
      </c>
      <c r="H76" s="7">
        <v>0</v>
      </c>
      <c r="I76">
        <v>357640</v>
      </c>
      <c r="J76">
        <v>0</v>
      </c>
      <c r="K76">
        <v>357640</v>
      </c>
      <c r="L76">
        <v>32166.1713603891</v>
      </c>
      <c r="M76" s="4">
        <f t="shared" si="2"/>
        <v>8.9940083213256621</v>
      </c>
      <c r="N76" t="str">
        <f t="shared" si="3"/>
        <v>Non-discounted</v>
      </c>
    </row>
    <row r="77" spans="1:14" x14ac:dyDescent="0.3">
      <c r="A77" t="s">
        <v>87</v>
      </c>
      <c r="B77" s="2">
        <v>45656</v>
      </c>
      <c r="C77" t="s">
        <v>4515</v>
      </c>
      <c r="D77" t="s">
        <v>4519</v>
      </c>
      <c r="E77" t="s">
        <v>4522</v>
      </c>
      <c r="F77">
        <v>4</v>
      </c>
      <c r="G77">
        <v>69259</v>
      </c>
      <c r="H77" s="7">
        <v>10</v>
      </c>
      <c r="I77">
        <v>277036</v>
      </c>
      <c r="J77">
        <v>27703.599999999999</v>
      </c>
      <c r="K77">
        <v>249332.4</v>
      </c>
      <c r="L77">
        <v>42246.849575389853</v>
      </c>
      <c r="M77" s="4">
        <f t="shared" si="2"/>
        <v>16.943987053182759</v>
      </c>
      <c r="N77" t="str">
        <f t="shared" si="3"/>
        <v>Discounted</v>
      </c>
    </row>
    <row r="78" spans="1:14" x14ac:dyDescent="0.3">
      <c r="A78" t="s">
        <v>88</v>
      </c>
      <c r="B78" s="2">
        <v>45482</v>
      </c>
      <c r="C78" t="s">
        <v>4518</v>
      </c>
      <c r="D78" t="s">
        <v>4519</v>
      </c>
      <c r="E78" t="s">
        <v>4522</v>
      </c>
      <c r="F78">
        <v>3</v>
      </c>
      <c r="G78">
        <v>63558</v>
      </c>
      <c r="H78" s="7">
        <v>10</v>
      </c>
      <c r="I78">
        <v>190674</v>
      </c>
      <c r="J78">
        <v>19067.400000000001</v>
      </c>
      <c r="K78">
        <v>171606.6</v>
      </c>
      <c r="L78">
        <v>15262.176400430721</v>
      </c>
      <c r="M78" s="4">
        <f t="shared" si="2"/>
        <v>8.8937001260037309</v>
      </c>
      <c r="N78" t="str">
        <f t="shared" si="3"/>
        <v>Discounted</v>
      </c>
    </row>
    <row r="79" spans="1:14" x14ac:dyDescent="0.3">
      <c r="A79" t="s">
        <v>89</v>
      </c>
      <c r="B79" s="2">
        <v>45088</v>
      </c>
      <c r="C79" t="s">
        <v>4515</v>
      </c>
      <c r="D79" t="s">
        <v>4519</v>
      </c>
      <c r="E79" t="s">
        <v>4523</v>
      </c>
      <c r="F79">
        <v>4</v>
      </c>
      <c r="G79">
        <v>65426</v>
      </c>
      <c r="H79" s="7">
        <v>5</v>
      </c>
      <c r="I79">
        <v>261704</v>
      </c>
      <c r="J79">
        <v>13085.2</v>
      </c>
      <c r="K79">
        <v>248618.8</v>
      </c>
      <c r="L79">
        <v>30593.684104257529</v>
      </c>
      <c r="M79" s="4">
        <f t="shared" si="2"/>
        <v>12.305458840706146</v>
      </c>
      <c r="N79" t="str">
        <f t="shared" si="3"/>
        <v>Discounted</v>
      </c>
    </row>
    <row r="80" spans="1:14" x14ac:dyDescent="0.3">
      <c r="A80" t="s">
        <v>90</v>
      </c>
      <c r="B80" s="2">
        <v>45128</v>
      </c>
      <c r="C80" t="s">
        <v>4514</v>
      </c>
      <c r="D80" t="s">
        <v>4520</v>
      </c>
      <c r="E80" t="s">
        <v>4521</v>
      </c>
      <c r="F80">
        <v>4</v>
      </c>
      <c r="G80">
        <v>23934</v>
      </c>
      <c r="H80" s="7">
        <v>5</v>
      </c>
      <c r="I80">
        <v>95736</v>
      </c>
      <c r="J80">
        <v>4786.8</v>
      </c>
      <c r="K80">
        <v>90949.2</v>
      </c>
      <c r="L80">
        <v>8963.5853923992836</v>
      </c>
      <c r="M80" s="4">
        <f t="shared" si="2"/>
        <v>9.8555956428415907</v>
      </c>
      <c r="N80" t="str">
        <f t="shared" si="3"/>
        <v>Discounted</v>
      </c>
    </row>
    <row r="81" spans="1:14" x14ac:dyDescent="0.3">
      <c r="A81" t="s">
        <v>91</v>
      </c>
      <c r="B81" s="2">
        <v>45196</v>
      </c>
      <c r="C81" t="s">
        <v>4516</v>
      </c>
      <c r="D81" t="s">
        <v>4520</v>
      </c>
      <c r="E81" t="s">
        <v>4521</v>
      </c>
      <c r="F81">
        <v>2</v>
      </c>
      <c r="G81">
        <v>30841</v>
      </c>
      <c r="H81" s="7">
        <v>15</v>
      </c>
      <c r="I81">
        <v>61682</v>
      </c>
      <c r="J81">
        <v>9252.2999999999993</v>
      </c>
      <c r="K81">
        <v>52429.7</v>
      </c>
      <c r="L81">
        <v>6159.615478250832</v>
      </c>
      <c r="M81" s="4">
        <f t="shared" si="2"/>
        <v>11.748332487599265</v>
      </c>
      <c r="N81" t="str">
        <f t="shared" si="3"/>
        <v>Discounted</v>
      </c>
    </row>
    <row r="82" spans="1:14" x14ac:dyDescent="0.3">
      <c r="A82" t="s">
        <v>92</v>
      </c>
      <c r="B82" s="2">
        <v>45197</v>
      </c>
      <c r="C82" t="s">
        <v>4514</v>
      </c>
      <c r="D82" t="s">
        <v>4519</v>
      </c>
      <c r="E82" t="s">
        <v>4525</v>
      </c>
      <c r="F82">
        <v>5</v>
      </c>
      <c r="G82">
        <v>15507</v>
      </c>
      <c r="H82" s="7">
        <v>20</v>
      </c>
      <c r="I82">
        <v>77535</v>
      </c>
      <c r="J82">
        <v>15507</v>
      </c>
      <c r="K82">
        <v>62028</v>
      </c>
      <c r="L82">
        <v>14793.07564279293</v>
      </c>
      <c r="M82" s="4">
        <f t="shared" si="2"/>
        <v>23.849028894681322</v>
      </c>
      <c r="N82" t="str">
        <f t="shared" si="3"/>
        <v>Discounted</v>
      </c>
    </row>
    <row r="83" spans="1:14" x14ac:dyDescent="0.3">
      <c r="A83" t="s">
        <v>93</v>
      </c>
      <c r="B83" s="2">
        <v>45382</v>
      </c>
      <c r="C83" t="s">
        <v>4515</v>
      </c>
      <c r="D83" t="s">
        <v>4520</v>
      </c>
      <c r="E83" t="s">
        <v>4521</v>
      </c>
      <c r="F83">
        <v>5</v>
      </c>
      <c r="G83">
        <v>27299</v>
      </c>
      <c r="H83" s="7">
        <v>20</v>
      </c>
      <c r="I83">
        <v>136495</v>
      </c>
      <c r="J83">
        <v>27299</v>
      </c>
      <c r="K83">
        <v>109196</v>
      </c>
      <c r="L83">
        <v>27241.701639602121</v>
      </c>
      <c r="M83" s="4">
        <f t="shared" si="2"/>
        <v>24.947527051908605</v>
      </c>
      <c r="N83" t="str">
        <f t="shared" si="3"/>
        <v>Discounted</v>
      </c>
    </row>
    <row r="84" spans="1:14" x14ac:dyDescent="0.3">
      <c r="A84" t="s">
        <v>94</v>
      </c>
      <c r="B84" s="2">
        <v>45388</v>
      </c>
      <c r="C84" t="s">
        <v>4518</v>
      </c>
      <c r="D84" t="s">
        <v>4519</v>
      </c>
      <c r="E84" t="s">
        <v>4522</v>
      </c>
      <c r="F84">
        <v>5</v>
      </c>
      <c r="G84">
        <v>56320</v>
      </c>
      <c r="H84" s="7">
        <v>10</v>
      </c>
      <c r="I84">
        <v>281600</v>
      </c>
      <c r="J84">
        <v>28160</v>
      </c>
      <c r="K84">
        <v>253440</v>
      </c>
      <c r="L84">
        <v>47429.882122315183</v>
      </c>
      <c r="M84" s="4">
        <f t="shared" si="2"/>
        <v>18.71444212528219</v>
      </c>
      <c r="N84" t="str">
        <f t="shared" si="3"/>
        <v>Discounted</v>
      </c>
    </row>
    <row r="85" spans="1:14" x14ac:dyDescent="0.3">
      <c r="A85" t="s">
        <v>95</v>
      </c>
      <c r="B85" s="2">
        <v>45653</v>
      </c>
      <c r="C85" t="s">
        <v>4517</v>
      </c>
      <c r="D85" t="s">
        <v>4520</v>
      </c>
      <c r="E85" t="s">
        <v>4521</v>
      </c>
      <c r="F85">
        <v>1</v>
      </c>
      <c r="G85">
        <v>16174</v>
      </c>
      <c r="H85" s="7">
        <v>20</v>
      </c>
      <c r="I85">
        <v>16174</v>
      </c>
      <c r="J85">
        <v>3234.8</v>
      </c>
      <c r="K85">
        <v>12939.2</v>
      </c>
      <c r="L85">
        <v>2128.0012020678691</v>
      </c>
      <c r="M85" s="4">
        <f t="shared" si="2"/>
        <v>16.446157429113619</v>
      </c>
      <c r="N85" t="str">
        <f t="shared" si="3"/>
        <v>Discounted</v>
      </c>
    </row>
    <row r="86" spans="1:14" x14ac:dyDescent="0.3">
      <c r="A86" t="s">
        <v>96</v>
      </c>
      <c r="B86" s="2">
        <v>45178</v>
      </c>
      <c r="C86" t="s">
        <v>4513</v>
      </c>
      <c r="D86" t="s">
        <v>4520</v>
      </c>
      <c r="E86" t="s">
        <v>4521</v>
      </c>
      <c r="F86">
        <v>6</v>
      </c>
      <c r="G86">
        <v>15926</v>
      </c>
      <c r="H86" s="7">
        <v>10</v>
      </c>
      <c r="I86">
        <v>95556</v>
      </c>
      <c r="J86">
        <v>9555.6</v>
      </c>
      <c r="K86">
        <v>86000.4</v>
      </c>
      <c r="L86">
        <v>16485.379623867739</v>
      </c>
      <c r="M86" s="4">
        <f t="shared" si="2"/>
        <v>19.168956916325669</v>
      </c>
      <c r="N86" t="str">
        <f t="shared" si="3"/>
        <v>Discounted</v>
      </c>
    </row>
    <row r="87" spans="1:14" x14ac:dyDescent="0.3">
      <c r="A87" t="s">
        <v>97</v>
      </c>
      <c r="B87" s="2">
        <v>45628</v>
      </c>
      <c r="C87" t="s">
        <v>4513</v>
      </c>
      <c r="D87" t="s">
        <v>4520</v>
      </c>
      <c r="E87" t="s">
        <v>4524</v>
      </c>
      <c r="F87">
        <v>2</v>
      </c>
      <c r="G87">
        <v>73131</v>
      </c>
      <c r="H87" s="7">
        <v>20</v>
      </c>
      <c r="I87">
        <v>146262</v>
      </c>
      <c r="J87">
        <v>29252.400000000001</v>
      </c>
      <c r="K87">
        <v>117009.60000000001</v>
      </c>
      <c r="L87">
        <v>23908.623062027269</v>
      </c>
      <c r="M87" s="4">
        <f t="shared" si="2"/>
        <v>20.433044008378172</v>
      </c>
      <c r="N87" t="str">
        <f t="shared" si="3"/>
        <v>Discounted</v>
      </c>
    </row>
    <row r="88" spans="1:14" x14ac:dyDescent="0.3">
      <c r="A88" t="s">
        <v>98</v>
      </c>
      <c r="B88" s="2">
        <v>45222</v>
      </c>
      <c r="C88" t="s">
        <v>4513</v>
      </c>
      <c r="D88" t="s">
        <v>4519</v>
      </c>
      <c r="E88" t="s">
        <v>4522</v>
      </c>
      <c r="F88">
        <v>7</v>
      </c>
      <c r="G88">
        <v>45291</v>
      </c>
      <c r="H88" s="7">
        <v>15</v>
      </c>
      <c r="I88">
        <v>317037</v>
      </c>
      <c r="J88">
        <v>47555.55</v>
      </c>
      <c r="K88">
        <v>269481.45</v>
      </c>
      <c r="L88">
        <v>53304.117643274039</v>
      </c>
      <c r="M88" s="4">
        <f t="shared" si="2"/>
        <v>19.780254872190291</v>
      </c>
      <c r="N88" t="str">
        <f t="shared" si="3"/>
        <v>Discounted</v>
      </c>
    </row>
    <row r="89" spans="1:14" x14ac:dyDescent="0.3">
      <c r="A89" t="s">
        <v>99</v>
      </c>
      <c r="B89" s="2">
        <v>45651</v>
      </c>
      <c r="C89" t="s">
        <v>4517</v>
      </c>
      <c r="D89" t="s">
        <v>4519</v>
      </c>
      <c r="E89" t="s">
        <v>4521</v>
      </c>
      <c r="F89">
        <v>4</v>
      </c>
      <c r="G89">
        <v>3755</v>
      </c>
      <c r="H89" s="7">
        <v>5</v>
      </c>
      <c r="I89">
        <v>15020</v>
      </c>
      <c r="J89">
        <v>751</v>
      </c>
      <c r="K89">
        <v>14269</v>
      </c>
      <c r="L89">
        <v>947.15489697717385</v>
      </c>
      <c r="M89" s="4">
        <f t="shared" si="2"/>
        <v>6.6378505640000975</v>
      </c>
      <c r="N89" t="str">
        <f t="shared" si="3"/>
        <v>Discounted</v>
      </c>
    </row>
    <row r="90" spans="1:14" x14ac:dyDescent="0.3">
      <c r="A90" t="s">
        <v>100</v>
      </c>
      <c r="B90" s="2">
        <v>45646</v>
      </c>
      <c r="C90" t="s">
        <v>4513</v>
      </c>
      <c r="D90" t="s">
        <v>4520</v>
      </c>
      <c r="E90" t="s">
        <v>4521</v>
      </c>
      <c r="F90">
        <v>5</v>
      </c>
      <c r="G90">
        <v>34326</v>
      </c>
      <c r="H90" s="7">
        <v>5</v>
      </c>
      <c r="I90">
        <v>171630</v>
      </c>
      <c r="J90">
        <v>8581.5</v>
      </c>
      <c r="K90">
        <v>163048.5</v>
      </c>
      <c r="L90">
        <v>18271.00031491592</v>
      </c>
      <c r="M90" s="4">
        <f t="shared" si="2"/>
        <v>11.205868385735483</v>
      </c>
      <c r="N90" t="str">
        <f t="shared" si="3"/>
        <v>Discounted</v>
      </c>
    </row>
    <row r="91" spans="1:14" x14ac:dyDescent="0.3">
      <c r="A91" t="s">
        <v>101</v>
      </c>
      <c r="B91" s="2">
        <v>45264</v>
      </c>
      <c r="C91" t="s">
        <v>4518</v>
      </c>
      <c r="D91" t="s">
        <v>4519</v>
      </c>
      <c r="E91" t="s">
        <v>4523</v>
      </c>
      <c r="F91">
        <v>5</v>
      </c>
      <c r="G91">
        <v>5444</v>
      </c>
      <c r="H91" s="7">
        <v>10</v>
      </c>
      <c r="I91">
        <v>27220</v>
      </c>
      <c r="J91">
        <v>2722</v>
      </c>
      <c r="K91">
        <v>24498</v>
      </c>
      <c r="L91">
        <v>2907.5763982170579</v>
      </c>
      <c r="M91" s="4">
        <f t="shared" si="2"/>
        <v>11.868627635794995</v>
      </c>
      <c r="N91" t="str">
        <f t="shared" si="3"/>
        <v>Discounted</v>
      </c>
    </row>
    <row r="92" spans="1:14" x14ac:dyDescent="0.3">
      <c r="A92" t="s">
        <v>102</v>
      </c>
      <c r="B92" s="2">
        <v>44979</v>
      </c>
      <c r="C92" t="s">
        <v>4517</v>
      </c>
      <c r="D92" t="s">
        <v>4519</v>
      </c>
      <c r="E92" t="s">
        <v>4521</v>
      </c>
      <c r="F92">
        <v>5</v>
      </c>
      <c r="G92">
        <v>38326</v>
      </c>
      <c r="H92" s="7">
        <v>20</v>
      </c>
      <c r="I92">
        <v>191630</v>
      </c>
      <c r="J92">
        <v>38326</v>
      </c>
      <c r="K92">
        <v>153304</v>
      </c>
      <c r="L92">
        <v>18986.83758102265</v>
      </c>
      <c r="M92" s="4">
        <f t="shared" si="2"/>
        <v>12.385089483002824</v>
      </c>
      <c r="N92" t="str">
        <f t="shared" si="3"/>
        <v>Discounted</v>
      </c>
    </row>
    <row r="93" spans="1:14" x14ac:dyDescent="0.3">
      <c r="A93" t="s">
        <v>103</v>
      </c>
      <c r="B93" s="2">
        <v>45143</v>
      </c>
      <c r="C93" t="s">
        <v>4513</v>
      </c>
      <c r="D93" t="s">
        <v>4520</v>
      </c>
      <c r="E93" t="s">
        <v>4521</v>
      </c>
      <c r="F93">
        <v>2</v>
      </c>
      <c r="G93">
        <v>30997</v>
      </c>
      <c r="H93" s="7">
        <v>0</v>
      </c>
      <c r="I93">
        <v>61994</v>
      </c>
      <c r="J93">
        <v>0</v>
      </c>
      <c r="K93">
        <v>61994</v>
      </c>
      <c r="L93">
        <v>7368.7776787447401</v>
      </c>
      <c r="M93" s="4">
        <f t="shared" si="2"/>
        <v>11.886275573030842</v>
      </c>
      <c r="N93" t="str">
        <f t="shared" si="3"/>
        <v>Non-discounted</v>
      </c>
    </row>
    <row r="94" spans="1:14" x14ac:dyDescent="0.3">
      <c r="A94" t="s">
        <v>104</v>
      </c>
      <c r="B94" s="2">
        <v>45114</v>
      </c>
      <c r="C94" t="s">
        <v>4517</v>
      </c>
      <c r="D94" t="s">
        <v>4519</v>
      </c>
      <c r="E94" t="s">
        <v>4524</v>
      </c>
      <c r="F94">
        <v>5</v>
      </c>
      <c r="G94">
        <v>28223</v>
      </c>
      <c r="H94" s="7">
        <v>15</v>
      </c>
      <c r="I94">
        <v>141115</v>
      </c>
      <c r="J94">
        <v>21167.25</v>
      </c>
      <c r="K94">
        <v>119947.75</v>
      </c>
      <c r="L94">
        <v>24879.377524299511</v>
      </c>
      <c r="M94" s="4">
        <f t="shared" si="2"/>
        <v>20.741845949006553</v>
      </c>
      <c r="N94" t="str">
        <f t="shared" si="3"/>
        <v>Discounted</v>
      </c>
    </row>
    <row r="95" spans="1:14" x14ac:dyDescent="0.3">
      <c r="A95" t="s">
        <v>105</v>
      </c>
      <c r="B95" s="2">
        <v>45306</v>
      </c>
      <c r="C95" t="s">
        <v>4515</v>
      </c>
      <c r="D95" t="s">
        <v>4520</v>
      </c>
      <c r="E95" t="s">
        <v>4522</v>
      </c>
      <c r="F95">
        <v>3</v>
      </c>
      <c r="G95">
        <v>35787</v>
      </c>
      <c r="H95" s="7">
        <v>20</v>
      </c>
      <c r="I95">
        <v>107361</v>
      </c>
      <c r="J95">
        <v>21472.2</v>
      </c>
      <c r="K95">
        <v>85888.8</v>
      </c>
      <c r="L95">
        <v>17136.613559797559</v>
      </c>
      <c r="M95" s="4">
        <f t="shared" si="2"/>
        <v>19.952093357687566</v>
      </c>
      <c r="N95" t="str">
        <f t="shared" si="3"/>
        <v>Discounted</v>
      </c>
    </row>
    <row r="96" spans="1:14" x14ac:dyDescent="0.3">
      <c r="A96" t="s">
        <v>106</v>
      </c>
      <c r="B96" s="2">
        <v>45419</v>
      </c>
      <c r="C96" t="s">
        <v>4518</v>
      </c>
      <c r="D96" t="s">
        <v>4520</v>
      </c>
      <c r="E96" t="s">
        <v>4525</v>
      </c>
      <c r="F96">
        <v>4</v>
      </c>
      <c r="G96">
        <v>12345</v>
      </c>
      <c r="H96" s="7">
        <v>0</v>
      </c>
      <c r="I96">
        <v>49380</v>
      </c>
      <c r="J96">
        <v>0</v>
      </c>
      <c r="K96">
        <v>49380</v>
      </c>
      <c r="L96">
        <v>2514.432591367829</v>
      </c>
      <c r="M96" s="4">
        <f t="shared" si="2"/>
        <v>5.0920060578530357</v>
      </c>
      <c r="N96" t="str">
        <f t="shared" si="3"/>
        <v>Non-discounted</v>
      </c>
    </row>
    <row r="97" spans="1:14" x14ac:dyDescent="0.3">
      <c r="A97" t="s">
        <v>107</v>
      </c>
      <c r="B97" s="2">
        <v>44967</v>
      </c>
      <c r="C97" t="s">
        <v>4512</v>
      </c>
      <c r="D97" t="s">
        <v>4520</v>
      </c>
      <c r="E97" t="s">
        <v>4522</v>
      </c>
      <c r="F97">
        <v>2</v>
      </c>
      <c r="G97">
        <v>68606</v>
      </c>
      <c r="H97" s="7">
        <v>15</v>
      </c>
      <c r="I97">
        <v>137212</v>
      </c>
      <c r="J97">
        <v>20581.8</v>
      </c>
      <c r="K97">
        <v>116630.2</v>
      </c>
      <c r="L97">
        <v>12744.917272298761</v>
      </c>
      <c r="M97" s="4">
        <f t="shared" si="2"/>
        <v>10.927630469894385</v>
      </c>
      <c r="N97" t="str">
        <f t="shared" si="3"/>
        <v>Discounted</v>
      </c>
    </row>
    <row r="98" spans="1:14" x14ac:dyDescent="0.3">
      <c r="A98" t="s">
        <v>108</v>
      </c>
      <c r="B98" s="2">
        <v>45083</v>
      </c>
      <c r="C98" t="s">
        <v>4516</v>
      </c>
      <c r="D98" t="s">
        <v>4519</v>
      </c>
      <c r="E98" t="s">
        <v>4523</v>
      </c>
      <c r="F98">
        <v>4</v>
      </c>
      <c r="G98">
        <v>73486</v>
      </c>
      <c r="H98" s="7">
        <v>15</v>
      </c>
      <c r="I98">
        <v>293944</v>
      </c>
      <c r="J98">
        <v>44091.6</v>
      </c>
      <c r="K98">
        <v>249852.4</v>
      </c>
      <c r="L98">
        <v>43657.391838383657</v>
      </c>
      <c r="M98" s="4">
        <f t="shared" si="2"/>
        <v>17.473272955706513</v>
      </c>
      <c r="N98" t="str">
        <f t="shared" si="3"/>
        <v>Discounted</v>
      </c>
    </row>
    <row r="99" spans="1:14" x14ac:dyDescent="0.3">
      <c r="A99" t="s">
        <v>109</v>
      </c>
      <c r="B99" s="2">
        <v>44941</v>
      </c>
      <c r="C99" t="s">
        <v>4513</v>
      </c>
      <c r="D99" t="s">
        <v>4520</v>
      </c>
      <c r="E99" t="s">
        <v>4522</v>
      </c>
      <c r="F99">
        <v>9</v>
      </c>
      <c r="G99">
        <v>56069</v>
      </c>
      <c r="H99" s="7">
        <v>5</v>
      </c>
      <c r="I99">
        <v>504621</v>
      </c>
      <c r="J99">
        <v>25231.05</v>
      </c>
      <c r="K99">
        <v>479389.95</v>
      </c>
      <c r="L99">
        <v>35500.323602385899</v>
      </c>
      <c r="M99" s="4">
        <f t="shared" si="2"/>
        <v>7.4053124397759893</v>
      </c>
      <c r="N99" t="str">
        <f t="shared" si="3"/>
        <v>Discounted</v>
      </c>
    </row>
    <row r="100" spans="1:14" x14ac:dyDescent="0.3">
      <c r="A100" t="s">
        <v>110</v>
      </c>
      <c r="B100" s="2">
        <v>44991</v>
      </c>
      <c r="C100" t="s">
        <v>4516</v>
      </c>
      <c r="D100" t="s">
        <v>4520</v>
      </c>
      <c r="E100" t="s">
        <v>4521</v>
      </c>
      <c r="F100">
        <v>8</v>
      </c>
      <c r="G100">
        <v>25963</v>
      </c>
      <c r="H100" s="7">
        <v>10</v>
      </c>
      <c r="I100">
        <v>207704</v>
      </c>
      <c r="J100">
        <v>20770.400000000001</v>
      </c>
      <c r="K100">
        <v>186933.6</v>
      </c>
      <c r="L100">
        <v>12008.550700408139</v>
      </c>
      <c r="M100" s="4">
        <f t="shared" si="2"/>
        <v>6.4239658897106446</v>
      </c>
      <c r="N100" t="str">
        <f t="shared" si="3"/>
        <v>Discounted</v>
      </c>
    </row>
    <row r="101" spans="1:14" x14ac:dyDescent="0.3">
      <c r="A101" t="s">
        <v>111</v>
      </c>
      <c r="B101" s="2">
        <v>45447</v>
      </c>
      <c r="C101" t="s">
        <v>4517</v>
      </c>
      <c r="D101" t="s">
        <v>4519</v>
      </c>
      <c r="E101" t="s">
        <v>4523</v>
      </c>
      <c r="F101">
        <v>3</v>
      </c>
      <c r="G101">
        <v>1244</v>
      </c>
      <c r="H101" s="7">
        <v>20</v>
      </c>
      <c r="I101">
        <v>3732</v>
      </c>
      <c r="J101">
        <v>746.4</v>
      </c>
      <c r="K101">
        <v>2985.6</v>
      </c>
      <c r="L101">
        <v>643.93308511493342</v>
      </c>
      <c r="M101" s="4">
        <f t="shared" si="2"/>
        <v>21.567962389969637</v>
      </c>
      <c r="N101" t="str">
        <f t="shared" si="3"/>
        <v>Discounted</v>
      </c>
    </row>
    <row r="102" spans="1:14" x14ac:dyDescent="0.3">
      <c r="A102" t="s">
        <v>112</v>
      </c>
      <c r="B102" s="2">
        <v>45270</v>
      </c>
      <c r="C102" t="s">
        <v>4516</v>
      </c>
      <c r="D102" t="s">
        <v>4519</v>
      </c>
      <c r="E102" t="s">
        <v>4522</v>
      </c>
      <c r="F102">
        <v>1</v>
      </c>
      <c r="G102">
        <v>36782</v>
      </c>
      <c r="H102" s="7">
        <v>15</v>
      </c>
      <c r="I102">
        <v>36782</v>
      </c>
      <c r="J102">
        <v>5517.3</v>
      </c>
      <c r="K102">
        <v>31264.7</v>
      </c>
      <c r="L102">
        <v>4393.8425928356182</v>
      </c>
      <c r="M102" s="4">
        <f t="shared" si="2"/>
        <v>14.053685443441383</v>
      </c>
      <c r="N102" t="str">
        <f t="shared" si="3"/>
        <v>Discounted</v>
      </c>
    </row>
    <row r="103" spans="1:14" x14ac:dyDescent="0.3">
      <c r="A103" t="s">
        <v>113</v>
      </c>
      <c r="B103" s="2">
        <v>45055</v>
      </c>
      <c r="C103" t="s">
        <v>4518</v>
      </c>
      <c r="D103" t="s">
        <v>4519</v>
      </c>
      <c r="E103" t="s">
        <v>4523</v>
      </c>
      <c r="F103">
        <v>1</v>
      </c>
      <c r="G103">
        <v>52582</v>
      </c>
      <c r="H103" s="7">
        <v>20</v>
      </c>
      <c r="I103">
        <v>52582</v>
      </c>
      <c r="J103">
        <v>10516.4</v>
      </c>
      <c r="K103">
        <v>42065.599999999999</v>
      </c>
      <c r="L103">
        <v>9302.2805088022906</v>
      </c>
      <c r="M103" s="4">
        <f t="shared" si="2"/>
        <v>22.113747358417069</v>
      </c>
      <c r="N103" t="str">
        <f t="shared" si="3"/>
        <v>Discounted</v>
      </c>
    </row>
    <row r="104" spans="1:14" x14ac:dyDescent="0.3">
      <c r="A104" t="s">
        <v>114</v>
      </c>
      <c r="B104" s="2">
        <v>45574</v>
      </c>
      <c r="C104" t="s">
        <v>4518</v>
      </c>
      <c r="D104" t="s">
        <v>4519</v>
      </c>
      <c r="E104" t="s">
        <v>4525</v>
      </c>
      <c r="F104">
        <v>6</v>
      </c>
      <c r="G104">
        <v>55189</v>
      </c>
      <c r="H104" s="7">
        <v>15</v>
      </c>
      <c r="I104">
        <v>331134</v>
      </c>
      <c r="J104">
        <v>49670.1</v>
      </c>
      <c r="K104">
        <v>281463.90000000002</v>
      </c>
      <c r="L104">
        <v>60433.267489350437</v>
      </c>
      <c r="M104" s="4">
        <f t="shared" si="2"/>
        <v>21.471054543531313</v>
      </c>
      <c r="N104" t="str">
        <f t="shared" si="3"/>
        <v>Discounted</v>
      </c>
    </row>
    <row r="105" spans="1:14" x14ac:dyDescent="0.3">
      <c r="A105" t="s">
        <v>115</v>
      </c>
      <c r="B105" s="2">
        <v>45398</v>
      </c>
      <c r="C105" t="s">
        <v>4514</v>
      </c>
      <c r="D105" t="s">
        <v>4520</v>
      </c>
      <c r="E105" t="s">
        <v>4522</v>
      </c>
      <c r="F105">
        <v>3</v>
      </c>
      <c r="G105">
        <v>76907</v>
      </c>
      <c r="H105" s="7">
        <v>5</v>
      </c>
      <c r="I105">
        <v>230721</v>
      </c>
      <c r="J105">
        <v>11536.05</v>
      </c>
      <c r="K105">
        <v>219184.95</v>
      </c>
      <c r="L105">
        <v>50121.922145371638</v>
      </c>
      <c r="M105" s="4">
        <f t="shared" si="2"/>
        <v>22.867410442811714</v>
      </c>
      <c r="N105" t="str">
        <f t="shared" si="3"/>
        <v>Discounted</v>
      </c>
    </row>
    <row r="106" spans="1:14" x14ac:dyDescent="0.3">
      <c r="A106" t="s">
        <v>116</v>
      </c>
      <c r="B106" s="2">
        <v>44989</v>
      </c>
      <c r="C106" t="s">
        <v>4513</v>
      </c>
      <c r="D106" t="s">
        <v>4519</v>
      </c>
      <c r="E106" t="s">
        <v>4521</v>
      </c>
      <c r="F106">
        <v>4</v>
      </c>
      <c r="G106">
        <v>79572</v>
      </c>
      <c r="H106" s="7">
        <v>10</v>
      </c>
      <c r="I106">
        <v>318288</v>
      </c>
      <c r="J106">
        <v>31828.799999999999</v>
      </c>
      <c r="K106">
        <v>286459.2</v>
      </c>
      <c r="L106">
        <v>17088.698571586421</v>
      </c>
      <c r="M106" s="4">
        <f t="shared" si="2"/>
        <v>5.9654912712129411</v>
      </c>
      <c r="N106" t="str">
        <f t="shared" si="3"/>
        <v>Discounted</v>
      </c>
    </row>
    <row r="107" spans="1:14" x14ac:dyDescent="0.3">
      <c r="A107" t="s">
        <v>117</v>
      </c>
      <c r="B107" s="2">
        <v>45065</v>
      </c>
      <c r="C107" t="s">
        <v>4514</v>
      </c>
      <c r="D107" t="s">
        <v>4519</v>
      </c>
      <c r="E107" t="s">
        <v>4523</v>
      </c>
      <c r="F107">
        <v>1</v>
      </c>
      <c r="G107">
        <v>65266</v>
      </c>
      <c r="H107" s="7">
        <v>0</v>
      </c>
      <c r="I107">
        <v>65266</v>
      </c>
      <c r="J107">
        <v>0</v>
      </c>
      <c r="K107">
        <v>65266</v>
      </c>
      <c r="L107">
        <v>5692.8929789259664</v>
      </c>
      <c r="M107" s="4">
        <f t="shared" si="2"/>
        <v>8.7226013221676926</v>
      </c>
      <c r="N107" t="str">
        <f t="shared" si="3"/>
        <v>Non-discounted</v>
      </c>
    </row>
    <row r="108" spans="1:14" x14ac:dyDescent="0.3">
      <c r="A108" t="s">
        <v>118</v>
      </c>
      <c r="B108" s="2">
        <v>45425</v>
      </c>
      <c r="C108" t="s">
        <v>4516</v>
      </c>
      <c r="D108" t="s">
        <v>4519</v>
      </c>
      <c r="E108" t="s">
        <v>4524</v>
      </c>
      <c r="F108">
        <v>8</v>
      </c>
      <c r="G108">
        <v>66211</v>
      </c>
      <c r="H108" s="7">
        <v>0</v>
      </c>
      <c r="I108">
        <v>529688</v>
      </c>
      <c r="J108">
        <v>0</v>
      </c>
      <c r="K108">
        <v>529688</v>
      </c>
      <c r="L108">
        <v>57857.096093091932</v>
      </c>
      <c r="M108" s="4">
        <f t="shared" si="2"/>
        <v>10.922863288028411</v>
      </c>
      <c r="N108" t="str">
        <f t="shared" si="3"/>
        <v>Non-discounted</v>
      </c>
    </row>
    <row r="109" spans="1:14" x14ac:dyDescent="0.3">
      <c r="A109" t="s">
        <v>119</v>
      </c>
      <c r="B109" s="2">
        <v>45519</v>
      </c>
      <c r="C109" t="s">
        <v>4512</v>
      </c>
      <c r="D109" t="s">
        <v>4519</v>
      </c>
      <c r="E109" t="s">
        <v>4523</v>
      </c>
      <c r="F109">
        <v>1</v>
      </c>
      <c r="G109">
        <v>3717</v>
      </c>
      <c r="H109" s="7">
        <v>5</v>
      </c>
      <c r="I109">
        <v>3717</v>
      </c>
      <c r="J109">
        <v>185.85</v>
      </c>
      <c r="K109">
        <v>3531.15</v>
      </c>
      <c r="L109">
        <v>272.76748680273198</v>
      </c>
      <c r="M109" s="4">
        <f t="shared" si="2"/>
        <v>7.7246077567572025</v>
      </c>
      <c r="N109" t="str">
        <f t="shared" si="3"/>
        <v>Discounted</v>
      </c>
    </row>
    <row r="110" spans="1:14" x14ac:dyDescent="0.3">
      <c r="A110" t="s">
        <v>120</v>
      </c>
      <c r="B110" s="2">
        <v>45318</v>
      </c>
      <c r="C110" t="s">
        <v>4514</v>
      </c>
      <c r="D110" t="s">
        <v>4520</v>
      </c>
      <c r="E110" t="s">
        <v>4524</v>
      </c>
      <c r="F110">
        <v>5</v>
      </c>
      <c r="G110">
        <v>30859</v>
      </c>
      <c r="H110" s="7">
        <v>15</v>
      </c>
      <c r="I110">
        <v>154295</v>
      </c>
      <c r="J110">
        <v>23144.25</v>
      </c>
      <c r="K110">
        <v>131150.75</v>
      </c>
      <c r="L110">
        <v>19291.483719682401</v>
      </c>
      <c r="M110" s="4">
        <f t="shared" si="2"/>
        <v>14.709396415714284</v>
      </c>
      <c r="N110" t="str">
        <f t="shared" si="3"/>
        <v>Discounted</v>
      </c>
    </row>
    <row r="111" spans="1:14" x14ac:dyDescent="0.3">
      <c r="A111" t="s">
        <v>121</v>
      </c>
      <c r="B111" s="2">
        <v>45601</v>
      </c>
      <c r="C111" t="s">
        <v>4514</v>
      </c>
      <c r="D111" t="s">
        <v>4519</v>
      </c>
      <c r="E111" t="s">
        <v>4521</v>
      </c>
      <c r="F111">
        <v>6</v>
      </c>
      <c r="G111">
        <v>54009</v>
      </c>
      <c r="H111" s="7">
        <v>5</v>
      </c>
      <c r="I111">
        <v>324054</v>
      </c>
      <c r="J111">
        <v>16202.7</v>
      </c>
      <c r="K111">
        <v>307851.3</v>
      </c>
      <c r="L111">
        <v>64585.779853696251</v>
      </c>
      <c r="M111" s="4">
        <f t="shared" si="2"/>
        <v>20.979537800781173</v>
      </c>
      <c r="N111" t="str">
        <f t="shared" si="3"/>
        <v>Discounted</v>
      </c>
    </row>
    <row r="112" spans="1:14" x14ac:dyDescent="0.3">
      <c r="A112" t="s">
        <v>122</v>
      </c>
      <c r="B112" s="2">
        <v>45345</v>
      </c>
      <c r="C112" t="s">
        <v>4518</v>
      </c>
      <c r="D112" t="s">
        <v>4520</v>
      </c>
      <c r="E112" t="s">
        <v>4525</v>
      </c>
      <c r="F112">
        <v>2</v>
      </c>
      <c r="G112">
        <v>62470</v>
      </c>
      <c r="H112" s="7">
        <v>10</v>
      </c>
      <c r="I112">
        <v>124940</v>
      </c>
      <c r="J112">
        <v>12494</v>
      </c>
      <c r="K112">
        <v>112446</v>
      </c>
      <c r="L112">
        <v>27013.617980561179</v>
      </c>
      <c r="M112" s="4">
        <f t="shared" si="2"/>
        <v>24.023636216994092</v>
      </c>
      <c r="N112" t="str">
        <f t="shared" si="3"/>
        <v>Discounted</v>
      </c>
    </row>
    <row r="113" spans="1:14" x14ac:dyDescent="0.3">
      <c r="A113" t="s">
        <v>123</v>
      </c>
      <c r="B113" s="2">
        <v>45215</v>
      </c>
      <c r="C113" t="s">
        <v>4512</v>
      </c>
      <c r="D113" t="s">
        <v>4519</v>
      </c>
      <c r="E113" t="s">
        <v>4524</v>
      </c>
      <c r="F113">
        <v>7</v>
      </c>
      <c r="G113">
        <v>22857</v>
      </c>
      <c r="H113" s="7">
        <v>0</v>
      </c>
      <c r="I113">
        <v>159999</v>
      </c>
      <c r="J113">
        <v>0</v>
      </c>
      <c r="K113">
        <v>159999</v>
      </c>
      <c r="L113">
        <v>36466.144388420027</v>
      </c>
      <c r="M113" s="4">
        <f t="shared" si="2"/>
        <v>22.791482689529328</v>
      </c>
      <c r="N113" t="str">
        <f t="shared" si="3"/>
        <v>Non-discounted</v>
      </c>
    </row>
    <row r="114" spans="1:14" x14ac:dyDescent="0.3">
      <c r="A114" t="s">
        <v>124</v>
      </c>
      <c r="B114" s="2">
        <v>45305</v>
      </c>
      <c r="C114" t="s">
        <v>4517</v>
      </c>
      <c r="D114" t="s">
        <v>4520</v>
      </c>
      <c r="E114" t="s">
        <v>4525</v>
      </c>
      <c r="F114">
        <v>7</v>
      </c>
      <c r="G114">
        <v>42854</v>
      </c>
      <c r="H114" s="7">
        <v>20</v>
      </c>
      <c r="I114">
        <v>299978</v>
      </c>
      <c r="J114">
        <v>59995.6</v>
      </c>
      <c r="K114">
        <v>239982.4</v>
      </c>
      <c r="L114">
        <v>33949.670815645142</v>
      </c>
      <c r="M114" s="4">
        <f t="shared" si="2"/>
        <v>14.146733600316166</v>
      </c>
      <c r="N114" t="str">
        <f t="shared" si="3"/>
        <v>Discounted</v>
      </c>
    </row>
    <row r="115" spans="1:14" x14ac:dyDescent="0.3">
      <c r="A115" t="s">
        <v>125</v>
      </c>
      <c r="B115" s="2">
        <v>45416</v>
      </c>
      <c r="C115" t="s">
        <v>4516</v>
      </c>
      <c r="D115" t="s">
        <v>4520</v>
      </c>
      <c r="E115" t="s">
        <v>4523</v>
      </c>
      <c r="F115">
        <v>1</v>
      </c>
      <c r="G115">
        <v>39070</v>
      </c>
      <c r="H115" s="7">
        <v>0</v>
      </c>
      <c r="I115">
        <v>39070</v>
      </c>
      <c r="J115">
        <v>0</v>
      </c>
      <c r="K115">
        <v>39070</v>
      </c>
      <c r="L115">
        <v>6927.0414661126206</v>
      </c>
      <c r="M115" s="4">
        <f t="shared" si="2"/>
        <v>17.729822027419047</v>
      </c>
      <c r="N115" t="str">
        <f t="shared" si="3"/>
        <v>Non-discounted</v>
      </c>
    </row>
    <row r="116" spans="1:14" x14ac:dyDescent="0.3">
      <c r="A116" t="s">
        <v>126</v>
      </c>
      <c r="B116" s="2">
        <v>45157</v>
      </c>
      <c r="C116" t="s">
        <v>4514</v>
      </c>
      <c r="D116" t="s">
        <v>4519</v>
      </c>
      <c r="E116" t="s">
        <v>4521</v>
      </c>
      <c r="F116">
        <v>4</v>
      </c>
      <c r="G116">
        <v>7534</v>
      </c>
      <c r="H116" s="7">
        <v>10</v>
      </c>
      <c r="I116">
        <v>30136</v>
      </c>
      <c r="J116">
        <v>3013.6</v>
      </c>
      <c r="K116">
        <v>27122.400000000001</v>
      </c>
      <c r="L116">
        <v>2607.5265077247491</v>
      </c>
      <c r="M116" s="4">
        <f t="shared" si="2"/>
        <v>9.6139224689730582</v>
      </c>
      <c r="N116" t="str">
        <f t="shared" si="3"/>
        <v>Discounted</v>
      </c>
    </row>
    <row r="117" spans="1:14" x14ac:dyDescent="0.3">
      <c r="A117" t="s">
        <v>127</v>
      </c>
      <c r="B117" s="2">
        <v>44967</v>
      </c>
      <c r="C117" t="s">
        <v>4512</v>
      </c>
      <c r="D117" t="s">
        <v>4520</v>
      </c>
      <c r="E117" t="s">
        <v>4524</v>
      </c>
      <c r="F117">
        <v>4</v>
      </c>
      <c r="G117">
        <v>16763</v>
      </c>
      <c r="H117" s="7">
        <v>15</v>
      </c>
      <c r="I117">
        <v>67052</v>
      </c>
      <c r="J117">
        <v>10057.799999999999</v>
      </c>
      <c r="K117">
        <v>56994.2</v>
      </c>
      <c r="L117">
        <v>7443.5451087839656</v>
      </c>
      <c r="M117" s="4">
        <f t="shared" si="2"/>
        <v>13.0601799986384</v>
      </c>
      <c r="N117" t="str">
        <f t="shared" si="3"/>
        <v>Discounted</v>
      </c>
    </row>
    <row r="118" spans="1:14" x14ac:dyDescent="0.3">
      <c r="A118" t="s">
        <v>128</v>
      </c>
      <c r="B118" s="2">
        <v>44954</v>
      </c>
      <c r="C118" t="s">
        <v>4513</v>
      </c>
      <c r="D118" t="s">
        <v>4519</v>
      </c>
      <c r="E118" t="s">
        <v>4523</v>
      </c>
      <c r="F118">
        <v>5</v>
      </c>
      <c r="G118">
        <v>42680</v>
      </c>
      <c r="H118" s="7">
        <v>5</v>
      </c>
      <c r="I118">
        <v>213400</v>
      </c>
      <c r="J118">
        <v>10670</v>
      </c>
      <c r="K118">
        <v>202730</v>
      </c>
      <c r="L118">
        <v>45459.469513899443</v>
      </c>
      <c r="M118" s="4">
        <f t="shared" si="2"/>
        <v>22.423651908400061</v>
      </c>
      <c r="N118" t="str">
        <f t="shared" si="3"/>
        <v>Discounted</v>
      </c>
    </row>
    <row r="119" spans="1:14" x14ac:dyDescent="0.3">
      <c r="A119" t="s">
        <v>129</v>
      </c>
      <c r="B119" s="2">
        <v>45061</v>
      </c>
      <c r="C119" t="s">
        <v>4512</v>
      </c>
      <c r="D119" t="s">
        <v>4520</v>
      </c>
      <c r="E119" t="s">
        <v>4522</v>
      </c>
      <c r="F119">
        <v>1</v>
      </c>
      <c r="G119">
        <v>50599</v>
      </c>
      <c r="H119" s="7">
        <v>0</v>
      </c>
      <c r="I119">
        <v>50599</v>
      </c>
      <c r="J119">
        <v>0</v>
      </c>
      <c r="K119">
        <v>50599</v>
      </c>
      <c r="L119">
        <v>2825.423083332741</v>
      </c>
      <c r="M119" s="4">
        <f t="shared" si="2"/>
        <v>5.5839504403896143</v>
      </c>
      <c r="N119" t="str">
        <f t="shared" si="3"/>
        <v>Non-discounted</v>
      </c>
    </row>
    <row r="120" spans="1:14" x14ac:dyDescent="0.3">
      <c r="A120" t="s">
        <v>130</v>
      </c>
      <c r="B120" s="2">
        <v>45127</v>
      </c>
      <c r="C120" t="s">
        <v>4516</v>
      </c>
      <c r="D120" t="s">
        <v>4520</v>
      </c>
      <c r="E120" t="s">
        <v>4523</v>
      </c>
      <c r="F120">
        <v>1</v>
      </c>
      <c r="G120">
        <v>74812</v>
      </c>
      <c r="H120" s="7">
        <v>0</v>
      </c>
      <c r="I120">
        <v>74812</v>
      </c>
      <c r="J120">
        <v>0</v>
      </c>
      <c r="K120">
        <v>74812</v>
      </c>
      <c r="L120">
        <v>11711.95734100072</v>
      </c>
      <c r="M120" s="4">
        <f t="shared" si="2"/>
        <v>15.655185452869485</v>
      </c>
      <c r="N120" t="str">
        <f t="shared" si="3"/>
        <v>Non-discounted</v>
      </c>
    </row>
    <row r="121" spans="1:14" x14ac:dyDescent="0.3">
      <c r="A121" t="s">
        <v>131</v>
      </c>
      <c r="B121" s="2">
        <v>44959</v>
      </c>
      <c r="C121" t="s">
        <v>4512</v>
      </c>
      <c r="D121" t="s">
        <v>4520</v>
      </c>
      <c r="E121" t="s">
        <v>4525</v>
      </c>
      <c r="F121">
        <v>7</v>
      </c>
      <c r="G121">
        <v>75848</v>
      </c>
      <c r="H121" s="7">
        <v>20</v>
      </c>
      <c r="I121">
        <v>530936</v>
      </c>
      <c r="J121">
        <v>106187.2</v>
      </c>
      <c r="K121">
        <v>424748.79999999999</v>
      </c>
      <c r="L121">
        <v>95381.445934930365</v>
      </c>
      <c r="M121" s="4">
        <f t="shared" si="2"/>
        <v>22.455965957980428</v>
      </c>
      <c r="N121" t="str">
        <f t="shared" si="3"/>
        <v>Discounted</v>
      </c>
    </row>
    <row r="122" spans="1:14" x14ac:dyDescent="0.3">
      <c r="A122" t="s">
        <v>132</v>
      </c>
      <c r="B122" s="2">
        <v>44974</v>
      </c>
      <c r="C122" t="s">
        <v>4512</v>
      </c>
      <c r="D122" t="s">
        <v>4519</v>
      </c>
      <c r="E122" t="s">
        <v>4521</v>
      </c>
      <c r="F122">
        <v>9</v>
      </c>
      <c r="G122">
        <v>27425</v>
      </c>
      <c r="H122" s="7">
        <v>5</v>
      </c>
      <c r="I122">
        <v>246825</v>
      </c>
      <c r="J122">
        <v>12341.25</v>
      </c>
      <c r="K122">
        <v>234483.75</v>
      </c>
      <c r="L122">
        <v>17446.054051510651</v>
      </c>
      <c r="M122" s="4">
        <f t="shared" si="2"/>
        <v>7.4401974770152091</v>
      </c>
      <c r="N122" t="str">
        <f t="shared" si="3"/>
        <v>Discounted</v>
      </c>
    </row>
    <row r="123" spans="1:14" x14ac:dyDescent="0.3">
      <c r="A123" t="s">
        <v>133</v>
      </c>
      <c r="B123" s="2">
        <v>45429</v>
      </c>
      <c r="C123" t="s">
        <v>4512</v>
      </c>
      <c r="D123" t="s">
        <v>4520</v>
      </c>
      <c r="E123" t="s">
        <v>4521</v>
      </c>
      <c r="F123">
        <v>1</v>
      </c>
      <c r="G123">
        <v>20075</v>
      </c>
      <c r="H123" s="7">
        <v>20</v>
      </c>
      <c r="I123">
        <v>20075</v>
      </c>
      <c r="J123">
        <v>4015</v>
      </c>
      <c r="K123">
        <v>16060</v>
      </c>
      <c r="L123">
        <v>3958.9384006670039</v>
      </c>
      <c r="M123" s="4">
        <f t="shared" si="2"/>
        <v>24.650924039022438</v>
      </c>
      <c r="N123" t="str">
        <f t="shared" si="3"/>
        <v>Discounted</v>
      </c>
    </row>
    <row r="124" spans="1:14" x14ac:dyDescent="0.3">
      <c r="A124" t="s">
        <v>134</v>
      </c>
      <c r="B124" s="2">
        <v>45333</v>
      </c>
      <c r="C124" t="s">
        <v>4513</v>
      </c>
      <c r="D124" t="s">
        <v>4519</v>
      </c>
      <c r="E124" t="s">
        <v>4523</v>
      </c>
      <c r="F124">
        <v>2</v>
      </c>
      <c r="G124">
        <v>22731</v>
      </c>
      <c r="H124" s="7">
        <v>20</v>
      </c>
      <c r="I124">
        <v>45462</v>
      </c>
      <c r="J124">
        <v>9092.4</v>
      </c>
      <c r="K124">
        <v>36369.599999999999</v>
      </c>
      <c r="L124">
        <v>1908.6145176819059</v>
      </c>
      <c r="M124" s="4">
        <f t="shared" si="2"/>
        <v>5.2478292796233834</v>
      </c>
      <c r="N124" t="str">
        <f t="shared" si="3"/>
        <v>Discounted</v>
      </c>
    </row>
    <row r="125" spans="1:14" x14ac:dyDescent="0.3">
      <c r="A125" t="s">
        <v>135</v>
      </c>
      <c r="B125" s="2">
        <v>45500</v>
      </c>
      <c r="C125" t="s">
        <v>4514</v>
      </c>
      <c r="D125" t="s">
        <v>4520</v>
      </c>
      <c r="E125" t="s">
        <v>4522</v>
      </c>
      <c r="F125">
        <v>6</v>
      </c>
      <c r="G125">
        <v>77435</v>
      </c>
      <c r="H125" s="7">
        <v>15</v>
      </c>
      <c r="I125">
        <v>464610</v>
      </c>
      <c r="J125">
        <v>69691.5</v>
      </c>
      <c r="K125">
        <v>394918.5</v>
      </c>
      <c r="L125">
        <v>89734.962149403145</v>
      </c>
      <c r="M125" s="4">
        <f t="shared" si="2"/>
        <v>22.72240022926329</v>
      </c>
      <c r="N125" t="str">
        <f t="shared" si="3"/>
        <v>Discounted</v>
      </c>
    </row>
    <row r="126" spans="1:14" x14ac:dyDescent="0.3">
      <c r="A126" t="s">
        <v>136</v>
      </c>
      <c r="B126" s="2">
        <v>45654</v>
      </c>
      <c r="C126" t="s">
        <v>4516</v>
      </c>
      <c r="D126" t="s">
        <v>4520</v>
      </c>
      <c r="E126" t="s">
        <v>4525</v>
      </c>
      <c r="F126">
        <v>6</v>
      </c>
      <c r="G126">
        <v>48231</v>
      </c>
      <c r="H126" s="7">
        <v>0</v>
      </c>
      <c r="I126">
        <v>289386</v>
      </c>
      <c r="J126">
        <v>0</v>
      </c>
      <c r="K126">
        <v>289386</v>
      </c>
      <c r="L126">
        <v>34938.878322772383</v>
      </c>
      <c r="M126" s="4">
        <f t="shared" si="2"/>
        <v>12.073451487899339</v>
      </c>
      <c r="N126" t="str">
        <f t="shared" si="3"/>
        <v>Non-discounted</v>
      </c>
    </row>
    <row r="127" spans="1:14" x14ac:dyDescent="0.3">
      <c r="A127" t="s">
        <v>137</v>
      </c>
      <c r="B127" s="2">
        <v>45025</v>
      </c>
      <c r="C127" t="s">
        <v>4513</v>
      </c>
      <c r="D127" t="s">
        <v>4520</v>
      </c>
      <c r="E127" t="s">
        <v>4523</v>
      </c>
      <c r="F127">
        <v>2</v>
      </c>
      <c r="G127">
        <v>23600</v>
      </c>
      <c r="H127" s="7">
        <v>5</v>
      </c>
      <c r="I127">
        <v>47200</v>
      </c>
      <c r="J127">
        <v>2360</v>
      </c>
      <c r="K127">
        <v>44840</v>
      </c>
      <c r="L127">
        <v>3431.969136486176</v>
      </c>
      <c r="M127" s="4">
        <f t="shared" si="2"/>
        <v>7.6538116335552546</v>
      </c>
      <c r="N127" t="str">
        <f t="shared" si="3"/>
        <v>Discounted</v>
      </c>
    </row>
    <row r="128" spans="1:14" x14ac:dyDescent="0.3">
      <c r="A128" t="s">
        <v>138</v>
      </c>
      <c r="B128" s="2">
        <v>45610</v>
      </c>
      <c r="C128" t="s">
        <v>4512</v>
      </c>
      <c r="D128" t="s">
        <v>4520</v>
      </c>
      <c r="E128" t="s">
        <v>4523</v>
      </c>
      <c r="F128">
        <v>9</v>
      </c>
      <c r="G128">
        <v>11268</v>
      </c>
      <c r="H128" s="7">
        <v>15</v>
      </c>
      <c r="I128">
        <v>101412</v>
      </c>
      <c r="J128">
        <v>15211.8</v>
      </c>
      <c r="K128">
        <v>86200.2</v>
      </c>
      <c r="L128">
        <v>7022.8712357151944</v>
      </c>
      <c r="M128" s="4">
        <f t="shared" si="2"/>
        <v>8.1471635050907008</v>
      </c>
      <c r="N128" t="str">
        <f t="shared" si="3"/>
        <v>Discounted</v>
      </c>
    </row>
    <row r="129" spans="1:14" x14ac:dyDescent="0.3">
      <c r="A129" t="s">
        <v>139</v>
      </c>
      <c r="B129" s="2">
        <v>45652</v>
      </c>
      <c r="C129" t="s">
        <v>4512</v>
      </c>
      <c r="D129" t="s">
        <v>4520</v>
      </c>
      <c r="E129" t="s">
        <v>4521</v>
      </c>
      <c r="F129">
        <v>4</v>
      </c>
      <c r="G129">
        <v>59837</v>
      </c>
      <c r="H129" s="7">
        <v>15</v>
      </c>
      <c r="I129">
        <v>239348</v>
      </c>
      <c r="J129">
        <v>35902.199999999997</v>
      </c>
      <c r="K129">
        <v>203445.8</v>
      </c>
      <c r="L129">
        <v>38702.663059711856</v>
      </c>
      <c r="M129" s="4">
        <f t="shared" si="2"/>
        <v>19.023574367085413</v>
      </c>
      <c r="N129" t="str">
        <f t="shared" si="3"/>
        <v>Discounted</v>
      </c>
    </row>
    <row r="130" spans="1:14" x14ac:dyDescent="0.3">
      <c r="A130" t="s">
        <v>140</v>
      </c>
      <c r="B130" s="2">
        <v>45473</v>
      </c>
      <c r="C130" t="s">
        <v>4514</v>
      </c>
      <c r="D130" t="s">
        <v>4520</v>
      </c>
      <c r="E130" t="s">
        <v>4525</v>
      </c>
      <c r="F130">
        <v>7</v>
      </c>
      <c r="G130">
        <v>51197</v>
      </c>
      <c r="H130" s="7">
        <v>15</v>
      </c>
      <c r="I130">
        <v>358379</v>
      </c>
      <c r="J130">
        <v>53756.85</v>
      </c>
      <c r="K130">
        <v>304622.15000000002</v>
      </c>
      <c r="L130">
        <v>68279.207490047702</v>
      </c>
      <c r="M130" s="4">
        <f t="shared" si="2"/>
        <v>22.414393533118883</v>
      </c>
      <c r="N130" t="str">
        <f t="shared" si="3"/>
        <v>Discounted</v>
      </c>
    </row>
    <row r="131" spans="1:14" x14ac:dyDescent="0.3">
      <c r="A131" t="s">
        <v>141</v>
      </c>
      <c r="B131" s="2">
        <v>45539</v>
      </c>
      <c r="C131" t="s">
        <v>4516</v>
      </c>
      <c r="D131" t="s">
        <v>4519</v>
      </c>
      <c r="E131" t="s">
        <v>4522</v>
      </c>
      <c r="F131">
        <v>6</v>
      </c>
      <c r="G131">
        <v>11857</v>
      </c>
      <c r="H131" s="7">
        <v>10</v>
      </c>
      <c r="I131">
        <v>71142</v>
      </c>
      <c r="J131">
        <v>7114.2</v>
      </c>
      <c r="K131">
        <v>64027.8</v>
      </c>
      <c r="L131">
        <v>11410.60365765405</v>
      </c>
      <c r="M131" s="4">
        <f t="shared" ref="M131:M194" si="4">(L131/K131)*100</f>
        <v>17.821327076135756</v>
      </c>
      <c r="N131" t="str">
        <f t="shared" ref="N131:N194" si="5">IF(H131=0,"Non-discounted","Discounted")</f>
        <v>Discounted</v>
      </c>
    </row>
    <row r="132" spans="1:14" x14ac:dyDescent="0.3">
      <c r="A132" t="s">
        <v>142</v>
      </c>
      <c r="B132" s="2">
        <v>45388</v>
      </c>
      <c r="C132" t="s">
        <v>4518</v>
      </c>
      <c r="D132" t="s">
        <v>4519</v>
      </c>
      <c r="E132" t="s">
        <v>4521</v>
      </c>
      <c r="F132">
        <v>3</v>
      </c>
      <c r="G132">
        <v>67473</v>
      </c>
      <c r="H132" s="7">
        <v>10</v>
      </c>
      <c r="I132">
        <v>202419</v>
      </c>
      <c r="J132">
        <v>20241.900000000001</v>
      </c>
      <c r="K132">
        <v>182177.1</v>
      </c>
      <c r="L132">
        <v>42947.339396017007</v>
      </c>
      <c r="M132" s="4">
        <f t="shared" si="4"/>
        <v>23.574499427215059</v>
      </c>
      <c r="N132" t="str">
        <f t="shared" si="5"/>
        <v>Discounted</v>
      </c>
    </row>
    <row r="133" spans="1:14" x14ac:dyDescent="0.3">
      <c r="A133" t="s">
        <v>143</v>
      </c>
      <c r="B133" s="2">
        <v>45569</v>
      </c>
      <c r="C133" t="s">
        <v>4513</v>
      </c>
      <c r="D133" t="s">
        <v>4519</v>
      </c>
      <c r="E133" t="s">
        <v>4523</v>
      </c>
      <c r="F133">
        <v>8</v>
      </c>
      <c r="G133">
        <v>25446</v>
      </c>
      <c r="H133" s="7">
        <v>15</v>
      </c>
      <c r="I133">
        <v>203568</v>
      </c>
      <c r="J133">
        <v>30535.200000000001</v>
      </c>
      <c r="K133">
        <v>173032.8</v>
      </c>
      <c r="L133">
        <v>37806.932969864283</v>
      </c>
      <c r="M133" s="4">
        <f t="shared" si="4"/>
        <v>21.849575901137985</v>
      </c>
      <c r="N133" t="str">
        <f t="shared" si="5"/>
        <v>Discounted</v>
      </c>
    </row>
    <row r="134" spans="1:14" x14ac:dyDescent="0.3">
      <c r="A134" t="s">
        <v>144</v>
      </c>
      <c r="B134" s="2">
        <v>44931</v>
      </c>
      <c r="C134" t="s">
        <v>4514</v>
      </c>
      <c r="D134" t="s">
        <v>4520</v>
      </c>
      <c r="E134" t="s">
        <v>4521</v>
      </c>
      <c r="F134">
        <v>7</v>
      </c>
      <c r="G134">
        <v>71538</v>
      </c>
      <c r="H134" s="7">
        <v>10</v>
      </c>
      <c r="I134">
        <v>500766</v>
      </c>
      <c r="J134">
        <v>50076.6</v>
      </c>
      <c r="K134">
        <v>450689.4</v>
      </c>
      <c r="L134">
        <v>23348.577930199521</v>
      </c>
      <c r="M134" s="4">
        <f t="shared" si="4"/>
        <v>5.1806361388130089</v>
      </c>
      <c r="N134" t="str">
        <f t="shared" si="5"/>
        <v>Discounted</v>
      </c>
    </row>
    <row r="135" spans="1:14" x14ac:dyDescent="0.3">
      <c r="A135" t="s">
        <v>145</v>
      </c>
      <c r="B135" s="2">
        <v>45144</v>
      </c>
      <c r="C135" t="s">
        <v>4516</v>
      </c>
      <c r="D135" t="s">
        <v>4519</v>
      </c>
      <c r="E135" t="s">
        <v>4521</v>
      </c>
      <c r="F135">
        <v>9</v>
      </c>
      <c r="G135">
        <v>55649</v>
      </c>
      <c r="H135" s="7">
        <v>5</v>
      </c>
      <c r="I135">
        <v>500841</v>
      </c>
      <c r="J135">
        <v>25042.05</v>
      </c>
      <c r="K135">
        <v>475798.95</v>
      </c>
      <c r="L135">
        <v>87492.733786942088</v>
      </c>
      <c r="M135" s="4">
        <f t="shared" si="4"/>
        <v>18.388593288602696</v>
      </c>
      <c r="N135" t="str">
        <f t="shared" si="5"/>
        <v>Discounted</v>
      </c>
    </row>
    <row r="136" spans="1:14" x14ac:dyDescent="0.3">
      <c r="A136" t="s">
        <v>146</v>
      </c>
      <c r="B136" s="2">
        <v>45429</v>
      </c>
      <c r="C136" t="s">
        <v>4513</v>
      </c>
      <c r="D136" t="s">
        <v>4520</v>
      </c>
      <c r="E136" t="s">
        <v>4524</v>
      </c>
      <c r="F136">
        <v>3</v>
      </c>
      <c r="G136">
        <v>6066</v>
      </c>
      <c r="H136" s="7">
        <v>0</v>
      </c>
      <c r="I136">
        <v>18198</v>
      </c>
      <c r="J136">
        <v>0</v>
      </c>
      <c r="K136">
        <v>18198</v>
      </c>
      <c r="L136">
        <v>2018.648413044539</v>
      </c>
      <c r="M136" s="4">
        <f t="shared" si="4"/>
        <v>11.09269377428585</v>
      </c>
      <c r="N136" t="str">
        <f t="shared" si="5"/>
        <v>Non-discounted</v>
      </c>
    </row>
    <row r="137" spans="1:14" x14ac:dyDescent="0.3">
      <c r="A137" t="s">
        <v>147</v>
      </c>
      <c r="B137" s="2">
        <v>45324</v>
      </c>
      <c r="C137" t="s">
        <v>4512</v>
      </c>
      <c r="D137" t="s">
        <v>4519</v>
      </c>
      <c r="E137" t="s">
        <v>4521</v>
      </c>
      <c r="F137">
        <v>1</v>
      </c>
      <c r="G137">
        <v>42076</v>
      </c>
      <c r="H137" s="7">
        <v>5</v>
      </c>
      <c r="I137">
        <v>42076</v>
      </c>
      <c r="J137">
        <v>2103.8000000000002</v>
      </c>
      <c r="K137">
        <v>39972.199999999997</v>
      </c>
      <c r="L137">
        <v>5632.0830736981143</v>
      </c>
      <c r="M137" s="4">
        <f t="shared" si="4"/>
        <v>14.090000234408201</v>
      </c>
      <c r="N137" t="str">
        <f t="shared" si="5"/>
        <v>Discounted</v>
      </c>
    </row>
    <row r="138" spans="1:14" x14ac:dyDescent="0.3">
      <c r="A138" t="s">
        <v>148</v>
      </c>
      <c r="B138" s="2">
        <v>45319</v>
      </c>
      <c r="C138" t="s">
        <v>4516</v>
      </c>
      <c r="D138" t="s">
        <v>4519</v>
      </c>
      <c r="E138" t="s">
        <v>4521</v>
      </c>
      <c r="F138">
        <v>2</v>
      </c>
      <c r="G138">
        <v>53818</v>
      </c>
      <c r="H138" s="7">
        <v>0</v>
      </c>
      <c r="I138">
        <v>107636</v>
      </c>
      <c r="J138">
        <v>0</v>
      </c>
      <c r="K138">
        <v>107636</v>
      </c>
      <c r="L138">
        <v>7406.0187212351266</v>
      </c>
      <c r="M138" s="4">
        <f t="shared" si="4"/>
        <v>6.8806149626845352</v>
      </c>
      <c r="N138" t="str">
        <f t="shared" si="5"/>
        <v>Non-discounted</v>
      </c>
    </row>
    <row r="139" spans="1:14" x14ac:dyDescent="0.3">
      <c r="A139" t="s">
        <v>149</v>
      </c>
      <c r="B139" s="2">
        <v>45133</v>
      </c>
      <c r="C139" t="s">
        <v>4516</v>
      </c>
      <c r="D139" t="s">
        <v>4520</v>
      </c>
      <c r="E139" t="s">
        <v>4525</v>
      </c>
      <c r="F139">
        <v>1</v>
      </c>
      <c r="G139">
        <v>70050</v>
      </c>
      <c r="H139" s="7">
        <v>10</v>
      </c>
      <c r="I139">
        <v>70050</v>
      </c>
      <c r="J139">
        <v>7005</v>
      </c>
      <c r="K139">
        <v>63045</v>
      </c>
      <c r="L139">
        <v>6709.2383320396402</v>
      </c>
      <c r="M139" s="4">
        <f t="shared" si="4"/>
        <v>10.641983237433008</v>
      </c>
      <c r="N139" t="str">
        <f t="shared" si="5"/>
        <v>Discounted</v>
      </c>
    </row>
    <row r="140" spans="1:14" x14ac:dyDescent="0.3">
      <c r="A140" t="s">
        <v>150</v>
      </c>
      <c r="B140" s="2">
        <v>44941</v>
      </c>
      <c r="C140" t="s">
        <v>4517</v>
      </c>
      <c r="D140" t="s">
        <v>4520</v>
      </c>
      <c r="E140" t="s">
        <v>4521</v>
      </c>
      <c r="F140">
        <v>5</v>
      </c>
      <c r="G140">
        <v>51908</v>
      </c>
      <c r="H140" s="7">
        <v>5</v>
      </c>
      <c r="I140">
        <v>259540</v>
      </c>
      <c r="J140">
        <v>12977</v>
      </c>
      <c r="K140">
        <v>246563</v>
      </c>
      <c r="L140">
        <v>43527.540037612263</v>
      </c>
      <c r="M140" s="4">
        <f t="shared" si="4"/>
        <v>17.653719348650149</v>
      </c>
      <c r="N140" t="str">
        <f t="shared" si="5"/>
        <v>Discounted</v>
      </c>
    </row>
    <row r="141" spans="1:14" x14ac:dyDescent="0.3">
      <c r="A141" t="s">
        <v>151</v>
      </c>
      <c r="B141" s="2">
        <v>45480</v>
      </c>
      <c r="C141" t="s">
        <v>4516</v>
      </c>
      <c r="D141" t="s">
        <v>4519</v>
      </c>
      <c r="E141" t="s">
        <v>4522</v>
      </c>
      <c r="F141">
        <v>2</v>
      </c>
      <c r="G141">
        <v>54006</v>
      </c>
      <c r="H141" s="7">
        <v>20</v>
      </c>
      <c r="I141">
        <v>108012</v>
      </c>
      <c r="J141">
        <v>21602.400000000001</v>
      </c>
      <c r="K141">
        <v>86409.600000000006</v>
      </c>
      <c r="L141">
        <v>8094.5425045193724</v>
      </c>
      <c r="M141" s="4">
        <f t="shared" si="4"/>
        <v>9.3676426051264805</v>
      </c>
      <c r="N141" t="str">
        <f t="shared" si="5"/>
        <v>Discounted</v>
      </c>
    </row>
    <row r="142" spans="1:14" x14ac:dyDescent="0.3">
      <c r="A142" t="s">
        <v>152</v>
      </c>
      <c r="B142" s="2">
        <v>45387</v>
      </c>
      <c r="C142" t="s">
        <v>4518</v>
      </c>
      <c r="D142" t="s">
        <v>4519</v>
      </c>
      <c r="E142" t="s">
        <v>4523</v>
      </c>
      <c r="F142">
        <v>3</v>
      </c>
      <c r="G142">
        <v>79649</v>
      </c>
      <c r="H142" s="7">
        <v>15</v>
      </c>
      <c r="I142">
        <v>238947</v>
      </c>
      <c r="J142">
        <v>35842.050000000003</v>
      </c>
      <c r="K142">
        <v>203104.95</v>
      </c>
      <c r="L142">
        <v>36458.828026477451</v>
      </c>
      <c r="M142" s="4">
        <f t="shared" si="4"/>
        <v>17.950733365423861</v>
      </c>
      <c r="N142" t="str">
        <f t="shared" si="5"/>
        <v>Discounted</v>
      </c>
    </row>
    <row r="143" spans="1:14" x14ac:dyDescent="0.3">
      <c r="A143" t="s">
        <v>153</v>
      </c>
      <c r="B143" s="2">
        <v>45617</v>
      </c>
      <c r="C143" t="s">
        <v>4516</v>
      </c>
      <c r="D143" t="s">
        <v>4519</v>
      </c>
      <c r="E143" t="s">
        <v>4525</v>
      </c>
      <c r="F143">
        <v>8</v>
      </c>
      <c r="G143">
        <v>40667</v>
      </c>
      <c r="H143" s="7">
        <v>0</v>
      </c>
      <c r="I143">
        <v>325336</v>
      </c>
      <c r="J143">
        <v>0</v>
      </c>
      <c r="K143">
        <v>325336</v>
      </c>
      <c r="L143">
        <v>76325.918863661238</v>
      </c>
      <c r="M143" s="4">
        <f t="shared" si="4"/>
        <v>23.460643415933447</v>
      </c>
      <c r="N143" t="str">
        <f t="shared" si="5"/>
        <v>Non-discounted</v>
      </c>
    </row>
    <row r="144" spans="1:14" x14ac:dyDescent="0.3">
      <c r="A144" t="s">
        <v>154</v>
      </c>
      <c r="B144" s="2">
        <v>45501</v>
      </c>
      <c r="C144" t="s">
        <v>4518</v>
      </c>
      <c r="D144" t="s">
        <v>4519</v>
      </c>
      <c r="E144" t="s">
        <v>4521</v>
      </c>
      <c r="F144">
        <v>5</v>
      </c>
      <c r="G144">
        <v>34199</v>
      </c>
      <c r="H144" s="7">
        <v>0</v>
      </c>
      <c r="I144">
        <v>170995</v>
      </c>
      <c r="J144">
        <v>0</v>
      </c>
      <c r="K144">
        <v>170995</v>
      </c>
      <c r="L144">
        <v>8718.7034908645328</v>
      </c>
      <c r="M144" s="4">
        <f t="shared" si="4"/>
        <v>5.0988061000991447</v>
      </c>
      <c r="N144" t="str">
        <f t="shared" si="5"/>
        <v>Non-discounted</v>
      </c>
    </row>
    <row r="145" spans="1:14" x14ac:dyDescent="0.3">
      <c r="A145" t="s">
        <v>155</v>
      </c>
      <c r="B145" s="2">
        <v>45167</v>
      </c>
      <c r="C145" t="s">
        <v>4512</v>
      </c>
      <c r="D145" t="s">
        <v>4520</v>
      </c>
      <c r="E145" t="s">
        <v>4522</v>
      </c>
      <c r="F145">
        <v>4</v>
      </c>
      <c r="G145">
        <v>50045</v>
      </c>
      <c r="H145" s="7">
        <v>20</v>
      </c>
      <c r="I145">
        <v>200180</v>
      </c>
      <c r="J145">
        <v>40036</v>
      </c>
      <c r="K145">
        <v>160144</v>
      </c>
      <c r="L145">
        <v>33174.493228083687</v>
      </c>
      <c r="M145" s="4">
        <f t="shared" si="4"/>
        <v>20.715414394597168</v>
      </c>
      <c r="N145" t="str">
        <f t="shared" si="5"/>
        <v>Discounted</v>
      </c>
    </row>
    <row r="146" spans="1:14" x14ac:dyDescent="0.3">
      <c r="A146" t="s">
        <v>156</v>
      </c>
      <c r="B146" s="2">
        <v>45490</v>
      </c>
      <c r="C146" t="s">
        <v>4518</v>
      </c>
      <c r="D146" t="s">
        <v>4519</v>
      </c>
      <c r="E146" t="s">
        <v>4523</v>
      </c>
      <c r="F146">
        <v>5</v>
      </c>
      <c r="G146">
        <v>52929</v>
      </c>
      <c r="H146" s="7">
        <v>20</v>
      </c>
      <c r="I146">
        <v>264645</v>
      </c>
      <c r="J146">
        <v>52929</v>
      </c>
      <c r="K146">
        <v>211716</v>
      </c>
      <c r="L146">
        <v>37741.293606525913</v>
      </c>
      <c r="M146" s="4">
        <f t="shared" si="4"/>
        <v>17.826377603263765</v>
      </c>
      <c r="N146" t="str">
        <f t="shared" si="5"/>
        <v>Discounted</v>
      </c>
    </row>
    <row r="147" spans="1:14" x14ac:dyDescent="0.3">
      <c r="A147" t="s">
        <v>157</v>
      </c>
      <c r="B147" s="2">
        <v>45022</v>
      </c>
      <c r="C147" t="s">
        <v>4513</v>
      </c>
      <c r="D147" t="s">
        <v>4520</v>
      </c>
      <c r="E147" t="s">
        <v>4525</v>
      </c>
      <c r="F147">
        <v>6</v>
      </c>
      <c r="G147">
        <v>23886</v>
      </c>
      <c r="H147" s="7">
        <v>15</v>
      </c>
      <c r="I147">
        <v>143316</v>
      </c>
      <c r="J147">
        <v>21497.4</v>
      </c>
      <c r="K147">
        <v>121818.6</v>
      </c>
      <c r="L147">
        <v>7227.0775740725494</v>
      </c>
      <c r="M147" s="4">
        <f t="shared" si="4"/>
        <v>5.9326552546758453</v>
      </c>
      <c r="N147" t="str">
        <f t="shared" si="5"/>
        <v>Discounted</v>
      </c>
    </row>
    <row r="148" spans="1:14" x14ac:dyDescent="0.3">
      <c r="A148" t="s">
        <v>158</v>
      </c>
      <c r="B148" s="2">
        <v>45411</v>
      </c>
      <c r="C148" t="s">
        <v>4512</v>
      </c>
      <c r="D148" t="s">
        <v>4520</v>
      </c>
      <c r="E148" t="s">
        <v>4522</v>
      </c>
      <c r="F148">
        <v>7</v>
      </c>
      <c r="G148">
        <v>59773</v>
      </c>
      <c r="H148" s="7">
        <v>10</v>
      </c>
      <c r="I148">
        <v>418411</v>
      </c>
      <c r="J148">
        <v>41841.1</v>
      </c>
      <c r="K148">
        <v>376569.9</v>
      </c>
      <c r="L148">
        <v>78339.126971143793</v>
      </c>
      <c r="M148" s="4">
        <f t="shared" si="4"/>
        <v>20.803342744904409</v>
      </c>
      <c r="N148" t="str">
        <f t="shared" si="5"/>
        <v>Discounted</v>
      </c>
    </row>
    <row r="149" spans="1:14" x14ac:dyDescent="0.3">
      <c r="A149" t="s">
        <v>159</v>
      </c>
      <c r="B149" s="2">
        <v>45333</v>
      </c>
      <c r="C149" t="s">
        <v>4512</v>
      </c>
      <c r="D149" t="s">
        <v>4519</v>
      </c>
      <c r="E149" t="s">
        <v>4521</v>
      </c>
      <c r="F149">
        <v>9</v>
      </c>
      <c r="G149">
        <v>42085</v>
      </c>
      <c r="H149" s="7">
        <v>5</v>
      </c>
      <c r="I149">
        <v>378765</v>
      </c>
      <c r="J149">
        <v>18938.25</v>
      </c>
      <c r="K149">
        <v>359826.75</v>
      </c>
      <c r="L149">
        <v>34149.072376005934</v>
      </c>
      <c r="M149" s="4">
        <f t="shared" si="4"/>
        <v>9.49042070274262</v>
      </c>
      <c r="N149" t="str">
        <f t="shared" si="5"/>
        <v>Discounted</v>
      </c>
    </row>
    <row r="150" spans="1:14" x14ac:dyDescent="0.3">
      <c r="A150" t="s">
        <v>160</v>
      </c>
      <c r="B150" s="2">
        <v>45157</v>
      </c>
      <c r="C150" t="s">
        <v>4518</v>
      </c>
      <c r="D150" t="s">
        <v>4520</v>
      </c>
      <c r="E150" t="s">
        <v>4524</v>
      </c>
      <c r="F150">
        <v>1</v>
      </c>
      <c r="G150">
        <v>8009</v>
      </c>
      <c r="H150" s="7">
        <v>5</v>
      </c>
      <c r="I150">
        <v>8009</v>
      </c>
      <c r="J150">
        <v>400.45</v>
      </c>
      <c r="K150">
        <v>7608.55</v>
      </c>
      <c r="L150">
        <v>784.92927502302553</v>
      </c>
      <c r="M150" s="4">
        <f t="shared" si="4"/>
        <v>10.316410814452498</v>
      </c>
      <c r="N150" t="str">
        <f t="shared" si="5"/>
        <v>Discounted</v>
      </c>
    </row>
    <row r="151" spans="1:14" x14ac:dyDescent="0.3">
      <c r="A151" t="s">
        <v>161</v>
      </c>
      <c r="B151" s="2">
        <v>45581</v>
      </c>
      <c r="C151" t="s">
        <v>4514</v>
      </c>
      <c r="D151" t="s">
        <v>4519</v>
      </c>
      <c r="E151" t="s">
        <v>4524</v>
      </c>
      <c r="F151">
        <v>4</v>
      </c>
      <c r="G151">
        <v>77107</v>
      </c>
      <c r="H151" s="7">
        <v>5</v>
      </c>
      <c r="I151">
        <v>308428</v>
      </c>
      <c r="J151">
        <v>15421.4</v>
      </c>
      <c r="K151">
        <v>293006.59999999998</v>
      </c>
      <c r="L151">
        <v>20130.472433406139</v>
      </c>
      <c r="M151" s="4">
        <f t="shared" si="4"/>
        <v>6.8703136493874677</v>
      </c>
      <c r="N151" t="str">
        <f t="shared" si="5"/>
        <v>Discounted</v>
      </c>
    </row>
    <row r="152" spans="1:14" x14ac:dyDescent="0.3">
      <c r="A152" t="s">
        <v>162</v>
      </c>
      <c r="B152" s="2">
        <v>45097</v>
      </c>
      <c r="C152" t="s">
        <v>4515</v>
      </c>
      <c r="D152" t="s">
        <v>4520</v>
      </c>
      <c r="E152" t="s">
        <v>4525</v>
      </c>
      <c r="F152">
        <v>9</v>
      </c>
      <c r="G152">
        <v>79264</v>
      </c>
      <c r="H152" s="7">
        <v>10</v>
      </c>
      <c r="I152">
        <v>713376</v>
      </c>
      <c r="J152">
        <v>71337.600000000006</v>
      </c>
      <c r="K152">
        <v>642038.4</v>
      </c>
      <c r="L152">
        <v>100720.3923270563</v>
      </c>
      <c r="M152" s="4">
        <f t="shared" si="4"/>
        <v>15.687596306865181</v>
      </c>
      <c r="N152" t="str">
        <f t="shared" si="5"/>
        <v>Discounted</v>
      </c>
    </row>
    <row r="153" spans="1:14" x14ac:dyDescent="0.3">
      <c r="A153" t="s">
        <v>163</v>
      </c>
      <c r="B153" s="2">
        <v>45467</v>
      </c>
      <c r="C153" t="s">
        <v>4516</v>
      </c>
      <c r="D153" t="s">
        <v>4520</v>
      </c>
      <c r="E153" t="s">
        <v>4522</v>
      </c>
      <c r="F153">
        <v>5</v>
      </c>
      <c r="G153">
        <v>77650</v>
      </c>
      <c r="H153" s="7">
        <v>15</v>
      </c>
      <c r="I153">
        <v>388250</v>
      </c>
      <c r="J153">
        <v>58237.5</v>
      </c>
      <c r="K153">
        <v>330012.5</v>
      </c>
      <c r="L153">
        <v>49384.637417053636</v>
      </c>
      <c r="M153" s="4">
        <f t="shared" si="4"/>
        <v>14.964474805364535</v>
      </c>
      <c r="N153" t="str">
        <f t="shared" si="5"/>
        <v>Discounted</v>
      </c>
    </row>
    <row r="154" spans="1:14" x14ac:dyDescent="0.3">
      <c r="A154" t="s">
        <v>164</v>
      </c>
      <c r="B154" s="2">
        <v>44962</v>
      </c>
      <c r="C154" t="s">
        <v>4517</v>
      </c>
      <c r="D154" t="s">
        <v>4519</v>
      </c>
      <c r="E154" t="s">
        <v>4523</v>
      </c>
      <c r="F154">
        <v>8</v>
      </c>
      <c r="G154">
        <v>76337</v>
      </c>
      <c r="H154" s="7">
        <v>5</v>
      </c>
      <c r="I154">
        <v>610696</v>
      </c>
      <c r="J154">
        <v>30534.799999999999</v>
      </c>
      <c r="K154">
        <v>580161.19999999995</v>
      </c>
      <c r="L154">
        <v>69291.495641093803</v>
      </c>
      <c r="M154" s="4">
        <f t="shared" si="4"/>
        <v>11.943490126725781</v>
      </c>
      <c r="N154" t="str">
        <f t="shared" si="5"/>
        <v>Discounted</v>
      </c>
    </row>
    <row r="155" spans="1:14" x14ac:dyDescent="0.3">
      <c r="A155" t="s">
        <v>165</v>
      </c>
      <c r="B155" s="2">
        <v>45451</v>
      </c>
      <c r="C155" t="s">
        <v>4515</v>
      </c>
      <c r="D155" t="s">
        <v>4520</v>
      </c>
      <c r="E155" t="s">
        <v>4522</v>
      </c>
      <c r="F155">
        <v>1</v>
      </c>
      <c r="G155">
        <v>63805</v>
      </c>
      <c r="H155" s="7">
        <v>0</v>
      </c>
      <c r="I155">
        <v>63805</v>
      </c>
      <c r="J155">
        <v>0</v>
      </c>
      <c r="K155">
        <v>63805</v>
      </c>
      <c r="L155">
        <v>5343.7173409117913</v>
      </c>
      <c r="M155" s="4">
        <f t="shared" si="4"/>
        <v>8.3750761553354618</v>
      </c>
      <c r="N155" t="str">
        <f t="shared" si="5"/>
        <v>Non-discounted</v>
      </c>
    </row>
    <row r="156" spans="1:14" x14ac:dyDescent="0.3">
      <c r="A156" t="s">
        <v>166</v>
      </c>
      <c r="B156" s="2">
        <v>45086</v>
      </c>
      <c r="C156" t="s">
        <v>4516</v>
      </c>
      <c r="D156" t="s">
        <v>4520</v>
      </c>
      <c r="E156" t="s">
        <v>4524</v>
      </c>
      <c r="F156">
        <v>4</v>
      </c>
      <c r="G156">
        <v>43351</v>
      </c>
      <c r="H156" s="7">
        <v>0</v>
      </c>
      <c r="I156">
        <v>173404</v>
      </c>
      <c r="J156">
        <v>0</v>
      </c>
      <c r="K156">
        <v>173404</v>
      </c>
      <c r="L156">
        <v>37731.099632871214</v>
      </c>
      <c r="M156" s="4">
        <f t="shared" si="4"/>
        <v>21.759071089981326</v>
      </c>
      <c r="N156" t="str">
        <f t="shared" si="5"/>
        <v>Non-discounted</v>
      </c>
    </row>
    <row r="157" spans="1:14" x14ac:dyDescent="0.3">
      <c r="A157" t="s">
        <v>167</v>
      </c>
      <c r="B157" s="2">
        <v>45625</v>
      </c>
      <c r="C157" t="s">
        <v>4516</v>
      </c>
      <c r="D157" t="s">
        <v>4519</v>
      </c>
      <c r="E157" t="s">
        <v>4525</v>
      </c>
      <c r="F157">
        <v>9</v>
      </c>
      <c r="G157">
        <v>77410</v>
      </c>
      <c r="H157" s="7">
        <v>0</v>
      </c>
      <c r="I157">
        <v>696690</v>
      </c>
      <c r="J157">
        <v>0</v>
      </c>
      <c r="K157">
        <v>696690</v>
      </c>
      <c r="L157">
        <v>156947.31768876931</v>
      </c>
      <c r="M157" s="4">
        <f t="shared" si="4"/>
        <v>22.527568601353444</v>
      </c>
      <c r="N157" t="str">
        <f t="shared" si="5"/>
        <v>Non-discounted</v>
      </c>
    </row>
    <row r="158" spans="1:14" x14ac:dyDescent="0.3">
      <c r="A158" t="s">
        <v>168</v>
      </c>
      <c r="B158" s="2">
        <v>45169</v>
      </c>
      <c r="C158" t="s">
        <v>4512</v>
      </c>
      <c r="D158" t="s">
        <v>4520</v>
      </c>
      <c r="E158" t="s">
        <v>4521</v>
      </c>
      <c r="F158">
        <v>1</v>
      </c>
      <c r="G158">
        <v>34907</v>
      </c>
      <c r="H158" s="7">
        <v>20</v>
      </c>
      <c r="I158">
        <v>34907</v>
      </c>
      <c r="J158">
        <v>6981.4</v>
      </c>
      <c r="K158">
        <v>27925.599999999999</v>
      </c>
      <c r="L158">
        <v>4415.4819953891447</v>
      </c>
      <c r="M158" s="4">
        <f t="shared" si="4"/>
        <v>15.811592214273446</v>
      </c>
      <c r="N158" t="str">
        <f t="shared" si="5"/>
        <v>Discounted</v>
      </c>
    </row>
    <row r="159" spans="1:14" x14ac:dyDescent="0.3">
      <c r="A159" t="s">
        <v>169</v>
      </c>
      <c r="B159" s="2">
        <v>45012</v>
      </c>
      <c r="C159" t="s">
        <v>4516</v>
      </c>
      <c r="D159" t="s">
        <v>4520</v>
      </c>
      <c r="E159" t="s">
        <v>4522</v>
      </c>
      <c r="F159">
        <v>1</v>
      </c>
      <c r="G159">
        <v>47106</v>
      </c>
      <c r="H159" s="7">
        <v>20</v>
      </c>
      <c r="I159">
        <v>47106</v>
      </c>
      <c r="J159">
        <v>9421.2000000000007</v>
      </c>
      <c r="K159">
        <v>37684.800000000003</v>
      </c>
      <c r="L159">
        <v>3724.9565703251701</v>
      </c>
      <c r="M159" s="4">
        <f t="shared" si="4"/>
        <v>9.8845066719875661</v>
      </c>
      <c r="N159" t="str">
        <f t="shared" si="5"/>
        <v>Discounted</v>
      </c>
    </row>
    <row r="160" spans="1:14" x14ac:dyDescent="0.3">
      <c r="A160" t="s">
        <v>170</v>
      </c>
      <c r="B160" s="2">
        <v>45504</v>
      </c>
      <c r="C160" t="s">
        <v>4517</v>
      </c>
      <c r="D160" t="s">
        <v>4519</v>
      </c>
      <c r="E160" t="s">
        <v>4524</v>
      </c>
      <c r="F160">
        <v>4</v>
      </c>
      <c r="G160">
        <v>46152</v>
      </c>
      <c r="H160" s="7">
        <v>10</v>
      </c>
      <c r="I160">
        <v>184608</v>
      </c>
      <c r="J160">
        <v>18460.8</v>
      </c>
      <c r="K160">
        <v>166147.20000000001</v>
      </c>
      <c r="L160">
        <v>11501.043661530481</v>
      </c>
      <c r="M160" s="4">
        <f t="shared" si="4"/>
        <v>6.9222013139736802</v>
      </c>
      <c r="N160" t="str">
        <f t="shared" si="5"/>
        <v>Discounted</v>
      </c>
    </row>
    <row r="161" spans="1:14" x14ac:dyDescent="0.3">
      <c r="A161" t="s">
        <v>171</v>
      </c>
      <c r="B161" s="2">
        <v>45608</v>
      </c>
      <c r="C161" t="s">
        <v>4516</v>
      </c>
      <c r="D161" t="s">
        <v>4519</v>
      </c>
      <c r="E161" t="s">
        <v>4523</v>
      </c>
      <c r="F161">
        <v>3</v>
      </c>
      <c r="G161">
        <v>10748</v>
      </c>
      <c r="H161" s="7">
        <v>5</v>
      </c>
      <c r="I161">
        <v>32244</v>
      </c>
      <c r="J161">
        <v>1612.2</v>
      </c>
      <c r="K161">
        <v>30631.8</v>
      </c>
      <c r="L161">
        <v>6852.6042459536102</v>
      </c>
      <c r="M161" s="4">
        <f t="shared" si="4"/>
        <v>22.370883349831256</v>
      </c>
      <c r="N161" t="str">
        <f t="shared" si="5"/>
        <v>Discounted</v>
      </c>
    </row>
    <row r="162" spans="1:14" x14ac:dyDescent="0.3">
      <c r="A162" t="s">
        <v>172</v>
      </c>
      <c r="B162" s="2">
        <v>45483</v>
      </c>
      <c r="C162" t="s">
        <v>4518</v>
      </c>
      <c r="D162" t="s">
        <v>4520</v>
      </c>
      <c r="E162" t="s">
        <v>4525</v>
      </c>
      <c r="F162">
        <v>7</v>
      </c>
      <c r="G162">
        <v>11015</v>
      </c>
      <c r="H162" s="7">
        <v>20</v>
      </c>
      <c r="I162">
        <v>77105</v>
      </c>
      <c r="J162">
        <v>15421</v>
      </c>
      <c r="K162">
        <v>61684</v>
      </c>
      <c r="L162">
        <v>4269.1831910324136</v>
      </c>
      <c r="M162" s="4">
        <f t="shared" si="4"/>
        <v>6.9210543917910856</v>
      </c>
      <c r="N162" t="str">
        <f t="shared" si="5"/>
        <v>Discounted</v>
      </c>
    </row>
    <row r="163" spans="1:14" x14ac:dyDescent="0.3">
      <c r="A163" t="s">
        <v>173</v>
      </c>
      <c r="B163" s="2">
        <v>45500</v>
      </c>
      <c r="C163" t="s">
        <v>4515</v>
      </c>
      <c r="D163" t="s">
        <v>4520</v>
      </c>
      <c r="E163" t="s">
        <v>4521</v>
      </c>
      <c r="F163">
        <v>3</v>
      </c>
      <c r="G163">
        <v>11330</v>
      </c>
      <c r="H163" s="7">
        <v>0</v>
      </c>
      <c r="I163">
        <v>33990</v>
      </c>
      <c r="J163">
        <v>0</v>
      </c>
      <c r="K163">
        <v>33990</v>
      </c>
      <c r="L163">
        <v>1789.0978966207699</v>
      </c>
      <c r="M163" s="4">
        <f t="shared" si="4"/>
        <v>5.2636007549890254</v>
      </c>
      <c r="N163" t="str">
        <f t="shared" si="5"/>
        <v>Non-discounted</v>
      </c>
    </row>
    <row r="164" spans="1:14" x14ac:dyDescent="0.3">
      <c r="A164" t="s">
        <v>174</v>
      </c>
      <c r="B164" s="2">
        <v>45572</v>
      </c>
      <c r="C164" t="s">
        <v>4518</v>
      </c>
      <c r="D164" t="s">
        <v>4520</v>
      </c>
      <c r="E164" t="s">
        <v>4522</v>
      </c>
      <c r="F164">
        <v>1</v>
      </c>
      <c r="G164">
        <v>61131</v>
      </c>
      <c r="H164" s="7">
        <v>20</v>
      </c>
      <c r="I164">
        <v>61131</v>
      </c>
      <c r="J164">
        <v>12226.2</v>
      </c>
      <c r="K164">
        <v>48904.800000000003</v>
      </c>
      <c r="L164">
        <v>7036.3989280461328</v>
      </c>
      <c r="M164" s="4">
        <f t="shared" si="4"/>
        <v>14.387951546772776</v>
      </c>
      <c r="N164" t="str">
        <f t="shared" si="5"/>
        <v>Discounted</v>
      </c>
    </row>
    <row r="165" spans="1:14" x14ac:dyDescent="0.3">
      <c r="A165" t="s">
        <v>175</v>
      </c>
      <c r="B165" s="2">
        <v>44954</v>
      </c>
      <c r="C165" t="s">
        <v>4517</v>
      </c>
      <c r="D165" t="s">
        <v>4519</v>
      </c>
      <c r="E165" t="s">
        <v>4523</v>
      </c>
      <c r="F165">
        <v>2</v>
      </c>
      <c r="G165">
        <v>7299</v>
      </c>
      <c r="H165" s="7">
        <v>0</v>
      </c>
      <c r="I165">
        <v>14598</v>
      </c>
      <c r="J165">
        <v>0</v>
      </c>
      <c r="K165">
        <v>14598</v>
      </c>
      <c r="L165">
        <v>2864.9188757708648</v>
      </c>
      <c r="M165" s="4">
        <f t="shared" si="4"/>
        <v>19.625420439586687</v>
      </c>
      <c r="N165" t="str">
        <f t="shared" si="5"/>
        <v>Non-discounted</v>
      </c>
    </row>
    <row r="166" spans="1:14" x14ac:dyDescent="0.3">
      <c r="A166" t="s">
        <v>176</v>
      </c>
      <c r="B166" s="2">
        <v>45546</v>
      </c>
      <c r="C166" t="s">
        <v>4516</v>
      </c>
      <c r="D166" t="s">
        <v>4520</v>
      </c>
      <c r="E166" t="s">
        <v>4521</v>
      </c>
      <c r="F166">
        <v>4</v>
      </c>
      <c r="G166">
        <v>74583</v>
      </c>
      <c r="H166" s="7">
        <v>5</v>
      </c>
      <c r="I166">
        <v>298332</v>
      </c>
      <c r="J166">
        <v>14916.6</v>
      </c>
      <c r="K166">
        <v>283415.40000000002</v>
      </c>
      <c r="L166">
        <v>40105.376627732461</v>
      </c>
      <c r="M166" s="4">
        <f t="shared" si="4"/>
        <v>14.150740089540815</v>
      </c>
      <c r="N166" t="str">
        <f t="shared" si="5"/>
        <v>Discounted</v>
      </c>
    </row>
    <row r="167" spans="1:14" x14ac:dyDescent="0.3">
      <c r="A167" t="s">
        <v>177</v>
      </c>
      <c r="B167" s="2">
        <v>45482</v>
      </c>
      <c r="C167" t="s">
        <v>4513</v>
      </c>
      <c r="D167" t="s">
        <v>4520</v>
      </c>
      <c r="E167" t="s">
        <v>4524</v>
      </c>
      <c r="F167">
        <v>1</v>
      </c>
      <c r="G167">
        <v>14828</v>
      </c>
      <c r="H167" s="7">
        <v>10</v>
      </c>
      <c r="I167">
        <v>14828</v>
      </c>
      <c r="J167">
        <v>1482.8</v>
      </c>
      <c r="K167">
        <v>13345.2</v>
      </c>
      <c r="L167">
        <v>804.47696647134444</v>
      </c>
      <c r="M167" s="4">
        <f t="shared" si="4"/>
        <v>6.028212139730722</v>
      </c>
      <c r="N167" t="str">
        <f t="shared" si="5"/>
        <v>Discounted</v>
      </c>
    </row>
    <row r="168" spans="1:14" x14ac:dyDescent="0.3">
      <c r="A168" t="s">
        <v>178</v>
      </c>
      <c r="B168" s="2">
        <v>45266</v>
      </c>
      <c r="C168" t="s">
        <v>4517</v>
      </c>
      <c r="D168" t="s">
        <v>4520</v>
      </c>
      <c r="E168" t="s">
        <v>4524</v>
      </c>
      <c r="F168">
        <v>1</v>
      </c>
      <c r="G168">
        <v>13179</v>
      </c>
      <c r="H168" s="7">
        <v>15</v>
      </c>
      <c r="I168">
        <v>13179</v>
      </c>
      <c r="J168">
        <v>1976.85</v>
      </c>
      <c r="K168">
        <v>11202.15</v>
      </c>
      <c r="L168">
        <v>2106.0694265836541</v>
      </c>
      <c r="M168" s="4">
        <f t="shared" si="4"/>
        <v>18.800582268436454</v>
      </c>
      <c r="N168" t="str">
        <f t="shared" si="5"/>
        <v>Discounted</v>
      </c>
    </row>
    <row r="169" spans="1:14" x14ac:dyDescent="0.3">
      <c r="A169" t="s">
        <v>179</v>
      </c>
      <c r="B169" s="2">
        <v>45257</v>
      </c>
      <c r="C169" t="s">
        <v>4512</v>
      </c>
      <c r="D169" t="s">
        <v>4520</v>
      </c>
      <c r="E169" t="s">
        <v>4523</v>
      </c>
      <c r="F169">
        <v>8</v>
      </c>
      <c r="G169">
        <v>21558</v>
      </c>
      <c r="H169" s="7">
        <v>15</v>
      </c>
      <c r="I169">
        <v>172464</v>
      </c>
      <c r="J169">
        <v>25869.599999999999</v>
      </c>
      <c r="K169">
        <v>146594.4</v>
      </c>
      <c r="L169">
        <v>26162.19302222117</v>
      </c>
      <c r="M169" s="4">
        <f t="shared" si="4"/>
        <v>17.846652411157024</v>
      </c>
      <c r="N169" t="str">
        <f t="shared" si="5"/>
        <v>Discounted</v>
      </c>
    </row>
    <row r="170" spans="1:14" x14ac:dyDescent="0.3">
      <c r="A170" t="s">
        <v>180</v>
      </c>
      <c r="B170" s="2">
        <v>45566</v>
      </c>
      <c r="C170" t="s">
        <v>4518</v>
      </c>
      <c r="D170" t="s">
        <v>4520</v>
      </c>
      <c r="E170" t="s">
        <v>4524</v>
      </c>
      <c r="F170">
        <v>7</v>
      </c>
      <c r="G170">
        <v>47196</v>
      </c>
      <c r="H170" s="7">
        <v>0</v>
      </c>
      <c r="I170">
        <v>330372</v>
      </c>
      <c r="J170">
        <v>0</v>
      </c>
      <c r="K170">
        <v>330372</v>
      </c>
      <c r="L170">
        <v>61550.268066216289</v>
      </c>
      <c r="M170" s="4">
        <f t="shared" si="4"/>
        <v>18.630594622491099</v>
      </c>
      <c r="N170" t="str">
        <f t="shared" si="5"/>
        <v>Non-discounted</v>
      </c>
    </row>
    <row r="171" spans="1:14" x14ac:dyDescent="0.3">
      <c r="A171" t="s">
        <v>181</v>
      </c>
      <c r="B171" s="2">
        <v>45432</v>
      </c>
      <c r="C171" t="s">
        <v>4518</v>
      </c>
      <c r="D171" t="s">
        <v>4520</v>
      </c>
      <c r="E171" t="s">
        <v>4525</v>
      </c>
      <c r="F171">
        <v>8</v>
      </c>
      <c r="G171">
        <v>39372</v>
      </c>
      <c r="H171" s="7">
        <v>20</v>
      </c>
      <c r="I171">
        <v>314976</v>
      </c>
      <c r="J171">
        <v>62995.199999999997</v>
      </c>
      <c r="K171">
        <v>251980.79999999999</v>
      </c>
      <c r="L171">
        <v>23242.834546425311</v>
      </c>
      <c r="M171" s="4">
        <f t="shared" si="4"/>
        <v>9.2240498269809894</v>
      </c>
      <c r="N171" t="str">
        <f t="shared" si="5"/>
        <v>Discounted</v>
      </c>
    </row>
    <row r="172" spans="1:14" x14ac:dyDescent="0.3">
      <c r="A172" t="s">
        <v>182</v>
      </c>
      <c r="B172" s="2">
        <v>45274</v>
      </c>
      <c r="C172" t="s">
        <v>4514</v>
      </c>
      <c r="D172" t="s">
        <v>4519</v>
      </c>
      <c r="E172" t="s">
        <v>4523</v>
      </c>
      <c r="F172">
        <v>4</v>
      </c>
      <c r="G172">
        <v>55471</v>
      </c>
      <c r="H172" s="7">
        <v>20</v>
      </c>
      <c r="I172">
        <v>221884</v>
      </c>
      <c r="J172">
        <v>44376.800000000003</v>
      </c>
      <c r="K172">
        <v>177507.20000000001</v>
      </c>
      <c r="L172">
        <v>37123.799330363727</v>
      </c>
      <c r="M172" s="4">
        <f t="shared" si="4"/>
        <v>20.913968182903975</v>
      </c>
      <c r="N172" t="str">
        <f t="shared" si="5"/>
        <v>Discounted</v>
      </c>
    </row>
    <row r="173" spans="1:14" x14ac:dyDescent="0.3">
      <c r="A173" t="s">
        <v>183</v>
      </c>
      <c r="B173" s="2">
        <v>45399</v>
      </c>
      <c r="C173" t="s">
        <v>4516</v>
      </c>
      <c r="D173" t="s">
        <v>4519</v>
      </c>
      <c r="E173" t="s">
        <v>4524</v>
      </c>
      <c r="F173">
        <v>6</v>
      </c>
      <c r="G173">
        <v>23806</v>
      </c>
      <c r="H173" s="7">
        <v>0</v>
      </c>
      <c r="I173">
        <v>142836</v>
      </c>
      <c r="J173">
        <v>0</v>
      </c>
      <c r="K173">
        <v>142836</v>
      </c>
      <c r="L173">
        <v>20830.294138651279</v>
      </c>
      <c r="M173" s="4">
        <f t="shared" si="4"/>
        <v>14.583364234962669</v>
      </c>
      <c r="N173" t="str">
        <f t="shared" si="5"/>
        <v>Non-discounted</v>
      </c>
    </row>
    <row r="174" spans="1:14" x14ac:dyDescent="0.3">
      <c r="A174" t="s">
        <v>184</v>
      </c>
      <c r="B174" s="2">
        <v>45157</v>
      </c>
      <c r="C174" t="s">
        <v>4512</v>
      </c>
      <c r="D174" t="s">
        <v>4520</v>
      </c>
      <c r="E174" t="s">
        <v>4522</v>
      </c>
      <c r="F174">
        <v>3</v>
      </c>
      <c r="G174">
        <v>28710</v>
      </c>
      <c r="H174" s="7">
        <v>5</v>
      </c>
      <c r="I174">
        <v>86130</v>
      </c>
      <c r="J174">
        <v>4306.5</v>
      </c>
      <c r="K174">
        <v>81823.5</v>
      </c>
      <c r="L174">
        <v>12868.427839469379</v>
      </c>
      <c r="M174" s="4">
        <f t="shared" si="4"/>
        <v>15.727056211808806</v>
      </c>
      <c r="N174" t="str">
        <f t="shared" si="5"/>
        <v>Discounted</v>
      </c>
    </row>
    <row r="175" spans="1:14" x14ac:dyDescent="0.3">
      <c r="A175" t="s">
        <v>185</v>
      </c>
      <c r="B175" s="2">
        <v>45116</v>
      </c>
      <c r="C175" t="s">
        <v>4513</v>
      </c>
      <c r="D175" t="s">
        <v>4520</v>
      </c>
      <c r="E175" t="s">
        <v>4524</v>
      </c>
      <c r="F175">
        <v>8</v>
      </c>
      <c r="G175">
        <v>46193</v>
      </c>
      <c r="H175" s="7">
        <v>0</v>
      </c>
      <c r="I175">
        <v>369544</v>
      </c>
      <c r="J175">
        <v>0</v>
      </c>
      <c r="K175">
        <v>369544</v>
      </c>
      <c r="L175">
        <v>58818.841017533967</v>
      </c>
      <c r="M175" s="4">
        <f t="shared" si="4"/>
        <v>15.916600193084982</v>
      </c>
      <c r="N175" t="str">
        <f t="shared" si="5"/>
        <v>Non-discounted</v>
      </c>
    </row>
    <row r="176" spans="1:14" x14ac:dyDescent="0.3">
      <c r="A176" t="s">
        <v>186</v>
      </c>
      <c r="B176" s="2">
        <v>45151</v>
      </c>
      <c r="C176" t="s">
        <v>4518</v>
      </c>
      <c r="D176" t="s">
        <v>4519</v>
      </c>
      <c r="E176" t="s">
        <v>4525</v>
      </c>
      <c r="F176">
        <v>4</v>
      </c>
      <c r="G176">
        <v>28739</v>
      </c>
      <c r="H176" s="7">
        <v>5</v>
      </c>
      <c r="I176">
        <v>114956</v>
      </c>
      <c r="J176">
        <v>5747.8</v>
      </c>
      <c r="K176">
        <v>109208.2</v>
      </c>
      <c r="L176">
        <v>11724.73294819183</v>
      </c>
      <c r="M176" s="4">
        <f t="shared" si="4"/>
        <v>10.736128741424022</v>
      </c>
      <c r="N176" t="str">
        <f t="shared" si="5"/>
        <v>Discounted</v>
      </c>
    </row>
    <row r="177" spans="1:14" x14ac:dyDescent="0.3">
      <c r="A177" t="s">
        <v>187</v>
      </c>
      <c r="B177" s="2">
        <v>45311</v>
      </c>
      <c r="C177" t="s">
        <v>4518</v>
      </c>
      <c r="D177" t="s">
        <v>4519</v>
      </c>
      <c r="E177" t="s">
        <v>4521</v>
      </c>
      <c r="F177">
        <v>3</v>
      </c>
      <c r="G177">
        <v>69417</v>
      </c>
      <c r="H177" s="7">
        <v>10</v>
      </c>
      <c r="I177">
        <v>208251</v>
      </c>
      <c r="J177">
        <v>20825.099999999999</v>
      </c>
      <c r="K177">
        <v>187425.9</v>
      </c>
      <c r="L177">
        <v>18747.616925212809</v>
      </c>
      <c r="M177" s="4">
        <f t="shared" si="4"/>
        <v>10.002682086740846</v>
      </c>
      <c r="N177" t="str">
        <f t="shared" si="5"/>
        <v>Discounted</v>
      </c>
    </row>
    <row r="178" spans="1:14" x14ac:dyDescent="0.3">
      <c r="A178" t="s">
        <v>188</v>
      </c>
      <c r="B178" s="2">
        <v>45303</v>
      </c>
      <c r="C178" t="s">
        <v>4512</v>
      </c>
      <c r="D178" t="s">
        <v>4519</v>
      </c>
      <c r="E178" t="s">
        <v>4521</v>
      </c>
      <c r="F178">
        <v>4</v>
      </c>
      <c r="G178">
        <v>7947</v>
      </c>
      <c r="H178" s="7">
        <v>10</v>
      </c>
      <c r="I178">
        <v>31788</v>
      </c>
      <c r="J178">
        <v>3178.8</v>
      </c>
      <c r="K178">
        <v>28609.200000000001</v>
      </c>
      <c r="L178">
        <v>1457.731036034475</v>
      </c>
      <c r="M178" s="4">
        <f t="shared" si="4"/>
        <v>5.0953226096307302</v>
      </c>
      <c r="N178" t="str">
        <f t="shared" si="5"/>
        <v>Discounted</v>
      </c>
    </row>
    <row r="179" spans="1:14" x14ac:dyDescent="0.3">
      <c r="A179" t="s">
        <v>189</v>
      </c>
      <c r="B179" s="2">
        <v>45209</v>
      </c>
      <c r="C179" t="s">
        <v>4517</v>
      </c>
      <c r="D179" t="s">
        <v>4520</v>
      </c>
      <c r="E179" t="s">
        <v>4524</v>
      </c>
      <c r="F179">
        <v>6</v>
      </c>
      <c r="G179">
        <v>20771</v>
      </c>
      <c r="H179" s="7">
        <v>0</v>
      </c>
      <c r="I179">
        <v>124626</v>
      </c>
      <c r="J179">
        <v>0</v>
      </c>
      <c r="K179">
        <v>124626</v>
      </c>
      <c r="L179">
        <v>16116.892097799269</v>
      </c>
      <c r="M179" s="4">
        <f t="shared" si="4"/>
        <v>12.932206841108011</v>
      </c>
      <c r="N179" t="str">
        <f t="shared" si="5"/>
        <v>Non-discounted</v>
      </c>
    </row>
    <row r="180" spans="1:14" x14ac:dyDescent="0.3">
      <c r="A180" t="s">
        <v>190</v>
      </c>
      <c r="B180" s="2">
        <v>45559</v>
      </c>
      <c r="C180" t="s">
        <v>4517</v>
      </c>
      <c r="D180" t="s">
        <v>4520</v>
      </c>
      <c r="E180" t="s">
        <v>4521</v>
      </c>
      <c r="F180">
        <v>7</v>
      </c>
      <c r="G180">
        <v>66375</v>
      </c>
      <c r="H180" s="7">
        <v>10</v>
      </c>
      <c r="I180">
        <v>464625</v>
      </c>
      <c r="J180">
        <v>46462.5</v>
      </c>
      <c r="K180">
        <v>418162.5</v>
      </c>
      <c r="L180">
        <v>61478.500304283887</v>
      </c>
      <c r="M180" s="4">
        <f t="shared" si="4"/>
        <v>14.702059678781307</v>
      </c>
      <c r="N180" t="str">
        <f t="shared" si="5"/>
        <v>Discounted</v>
      </c>
    </row>
    <row r="181" spans="1:14" x14ac:dyDescent="0.3">
      <c r="A181" t="s">
        <v>191</v>
      </c>
      <c r="B181" s="2">
        <v>45554</v>
      </c>
      <c r="C181" t="s">
        <v>4516</v>
      </c>
      <c r="D181" t="s">
        <v>4520</v>
      </c>
      <c r="E181" t="s">
        <v>4524</v>
      </c>
      <c r="F181">
        <v>7</v>
      </c>
      <c r="G181">
        <v>57343</v>
      </c>
      <c r="H181" s="7">
        <v>20</v>
      </c>
      <c r="I181">
        <v>401401</v>
      </c>
      <c r="J181">
        <v>80280.2</v>
      </c>
      <c r="K181">
        <v>321120.8</v>
      </c>
      <c r="L181">
        <v>63761.986609565211</v>
      </c>
      <c r="M181" s="4">
        <f t="shared" si="4"/>
        <v>19.856074913105974</v>
      </c>
      <c r="N181" t="str">
        <f t="shared" si="5"/>
        <v>Discounted</v>
      </c>
    </row>
    <row r="182" spans="1:14" x14ac:dyDescent="0.3">
      <c r="A182" t="s">
        <v>192</v>
      </c>
      <c r="B182" s="2">
        <v>45185</v>
      </c>
      <c r="C182" t="s">
        <v>4514</v>
      </c>
      <c r="D182" t="s">
        <v>4520</v>
      </c>
      <c r="E182" t="s">
        <v>4525</v>
      </c>
      <c r="F182">
        <v>4</v>
      </c>
      <c r="G182">
        <v>26721</v>
      </c>
      <c r="H182" s="7">
        <v>5</v>
      </c>
      <c r="I182">
        <v>106884</v>
      </c>
      <c r="J182">
        <v>5344.2</v>
      </c>
      <c r="K182">
        <v>101539.8</v>
      </c>
      <c r="L182">
        <v>6430.0476577784066</v>
      </c>
      <c r="M182" s="4">
        <f t="shared" si="4"/>
        <v>6.3325392188859988</v>
      </c>
      <c r="N182" t="str">
        <f t="shared" si="5"/>
        <v>Discounted</v>
      </c>
    </row>
    <row r="183" spans="1:14" x14ac:dyDescent="0.3">
      <c r="A183" t="s">
        <v>193</v>
      </c>
      <c r="B183" s="2">
        <v>45285</v>
      </c>
      <c r="C183" t="s">
        <v>4518</v>
      </c>
      <c r="D183" t="s">
        <v>4519</v>
      </c>
      <c r="E183" t="s">
        <v>4521</v>
      </c>
      <c r="F183">
        <v>8</v>
      </c>
      <c r="G183">
        <v>64888</v>
      </c>
      <c r="H183" s="7">
        <v>15</v>
      </c>
      <c r="I183">
        <v>519104</v>
      </c>
      <c r="J183">
        <v>77865.600000000006</v>
      </c>
      <c r="K183">
        <v>441238.4</v>
      </c>
      <c r="L183">
        <v>103601.8419887495</v>
      </c>
      <c r="M183" s="4">
        <f t="shared" si="4"/>
        <v>23.479788247974223</v>
      </c>
      <c r="N183" t="str">
        <f t="shared" si="5"/>
        <v>Discounted</v>
      </c>
    </row>
    <row r="184" spans="1:14" x14ac:dyDescent="0.3">
      <c r="A184" t="s">
        <v>194</v>
      </c>
      <c r="B184" s="2">
        <v>45636</v>
      </c>
      <c r="C184" t="s">
        <v>4514</v>
      </c>
      <c r="D184" t="s">
        <v>4519</v>
      </c>
      <c r="E184" t="s">
        <v>4522</v>
      </c>
      <c r="F184">
        <v>7</v>
      </c>
      <c r="G184">
        <v>56967</v>
      </c>
      <c r="H184" s="7">
        <v>15</v>
      </c>
      <c r="I184">
        <v>398769</v>
      </c>
      <c r="J184">
        <v>59815.35</v>
      </c>
      <c r="K184">
        <v>338953.65</v>
      </c>
      <c r="L184">
        <v>34841.61975214877</v>
      </c>
      <c r="M184" s="4">
        <f t="shared" si="4"/>
        <v>10.279169364940831</v>
      </c>
      <c r="N184" t="str">
        <f t="shared" si="5"/>
        <v>Discounted</v>
      </c>
    </row>
    <row r="185" spans="1:14" x14ac:dyDescent="0.3">
      <c r="A185" t="s">
        <v>195</v>
      </c>
      <c r="B185" s="2">
        <v>45382</v>
      </c>
      <c r="C185" t="s">
        <v>4517</v>
      </c>
      <c r="D185" t="s">
        <v>4519</v>
      </c>
      <c r="E185" t="s">
        <v>4524</v>
      </c>
      <c r="F185">
        <v>2</v>
      </c>
      <c r="G185">
        <v>73769</v>
      </c>
      <c r="H185" s="7">
        <v>10</v>
      </c>
      <c r="I185">
        <v>147538</v>
      </c>
      <c r="J185">
        <v>14753.8</v>
      </c>
      <c r="K185">
        <v>132784.20000000001</v>
      </c>
      <c r="L185">
        <v>16378.152692425459</v>
      </c>
      <c r="M185" s="4">
        <f t="shared" si="4"/>
        <v>12.334413802564956</v>
      </c>
      <c r="N185" t="str">
        <f t="shared" si="5"/>
        <v>Discounted</v>
      </c>
    </row>
    <row r="186" spans="1:14" x14ac:dyDescent="0.3">
      <c r="A186" t="s">
        <v>196</v>
      </c>
      <c r="B186" s="2">
        <v>45337</v>
      </c>
      <c r="C186" t="s">
        <v>4517</v>
      </c>
      <c r="D186" t="s">
        <v>4519</v>
      </c>
      <c r="E186" t="s">
        <v>4521</v>
      </c>
      <c r="F186">
        <v>8</v>
      </c>
      <c r="G186">
        <v>71085</v>
      </c>
      <c r="H186" s="7">
        <v>5</v>
      </c>
      <c r="I186">
        <v>568680</v>
      </c>
      <c r="J186">
        <v>28434</v>
      </c>
      <c r="K186">
        <v>540246</v>
      </c>
      <c r="L186">
        <v>32237.825717595559</v>
      </c>
      <c r="M186" s="4">
        <f t="shared" si="4"/>
        <v>5.9672493119052357</v>
      </c>
      <c r="N186" t="str">
        <f t="shared" si="5"/>
        <v>Discounted</v>
      </c>
    </row>
    <row r="187" spans="1:14" x14ac:dyDescent="0.3">
      <c r="A187" t="s">
        <v>197</v>
      </c>
      <c r="B187" s="2">
        <v>45575</v>
      </c>
      <c r="C187" t="s">
        <v>4515</v>
      </c>
      <c r="D187" t="s">
        <v>4520</v>
      </c>
      <c r="E187" t="s">
        <v>4525</v>
      </c>
      <c r="F187">
        <v>9</v>
      </c>
      <c r="G187">
        <v>43586</v>
      </c>
      <c r="H187" s="7">
        <v>20</v>
      </c>
      <c r="I187">
        <v>392274</v>
      </c>
      <c r="J187">
        <v>78454.8</v>
      </c>
      <c r="K187">
        <v>313819.2</v>
      </c>
      <c r="L187">
        <v>56684.309186762963</v>
      </c>
      <c r="M187" s="4">
        <f t="shared" si="4"/>
        <v>18.062728216362466</v>
      </c>
      <c r="N187" t="str">
        <f t="shared" si="5"/>
        <v>Discounted</v>
      </c>
    </row>
    <row r="188" spans="1:14" x14ac:dyDescent="0.3">
      <c r="A188" t="s">
        <v>198</v>
      </c>
      <c r="B188" s="2">
        <v>45244</v>
      </c>
      <c r="C188" t="s">
        <v>4513</v>
      </c>
      <c r="D188" t="s">
        <v>4520</v>
      </c>
      <c r="E188" t="s">
        <v>4525</v>
      </c>
      <c r="F188">
        <v>5</v>
      </c>
      <c r="G188">
        <v>1138</v>
      </c>
      <c r="H188" s="7">
        <v>15</v>
      </c>
      <c r="I188">
        <v>5690</v>
      </c>
      <c r="J188">
        <v>853.5</v>
      </c>
      <c r="K188">
        <v>4836.5</v>
      </c>
      <c r="L188">
        <v>927.56602191521836</v>
      </c>
      <c r="M188" s="4">
        <f t="shared" si="4"/>
        <v>19.178455947797339</v>
      </c>
      <c r="N188" t="str">
        <f t="shared" si="5"/>
        <v>Discounted</v>
      </c>
    </row>
    <row r="189" spans="1:14" x14ac:dyDescent="0.3">
      <c r="A189" t="s">
        <v>199</v>
      </c>
      <c r="B189" s="2">
        <v>45603</v>
      </c>
      <c r="C189" t="s">
        <v>4516</v>
      </c>
      <c r="D189" t="s">
        <v>4519</v>
      </c>
      <c r="E189" t="s">
        <v>4522</v>
      </c>
      <c r="F189">
        <v>4</v>
      </c>
      <c r="G189">
        <v>73745</v>
      </c>
      <c r="H189" s="7">
        <v>20</v>
      </c>
      <c r="I189">
        <v>294980</v>
      </c>
      <c r="J189">
        <v>58996</v>
      </c>
      <c r="K189">
        <v>235984</v>
      </c>
      <c r="L189">
        <v>55635.173324181596</v>
      </c>
      <c r="M189" s="4">
        <f t="shared" si="4"/>
        <v>23.575824345795308</v>
      </c>
      <c r="N189" t="str">
        <f t="shared" si="5"/>
        <v>Discounted</v>
      </c>
    </row>
    <row r="190" spans="1:14" x14ac:dyDescent="0.3">
      <c r="A190" t="s">
        <v>200</v>
      </c>
      <c r="B190" s="2">
        <v>45151</v>
      </c>
      <c r="C190" t="s">
        <v>4515</v>
      </c>
      <c r="D190" t="s">
        <v>4519</v>
      </c>
      <c r="E190" t="s">
        <v>4525</v>
      </c>
      <c r="F190">
        <v>4</v>
      </c>
      <c r="G190">
        <v>71179</v>
      </c>
      <c r="H190" s="7">
        <v>20</v>
      </c>
      <c r="I190">
        <v>284716</v>
      </c>
      <c r="J190">
        <v>56943.199999999997</v>
      </c>
      <c r="K190">
        <v>227772.79999999999</v>
      </c>
      <c r="L190">
        <v>26732.73704126379</v>
      </c>
      <c r="M190" s="4">
        <f t="shared" si="4"/>
        <v>11.736580066304576</v>
      </c>
      <c r="N190" t="str">
        <f t="shared" si="5"/>
        <v>Discounted</v>
      </c>
    </row>
    <row r="191" spans="1:14" x14ac:dyDescent="0.3">
      <c r="A191" t="s">
        <v>201</v>
      </c>
      <c r="B191" s="2">
        <v>45160</v>
      </c>
      <c r="C191" t="s">
        <v>4513</v>
      </c>
      <c r="D191" t="s">
        <v>4519</v>
      </c>
      <c r="E191" t="s">
        <v>4525</v>
      </c>
      <c r="F191">
        <v>4</v>
      </c>
      <c r="G191">
        <v>63434</v>
      </c>
      <c r="H191" s="7">
        <v>15</v>
      </c>
      <c r="I191">
        <v>253736</v>
      </c>
      <c r="J191">
        <v>38060.400000000001</v>
      </c>
      <c r="K191">
        <v>215675.6</v>
      </c>
      <c r="L191">
        <v>21885.411047545189</v>
      </c>
      <c r="M191" s="4">
        <f t="shared" si="4"/>
        <v>10.147374597564671</v>
      </c>
      <c r="N191" t="str">
        <f t="shared" si="5"/>
        <v>Discounted</v>
      </c>
    </row>
    <row r="192" spans="1:14" x14ac:dyDescent="0.3">
      <c r="A192" t="s">
        <v>202</v>
      </c>
      <c r="B192" s="2">
        <v>45610</v>
      </c>
      <c r="C192" t="s">
        <v>4515</v>
      </c>
      <c r="D192" t="s">
        <v>4519</v>
      </c>
      <c r="E192" t="s">
        <v>4521</v>
      </c>
      <c r="F192">
        <v>6</v>
      </c>
      <c r="G192">
        <v>67260</v>
      </c>
      <c r="H192" s="7">
        <v>15</v>
      </c>
      <c r="I192">
        <v>403560</v>
      </c>
      <c r="J192">
        <v>60534</v>
      </c>
      <c r="K192">
        <v>343026</v>
      </c>
      <c r="L192">
        <v>66964.609794780306</v>
      </c>
      <c r="M192" s="4">
        <f t="shared" si="4"/>
        <v>19.521730071417416</v>
      </c>
      <c r="N192" t="str">
        <f t="shared" si="5"/>
        <v>Discounted</v>
      </c>
    </row>
    <row r="193" spans="1:14" x14ac:dyDescent="0.3">
      <c r="A193" t="s">
        <v>203</v>
      </c>
      <c r="B193" s="2">
        <v>45590</v>
      </c>
      <c r="C193" t="s">
        <v>4515</v>
      </c>
      <c r="D193" t="s">
        <v>4519</v>
      </c>
      <c r="E193" t="s">
        <v>4524</v>
      </c>
      <c r="F193">
        <v>4</v>
      </c>
      <c r="G193">
        <v>47734</v>
      </c>
      <c r="H193" s="7">
        <v>10</v>
      </c>
      <c r="I193">
        <v>190936</v>
      </c>
      <c r="J193">
        <v>19093.599999999999</v>
      </c>
      <c r="K193">
        <v>171842.4</v>
      </c>
      <c r="L193">
        <v>32883.792198433002</v>
      </c>
      <c r="M193" s="4">
        <f t="shared" si="4"/>
        <v>19.136017768858558</v>
      </c>
      <c r="N193" t="str">
        <f t="shared" si="5"/>
        <v>Discounted</v>
      </c>
    </row>
    <row r="194" spans="1:14" x14ac:dyDescent="0.3">
      <c r="A194" t="s">
        <v>204</v>
      </c>
      <c r="B194" s="2">
        <v>45300</v>
      </c>
      <c r="C194" t="s">
        <v>4516</v>
      </c>
      <c r="D194" t="s">
        <v>4520</v>
      </c>
      <c r="E194" t="s">
        <v>4523</v>
      </c>
      <c r="F194">
        <v>7</v>
      </c>
      <c r="G194">
        <v>61549</v>
      </c>
      <c r="H194" s="7">
        <v>5</v>
      </c>
      <c r="I194">
        <v>430843</v>
      </c>
      <c r="J194">
        <v>21542.15</v>
      </c>
      <c r="K194">
        <v>409300.85</v>
      </c>
      <c r="L194">
        <v>97178.177186968096</v>
      </c>
      <c r="M194" s="4">
        <f t="shared" si="4"/>
        <v>23.74248115706774</v>
      </c>
      <c r="N194" t="str">
        <f t="shared" si="5"/>
        <v>Discounted</v>
      </c>
    </row>
    <row r="195" spans="1:14" x14ac:dyDescent="0.3">
      <c r="A195" t="s">
        <v>205</v>
      </c>
      <c r="B195" s="2">
        <v>45598</v>
      </c>
      <c r="C195" t="s">
        <v>4516</v>
      </c>
      <c r="D195" t="s">
        <v>4520</v>
      </c>
      <c r="E195" t="s">
        <v>4525</v>
      </c>
      <c r="F195">
        <v>7</v>
      </c>
      <c r="G195">
        <v>64343</v>
      </c>
      <c r="H195" s="7">
        <v>0</v>
      </c>
      <c r="I195">
        <v>450401</v>
      </c>
      <c r="J195">
        <v>0</v>
      </c>
      <c r="K195">
        <v>450401</v>
      </c>
      <c r="L195">
        <v>41015.192734659067</v>
      </c>
      <c r="M195" s="4">
        <f t="shared" ref="M195:M258" si="6">(L195/K195)*100</f>
        <v>9.1063724846656804</v>
      </c>
      <c r="N195" t="str">
        <f t="shared" ref="N195:N258" si="7">IF(H195=0,"Non-discounted","Discounted")</f>
        <v>Non-discounted</v>
      </c>
    </row>
    <row r="196" spans="1:14" x14ac:dyDescent="0.3">
      <c r="A196" t="s">
        <v>206</v>
      </c>
      <c r="B196" s="2">
        <v>45534</v>
      </c>
      <c r="C196" t="s">
        <v>4512</v>
      </c>
      <c r="D196" t="s">
        <v>4519</v>
      </c>
      <c r="E196" t="s">
        <v>4525</v>
      </c>
      <c r="F196">
        <v>5</v>
      </c>
      <c r="G196">
        <v>48547</v>
      </c>
      <c r="H196" s="7">
        <v>5</v>
      </c>
      <c r="I196">
        <v>242735</v>
      </c>
      <c r="J196">
        <v>12136.75</v>
      </c>
      <c r="K196">
        <v>230598.25</v>
      </c>
      <c r="L196">
        <v>44057.761406254023</v>
      </c>
      <c r="M196" s="4">
        <f t="shared" si="6"/>
        <v>19.105852453890705</v>
      </c>
      <c r="N196" t="str">
        <f t="shared" si="7"/>
        <v>Discounted</v>
      </c>
    </row>
    <row r="197" spans="1:14" x14ac:dyDescent="0.3">
      <c r="A197" t="s">
        <v>207</v>
      </c>
      <c r="B197" s="2">
        <v>45398</v>
      </c>
      <c r="C197" t="s">
        <v>4514</v>
      </c>
      <c r="D197" t="s">
        <v>4519</v>
      </c>
      <c r="E197" t="s">
        <v>4523</v>
      </c>
      <c r="F197">
        <v>5</v>
      </c>
      <c r="G197">
        <v>10241</v>
      </c>
      <c r="H197" s="7">
        <v>0</v>
      </c>
      <c r="I197">
        <v>51205</v>
      </c>
      <c r="J197">
        <v>0</v>
      </c>
      <c r="K197">
        <v>51205</v>
      </c>
      <c r="L197">
        <v>3245.0510989961772</v>
      </c>
      <c r="M197" s="4">
        <f t="shared" si="6"/>
        <v>6.3373715437870866</v>
      </c>
      <c r="N197" t="str">
        <f t="shared" si="7"/>
        <v>Non-discounted</v>
      </c>
    </row>
    <row r="198" spans="1:14" x14ac:dyDescent="0.3">
      <c r="A198" t="s">
        <v>208</v>
      </c>
      <c r="B198" s="2">
        <v>45159</v>
      </c>
      <c r="C198" t="s">
        <v>4514</v>
      </c>
      <c r="D198" t="s">
        <v>4519</v>
      </c>
      <c r="E198" t="s">
        <v>4525</v>
      </c>
      <c r="F198">
        <v>8</v>
      </c>
      <c r="G198">
        <v>63504</v>
      </c>
      <c r="H198" s="7">
        <v>15</v>
      </c>
      <c r="I198">
        <v>508032</v>
      </c>
      <c r="J198">
        <v>76204.800000000003</v>
      </c>
      <c r="K198">
        <v>431827.20000000001</v>
      </c>
      <c r="L198">
        <v>63078.562902054167</v>
      </c>
      <c r="M198" s="4">
        <f t="shared" si="6"/>
        <v>14.607362135144374</v>
      </c>
      <c r="N198" t="str">
        <f t="shared" si="7"/>
        <v>Discounted</v>
      </c>
    </row>
    <row r="199" spans="1:14" x14ac:dyDescent="0.3">
      <c r="A199" t="s">
        <v>209</v>
      </c>
      <c r="B199" s="2">
        <v>45618</v>
      </c>
      <c r="C199" t="s">
        <v>4512</v>
      </c>
      <c r="D199" t="s">
        <v>4520</v>
      </c>
      <c r="E199" t="s">
        <v>4521</v>
      </c>
      <c r="F199">
        <v>7</v>
      </c>
      <c r="G199">
        <v>61989</v>
      </c>
      <c r="H199" s="7">
        <v>20</v>
      </c>
      <c r="I199">
        <v>433923</v>
      </c>
      <c r="J199">
        <v>86784.6</v>
      </c>
      <c r="K199">
        <v>347138.4</v>
      </c>
      <c r="L199">
        <v>25645.944678954878</v>
      </c>
      <c r="M199" s="4">
        <f t="shared" si="6"/>
        <v>7.3878155453141678</v>
      </c>
      <c r="N199" t="str">
        <f t="shared" si="7"/>
        <v>Discounted</v>
      </c>
    </row>
    <row r="200" spans="1:14" x14ac:dyDescent="0.3">
      <c r="A200" t="s">
        <v>210</v>
      </c>
      <c r="B200" s="2">
        <v>45039</v>
      </c>
      <c r="C200" t="s">
        <v>4512</v>
      </c>
      <c r="D200" t="s">
        <v>4520</v>
      </c>
      <c r="E200" t="s">
        <v>4521</v>
      </c>
      <c r="F200">
        <v>7</v>
      </c>
      <c r="G200">
        <v>23491</v>
      </c>
      <c r="H200" s="7">
        <v>5</v>
      </c>
      <c r="I200">
        <v>164437</v>
      </c>
      <c r="J200">
        <v>8221.85</v>
      </c>
      <c r="K200">
        <v>156215.15</v>
      </c>
      <c r="L200">
        <v>28217.01720041523</v>
      </c>
      <c r="M200" s="4">
        <f t="shared" si="6"/>
        <v>18.062919761889439</v>
      </c>
      <c r="N200" t="str">
        <f t="shared" si="7"/>
        <v>Discounted</v>
      </c>
    </row>
    <row r="201" spans="1:14" x14ac:dyDescent="0.3">
      <c r="A201" t="s">
        <v>211</v>
      </c>
      <c r="B201" s="2">
        <v>45423</v>
      </c>
      <c r="C201" t="s">
        <v>4517</v>
      </c>
      <c r="D201" t="s">
        <v>4520</v>
      </c>
      <c r="E201" t="s">
        <v>4523</v>
      </c>
      <c r="F201">
        <v>6</v>
      </c>
      <c r="G201">
        <v>26581</v>
      </c>
      <c r="H201" s="7">
        <v>20</v>
      </c>
      <c r="I201">
        <v>159486</v>
      </c>
      <c r="J201">
        <v>31897.200000000001</v>
      </c>
      <c r="K201">
        <v>127588.8</v>
      </c>
      <c r="L201">
        <v>21727.524472825629</v>
      </c>
      <c r="M201" s="4">
        <f t="shared" si="6"/>
        <v>17.029335233833713</v>
      </c>
      <c r="N201" t="str">
        <f t="shared" si="7"/>
        <v>Discounted</v>
      </c>
    </row>
    <row r="202" spans="1:14" x14ac:dyDescent="0.3">
      <c r="A202" t="s">
        <v>212</v>
      </c>
      <c r="B202" s="2">
        <v>45368</v>
      </c>
      <c r="C202" t="s">
        <v>4513</v>
      </c>
      <c r="D202" t="s">
        <v>4519</v>
      </c>
      <c r="E202" t="s">
        <v>4525</v>
      </c>
      <c r="F202">
        <v>7</v>
      </c>
      <c r="G202">
        <v>57804</v>
      </c>
      <c r="H202" s="7">
        <v>5</v>
      </c>
      <c r="I202">
        <v>404628</v>
      </c>
      <c r="J202">
        <v>20231.400000000001</v>
      </c>
      <c r="K202">
        <v>384396.6</v>
      </c>
      <c r="L202">
        <v>22974.07273105867</v>
      </c>
      <c r="M202" s="4">
        <f t="shared" si="6"/>
        <v>5.9766586725945734</v>
      </c>
      <c r="N202" t="str">
        <f t="shared" si="7"/>
        <v>Discounted</v>
      </c>
    </row>
    <row r="203" spans="1:14" x14ac:dyDescent="0.3">
      <c r="A203" t="s">
        <v>213</v>
      </c>
      <c r="B203" s="2">
        <v>45490</v>
      </c>
      <c r="C203" t="s">
        <v>4515</v>
      </c>
      <c r="D203" t="s">
        <v>4520</v>
      </c>
      <c r="E203" t="s">
        <v>4525</v>
      </c>
      <c r="F203">
        <v>7</v>
      </c>
      <c r="G203">
        <v>16142</v>
      </c>
      <c r="H203" s="7">
        <v>5</v>
      </c>
      <c r="I203">
        <v>112994</v>
      </c>
      <c r="J203">
        <v>5649.7</v>
      </c>
      <c r="K203">
        <v>107344.3</v>
      </c>
      <c r="L203">
        <v>12229.045286576969</v>
      </c>
      <c r="M203" s="4">
        <f t="shared" si="6"/>
        <v>11.392356451695123</v>
      </c>
      <c r="N203" t="str">
        <f t="shared" si="7"/>
        <v>Discounted</v>
      </c>
    </row>
    <row r="204" spans="1:14" x14ac:dyDescent="0.3">
      <c r="A204" t="s">
        <v>214</v>
      </c>
      <c r="B204" s="2">
        <v>45194</v>
      </c>
      <c r="C204" t="s">
        <v>4512</v>
      </c>
      <c r="D204" t="s">
        <v>4519</v>
      </c>
      <c r="E204" t="s">
        <v>4524</v>
      </c>
      <c r="F204">
        <v>2</v>
      </c>
      <c r="G204">
        <v>75603</v>
      </c>
      <c r="H204" s="7">
        <v>20</v>
      </c>
      <c r="I204">
        <v>151206</v>
      </c>
      <c r="J204">
        <v>30241.200000000001</v>
      </c>
      <c r="K204">
        <v>120964.8</v>
      </c>
      <c r="L204">
        <v>15605.272864326191</v>
      </c>
      <c r="M204" s="4">
        <f t="shared" si="6"/>
        <v>12.900672645535058</v>
      </c>
      <c r="N204" t="str">
        <f t="shared" si="7"/>
        <v>Discounted</v>
      </c>
    </row>
    <row r="205" spans="1:14" x14ac:dyDescent="0.3">
      <c r="A205" t="s">
        <v>215</v>
      </c>
      <c r="B205" s="2">
        <v>45436</v>
      </c>
      <c r="C205" t="s">
        <v>4518</v>
      </c>
      <c r="D205" t="s">
        <v>4520</v>
      </c>
      <c r="E205" t="s">
        <v>4525</v>
      </c>
      <c r="F205">
        <v>2</v>
      </c>
      <c r="G205">
        <v>17899</v>
      </c>
      <c r="H205" s="7">
        <v>10</v>
      </c>
      <c r="I205">
        <v>35798</v>
      </c>
      <c r="J205">
        <v>3579.8</v>
      </c>
      <c r="K205">
        <v>32218.2</v>
      </c>
      <c r="L205">
        <v>3209.3210750445191</v>
      </c>
      <c r="M205" s="4">
        <f t="shared" si="6"/>
        <v>9.9612053902592912</v>
      </c>
      <c r="N205" t="str">
        <f t="shared" si="7"/>
        <v>Discounted</v>
      </c>
    </row>
    <row r="206" spans="1:14" x14ac:dyDescent="0.3">
      <c r="A206" t="s">
        <v>216</v>
      </c>
      <c r="B206" s="2">
        <v>45312</v>
      </c>
      <c r="C206" t="s">
        <v>4514</v>
      </c>
      <c r="D206" t="s">
        <v>4520</v>
      </c>
      <c r="E206" t="s">
        <v>4521</v>
      </c>
      <c r="F206">
        <v>7</v>
      </c>
      <c r="G206">
        <v>33603</v>
      </c>
      <c r="H206" s="7">
        <v>15</v>
      </c>
      <c r="I206">
        <v>235221</v>
      </c>
      <c r="J206">
        <v>35283.15</v>
      </c>
      <c r="K206">
        <v>199937.85</v>
      </c>
      <c r="L206">
        <v>11543.21359210525</v>
      </c>
      <c r="M206" s="4">
        <f t="shared" si="6"/>
        <v>5.7734008803762018</v>
      </c>
      <c r="N206" t="str">
        <f t="shared" si="7"/>
        <v>Discounted</v>
      </c>
    </row>
    <row r="207" spans="1:14" x14ac:dyDescent="0.3">
      <c r="A207" t="s">
        <v>217</v>
      </c>
      <c r="B207" s="2">
        <v>45313</v>
      </c>
      <c r="C207" t="s">
        <v>4512</v>
      </c>
      <c r="D207" t="s">
        <v>4520</v>
      </c>
      <c r="E207" t="s">
        <v>4522</v>
      </c>
      <c r="F207">
        <v>7</v>
      </c>
      <c r="G207">
        <v>15830</v>
      </c>
      <c r="H207" s="7">
        <v>10</v>
      </c>
      <c r="I207">
        <v>110810</v>
      </c>
      <c r="J207">
        <v>11081</v>
      </c>
      <c r="K207">
        <v>99729</v>
      </c>
      <c r="L207">
        <v>11345.60777535223</v>
      </c>
      <c r="M207" s="4">
        <f t="shared" si="6"/>
        <v>11.376437922121179</v>
      </c>
      <c r="N207" t="str">
        <f t="shared" si="7"/>
        <v>Discounted</v>
      </c>
    </row>
    <row r="208" spans="1:14" x14ac:dyDescent="0.3">
      <c r="A208" t="s">
        <v>218</v>
      </c>
      <c r="B208" s="2">
        <v>45039</v>
      </c>
      <c r="C208" t="s">
        <v>4518</v>
      </c>
      <c r="D208" t="s">
        <v>4519</v>
      </c>
      <c r="E208" t="s">
        <v>4522</v>
      </c>
      <c r="F208">
        <v>7</v>
      </c>
      <c r="G208">
        <v>16964</v>
      </c>
      <c r="H208" s="7">
        <v>10</v>
      </c>
      <c r="I208">
        <v>118748</v>
      </c>
      <c r="J208">
        <v>11874.8</v>
      </c>
      <c r="K208">
        <v>106873.2</v>
      </c>
      <c r="L208">
        <v>22285.73192354694</v>
      </c>
      <c r="M208" s="4">
        <f t="shared" si="6"/>
        <v>20.852498029016576</v>
      </c>
      <c r="N208" t="str">
        <f t="shared" si="7"/>
        <v>Discounted</v>
      </c>
    </row>
    <row r="209" spans="1:14" x14ac:dyDescent="0.3">
      <c r="A209" t="s">
        <v>219</v>
      </c>
      <c r="B209" s="2">
        <v>45539</v>
      </c>
      <c r="C209" t="s">
        <v>4518</v>
      </c>
      <c r="D209" t="s">
        <v>4519</v>
      </c>
      <c r="E209" t="s">
        <v>4522</v>
      </c>
      <c r="F209">
        <v>5</v>
      </c>
      <c r="G209">
        <v>2634</v>
      </c>
      <c r="H209" s="7">
        <v>5</v>
      </c>
      <c r="I209">
        <v>13170</v>
      </c>
      <c r="J209">
        <v>658.5</v>
      </c>
      <c r="K209">
        <v>12511.5</v>
      </c>
      <c r="L209">
        <v>1526.675972382867</v>
      </c>
      <c r="M209" s="4">
        <f t="shared" si="6"/>
        <v>12.20218177183285</v>
      </c>
      <c r="N209" t="str">
        <f t="shared" si="7"/>
        <v>Discounted</v>
      </c>
    </row>
    <row r="210" spans="1:14" x14ac:dyDescent="0.3">
      <c r="A210" t="s">
        <v>220</v>
      </c>
      <c r="B210" s="2">
        <v>45551</v>
      </c>
      <c r="C210" t="s">
        <v>4518</v>
      </c>
      <c r="D210" t="s">
        <v>4520</v>
      </c>
      <c r="E210" t="s">
        <v>4522</v>
      </c>
      <c r="F210">
        <v>1</v>
      </c>
      <c r="G210">
        <v>49909</v>
      </c>
      <c r="H210" s="7">
        <v>15</v>
      </c>
      <c r="I210">
        <v>49909</v>
      </c>
      <c r="J210">
        <v>7486.35</v>
      </c>
      <c r="K210">
        <v>42422.65</v>
      </c>
      <c r="L210">
        <v>4864.7728893785279</v>
      </c>
      <c r="M210" s="4">
        <f t="shared" si="6"/>
        <v>11.467395104687066</v>
      </c>
      <c r="N210" t="str">
        <f t="shared" si="7"/>
        <v>Discounted</v>
      </c>
    </row>
    <row r="211" spans="1:14" x14ac:dyDescent="0.3">
      <c r="A211" t="s">
        <v>221</v>
      </c>
      <c r="B211" s="2">
        <v>45007</v>
      </c>
      <c r="C211" t="s">
        <v>4517</v>
      </c>
      <c r="D211" t="s">
        <v>4519</v>
      </c>
      <c r="E211" t="s">
        <v>4525</v>
      </c>
      <c r="F211">
        <v>2</v>
      </c>
      <c r="G211">
        <v>684</v>
      </c>
      <c r="H211" s="7">
        <v>5</v>
      </c>
      <c r="I211">
        <v>1368</v>
      </c>
      <c r="J211">
        <v>68.400000000000006</v>
      </c>
      <c r="K211">
        <v>1299.5999999999999</v>
      </c>
      <c r="L211">
        <v>309.76047560597902</v>
      </c>
      <c r="M211" s="4">
        <f t="shared" si="6"/>
        <v>23.83506275823169</v>
      </c>
      <c r="N211" t="str">
        <f t="shared" si="7"/>
        <v>Discounted</v>
      </c>
    </row>
    <row r="212" spans="1:14" x14ac:dyDescent="0.3">
      <c r="A212" t="s">
        <v>222</v>
      </c>
      <c r="B212" s="2">
        <v>45625</v>
      </c>
      <c r="C212" t="s">
        <v>4517</v>
      </c>
      <c r="D212" t="s">
        <v>4519</v>
      </c>
      <c r="E212" t="s">
        <v>4525</v>
      </c>
      <c r="F212">
        <v>9</v>
      </c>
      <c r="G212">
        <v>49774</v>
      </c>
      <c r="H212" s="7">
        <v>0</v>
      </c>
      <c r="I212">
        <v>447966</v>
      </c>
      <c r="J212">
        <v>0</v>
      </c>
      <c r="K212">
        <v>447966</v>
      </c>
      <c r="L212">
        <v>26128.12930793206</v>
      </c>
      <c r="M212" s="4">
        <f t="shared" si="6"/>
        <v>5.8326143742900269</v>
      </c>
      <c r="N212" t="str">
        <f t="shared" si="7"/>
        <v>Non-discounted</v>
      </c>
    </row>
    <row r="213" spans="1:14" x14ac:dyDescent="0.3">
      <c r="A213" t="s">
        <v>223</v>
      </c>
      <c r="B213" s="2">
        <v>45039</v>
      </c>
      <c r="C213" t="s">
        <v>4518</v>
      </c>
      <c r="D213" t="s">
        <v>4519</v>
      </c>
      <c r="E213" t="s">
        <v>4524</v>
      </c>
      <c r="F213">
        <v>8</v>
      </c>
      <c r="G213">
        <v>73299</v>
      </c>
      <c r="H213" s="7">
        <v>5</v>
      </c>
      <c r="I213">
        <v>586392</v>
      </c>
      <c r="J213">
        <v>29319.599999999999</v>
      </c>
      <c r="K213">
        <v>557072.4</v>
      </c>
      <c r="L213">
        <v>113340.6353275898</v>
      </c>
      <c r="M213" s="4">
        <f t="shared" si="6"/>
        <v>20.345763912839658</v>
      </c>
      <c r="N213" t="str">
        <f t="shared" si="7"/>
        <v>Discounted</v>
      </c>
    </row>
    <row r="214" spans="1:14" x14ac:dyDescent="0.3">
      <c r="A214" t="s">
        <v>224</v>
      </c>
      <c r="B214" s="2">
        <v>44928</v>
      </c>
      <c r="C214" t="s">
        <v>4513</v>
      </c>
      <c r="D214" t="s">
        <v>4519</v>
      </c>
      <c r="E214" t="s">
        <v>4525</v>
      </c>
      <c r="F214">
        <v>8</v>
      </c>
      <c r="G214">
        <v>56310</v>
      </c>
      <c r="H214" s="7">
        <v>20</v>
      </c>
      <c r="I214">
        <v>450480</v>
      </c>
      <c r="J214">
        <v>90096</v>
      </c>
      <c r="K214">
        <v>360384</v>
      </c>
      <c r="L214">
        <v>52839.040666983739</v>
      </c>
      <c r="M214" s="4">
        <f t="shared" si="6"/>
        <v>14.661871966286999</v>
      </c>
      <c r="N214" t="str">
        <f t="shared" si="7"/>
        <v>Discounted</v>
      </c>
    </row>
    <row r="215" spans="1:14" x14ac:dyDescent="0.3">
      <c r="A215" t="s">
        <v>225</v>
      </c>
      <c r="B215" s="2">
        <v>45568</v>
      </c>
      <c r="C215" t="s">
        <v>4517</v>
      </c>
      <c r="D215" t="s">
        <v>4519</v>
      </c>
      <c r="E215" t="s">
        <v>4522</v>
      </c>
      <c r="F215">
        <v>1</v>
      </c>
      <c r="G215">
        <v>79227</v>
      </c>
      <c r="H215" s="7">
        <v>5</v>
      </c>
      <c r="I215">
        <v>79227</v>
      </c>
      <c r="J215">
        <v>3961.35</v>
      </c>
      <c r="K215">
        <v>75265.649999999994</v>
      </c>
      <c r="L215">
        <v>17980.39940568215</v>
      </c>
      <c r="M215" s="4">
        <f t="shared" si="6"/>
        <v>23.889250150210824</v>
      </c>
      <c r="N215" t="str">
        <f t="shared" si="7"/>
        <v>Discounted</v>
      </c>
    </row>
    <row r="216" spans="1:14" x14ac:dyDescent="0.3">
      <c r="A216" t="s">
        <v>226</v>
      </c>
      <c r="B216" s="2">
        <v>45146</v>
      </c>
      <c r="C216" t="s">
        <v>4515</v>
      </c>
      <c r="D216" t="s">
        <v>4519</v>
      </c>
      <c r="E216" t="s">
        <v>4523</v>
      </c>
      <c r="F216">
        <v>6</v>
      </c>
      <c r="G216">
        <v>69550</v>
      </c>
      <c r="H216" s="7">
        <v>0</v>
      </c>
      <c r="I216">
        <v>417300</v>
      </c>
      <c r="J216">
        <v>0</v>
      </c>
      <c r="K216">
        <v>417300</v>
      </c>
      <c r="L216">
        <v>53704.068307876689</v>
      </c>
      <c r="M216" s="4">
        <f t="shared" si="6"/>
        <v>12.869414883267838</v>
      </c>
      <c r="N216" t="str">
        <f t="shared" si="7"/>
        <v>Non-discounted</v>
      </c>
    </row>
    <row r="217" spans="1:14" x14ac:dyDescent="0.3">
      <c r="A217" t="s">
        <v>227</v>
      </c>
      <c r="B217" s="2">
        <v>45492</v>
      </c>
      <c r="C217" t="s">
        <v>4518</v>
      </c>
      <c r="D217" t="s">
        <v>4519</v>
      </c>
      <c r="E217" t="s">
        <v>4523</v>
      </c>
      <c r="F217">
        <v>9</v>
      </c>
      <c r="G217">
        <v>33234</v>
      </c>
      <c r="H217" s="7">
        <v>5</v>
      </c>
      <c r="I217">
        <v>299106</v>
      </c>
      <c r="J217">
        <v>14955.3</v>
      </c>
      <c r="K217">
        <v>284150.7</v>
      </c>
      <c r="L217">
        <v>54445.680137950993</v>
      </c>
      <c r="M217" s="4">
        <f t="shared" si="6"/>
        <v>19.160846740110436</v>
      </c>
      <c r="N217" t="str">
        <f t="shared" si="7"/>
        <v>Discounted</v>
      </c>
    </row>
    <row r="218" spans="1:14" x14ac:dyDescent="0.3">
      <c r="A218" t="s">
        <v>228</v>
      </c>
      <c r="B218" s="2">
        <v>45151</v>
      </c>
      <c r="C218" t="s">
        <v>4515</v>
      </c>
      <c r="D218" t="s">
        <v>4520</v>
      </c>
      <c r="E218" t="s">
        <v>4521</v>
      </c>
      <c r="F218">
        <v>8</v>
      </c>
      <c r="G218">
        <v>72113</v>
      </c>
      <c r="H218" s="7">
        <v>0</v>
      </c>
      <c r="I218">
        <v>576904</v>
      </c>
      <c r="J218">
        <v>0</v>
      </c>
      <c r="K218">
        <v>576904</v>
      </c>
      <c r="L218">
        <v>36914.398291669117</v>
      </c>
      <c r="M218" s="4">
        <f t="shared" si="6"/>
        <v>6.3987072878102973</v>
      </c>
      <c r="N218" t="str">
        <f t="shared" si="7"/>
        <v>Non-discounted</v>
      </c>
    </row>
    <row r="219" spans="1:14" x14ac:dyDescent="0.3">
      <c r="A219" t="s">
        <v>229</v>
      </c>
      <c r="B219" s="2">
        <v>45311</v>
      </c>
      <c r="C219" t="s">
        <v>4515</v>
      </c>
      <c r="D219" t="s">
        <v>4519</v>
      </c>
      <c r="E219" t="s">
        <v>4521</v>
      </c>
      <c r="F219">
        <v>3</v>
      </c>
      <c r="G219">
        <v>51046</v>
      </c>
      <c r="H219" s="7">
        <v>15</v>
      </c>
      <c r="I219">
        <v>153138</v>
      </c>
      <c r="J219">
        <v>22970.7</v>
      </c>
      <c r="K219">
        <v>130167.3</v>
      </c>
      <c r="L219">
        <v>30687.524790540949</v>
      </c>
      <c r="M219" s="4">
        <f t="shared" si="6"/>
        <v>23.575448511677624</v>
      </c>
      <c r="N219" t="str">
        <f t="shared" si="7"/>
        <v>Discounted</v>
      </c>
    </row>
    <row r="220" spans="1:14" x14ac:dyDescent="0.3">
      <c r="A220" t="s">
        <v>230</v>
      </c>
      <c r="B220" s="2">
        <v>45329</v>
      </c>
      <c r="C220" t="s">
        <v>4518</v>
      </c>
      <c r="D220" t="s">
        <v>4519</v>
      </c>
      <c r="E220" t="s">
        <v>4525</v>
      </c>
      <c r="F220">
        <v>4</v>
      </c>
      <c r="G220">
        <v>35620</v>
      </c>
      <c r="H220" s="7">
        <v>5</v>
      </c>
      <c r="I220">
        <v>142480</v>
      </c>
      <c r="J220">
        <v>7124</v>
      </c>
      <c r="K220">
        <v>135356</v>
      </c>
      <c r="L220">
        <v>16094.98344143806</v>
      </c>
      <c r="M220" s="4">
        <f t="shared" si="6"/>
        <v>11.890853335971851</v>
      </c>
      <c r="N220" t="str">
        <f t="shared" si="7"/>
        <v>Discounted</v>
      </c>
    </row>
    <row r="221" spans="1:14" x14ac:dyDescent="0.3">
      <c r="A221" t="s">
        <v>231</v>
      </c>
      <c r="B221" s="2">
        <v>45564</v>
      </c>
      <c r="C221" t="s">
        <v>4514</v>
      </c>
      <c r="D221" t="s">
        <v>4520</v>
      </c>
      <c r="E221" t="s">
        <v>4523</v>
      </c>
      <c r="F221">
        <v>3</v>
      </c>
      <c r="G221">
        <v>48984</v>
      </c>
      <c r="H221" s="7">
        <v>0</v>
      </c>
      <c r="I221">
        <v>146952</v>
      </c>
      <c r="J221">
        <v>0</v>
      </c>
      <c r="K221">
        <v>146952</v>
      </c>
      <c r="L221">
        <v>22748.30408413049</v>
      </c>
      <c r="M221" s="4">
        <f t="shared" si="6"/>
        <v>15.480091515685727</v>
      </c>
      <c r="N221" t="str">
        <f t="shared" si="7"/>
        <v>Non-discounted</v>
      </c>
    </row>
    <row r="222" spans="1:14" x14ac:dyDescent="0.3">
      <c r="A222" t="s">
        <v>232</v>
      </c>
      <c r="B222" s="2">
        <v>45056</v>
      </c>
      <c r="C222" t="s">
        <v>4513</v>
      </c>
      <c r="D222" t="s">
        <v>4520</v>
      </c>
      <c r="E222" t="s">
        <v>4522</v>
      </c>
      <c r="F222">
        <v>6</v>
      </c>
      <c r="G222">
        <v>61063</v>
      </c>
      <c r="H222" s="7">
        <v>15</v>
      </c>
      <c r="I222">
        <v>366378</v>
      </c>
      <c r="J222">
        <v>54956.7</v>
      </c>
      <c r="K222">
        <v>311421.3</v>
      </c>
      <c r="L222">
        <v>24196.289525410921</v>
      </c>
      <c r="M222" s="4">
        <f t="shared" si="6"/>
        <v>7.7696321752593418</v>
      </c>
      <c r="N222" t="str">
        <f t="shared" si="7"/>
        <v>Discounted</v>
      </c>
    </row>
    <row r="223" spans="1:14" x14ac:dyDescent="0.3">
      <c r="A223" t="s">
        <v>233</v>
      </c>
      <c r="B223" s="2">
        <v>44979</v>
      </c>
      <c r="C223" t="s">
        <v>4518</v>
      </c>
      <c r="D223" t="s">
        <v>4520</v>
      </c>
      <c r="E223" t="s">
        <v>4522</v>
      </c>
      <c r="F223">
        <v>9</v>
      </c>
      <c r="G223">
        <v>75536</v>
      </c>
      <c r="H223" s="7">
        <v>20</v>
      </c>
      <c r="I223">
        <v>679824</v>
      </c>
      <c r="J223">
        <v>135964.79999999999</v>
      </c>
      <c r="K223">
        <v>543859.19999999995</v>
      </c>
      <c r="L223">
        <v>130043.02947910861</v>
      </c>
      <c r="M223" s="4">
        <f t="shared" si="6"/>
        <v>23.911157424404809</v>
      </c>
      <c r="N223" t="str">
        <f t="shared" si="7"/>
        <v>Discounted</v>
      </c>
    </row>
    <row r="224" spans="1:14" x14ac:dyDescent="0.3">
      <c r="A224" t="s">
        <v>234</v>
      </c>
      <c r="B224" s="2">
        <v>45610</v>
      </c>
      <c r="C224" t="s">
        <v>4518</v>
      </c>
      <c r="D224" t="s">
        <v>4520</v>
      </c>
      <c r="E224" t="s">
        <v>4522</v>
      </c>
      <c r="F224">
        <v>8</v>
      </c>
      <c r="G224">
        <v>55613</v>
      </c>
      <c r="H224" s="7">
        <v>10</v>
      </c>
      <c r="I224">
        <v>444904</v>
      </c>
      <c r="J224">
        <v>44490.400000000001</v>
      </c>
      <c r="K224">
        <v>400413.6</v>
      </c>
      <c r="L224">
        <v>73913.980426204565</v>
      </c>
      <c r="M224" s="4">
        <f t="shared" si="6"/>
        <v>18.459408078597871</v>
      </c>
      <c r="N224" t="str">
        <f t="shared" si="7"/>
        <v>Discounted</v>
      </c>
    </row>
    <row r="225" spans="1:14" x14ac:dyDescent="0.3">
      <c r="A225" t="s">
        <v>235</v>
      </c>
      <c r="B225" s="2">
        <v>45656</v>
      </c>
      <c r="C225" t="s">
        <v>4517</v>
      </c>
      <c r="D225" t="s">
        <v>4519</v>
      </c>
      <c r="E225" t="s">
        <v>4525</v>
      </c>
      <c r="F225">
        <v>4</v>
      </c>
      <c r="G225">
        <v>53596</v>
      </c>
      <c r="H225" s="7">
        <v>0</v>
      </c>
      <c r="I225">
        <v>214384</v>
      </c>
      <c r="J225">
        <v>0</v>
      </c>
      <c r="K225">
        <v>214384</v>
      </c>
      <c r="L225">
        <v>13032.295174806621</v>
      </c>
      <c r="M225" s="4">
        <f t="shared" si="6"/>
        <v>6.0789495367222468</v>
      </c>
      <c r="N225" t="str">
        <f t="shared" si="7"/>
        <v>Non-discounted</v>
      </c>
    </row>
    <row r="226" spans="1:14" x14ac:dyDescent="0.3">
      <c r="A226" t="s">
        <v>236</v>
      </c>
      <c r="B226" s="2">
        <v>45598</v>
      </c>
      <c r="C226" t="s">
        <v>4518</v>
      </c>
      <c r="D226" t="s">
        <v>4520</v>
      </c>
      <c r="E226" t="s">
        <v>4525</v>
      </c>
      <c r="F226">
        <v>2</v>
      </c>
      <c r="G226">
        <v>10633</v>
      </c>
      <c r="H226" s="7">
        <v>20</v>
      </c>
      <c r="I226">
        <v>21266</v>
      </c>
      <c r="J226">
        <v>4253.2</v>
      </c>
      <c r="K226">
        <v>17012.8</v>
      </c>
      <c r="L226">
        <v>1378.740378564263</v>
      </c>
      <c r="M226" s="4">
        <f t="shared" si="6"/>
        <v>8.1041355835856717</v>
      </c>
      <c r="N226" t="str">
        <f t="shared" si="7"/>
        <v>Discounted</v>
      </c>
    </row>
    <row r="227" spans="1:14" x14ac:dyDescent="0.3">
      <c r="A227" t="s">
        <v>237</v>
      </c>
      <c r="B227" s="2">
        <v>45636</v>
      </c>
      <c r="C227" t="s">
        <v>4514</v>
      </c>
      <c r="D227" t="s">
        <v>4520</v>
      </c>
      <c r="E227" t="s">
        <v>4524</v>
      </c>
      <c r="F227">
        <v>8</v>
      </c>
      <c r="G227">
        <v>6905</v>
      </c>
      <c r="H227" s="7">
        <v>15</v>
      </c>
      <c r="I227">
        <v>55240</v>
      </c>
      <c r="J227">
        <v>8286</v>
      </c>
      <c r="K227">
        <v>46954</v>
      </c>
      <c r="L227">
        <v>6102.4611050625963</v>
      </c>
      <c r="M227" s="4">
        <f t="shared" si="6"/>
        <v>12.996679952852997</v>
      </c>
      <c r="N227" t="str">
        <f t="shared" si="7"/>
        <v>Discounted</v>
      </c>
    </row>
    <row r="228" spans="1:14" x14ac:dyDescent="0.3">
      <c r="A228" t="s">
        <v>238</v>
      </c>
      <c r="B228" s="2">
        <v>45342</v>
      </c>
      <c r="C228" t="s">
        <v>4517</v>
      </c>
      <c r="D228" t="s">
        <v>4519</v>
      </c>
      <c r="E228" t="s">
        <v>4522</v>
      </c>
      <c r="F228">
        <v>8</v>
      </c>
      <c r="G228">
        <v>30769</v>
      </c>
      <c r="H228" s="7">
        <v>20</v>
      </c>
      <c r="I228">
        <v>246152</v>
      </c>
      <c r="J228">
        <v>49230.400000000001</v>
      </c>
      <c r="K228">
        <v>196921.60000000001</v>
      </c>
      <c r="L228">
        <v>18383.45891846612</v>
      </c>
      <c r="M228" s="4">
        <f t="shared" si="6"/>
        <v>9.335420247685434</v>
      </c>
      <c r="N228" t="str">
        <f t="shared" si="7"/>
        <v>Discounted</v>
      </c>
    </row>
    <row r="229" spans="1:14" x14ac:dyDescent="0.3">
      <c r="A229" t="s">
        <v>239</v>
      </c>
      <c r="B229" s="2">
        <v>45173</v>
      </c>
      <c r="C229" t="s">
        <v>4516</v>
      </c>
      <c r="D229" t="s">
        <v>4519</v>
      </c>
      <c r="E229" t="s">
        <v>4522</v>
      </c>
      <c r="F229">
        <v>6</v>
      </c>
      <c r="G229">
        <v>17585</v>
      </c>
      <c r="H229" s="7">
        <v>5</v>
      </c>
      <c r="I229">
        <v>105510</v>
      </c>
      <c r="J229">
        <v>5275.5</v>
      </c>
      <c r="K229">
        <v>100234.5</v>
      </c>
      <c r="L229">
        <v>11118.523329536931</v>
      </c>
      <c r="M229" s="4">
        <f t="shared" si="6"/>
        <v>11.092511390326615</v>
      </c>
      <c r="N229" t="str">
        <f t="shared" si="7"/>
        <v>Discounted</v>
      </c>
    </row>
    <row r="230" spans="1:14" x14ac:dyDescent="0.3">
      <c r="A230" t="s">
        <v>240</v>
      </c>
      <c r="B230" s="2">
        <v>45365</v>
      </c>
      <c r="C230" t="s">
        <v>4516</v>
      </c>
      <c r="D230" t="s">
        <v>4519</v>
      </c>
      <c r="E230" t="s">
        <v>4525</v>
      </c>
      <c r="F230">
        <v>8</v>
      </c>
      <c r="G230">
        <v>36202</v>
      </c>
      <c r="H230" s="7">
        <v>10</v>
      </c>
      <c r="I230">
        <v>289616</v>
      </c>
      <c r="J230">
        <v>28961.599999999999</v>
      </c>
      <c r="K230">
        <v>260654.4</v>
      </c>
      <c r="L230">
        <v>65032.812008696652</v>
      </c>
      <c r="M230" s="4">
        <f t="shared" si="6"/>
        <v>24.94982321752353</v>
      </c>
      <c r="N230" t="str">
        <f t="shared" si="7"/>
        <v>Discounted</v>
      </c>
    </row>
    <row r="231" spans="1:14" x14ac:dyDescent="0.3">
      <c r="A231" t="s">
        <v>241</v>
      </c>
      <c r="B231" s="2">
        <v>45129</v>
      </c>
      <c r="C231" t="s">
        <v>4515</v>
      </c>
      <c r="D231" t="s">
        <v>4520</v>
      </c>
      <c r="E231" t="s">
        <v>4525</v>
      </c>
      <c r="F231">
        <v>9</v>
      </c>
      <c r="G231">
        <v>14002</v>
      </c>
      <c r="H231" s="7">
        <v>0</v>
      </c>
      <c r="I231">
        <v>126018</v>
      </c>
      <c r="J231">
        <v>0</v>
      </c>
      <c r="K231">
        <v>126018</v>
      </c>
      <c r="L231">
        <v>22901.218303484759</v>
      </c>
      <c r="M231" s="4">
        <f t="shared" si="6"/>
        <v>18.172973942996045</v>
      </c>
      <c r="N231" t="str">
        <f t="shared" si="7"/>
        <v>Non-discounted</v>
      </c>
    </row>
    <row r="232" spans="1:14" x14ac:dyDescent="0.3">
      <c r="A232" t="s">
        <v>242</v>
      </c>
      <c r="B232" s="2">
        <v>45110</v>
      </c>
      <c r="C232" t="s">
        <v>4513</v>
      </c>
      <c r="D232" t="s">
        <v>4519</v>
      </c>
      <c r="E232" t="s">
        <v>4524</v>
      </c>
      <c r="F232">
        <v>1</v>
      </c>
      <c r="G232">
        <v>46979</v>
      </c>
      <c r="H232" s="7">
        <v>15</v>
      </c>
      <c r="I232">
        <v>46979</v>
      </c>
      <c r="J232">
        <v>7046.85</v>
      </c>
      <c r="K232">
        <v>39932.15</v>
      </c>
      <c r="L232">
        <v>9361.8338256522093</v>
      </c>
      <c r="M232" s="4">
        <f t="shared" si="6"/>
        <v>23.44435204628904</v>
      </c>
      <c r="N232" t="str">
        <f t="shared" si="7"/>
        <v>Discounted</v>
      </c>
    </row>
    <row r="233" spans="1:14" x14ac:dyDescent="0.3">
      <c r="A233" t="s">
        <v>243</v>
      </c>
      <c r="B233" s="2">
        <v>45049</v>
      </c>
      <c r="C233" t="s">
        <v>4515</v>
      </c>
      <c r="D233" t="s">
        <v>4520</v>
      </c>
      <c r="E233" t="s">
        <v>4524</v>
      </c>
      <c r="F233">
        <v>9</v>
      </c>
      <c r="G233">
        <v>79884</v>
      </c>
      <c r="H233" s="7">
        <v>10</v>
      </c>
      <c r="I233">
        <v>718956</v>
      </c>
      <c r="J233">
        <v>71895.600000000006</v>
      </c>
      <c r="K233">
        <v>647060.4</v>
      </c>
      <c r="L233">
        <v>88750.594150518431</v>
      </c>
      <c r="M233" s="4">
        <f t="shared" si="6"/>
        <v>13.715967497086581</v>
      </c>
      <c r="N233" t="str">
        <f t="shared" si="7"/>
        <v>Discounted</v>
      </c>
    </row>
    <row r="234" spans="1:14" x14ac:dyDescent="0.3">
      <c r="A234" t="s">
        <v>244</v>
      </c>
      <c r="B234" s="2">
        <v>45327</v>
      </c>
      <c r="C234" t="s">
        <v>4514</v>
      </c>
      <c r="D234" t="s">
        <v>4519</v>
      </c>
      <c r="E234" t="s">
        <v>4521</v>
      </c>
      <c r="F234">
        <v>2</v>
      </c>
      <c r="G234">
        <v>14926</v>
      </c>
      <c r="H234" s="7">
        <v>15</v>
      </c>
      <c r="I234">
        <v>29852</v>
      </c>
      <c r="J234">
        <v>4477.8</v>
      </c>
      <c r="K234">
        <v>25374.2</v>
      </c>
      <c r="L234">
        <v>4873.2789486241136</v>
      </c>
      <c r="M234" s="4">
        <f t="shared" si="6"/>
        <v>19.205645689811355</v>
      </c>
      <c r="N234" t="str">
        <f t="shared" si="7"/>
        <v>Discounted</v>
      </c>
    </row>
    <row r="235" spans="1:14" x14ac:dyDescent="0.3">
      <c r="A235" t="s">
        <v>245</v>
      </c>
      <c r="B235" s="2">
        <v>45220</v>
      </c>
      <c r="C235" t="s">
        <v>4512</v>
      </c>
      <c r="D235" t="s">
        <v>4519</v>
      </c>
      <c r="E235" t="s">
        <v>4523</v>
      </c>
      <c r="F235">
        <v>1</v>
      </c>
      <c r="G235">
        <v>70731</v>
      </c>
      <c r="H235" s="7">
        <v>20</v>
      </c>
      <c r="I235">
        <v>70731</v>
      </c>
      <c r="J235">
        <v>14146.2</v>
      </c>
      <c r="K235">
        <v>56584.800000000003</v>
      </c>
      <c r="L235">
        <v>8031.5366487776182</v>
      </c>
      <c r="M235" s="4">
        <f t="shared" si="6"/>
        <v>14.193805843225773</v>
      </c>
      <c r="N235" t="str">
        <f t="shared" si="7"/>
        <v>Discounted</v>
      </c>
    </row>
    <row r="236" spans="1:14" x14ac:dyDescent="0.3">
      <c r="A236" t="s">
        <v>246</v>
      </c>
      <c r="B236" s="2">
        <v>45206</v>
      </c>
      <c r="C236" t="s">
        <v>4513</v>
      </c>
      <c r="D236" t="s">
        <v>4520</v>
      </c>
      <c r="E236" t="s">
        <v>4522</v>
      </c>
      <c r="F236">
        <v>8</v>
      </c>
      <c r="G236">
        <v>16360</v>
      </c>
      <c r="H236" s="7">
        <v>15</v>
      </c>
      <c r="I236">
        <v>130880</v>
      </c>
      <c r="J236">
        <v>19632</v>
      </c>
      <c r="K236">
        <v>111248</v>
      </c>
      <c r="L236">
        <v>12865.264788707151</v>
      </c>
      <c r="M236" s="4">
        <f t="shared" si="6"/>
        <v>11.564490857100488</v>
      </c>
      <c r="N236" t="str">
        <f t="shared" si="7"/>
        <v>Discounted</v>
      </c>
    </row>
    <row r="237" spans="1:14" x14ac:dyDescent="0.3">
      <c r="A237" t="s">
        <v>247</v>
      </c>
      <c r="B237" s="2">
        <v>45536</v>
      </c>
      <c r="C237" t="s">
        <v>4516</v>
      </c>
      <c r="D237" t="s">
        <v>4519</v>
      </c>
      <c r="E237" t="s">
        <v>4522</v>
      </c>
      <c r="F237">
        <v>8</v>
      </c>
      <c r="G237">
        <v>47365</v>
      </c>
      <c r="H237" s="7">
        <v>15</v>
      </c>
      <c r="I237">
        <v>378920</v>
      </c>
      <c r="J237">
        <v>56838</v>
      </c>
      <c r="K237">
        <v>322082</v>
      </c>
      <c r="L237">
        <v>49547.365074270638</v>
      </c>
      <c r="M237" s="4">
        <f t="shared" si="6"/>
        <v>15.383462930021125</v>
      </c>
      <c r="N237" t="str">
        <f t="shared" si="7"/>
        <v>Discounted</v>
      </c>
    </row>
    <row r="238" spans="1:14" x14ac:dyDescent="0.3">
      <c r="A238" t="s">
        <v>248</v>
      </c>
      <c r="B238" s="2">
        <v>45124</v>
      </c>
      <c r="C238" t="s">
        <v>4515</v>
      </c>
      <c r="D238" t="s">
        <v>4519</v>
      </c>
      <c r="E238" t="s">
        <v>4524</v>
      </c>
      <c r="F238">
        <v>4</v>
      </c>
      <c r="G238">
        <v>47904</v>
      </c>
      <c r="H238" s="7">
        <v>20</v>
      </c>
      <c r="I238">
        <v>191616</v>
      </c>
      <c r="J238">
        <v>38323.199999999997</v>
      </c>
      <c r="K238">
        <v>153292.79999999999</v>
      </c>
      <c r="L238">
        <v>20765.381213304161</v>
      </c>
      <c r="M238" s="4">
        <f t="shared" si="6"/>
        <v>13.546220835749731</v>
      </c>
      <c r="N238" t="str">
        <f t="shared" si="7"/>
        <v>Discounted</v>
      </c>
    </row>
    <row r="239" spans="1:14" x14ac:dyDescent="0.3">
      <c r="A239" t="s">
        <v>249</v>
      </c>
      <c r="B239" s="2">
        <v>45437</v>
      </c>
      <c r="C239" t="s">
        <v>4516</v>
      </c>
      <c r="D239" t="s">
        <v>4519</v>
      </c>
      <c r="E239" t="s">
        <v>4524</v>
      </c>
      <c r="F239">
        <v>8</v>
      </c>
      <c r="G239">
        <v>57923</v>
      </c>
      <c r="H239" s="7">
        <v>20</v>
      </c>
      <c r="I239">
        <v>463384</v>
      </c>
      <c r="J239">
        <v>92676.800000000003</v>
      </c>
      <c r="K239">
        <v>370707.20000000001</v>
      </c>
      <c r="L239">
        <v>91234.055671720751</v>
      </c>
      <c r="M239" s="4">
        <f t="shared" si="6"/>
        <v>24.610812973613879</v>
      </c>
      <c r="N239" t="str">
        <f t="shared" si="7"/>
        <v>Discounted</v>
      </c>
    </row>
    <row r="240" spans="1:14" x14ac:dyDescent="0.3">
      <c r="A240" t="s">
        <v>250</v>
      </c>
      <c r="B240" s="2">
        <v>45070</v>
      </c>
      <c r="C240" t="s">
        <v>4514</v>
      </c>
      <c r="D240" t="s">
        <v>4519</v>
      </c>
      <c r="E240" t="s">
        <v>4521</v>
      </c>
      <c r="F240">
        <v>7</v>
      </c>
      <c r="G240">
        <v>74879</v>
      </c>
      <c r="H240" s="7">
        <v>10</v>
      </c>
      <c r="I240">
        <v>524153</v>
      </c>
      <c r="J240">
        <v>52415.3</v>
      </c>
      <c r="K240">
        <v>471737.7</v>
      </c>
      <c r="L240">
        <v>70398.964762810589</v>
      </c>
      <c r="M240" s="4">
        <f t="shared" si="6"/>
        <v>14.923328104328018</v>
      </c>
      <c r="N240" t="str">
        <f t="shared" si="7"/>
        <v>Discounted</v>
      </c>
    </row>
    <row r="241" spans="1:14" x14ac:dyDescent="0.3">
      <c r="A241" t="s">
        <v>251</v>
      </c>
      <c r="B241" s="2">
        <v>45535</v>
      </c>
      <c r="C241" t="s">
        <v>4514</v>
      </c>
      <c r="D241" t="s">
        <v>4519</v>
      </c>
      <c r="E241" t="s">
        <v>4523</v>
      </c>
      <c r="F241">
        <v>2</v>
      </c>
      <c r="G241">
        <v>31652</v>
      </c>
      <c r="H241" s="7">
        <v>0</v>
      </c>
      <c r="I241">
        <v>63304</v>
      </c>
      <c r="J241">
        <v>0</v>
      </c>
      <c r="K241">
        <v>63304</v>
      </c>
      <c r="L241">
        <v>13434.54115300507</v>
      </c>
      <c r="M241" s="4">
        <f t="shared" si="6"/>
        <v>21.222262657975911</v>
      </c>
      <c r="N241" t="str">
        <f t="shared" si="7"/>
        <v>Non-discounted</v>
      </c>
    </row>
    <row r="242" spans="1:14" x14ac:dyDescent="0.3">
      <c r="A242" t="s">
        <v>252</v>
      </c>
      <c r="B242" s="2">
        <v>45127</v>
      </c>
      <c r="C242" t="s">
        <v>4512</v>
      </c>
      <c r="D242" t="s">
        <v>4520</v>
      </c>
      <c r="E242" t="s">
        <v>4521</v>
      </c>
      <c r="F242">
        <v>5</v>
      </c>
      <c r="G242">
        <v>31237</v>
      </c>
      <c r="H242" s="7">
        <v>20</v>
      </c>
      <c r="I242">
        <v>156185</v>
      </c>
      <c r="J242">
        <v>31237</v>
      </c>
      <c r="K242">
        <v>124948</v>
      </c>
      <c r="L242">
        <v>22910.951784925939</v>
      </c>
      <c r="M242" s="4">
        <f t="shared" si="6"/>
        <v>18.336389365916972</v>
      </c>
      <c r="N242" t="str">
        <f t="shared" si="7"/>
        <v>Discounted</v>
      </c>
    </row>
    <row r="243" spans="1:14" x14ac:dyDescent="0.3">
      <c r="A243" t="s">
        <v>253</v>
      </c>
      <c r="B243" s="2">
        <v>45050</v>
      </c>
      <c r="C243" t="s">
        <v>4512</v>
      </c>
      <c r="D243" t="s">
        <v>4520</v>
      </c>
      <c r="E243" t="s">
        <v>4523</v>
      </c>
      <c r="F243">
        <v>4</v>
      </c>
      <c r="G243">
        <v>54825</v>
      </c>
      <c r="H243" s="7">
        <v>10</v>
      </c>
      <c r="I243">
        <v>219300</v>
      </c>
      <c r="J243">
        <v>21930</v>
      </c>
      <c r="K243">
        <v>197370</v>
      </c>
      <c r="L243">
        <v>28801.305561920541</v>
      </c>
      <c r="M243" s="4">
        <f t="shared" si="6"/>
        <v>14.592544744348452</v>
      </c>
      <c r="N243" t="str">
        <f t="shared" si="7"/>
        <v>Discounted</v>
      </c>
    </row>
    <row r="244" spans="1:14" x14ac:dyDescent="0.3">
      <c r="A244" t="s">
        <v>254</v>
      </c>
      <c r="B244" s="2">
        <v>45113</v>
      </c>
      <c r="C244" t="s">
        <v>4517</v>
      </c>
      <c r="D244" t="s">
        <v>4519</v>
      </c>
      <c r="E244" t="s">
        <v>4522</v>
      </c>
      <c r="F244">
        <v>3</v>
      </c>
      <c r="G244">
        <v>39267</v>
      </c>
      <c r="H244" s="7">
        <v>15</v>
      </c>
      <c r="I244">
        <v>117801</v>
      </c>
      <c r="J244">
        <v>17670.150000000001</v>
      </c>
      <c r="K244">
        <v>100130.85</v>
      </c>
      <c r="L244">
        <v>14501.952456723169</v>
      </c>
      <c r="M244" s="4">
        <f t="shared" si="6"/>
        <v>14.483001449326723</v>
      </c>
      <c r="N244" t="str">
        <f t="shared" si="7"/>
        <v>Discounted</v>
      </c>
    </row>
    <row r="245" spans="1:14" x14ac:dyDescent="0.3">
      <c r="A245" t="s">
        <v>255</v>
      </c>
      <c r="B245" s="2">
        <v>45252</v>
      </c>
      <c r="C245" t="s">
        <v>4513</v>
      </c>
      <c r="D245" t="s">
        <v>4520</v>
      </c>
      <c r="E245" t="s">
        <v>4521</v>
      </c>
      <c r="F245">
        <v>1</v>
      </c>
      <c r="G245">
        <v>42205</v>
      </c>
      <c r="H245" s="7">
        <v>15</v>
      </c>
      <c r="I245">
        <v>42205</v>
      </c>
      <c r="J245">
        <v>6330.75</v>
      </c>
      <c r="K245">
        <v>35874.25</v>
      </c>
      <c r="L245">
        <v>4246.7228064025612</v>
      </c>
      <c r="M245" s="4">
        <f t="shared" si="6"/>
        <v>11.837802341240753</v>
      </c>
      <c r="N245" t="str">
        <f t="shared" si="7"/>
        <v>Discounted</v>
      </c>
    </row>
    <row r="246" spans="1:14" x14ac:dyDescent="0.3">
      <c r="A246" t="s">
        <v>256</v>
      </c>
      <c r="B246" s="2">
        <v>45390</v>
      </c>
      <c r="C246" t="s">
        <v>4514</v>
      </c>
      <c r="D246" t="s">
        <v>4520</v>
      </c>
      <c r="E246" t="s">
        <v>4524</v>
      </c>
      <c r="F246">
        <v>5</v>
      </c>
      <c r="G246">
        <v>2502</v>
      </c>
      <c r="H246" s="7">
        <v>5</v>
      </c>
      <c r="I246">
        <v>12510</v>
      </c>
      <c r="J246">
        <v>625.5</v>
      </c>
      <c r="K246">
        <v>11884.5</v>
      </c>
      <c r="L246">
        <v>848.51005856063421</v>
      </c>
      <c r="M246" s="4">
        <f t="shared" si="6"/>
        <v>7.1396361526411223</v>
      </c>
      <c r="N246" t="str">
        <f t="shared" si="7"/>
        <v>Discounted</v>
      </c>
    </row>
    <row r="247" spans="1:14" x14ac:dyDescent="0.3">
      <c r="A247" t="s">
        <v>257</v>
      </c>
      <c r="B247" s="2">
        <v>45275</v>
      </c>
      <c r="C247" t="s">
        <v>4515</v>
      </c>
      <c r="D247" t="s">
        <v>4520</v>
      </c>
      <c r="E247" t="s">
        <v>4521</v>
      </c>
      <c r="F247">
        <v>8</v>
      </c>
      <c r="G247">
        <v>60737</v>
      </c>
      <c r="H247" s="7">
        <v>20</v>
      </c>
      <c r="I247">
        <v>485896</v>
      </c>
      <c r="J247">
        <v>97179.199999999997</v>
      </c>
      <c r="K247">
        <v>388716.79999999999</v>
      </c>
      <c r="L247">
        <v>78635.02416853224</v>
      </c>
      <c r="M247" s="4">
        <f t="shared" si="6"/>
        <v>20.229386578746336</v>
      </c>
      <c r="N247" t="str">
        <f t="shared" si="7"/>
        <v>Discounted</v>
      </c>
    </row>
    <row r="248" spans="1:14" x14ac:dyDescent="0.3">
      <c r="A248" t="s">
        <v>258</v>
      </c>
      <c r="B248" s="2">
        <v>45586</v>
      </c>
      <c r="C248" t="s">
        <v>4516</v>
      </c>
      <c r="D248" t="s">
        <v>4519</v>
      </c>
      <c r="E248" t="s">
        <v>4521</v>
      </c>
      <c r="F248">
        <v>9</v>
      </c>
      <c r="G248">
        <v>56213</v>
      </c>
      <c r="H248" s="7">
        <v>10</v>
      </c>
      <c r="I248">
        <v>505917</v>
      </c>
      <c r="J248">
        <v>50591.7</v>
      </c>
      <c r="K248">
        <v>455325.3</v>
      </c>
      <c r="L248">
        <v>106372.62242849469</v>
      </c>
      <c r="M248" s="4">
        <f t="shared" si="6"/>
        <v>23.361895864010783</v>
      </c>
      <c r="N248" t="str">
        <f t="shared" si="7"/>
        <v>Discounted</v>
      </c>
    </row>
    <row r="249" spans="1:14" x14ac:dyDescent="0.3">
      <c r="A249" t="s">
        <v>259</v>
      </c>
      <c r="B249" s="2">
        <v>45329</v>
      </c>
      <c r="C249" t="s">
        <v>4518</v>
      </c>
      <c r="D249" t="s">
        <v>4519</v>
      </c>
      <c r="E249" t="s">
        <v>4522</v>
      </c>
      <c r="F249">
        <v>7</v>
      </c>
      <c r="G249">
        <v>42315</v>
      </c>
      <c r="H249" s="7">
        <v>10</v>
      </c>
      <c r="I249">
        <v>296205</v>
      </c>
      <c r="J249">
        <v>29620.5</v>
      </c>
      <c r="K249">
        <v>266584.5</v>
      </c>
      <c r="L249">
        <v>24949.902190428031</v>
      </c>
      <c r="M249" s="4">
        <f t="shared" si="6"/>
        <v>9.3590970932023545</v>
      </c>
      <c r="N249" t="str">
        <f t="shared" si="7"/>
        <v>Discounted</v>
      </c>
    </row>
    <row r="250" spans="1:14" x14ac:dyDescent="0.3">
      <c r="A250" t="s">
        <v>260</v>
      </c>
      <c r="B250" s="2">
        <v>45272</v>
      </c>
      <c r="C250" t="s">
        <v>4512</v>
      </c>
      <c r="D250" t="s">
        <v>4519</v>
      </c>
      <c r="E250" t="s">
        <v>4524</v>
      </c>
      <c r="F250">
        <v>1</v>
      </c>
      <c r="G250">
        <v>65497</v>
      </c>
      <c r="H250" s="7">
        <v>0</v>
      </c>
      <c r="I250">
        <v>65497</v>
      </c>
      <c r="J250">
        <v>0</v>
      </c>
      <c r="K250">
        <v>65497</v>
      </c>
      <c r="L250">
        <v>15400.617366376129</v>
      </c>
      <c r="M250" s="4">
        <f t="shared" si="6"/>
        <v>23.513469878583948</v>
      </c>
      <c r="N250" t="str">
        <f t="shared" si="7"/>
        <v>Non-discounted</v>
      </c>
    </row>
    <row r="251" spans="1:14" x14ac:dyDescent="0.3">
      <c r="A251" t="s">
        <v>261</v>
      </c>
      <c r="B251" s="2">
        <v>45437</v>
      </c>
      <c r="C251" t="s">
        <v>4518</v>
      </c>
      <c r="D251" t="s">
        <v>4520</v>
      </c>
      <c r="E251" t="s">
        <v>4524</v>
      </c>
      <c r="F251">
        <v>1</v>
      </c>
      <c r="G251">
        <v>61359</v>
      </c>
      <c r="H251" s="7">
        <v>10</v>
      </c>
      <c r="I251">
        <v>61359</v>
      </c>
      <c r="J251">
        <v>6135.9</v>
      </c>
      <c r="K251">
        <v>55223.1</v>
      </c>
      <c r="L251">
        <v>5326.8668128508198</v>
      </c>
      <c r="M251" s="4">
        <f t="shared" si="6"/>
        <v>9.6460843611655633</v>
      </c>
      <c r="N251" t="str">
        <f t="shared" si="7"/>
        <v>Discounted</v>
      </c>
    </row>
    <row r="252" spans="1:14" x14ac:dyDescent="0.3">
      <c r="A252" t="s">
        <v>262</v>
      </c>
      <c r="B252" s="2">
        <v>45073</v>
      </c>
      <c r="C252" t="s">
        <v>4515</v>
      </c>
      <c r="D252" t="s">
        <v>4520</v>
      </c>
      <c r="E252" t="s">
        <v>4525</v>
      </c>
      <c r="F252">
        <v>1</v>
      </c>
      <c r="G252">
        <v>63736</v>
      </c>
      <c r="H252" s="7">
        <v>20</v>
      </c>
      <c r="I252">
        <v>63736</v>
      </c>
      <c r="J252">
        <v>12747.2</v>
      </c>
      <c r="K252">
        <v>50988.800000000003</v>
      </c>
      <c r="L252">
        <v>7955.0594630460637</v>
      </c>
      <c r="M252" s="4">
        <f t="shared" si="6"/>
        <v>15.601582039675504</v>
      </c>
      <c r="N252" t="str">
        <f t="shared" si="7"/>
        <v>Discounted</v>
      </c>
    </row>
    <row r="253" spans="1:14" x14ac:dyDescent="0.3">
      <c r="A253" t="s">
        <v>263</v>
      </c>
      <c r="B253" s="2">
        <v>45074</v>
      </c>
      <c r="C253" t="s">
        <v>4512</v>
      </c>
      <c r="D253" t="s">
        <v>4519</v>
      </c>
      <c r="E253" t="s">
        <v>4525</v>
      </c>
      <c r="F253">
        <v>2</v>
      </c>
      <c r="G253">
        <v>78743</v>
      </c>
      <c r="H253" s="7">
        <v>10</v>
      </c>
      <c r="I253">
        <v>157486</v>
      </c>
      <c r="J253">
        <v>15748.6</v>
      </c>
      <c r="K253">
        <v>141737.4</v>
      </c>
      <c r="L253">
        <v>16827.687662774119</v>
      </c>
      <c r="M253" s="4">
        <f t="shared" si="6"/>
        <v>11.872439922542759</v>
      </c>
      <c r="N253" t="str">
        <f t="shared" si="7"/>
        <v>Discounted</v>
      </c>
    </row>
    <row r="254" spans="1:14" x14ac:dyDescent="0.3">
      <c r="A254" t="s">
        <v>264</v>
      </c>
      <c r="B254" s="2">
        <v>45637</v>
      </c>
      <c r="C254" t="s">
        <v>4518</v>
      </c>
      <c r="D254" t="s">
        <v>4519</v>
      </c>
      <c r="E254" t="s">
        <v>4525</v>
      </c>
      <c r="F254">
        <v>1</v>
      </c>
      <c r="G254">
        <v>23243</v>
      </c>
      <c r="H254" s="7">
        <v>5</v>
      </c>
      <c r="I254">
        <v>23243</v>
      </c>
      <c r="J254">
        <v>1162.1500000000001</v>
      </c>
      <c r="K254">
        <v>22080.85</v>
      </c>
      <c r="L254">
        <v>1609.7327650821369</v>
      </c>
      <c r="M254" s="4">
        <f t="shared" si="6"/>
        <v>7.2901757182451625</v>
      </c>
      <c r="N254" t="str">
        <f t="shared" si="7"/>
        <v>Discounted</v>
      </c>
    </row>
    <row r="255" spans="1:14" x14ac:dyDescent="0.3">
      <c r="A255" t="s">
        <v>265</v>
      </c>
      <c r="B255" s="2">
        <v>45415</v>
      </c>
      <c r="C255" t="s">
        <v>4513</v>
      </c>
      <c r="D255" t="s">
        <v>4520</v>
      </c>
      <c r="E255" t="s">
        <v>4522</v>
      </c>
      <c r="F255">
        <v>4</v>
      </c>
      <c r="G255">
        <v>57239</v>
      </c>
      <c r="H255" s="7">
        <v>15</v>
      </c>
      <c r="I255">
        <v>228956</v>
      </c>
      <c r="J255">
        <v>34343.4</v>
      </c>
      <c r="K255">
        <v>194612.6</v>
      </c>
      <c r="L255">
        <v>11787.232705974789</v>
      </c>
      <c r="M255" s="4">
        <f t="shared" si="6"/>
        <v>6.0567674991109461</v>
      </c>
      <c r="N255" t="str">
        <f t="shared" si="7"/>
        <v>Discounted</v>
      </c>
    </row>
    <row r="256" spans="1:14" x14ac:dyDescent="0.3">
      <c r="A256" t="s">
        <v>266</v>
      </c>
      <c r="B256" s="2">
        <v>45566</v>
      </c>
      <c r="C256" t="s">
        <v>4515</v>
      </c>
      <c r="D256" t="s">
        <v>4520</v>
      </c>
      <c r="E256" t="s">
        <v>4521</v>
      </c>
      <c r="F256">
        <v>9</v>
      </c>
      <c r="G256">
        <v>76826</v>
      </c>
      <c r="H256" s="7">
        <v>15</v>
      </c>
      <c r="I256">
        <v>691434</v>
      </c>
      <c r="J256">
        <v>103715.1</v>
      </c>
      <c r="K256">
        <v>587718.9</v>
      </c>
      <c r="L256">
        <v>72330.157398124007</v>
      </c>
      <c r="M256" s="4">
        <f t="shared" si="6"/>
        <v>12.30693064288455</v>
      </c>
      <c r="N256" t="str">
        <f t="shared" si="7"/>
        <v>Discounted</v>
      </c>
    </row>
    <row r="257" spans="1:14" x14ac:dyDescent="0.3">
      <c r="A257" t="s">
        <v>267</v>
      </c>
      <c r="B257" s="2">
        <v>45477</v>
      </c>
      <c r="C257" t="s">
        <v>4516</v>
      </c>
      <c r="D257" t="s">
        <v>4519</v>
      </c>
      <c r="E257" t="s">
        <v>4524</v>
      </c>
      <c r="F257">
        <v>4</v>
      </c>
      <c r="G257">
        <v>30839</v>
      </c>
      <c r="H257" s="7">
        <v>10</v>
      </c>
      <c r="I257">
        <v>123356</v>
      </c>
      <c r="J257">
        <v>12335.6</v>
      </c>
      <c r="K257">
        <v>111020.4</v>
      </c>
      <c r="L257">
        <v>6602.2469559649289</v>
      </c>
      <c r="M257" s="4">
        <f t="shared" si="6"/>
        <v>5.946877290988799</v>
      </c>
      <c r="N257" t="str">
        <f t="shared" si="7"/>
        <v>Discounted</v>
      </c>
    </row>
    <row r="258" spans="1:14" x14ac:dyDescent="0.3">
      <c r="A258" t="s">
        <v>268</v>
      </c>
      <c r="B258" s="2">
        <v>45264</v>
      </c>
      <c r="C258" t="s">
        <v>4513</v>
      </c>
      <c r="D258" t="s">
        <v>4520</v>
      </c>
      <c r="E258" t="s">
        <v>4524</v>
      </c>
      <c r="F258">
        <v>4</v>
      </c>
      <c r="G258">
        <v>34621</v>
      </c>
      <c r="H258" s="7">
        <v>10</v>
      </c>
      <c r="I258">
        <v>138484</v>
      </c>
      <c r="J258">
        <v>13848.4</v>
      </c>
      <c r="K258">
        <v>124635.6</v>
      </c>
      <c r="L258">
        <v>8829.3463732785258</v>
      </c>
      <c r="M258" s="4">
        <f t="shared" si="6"/>
        <v>7.084128750757027</v>
      </c>
      <c r="N258" t="str">
        <f t="shared" si="7"/>
        <v>Discounted</v>
      </c>
    </row>
    <row r="259" spans="1:14" x14ac:dyDescent="0.3">
      <c r="A259" t="s">
        <v>269</v>
      </c>
      <c r="B259" s="2">
        <v>45567</v>
      </c>
      <c r="C259" t="s">
        <v>4515</v>
      </c>
      <c r="D259" t="s">
        <v>4520</v>
      </c>
      <c r="E259" t="s">
        <v>4521</v>
      </c>
      <c r="F259">
        <v>7</v>
      </c>
      <c r="G259">
        <v>43495</v>
      </c>
      <c r="H259" s="7">
        <v>10</v>
      </c>
      <c r="I259">
        <v>304465</v>
      </c>
      <c r="J259">
        <v>30446.5</v>
      </c>
      <c r="K259">
        <v>274018.5</v>
      </c>
      <c r="L259">
        <v>21499.358819171091</v>
      </c>
      <c r="M259" s="4">
        <f t="shared" ref="M259:M322" si="8">(L259/K259)*100</f>
        <v>7.8459515759596847</v>
      </c>
      <c r="N259" t="str">
        <f t="shared" ref="N259:N322" si="9">IF(H259=0,"Non-discounted","Discounted")</f>
        <v>Discounted</v>
      </c>
    </row>
    <row r="260" spans="1:14" x14ac:dyDescent="0.3">
      <c r="A260" t="s">
        <v>270</v>
      </c>
      <c r="B260" s="2">
        <v>45399</v>
      </c>
      <c r="C260" t="s">
        <v>4517</v>
      </c>
      <c r="D260" t="s">
        <v>4520</v>
      </c>
      <c r="E260" t="s">
        <v>4524</v>
      </c>
      <c r="F260">
        <v>9</v>
      </c>
      <c r="G260">
        <v>52532</v>
      </c>
      <c r="H260" s="7">
        <v>10</v>
      </c>
      <c r="I260">
        <v>472788</v>
      </c>
      <c r="J260">
        <v>47278.8</v>
      </c>
      <c r="K260">
        <v>425509.2</v>
      </c>
      <c r="L260">
        <v>21438.490120732189</v>
      </c>
      <c r="M260" s="4">
        <f t="shared" si="8"/>
        <v>5.0383141235799807</v>
      </c>
      <c r="N260" t="str">
        <f t="shared" si="9"/>
        <v>Discounted</v>
      </c>
    </row>
    <row r="261" spans="1:14" x14ac:dyDescent="0.3">
      <c r="A261" t="s">
        <v>271</v>
      </c>
      <c r="B261" s="2">
        <v>45077</v>
      </c>
      <c r="C261" t="s">
        <v>4512</v>
      </c>
      <c r="D261" t="s">
        <v>4520</v>
      </c>
      <c r="E261" t="s">
        <v>4521</v>
      </c>
      <c r="F261">
        <v>7</v>
      </c>
      <c r="G261">
        <v>50331</v>
      </c>
      <c r="H261" s="7">
        <v>5</v>
      </c>
      <c r="I261">
        <v>352317</v>
      </c>
      <c r="J261">
        <v>17615.849999999999</v>
      </c>
      <c r="K261">
        <v>334701.15000000002</v>
      </c>
      <c r="L261">
        <v>26993.796076583811</v>
      </c>
      <c r="M261" s="4">
        <f t="shared" si="8"/>
        <v>8.0650443168730703</v>
      </c>
      <c r="N261" t="str">
        <f t="shared" si="9"/>
        <v>Discounted</v>
      </c>
    </row>
    <row r="262" spans="1:14" x14ac:dyDescent="0.3">
      <c r="A262" t="s">
        <v>272</v>
      </c>
      <c r="B262" s="2">
        <v>45341</v>
      </c>
      <c r="C262" t="s">
        <v>4514</v>
      </c>
      <c r="D262" t="s">
        <v>4520</v>
      </c>
      <c r="E262" t="s">
        <v>4522</v>
      </c>
      <c r="F262">
        <v>1</v>
      </c>
      <c r="G262">
        <v>41946</v>
      </c>
      <c r="H262" s="7">
        <v>20</v>
      </c>
      <c r="I262">
        <v>41946</v>
      </c>
      <c r="J262">
        <v>8389.2000000000007</v>
      </c>
      <c r="K262">
        <v>33556.800000000003</v>
      </c>
      <c r="L262">
        <v>5552.1650443442086</v>
      </c>
      <c r="M262" s="4">
        <f t="shared" si="8"/>
        <v>16.545573607567494</v>
      </c>
      <c r="N262" t="str">
        <f t="shared" si="9"/>
        <v>Discounted</v>
      </c>
    </row>
    <row r="263" spans="1:14" x14ac:dyDescent="0.3">
      <c r="A263" t="s">
        <v>273</v>
      </c>
      <c r="B263" s="2">
        <v>45224</v>
      </c>
      <c r="C263" t="s">
        <v>4516</v>
      </c>
      <c r="D263" t="s">
        <v>4520</v>
      </c>
      <c r="E263" t="s">
        <v>4522</v>
      </c>
      <c r="F263">
        <v>1</v>
      </c>
      <c r="G263">
        <v>46178</v>
      </c>
      <c r="H263" s="7">
        <v>5</v>
      </c>
      <c r="I263">
        <v>46178</v>
      </c>
      <c r="J263">
        <v>2308.9</v>
      </c>
      <c r="K263">
        <v>43869.1</v>
      </c>
      <c r="L263">
        <v>9383.8033591077692</v>
      </c>
      <c r="M263" s="4">
        <f t="shared" si="8"/>
        <v>21.390462441918732</v>
      </c>
      <c r="N263" t="str">
        <f t="shared" si="9"/>
        <v>Discounted</v>
      </c>
    </row>
    <row r="264" spans="1:14" x14ac:dyDescent="0.3">
      <c r="A264" t="s">
        <v>274</v>
      </c>
      <c r="B264" s="2">
        <v>45537</v>
      </c>
      <c r="C264" t="s">
        <v>4513</v>
      </c>
      <c r="D264" t="s">
        <v>4520</v>
      </c>
      <c r="E264" t="s">
        <v>4522</v>
      </c>
      <c r="F264">
        <v>4</v>
      </c>
      <c r="G264">
        <v>21198</v>
      </c>
      <c r="H264" s="7">
        <v>5</v>
      </c>
      <c r="I264">
        <v>84792</v>
      </c>
      <c r="J264">
        <v>4239.6000000000004</v>
      </c>
      <c r="K264">
        <v>80552.399999999994</v>
      </c>
      <c r="L264">
        <v>7143.8694924445208</v>
      </c>
      <c r="M264" s="4">
        <f t="shared" si="8"/>
        <v>8.8685991881613973</v>
      </c>
      <c r="N264" t="str">
        <f t="shared" si="9"/>
        <v>Discounted</v>
      </c>
    </row>
    <row r="265" spans="1:14" x14ac:dyDescent="0.3">
      <c r="A265" t="s">
        <v>275</v>
      </c>
      <c r="B265" s="2">
        <v>45189</v>
      </c>
      <c r="C265" t="s">
        <v>4513</v>
      </c>
      <c r="D265" t="s">
        <v>4519</v>
      </c>
      <c r="E265" t="s">
        <v>4521</v>
      </c>
      <c r="F265">
        <v>4</v>
      </c>
      <c r="G265">
        <v>48418</v>
      </c>
      <c r="H265" s="7">
        <v>5</v>
      </c>
      <c r="I265">
        <v>193672</v>
      </c>
      <c r="J265">
        <v>9683.6</v>
      </c>
      <c r="K265">
        <v>183988.4</v>
      </c>
      <c r="L265">
        <v>12175.34419714708</v>
      </c>
      <c r="M265" s="4">
        <f t="shared" si="8"/>
        <v>6.6174520769500038</v>
      </c>
      <c r="N265" t="str">
        <f t="shared" si="9"/>
        <v>Discounted</v>
      </c>
    </row>
    <row r="266" spans="1:14" x14ac:dyDescent="0.3">
      <c r="A266" t="s">
        <v>276</v>
      </c>
      <c r="B266" s="2">
        <v>45070</v>
      </c>
      <c r="C266" t="s">
        <v>4518</v>
      </c>
      <c r="D266" t="s">
        <v>4519</v>
      </c>
      <c r="E266" t="s">
        <v>4521</v>
      </c>
      <c r="F266">
        <v>1</v>
      </c>
      <c r="G266">
        <v>57735</v>
      </c>
      <c r="H266" s="7">
        <v>15</v>
      </c>
      <c r="I266">
        <v>57735</v>
      </c>
      <c r="J266">
        <v>8660.25</v>
      </c>
      <c r="K266">
        <v>49074.75</v>
      </c>
      <c r="L266">
        <v>9613.8828819381633</v>
      </c>
      <c r="M266" s="4">
        <f t="shared" si="8"/>
        <v>19.590283968717443</v>
      </c>
      <c r="N266" t="str">
        <f t="shared" si="9"/>
        <v>Discounted</v>
      </c>
    </row>
    <row r="267" spans="1:14" x14ac:dyDescent="0.3">
      <c r="A267" t="s">
        <v>277</v>
      </c>
      <c r="B267" s="2">
        <v>45272</v>
      </c>
      <c r="C267" t="s">
        <v>4512</v>
      </c>
      <c r="D267" t="s">
        <v>4520</v>
      </c>
      <c r="E267" t="s">
        <v>4523</v>
      </c>
      <c r="F267">
        <v>6</v>
      </c>
      <c r="G267">
        <v>6625</v>
      </c>
      <c r="H267" s="7">
        <v>5</v>
      </c>
      <c r="I267">
        <v>39750</v>
      </c>
      <c r="J267">
        <v>1987.5</v>
      </c>
      <c r="K267">
        <v>37762.5</v>
      </c>
      <c r="L267">
        <v>1949.7738782806241</v>
      </c>
      <c r="M267" s="4">
        <f t="shared" si="8"/>
        <v>5.1632542291443206</v>
      </c>
      <c r="N267" t="str">
        <f t="shared" si="9"/>
        <v>Discounted</v>
      </c>
    </row>
    <row r="268" spans="1:14" x14ac:dyDescent="0.3">
      <c r="A268" t="s">
        <v>278</v>
      </c>
      <c r="B268" s="2">
        <v>45550</v>
      </c>
      <c r="C268" t="s">
        <v>4514</v>
      </c>
      <c r="D268" t="s">
        <v>4520</v>
      </c>
      <c r="E268" t="s">
        <v>4524</v>
      </c>
      <c r="F268">
        <v>2</v>
      </c>
      <c r="G268">
        <v>48011</v>
      </c>
      <c r="H268" s="7">
        <v>10</v>
      </c>
      <c r="I268">
        <v>96022</v>
      </c>
      <c r="J268">
        <v>9602.2000000000007</v>
      </c>
      <c r="K268">
        <v>86419.8</v>
      </c>
      <c r="L268">
        <v>17010.21840511273</v>
      </c>
      <c r="M268" s="4">
        <f t="shared" si="8"/>
        <v>19.68324204072762</v>
      </c>
      <c r="N268" t="str">
        <f t="shared" si="9"/>
        <v>Discounted</v>
      </c>
    </row>
    <row r="269" spans="1:14" x14ac:dyDescent="0.3">
      <c r="A269" t="s">
        <v>279</v>
      </c>
      <c r="B269" s="2">
        <v>45498</v>
      </c>
      <c r="C269" t="s">
        <v>4515</v>
      </c>
      <c r="D269" t="s">
        <v>4520</v>
      </c>
      <c r="E269" t="s">
        <v>4524</v>
      </c>
      <c r="F269">
        <v>5</v>
      </c>
      <c r="G269">
        <v>29546</v>
      </c>
      <c r="H269" s="7">
        <v>5</v>
      </c>
      <c r="I269">
        <v>147730</v>
      </c>
      <c r="J269">
        <v>7386.5</v>
      </c>
      <c r="K269">
        <v>140343.5</v>
      </c>
      <c r="L269">
        <v>10697.46535837673</v>
      </c>
      <c r="M269" s="4">
        <f t="shared" si="8"/>
        <v>7.6223447173376258</v>
      </c>
      <c r="N269" t="str">
        <f t="shared" si="9"/>
        <v>Discounted</v>
      </c>
    </row>
    <row r="270" spans="1:14" x14ac:dyDescent="0.3">
      <c r="A270" t="s">
        <v>280</v>
      </c>
      <c r="B270" s="2">
        <v>44928</v>
      </c>
      <c r="C270" t="s">
        <v>4514</v>
      </c>
      <c r="D270" t="s">
        <v>4519</v>
      </c>
      <c r="E270" t="s">
        <v>4523</v>
      </c>
      <c r="F270">
        <v>8</v>
      </c>
      <c r="G270">
        <v>10614</v>
      </c>
      <c r="H270" s="7">
        <v>10</v>
      </c>
      <c r="I270">
        <v>84912</v>
      </c>
      <c r="J270">
        <v>8491.2000000000007</v>
      </c>
      <c r="K270">
        <v>76420.800000000003</v>
      </c>
      <c r="L270">
        <v>7310.1854150429017</v>
      </c>
      <c r="M270" s="4">
        <f t="shared" si="8"/>
        <v>9.5657012423880694</v>
      </c>
      <c r="N270" t="str">
        <f t="shared" si="9"/>
        <v>Discounted</v>
      </c>
    </row>
    <row r="271" spans="1:14" x14ac:dyDescent="0.3">
      <c r="A271" t="s">
        <v>281</v>
      </c>
      <c r="B271" s="2">
        <v>45230</v>
      </c>
      <c r="C271" t="s">
        <v>4512</v>
      </c>
      <c r="D271" t="s">
        <v>4519</v>
      </c>
      <c r="E271" t="s">
        <v>4523</v>
      </c>
      <c r="F271">
        <v>3</v>
      </c>
      <c r="G271">
        <v>1137</v>
      </c>
      <c r="H271" s="7">
        <v>20</v>
      </c>
      <c r="I271">
        <v>3411</v>
      </c>
      <c r="J271">
        <v>682.2</v>
      </c>
      <c r="K271">
        <v>2728.8</v>
      </c>
      <c r="L271">
        <v>201.96935456625101</v>
      </c>
      <c r="M271" s="4">
        <f t="shared" si="8"/>
        <v>7.4013982177605904</v>
      </c>
      <c r="N271" t="str">
        <f t="shared" si="9"/>
        <v>Discounted</v>
      </c>
    </row>
    <row r="272" spans="1:14" x14ac:dyDescent="0.3">
      <c r="A272" t="s">
        <v>282</v>
      </c>
      <c r="B272" s="2">
        <v>45180</v>
      </c>
      <c r="C272" t="s">
        <v>4512</v>
      </c>
      <c r="D272" t="s">
        <v>4520</v>
      </c>
      <c r="E272" t="s">
        <v>4522</v>
      </c>
      <c r="F272">
        <v>9</v>
      </c>
      <c r="G272">
        <v>39134</v>
      </c>
      <c r="H272" s="7">
        <v>15</v>
      </c>
      <c r="I272">
        <v>352206</v>
      </c>
      <c r="J272">
        <v>52830.9</v>
      </c>
      <c r="K272">
        <v>299375.09999999998</v>
      </c>
      <c r="L272">
        <v>29778.132100215389</v>
      </c>
      <c r="M272" s="4">
        <f t="shared" si="8"/>
        <v>9.9467631410278905</v>
      </c>
      <c r="N272" t="str">
        <f t="shared" si="9"/>
        <v>Discounted</v>
      </c>
    </row>
    <row r="273" spans="1:14" x14ac:dyDescent="0.3">
      <c r="A273" t="s">
        <v>283</v>
      </c>
      <c r="B273" s="2">
        <v>45578</v>
      </c>
      <c r="C273" t="s">
        <v>4517</v>
      </c>
      <c r="D273" t="s">
        <v>4519</v>
      </c>
      <c r="E273" t="s">
        <v>4523</v>
      </c>
      <c r="F273">
        <v>7</v>
      </c>
      <c r="G273">
        <v>36276</v>
      </c>
      <c r="H273" s="7">
        <v>20</v>
      </c>
      <c r="I273">
        <v>253932</v>
      </c>
      <c r="J273">
        <v>50786.400000000001</v>
      </c>
      <c r="K273">
        <v>203145.60000000001</v>
      </c>
      <c r="L273">
        <v>42586.465984876893</v>
      </c>
      <c r="M273" s="4">
        <f t="shared" si="8"/>
        <v>20.963518769235904</v>
      </c>
      <c r="N273" t="str">
        <f t="shared" si="9"/>
        <v>Discounted</v>
      </c>
    </row>
    <row r="274" spans="1:14" x14ac:dyDescent="0.3">
      <c r="A274" t="s">
        <v>284</v>
      </c>
      <c r="B274" s="2">
        <v>45379</v>
      </c>
      <c r="C274" t="s">
        <v>4517</v>
      </c>
      <c r="D274" t="s">
        <v>4520</v>
      </c>
      <c r="E274" t="s">
        <v>4521</v>
      </c>
      <c r="F274">
        <v>9</v>
      </c>
      <c r="G274">
        <v>24100</v>
      </c>
      <c r="H274" s="7">
        <v>20</v>
      </c>
      <c r="I274">
        <v>216900</v>
      </c>
      <c r="J274">
        <v>43380</v>
      </c>
      <c r="K274">
        <v>173520</v>
      </c>
      <c r="L274">
        <v>13275.81062426063</v>
      </c>
      <c r="M274" s="4">
        <f t="shared" si="8"/>
        <v>7.6508821025015159</v>
      </c>
      <c r="N274" t="str">
        <f t="shared" si="9"/>
        <v>Discounted</v>
      </c>
    </row>
    <row r="275" spans="1:14" x14ac:dyDescent="0.3">
      <c r="A275" t="s">
        <v>285</v>
      </c>
      <c r="B275" s="2">
        <v>44963</v>
      </c>
      <c r="C275" t="s">
        <v>4514</v>
      </c>
      <c r="D275" t="s">
        <v>4520</v>
      </c>
      <c r="E275" t="s">
        <v>4525</v>
      </c>
      <c r="F275">
        <v>1</v>
      </c>
      <c r="G275">
        <v>27309</v>
      </c>
      <c r="H275" s="7">
        <v>15</v>
      </c>
      <c r="I275">
        <v>27309</v>
      </c>
      <c r="J275">
        <v>4096.3500000000004</v>
      </c>
      <c r="K275">
        <v>23212.65</v>
      </c>
      <c r="L275">
        <v>5776.0762728917007</v>
      </c>
      <c r="M275" s="4">
        <f t="shared" si="8"/>
        <v>24.883312645870681</v>
      </c>
      <c r="N275" t="str">
        <f t="shared" si="9"/>
        <v>Discounted</v>
      </c>
    </row>
    <row r="276" spans="1:14" x14ac:dyDescent="0.3">
      <c r="A276" t="s">
        <v>286</v>
      </c>
      <c r="B276" s="2">
        <v>45086</v>
      </c>
      <c r="C276" t="s">
        <v>4515</v>
      </c>
      <c r="D276" t="s">
        <v>4520</v>
      </c>
      <c r="E276" t="s">
        <v>4521</v>
      </c>
      <c r="F276">
        <v>5</v>
      </c>
      <c r="G276">
        <v>24256</v>
      </c>
      <c r="H276" s="7">
        <v>10</v>
      </c>
      <c r="I276">
        <v>121280</v>
      </c>
      <c r="J276">
        <v>12128</v>
      </c>
      <c r="K276">
        <v>109152</v>
      </c>
      <c r="L276">
        <v>12598.275291325241</v>
      </c>
      <c r="M276" s="4">
        <f t="shared" si="8"/>
        <v>11.541955521955842</v>
      </c>
      <c r="N276" t="str">
        <f t="shared" si="9"/>
        <v>Discounted</v>
      </c>
    </row>
    <row r="277" spans="1:14" x14ac:dyDescent="0.3">
      <c r="A277" t="s">
        <v>287</v>
      </c>
      <c r="B277" s="2">
        <v>44935</v>
      </c>
      <c r="C277" t="s">
        <v>4514</v>
      </c>
      <c r="D277" t="s">
        <v>4520</v>
      </c>
      <c r="E277" t="s">
        <v>4523</v>
      </c>
      <c r="F277">
        <v>3</v>
      </c>
      <c r="G277">
        <v>59969</v>
      </c>
      <c r="H277" s="7">
        <v>10</v>
      </c>
      <c r="I277">
        <v>179907</v>
      </c>
      <c r="J277">
        <v>17990.7</v>
      </c>
      <c r="K277">
        <v>161916.29999999999</v>
      </c>
      <c r="L277">
        <v>37952.148520048853</v>
      </c>
      <c r="M277" s="4">
        <f t="shared" si="8"/>
        <v>23.439362510166582</v>
      </c>
      <c r="N277" t="str">
        <f t="shared" si="9"/>
        <v>Discounted</v>
      </c>
    </row>
    <row r="278" spans="1:14" x14ac:dyDescent="0.3">
      <c r="A278" t="s">
        <v>288</v>
      </c>
      <c r="B278" s="2">
        <v>45159</v>
      </c>
      <c r="C278" t="s">
        <v>4512</v>
      </c>
      <c r="D278" t="s">
        <v>4520</v>
      </c>
      <c r="E278" t="s">
        <v>4524</v>
      </c>
      <c r="F278">
        <v>4</v>
      </c>
      <c r="G278">
        <v>38868</v>
      </c>
      <c r="H278" s="7">
        <v>10</v>
      </c>
      <c r="I278">
        <v>155472</v>
      </c>
      <c r="J278">
        <v>15547.2</v>
      </c>
      <c r="K278">
        <v>139924.79999999999</v>
      </c>
      <c r="L278">
        <v>12314.308137874579</v>
      </c>
      <c r="M278" s="4">
        <f t="shared" si="8"/>
        <v>8.800661596710933</v>
      </c>
      <c r="N278" t="str">
        <f t="shared" si="9"/>
        <v>Discounted</v>
      </c>
    </row>
    <row r="279" spans="1:14" x14ac:dyDescent="0.3">
      <c r="A279" t="s">
        <v>289</v>
      </c>
      <c r="B279" s="2">
        <v>45025</v>
      </c>
      <c r="C279" t="s">
        <v>4512</v>
      </c>
      <c r="D279" t="s">
        <v>4520</v>
      </c>
      <c r="E279" t="s">
        <v>4521</v>
      </c>
      <c r="F279">
        <v>4</v>
      </c>
      <c r="G279">
        <v>77685</v>
      </c>
      <c r="H279" s="7">
        <v>15</v>
      </c>
      <c r="I279">
        <v>310740</v>
      </c>
      <c r="J279">
        <v>46611</v>
      </c>
      <c r="K279">
        <v>264129</v>
      </c>
      <c r="L279">
        <v>23132.286809078982</v>
      </c>
      <c r="M279" s="4">
        <f t="shared" si="8"/>
        <v>8.7579503988880365</v>
      </c>
      <c r="N279" t="str">
        <f t="shared" si="9"/>
        <v>Discounted</v>
      </c>
    </row>
    <row r="280" spans="1:14" x14ac:dyDescent="0.3">
      <c r="A280" t="s">
        <v>290</v>
      </c>
      <c r="B280" s="2">
        <v>45585</v>
      </c>
      <c r="C280" t="s">
        <v>4518</v>
      </c>
      <c r="D280" t="s">
        <v>4520</v>
      </c>
      <c r="E280" t="s">
        <v>4524</v>
      </c>
      <c r="F280">
        <v>7</v>
      </c>
      <c r="G280">
        <v>77402</v>
      </c>
      <c r="H280" s="7">
        <v>5</v>
      </c>
      <c r="I280">
        <v>541814</v>
      </c>
      <c r="J280">
        <v>27090.7</v>
      </c>
      <c r="K280">
        <v>514723.3</v>
      </c>
      <c r="L280">
        <v>83934.454676737005</v>
      </c>
      <c r="M280" s="4">
        <f t="shared" si="8"/>
        <v>16.306713660861476</v>
      </c>
      <c r="N280" t="str">
        <f t="shared" si="9"/>
        <v>Discounted</v>
      </c>
    </row>
    <row r="281" spans="1:14" x14ac:dyDescent="0.3">
      <c r="A281" t="s">
        <v>291</v>
      </c>
      <c r="B281" s="2">
        <v>45134</v>
      </c>
      <c r="C281" t="s">
        <v>4517</v>
      </c>
      <c r="D281" t="s">
        <v>4519</v>
      </c>
      <c r="E281" t="s">
        <v>4521</v>
      </c>
      <c r="F281">
        <v>8</v>
      </c>
      <c r="G281">
        <v>12380</v>
      </c>
      <c r="H281" s="7">
        <v>0</v>
      </c>
      <c r="I281">
        <v>99040</v>
      </c>
      <c r="J281">
        <v>0</v>
      </c>
      <c r="K281">
        <v>99040</v>
      </c>
      <c r="L281">
        <v>5954.2864817918608</v>
      </c>
      <c r="M281" s="4">
        <f t="shared" si="8"/>
        <v>6.0120016980935587</v>
      </c>
      <c r="N281" t="str">
        <f t="shared" si="9"/>
        <v>Non-discounted</v>
      </c>
    </row>
    <row r="282" spans="1:14" x14ac:dyDescent="0.3">
      <c r="A282" t="s">
        <v>292</v>
      </c>
      <c r="B282" s="2">
        <v>45057</v>
      </c>
      <c r="C282" t="s">
        <v>4518</v>
      </c>
      <c r="D282" t="s">
        <v>4520</v>
      </c>
      <c r="E282" t="s">
        <v>4524</v>
      </c>
      <c r="F282">
        <v>5</v>
      </c>
      <c r="G282">
        <v>57655</v>
      </c>
      <c r="H282" s="7">
        <v>5</v>
      </c>
      <c r="I282">
        <v>288275</v>
      </c>
      <c r="J282">
        <v>14413.75</v>
      </c>
      <c r="K282">
        <v>273861.25</v>
      </c>
      <c r="L282">
        <v>57565.793460021101</v>
      </c>
      <c r="M282" s="4">
        <f t="shared" si="8"/>
        <v>21.020057952711856</v>
      </c>
      <c r="N282" t="str">
        <f t="shared" si="9"/>
        <v>Discounted</v>
      </c>
    </row>
    <row r="283" spans="1:14" x14ac:dyDescent="0.3">
      <c r="A283" t="s">
        <v>293</v>
      </c>
      <c r="B283" s="2">
        <v>45330</v>
      </c>
      <c r="C283" t="s">
        <v>4516</v>
      </c>
      <c r="D283" t="s">
        <v>4519</v>
      </c>
      <c r="E283" t="s">
        <v>4521</v>
      </c>
      <c r="F283">
        <v>7</v>
      </c>
      <c r="G283">
        <v>65816</v>
      </c>
      <c r="H283" s="7">
        <v>5</v>
      </c>
      <c r="I283">
        <v>460712</v>
      </c>
      <c r="J283">
        <v>23035.599999999999</v>
      </c>
      <c r="K283">
        <v>437676.4</v>
      </c>
      <c r="L283">
        <v>60365.664059498289</v>
      </c>
      <c r="M283" s="4">
        <f t="shared" si="8"/>
        <v>13.792305013361078</v>
      </c>
      <c r="N283" t="str">
        <f t="shared" si="9"/>
        <v>Discounted</v>
      </c>
    </row>
    <row r="284" spans="1:14" x14ac:dyDescent="0.3">
      <c r="A284" t="s">
        <v>294</v>
      </c>
      <c r="B284" s="2">
        <v>45078</v>
      </c>
      <c r="C284" t="s">
        <v>4512</v>
      </c>
      <c r="D284" t="s">
        <v>4520</v>
      </c>
      <c r="E284" t="s">
        <v>4524</v>
      </c>
      <c r="F284">
        <v>3</v>
      </c>
      <c r="G284">
        <v>71356</v>
      </c>
      <c r="H284" s="7">
        <v>20</v>
      </c>
      <c r="I284">
        <v>214068</v>
      </c>
      <c r="J284">
        <v>42813.599999999999</v>
      </c>
      <c r="K284">
        <v>171254.39999999999</v>
      </c>
      <c r="L284">
        <v>32510.814505231821</v>
      </c>
      <c r="M284" s="4">
        <f t="shared" si="8"/>
        <v>18.983929467057092</v>
      </c>
      <c r="N284" t="str">
        <f t="shared" si="9"/>
        <v>Discounted</v>
      </c>
    </row>
    <row r="285" spans="1:14" x14ac:dyDescent="0.3">
      <c r="A285" t="s">
        <v>295</v>
      </c>
      <c r="B285" s="2">
        <v>44980</v>
      </c>
      <c r="C285" t="s">
        <v>4518</v>
      </c>
      <c r="D285" t="s">
        <v>4520</v>
      </c>
      <c r="E285" t="s">
        <v>4525</v>
      </c>
      <c r="F285">
        <v>3</v>
      </c>
      <c r="G285">
        <v>9227</v>
      </c>
      <c r="H285" s="7">
        <v>0</v>
      </c>
      <c r="I285">
        <v>27681</v>
      </c>
      <c r="J285">
        <v>0</v>
      </c>
      <c r="K285">
        <v>27681</v>
      </c>
      <c r="L285">
        <v>2350.8488049946632</v>
      </c>
      <c r="M285" s="4">
        <f t="shared" si="8"/>
        <v>8.4926440699203898</v>
      </c>
      <c r="N285" t="str">
        <f t="shared" si="9"/>
        <v>Non-discounted</v>
      </c>
    </row>
    <row r="286" spans="1:14" x14ac:dyDescent="0.3">
      <c r="A286" t="s">
        <v>296</v>
      </c>
      <c r="B286" s="2">
        <v>45046</v>
      </c>
      <c r="C286" t="s">
        <v>4514</v>
      </c>
      <c r="D286" t="s">
        <v>4519</v>
      </c>
      <c r="E286" t="s">
        <v>4522</v>
      </c>
      <c r="F286">
        <v>3</v>
      </c>
      <c r="G286">
        <v>77760</v>
      </c>
      <c r="H286" s="7">
        <v>10</v>
      </c>
      <c r="I286">
        <v>233280</v>
      </c>
      <c r="J286">
        <v>23328</v>
      </c>
      <c r="K286">
        <v>209952</v>
      </c>
      <c r="L286">
        <v>37470.442102452449</v>
      </c>
      <c r="M286" s="4">
        <f t="shared" si="8"/>
        <v>17.847147015723806</v>
      </c>
      <c r="N286" t="str">
        <f t="shared" si="9"/>
        <v>Discounted</v>
      </c>
    </row>
    <row r="287" spans="1:14" x14ac:dyDescent="0.3">
      <c r="A287" t="s">
        <v>297</v>
      </c>
      <c r="B287" s="2">
        <v>45599</v>
      </c>
      <c r="C287" t="s">
        <v>4517</v>
      </c>
      <c r="D287" t="s">
        <v>4519</v>
      </c>
      <c r="E287" t="s">
        <v>4521</v>
      </c>
      <c r="F287">
        <v>4</v>
      </c>
      <c r="G287">
        <v>39711</v>
      </c>
      <c r="H287" s="7">
        <v>5</v>
      </c>
      <c r="I287">
        <v>158844</v>
      </c>
      <c r="J287">
        <v>7942.2</v>
      </c>
      <c r="K287">
        <v>150901.79999999999</v>
      </c>
      <c r="L287">
        <v>25474.356213769679</v>
      </c>
      <c r="M287" s="4">
        <f t="shared" si="8"/>
        <v>16.881413087033874</v>
      </c>
      <c r="N287" t="str">
        <f t="shared" si="9"/>
        <v>Discounted</v>
      </c>
    </row>
    <row r="288" spans="1:14" x14ac:dyDescent="0.3">
      <c r="A288" t="s">
        <v>298</v>
      </c>
      <c r="B288" s="2">
        <v>45554</v>
      </c>
      <c r="C288" t="s">
        <v>4517</v>
      </c>
      <c r="D288" t="s">
        <v>4520</v>
      </c>
      <c r="E288" t="s">
        <v>4525</v>
      </c>
      <c r="F288">
        <v>6</v>
      </c>
      <c r="G288">
        <v>79430</v>
      </c>
      <c r="H288" s="7">
        <v>15</v>
      </c>
      <c r="I288">
        <v>476580</v>
      </c>
      <c r="J288">
        <v>71487</v>
      </c>
      <c r="K288">
        <v>405093</v>
      </c>
      <c r="L288">
        <v>81477.266704639129</v>
      </c>
      <c r="M288" s="4">
        <f t="shared" si="8"/>
        <v>20.113225038358877</v>
      </c>
      <c r="N288" t="str">
        <f t="shared" si="9"/>
        <v>Discounted</v>
      </c>
    </row>
    <row r="289" spans="1:14" x14ac:dyDescent="0.3">
      <c r="A289" t="s">
        <v>299</v>
      </c>
      <c r="B289" s="2">
        <v>45513</v>
      </c>
      <c r="C289" t="s">
        <v>4515</v>
      </c>
      <c r="D289" t="s">
        <v>4519</v>
      </c>
      <c r="E289" t="s">
        <v>4522</v>
      </c>
      <c r="F289">
        <v>5</v>
      </c>
      <c r="G289">
        <v>41917</v>
      </c>
      <c r="H289" s="7">
        <v>5</v>
      </c>
      <c r="I289">
        <v>209585</v>
      </c>
      <c r="J289">
        <v>10479.25</v>
      </c>
      <c r="K289">
        <v>199105.75</v>
      </c>
      <c r="L289">
        <v>21798.148984848202</v>
      </c>
      <c r="M289" s="4">
        <f t="shared" si="8"/>
        <v>10.948025853019413</v>
      </c>
      <c r="N289" t="str">
        <f t="shared" si="9"/>
        <v>Discounted</v>
      </c>
    </row>
    <row r="290" spans="1:14" x14ac:dyDescent="0.3">
      <c r="A290" t="s">
        <v>300</v>
      </c>
      <c r="B290" s="2">
        <v>45551</v>
      </c>
      <c r="C290" t="s">
        <v>4514</v>
      </c>
      <c r="D290" t="s">
        <v>4520</v>
      </c>
      <c r="E290" t="s">
        <v>4521</v>
      </c>
      <c r="F290">
        <v>8</v>
      </c>
      <c r="G290">
        <v>63327</v>
      </c>
      <c r="H290" s="7">
        <v>10</v>
      </c>
      <c r="I290">
        <v>506616</v>
      </c>
      <c r="J290">
        <v>50661.599999999999</v>
      </c>
      <c r="K290">
        <v>455954.4</v>
      </c>
      <c r="L290">
        <v>107893.9099673579</v>
      </c>
      <c r="M290" s="4">
        <f t="shared" si="8"/>
        <v>23.663311499430183</v>
      </c>
      <c r="N290" t="str">
        <f t="shared" si="9"/>
        <v>Discounted</v>
      </c>
    </row>
    <row r="291" spans="1:14" x14ac:dyDescent="0.3">
      <c r="A291" t="s">
        <v>301</v>
      </c>
      <c r="B291" s="2">
        <v>45346</v>
      </c>
      <c r="C291" t="s">
        <v>4515</v>
      </c>
      <c r="D291" t="s">
        <v>4520</v>
      </c>
      <c r="E291" t="s">
        <v>4525</v>
      </c>
      <c r="F291">
        <v>5</v>
      </c>
      <c r="G291">
        <v>31937</v>
      </c>
      <c r="H291" s="7">
        <v>5</v>
      </c>
      <c r="I291">
        <v>159685</v>
      </c>
      <c r="J291">
        <v>7984.25</v>
      </c>
      <c r="K291">
        <v>151700.75</v>
      </c>
      <c r="L291">
        <v>36751.056140626912</v>
      </c>
      <c r="M291" s="4">
        <f t="shared" si="8"/>
        <v>24.226021387914638</v>
      </c>
      <c r="N291" t="str">
        <f t="shared" si="9"/>
        <v>Discounted</v>
      </c>
    </row>
    <row r="292" spans="1:14" x14ac:dyDescent="0.3">
      <c r="A292" t="s">
        <v>302</v>
      </c>
      <c r="B292" s="2">
        <v>45348</v>
      </c>
      <c r="C292" t="s">
        <v>4518</v>
      </c>
      <c r="D292" t="s">
        <v>4519</v>
      </c>
      <c r="E292" t="s">
        <v>4525</v>
      </c>
      <c r="F292">
        <v>5</v>
      </c>
      <c r="G292">
        <v>21019</v>
      </c>
      <c r="H292" s="7">
        <v>20</v>
      </c>
      <c r="I292">
        <v>105095</v>
      </c>
      <c r="J292">
        <v>21019</v>
      </c>
      <c r="K292">
        <v>84076</v>
      </c>
      <c r="L292">
        <v>18801.47214740932</v>
      </c>
      <c r="M292" s="4">
        <f t="shared" si="8"/>
        <v>22.362472224427091</v>
      </c>
      <c r="N292" t="str">
        <f t="shared" si="9"/>
        <v>Discounted</v>
      </c>
    </row>
    <row r="293" spans="1:14" x14ac:dyDescent="0.3">
      <c r="A293" t="s">
        <v>303</v>
      </c>
      <c r="B293" s="2">
        <v>45030</v>
      </c>
      <c r="C293" t="s">
        <v>4513</v>
      </c>
      <c r="D293" t="s">
        <v>4519</v>
      </c>
      <c r="E293" t="s">
        <v>4525</v>
      </c>
      <c r="F293">
        <v>2</v>
      </c>
      <c r="G293">
        <v>8483</v>
      </c>
      <c r="H293" s="7">
        <v>20</v>
      </c>
      <c r="I293">
        <v>16966</v>
      </c>
      <c r="J293">
        <v>3393.2</v>
      </c>
      <c r="K293">
        <v>13572.8</v>
      </c>
      <c r="L293">
        <v>2231.4599802687599</v>
      </c>
      <c r="M293" s="4">
        <f t="shared" si="8"/>
        <v>16.440675323210833</v>
      </c>
      <c r="N293" t="str">
        <f t="shared" si="9"/>
        <v>Discounted</v>
      </c>
    </row>
    <row r="294" spans="1:14" x14ac:dyDescent="0.3">
      <c r="A294" t="s">
        <v>304</v>
      </c>
      <c r="B294" s="2">
        <v>45180</v>
      </c>
      <c r="C294" t="s">
        <v>4516</v>
      </c>
      <c r="D294" t="s">
        <v>4519</v>
      </c>
      <c r="E294" t="s">
        <v>4523</v>
      </c>
      <c r="F294">
        <v>5</v>
      </c>
      <c r="G294">
        <v>45156</v>
      </c>
      <c r="H294" s="7">
        <v>5</v>
      </c>
      <c r="I294">
        <v>225780</v>
      </c>
      <c r="J294">
        <v>11289</v>
      </c>
      <c r="K294">
        <v>214491</v>
      </c>
      <c r="L294">
        <v>28754.16029248475</v>
      </c>
      <c r="M294" s="4">
        <f t="shared" si="8"/>
        <v>13.405765413227011</v>
      </c>
      <c r="N294" t="str">
        <f t="shared" si="9"/>
        <v>Discounted</v>
      </c>
    </row>
    <row r="295" spans="1:14" x14ac:dyDescent="0.3">
      <c r="A295" t="s">
        <v>305</v>
      </c>
      <c r="B295" s="2">
        <v>45153</v>
      </c>
      <c r="C295" t="s">
        <v>4514</v>
      </c>
      <c r="D295" t="s">
        <v>4519</v>
      </c>
      <c r="E295" t="s">
        <v>4524</v>
      </c>
      <c r="F295">
        <v>7</v>
      </c>
      <c r="G295">
        <v>6135</v>
      </c>
      <c r="H295" s="7">
        <v>20</v>
      </c>
      <c r="I295">
        <v>42945</v>
      </c>
      <c r="J295">
        <v>8589</v>
      </c>
      <c r="K295">
        <v>34356</v>
      </c>
      <c r="L295">
        <v>2116.2775064778739</v>
      </c>
      <c r="M295" s="4">
        <f t="shared" si="8"/>
        <v>6.1598483713990975</v>
      </c>
      <c r="N295" t="str">
        <f t="shared" si="9"/>
        <v>Discounted</v>
      </c>
    </row>
    <row r="296" spans="1:14" x14ac:dyDescent="0.3">
      <c r="A296" t="s">
        <v>306</v>
      </c>
      <c r="B296" s="2">
        <v>45038</v>
      </c>
      <c r="C296" t="s">
        <v>4514</v>
      </c>
      <c r="D296" t="s">
        <v>4520</v>
      </c>
      <c r="E296" t="s">
        <v>4522</v>
      </c>
      <c r="F296">
        <v>2</v>
      </c>
      <c r="G296">
        <v>20122</v>
      </c>
      <c r="H296" s="7">
        <v>15</v>
      </c>
      <c r="I296">
        <v>40244</v>
      </c>
      <c r="J296">
        <v>6036.6</v>
      </c>
      <c r="K296">
        <v>34207.4</v>
      </c>
      <c r="L296">
        <v>8190.8100591393322</v>
      </c>
      <c r="M296" s="4">
        <f t="shared" si="8"/>
        <v>23.944556029219793</v>
      </c>
      <c r="N296" t="str">
        <f t="shared" si="9"/>
        <v>Discounted</v>
      </c>
    </row>
    <row r="297" spans="1:14" x14ac:dyDescent="0.3">
      <c r="A297" t="s">
        <v>307</v>
      </c>
      <c r="B297" s="2">
        <v>45436</v>
      </c>
      <c r="C297" t="s">
        <v>4514</v>
      </c>
      <c r="D297" t="s">
        <v>4519</v>
      </c>
      <c r="E297" t="s">
        <v>4524</v>
      </c>
      <c r="F297">
        <v>6</v>
      </c>
      <c r="G297">
        <v>75475</v>
      </c>
      <c r="H297" s="7">
        <v>0</v>
      </c>
      <c r="I297">
        <v>452850</v>
      </c>
      <c r="J297">
        <v>0</v>
      </c>
      <c r="K297">
        <v>452850</v>
      </c>
      <c r="L297">
        <v>108845.3362987611</v>
      </c>
      <c r="M297" s="4">
        <f t="shared" si="8"/>
        <v>24.035626873967342</v>
      </c>
      <c r="N297" t="str">
        <f t="shared" si="9"/>
        <v>Non-discounted</v>
      </c>
    </row>
    <row r="298" spans="1:14" x14ac:dyDescent="0.3">
      <c r="A298" t="s">
        <v>308</v>
      </c>
      <c r="B298" s="2">
        <v>45399</v>
      </c>
      <c r="C298" t="s">
        <v>4515</v>
      </c>
      <c r="D298" t="s">
        <v>4519</v>
      </c>
      <c r="E298" t="s">
        <v>4524</v>
      </c>
      <c r="F298">
        <v>7</v>
      </c>
      <c r="G298">
        <v>61166</v>
      </c>
      <c r="H298" s="7">
        <v>5</v>
      </c>
      <c r="I298">
        <v>428162</v>
      </c>
      <c r="J298">
        <v>21408.1</v>
      </c>
      <c r="K298">
        <v>406753.9</v>
      </c>
      <c r="L298">
        <v>21858.015389592169</v>
      </c>
      <c r="M298" s="4">
        <f t="shared" si="8"/>
        <v>5.3737690995936775</v>
      </c>
      <c r="N298" t="str">
        <f t="shared" si="9"/>
        <v>Discounted</v>
      </c>
    </row>
    <row r="299" spans="1:14" x14ac:dyDescent="0.3">
      <c r="A299" t="s">
        <v>309</v>
      </c>
      <c r="B299" s="2">
        <v>45025</v>
      </c>
      <c r="C299" t="s">
        <v>4518</v>
      </c>
      <c r="D299" t="s">
        <v>4519</v>
      </c>
      <c r="E299" t="s">
        <v>4524</v>
      </c>
      <c r="F299">
        <v>5</v>
      </c>
      <c r="G299">
        <v>56505</v>
      </c>
      <c r="H299" s="7">
        <v>15</v>
      </c>
      <c r="I299">
        <v>282525</v>
      </c>
      <c r="J299">
        <v>42378.75</v>
      </c>
      <c r="K299">
        <v>240146.25</v>
      </c>
      <c r="L299">
        <v>29148.353699493811</v>
      </c>
      <c r="M299" s="4">
        <f t="shared" si="8"/>
        <v>12.137750932814404</v>
      </c>
      <c r="N299" t="str">
        <f t="shared" si="9"/>
        <v>Discounted</v>
      </c>
    </row>
    <row r="300" spans="1:14" x14ac:dyDescent="0.3">
      <c r="A300" t="s">
        <v>310</v>
      </c>
      <c r="B300" s="2">
        <v>45079</v>
      </c>
      <c r="C300" t="s">
        <v>4514</v>
      </c>
      <c r="D300" t="s">
        <v>4519</v>
      </c>
      <c r="E300" t="s">
        <v>4525</v>
      </c>
      <c r="F300">
        <v>9</v>
      </c>
      <c r="G300">
        <v>11903</v>
      </c>
      <c r="H300" s="7">
        <v>15</v>
      </c>
      <c r="I300">
        <v>107127</v>
      </c>
      <c r="J300">
        <v>16069.05</v>
      </c>
      <c r="K300">
        <v>91057.95</v>
      </c>
      <c r="L300">
        <v>20579.759023808481</v>
      </c>
      <c r="M300" s="4">
        <f t="shared" si="8"/>
        <v>22.600727365165241</v>
      </c>
      <c r="N300" t="str">
        <f t="shared" si="9"/>
        <v>Discounted</v>
      </c>
    </row>
    <row r="301" spans="1:14" x14ac:dyDescent="0.3">
      <c r="A301" t="s">
        <v>311</v>
      </c>
      <c r="B301" s="2">
        <v>45264</v>
      </c>
      <c r="C301" t="s">
        <v>4513</v>
      </c>
      <c r="D301" t="s">
        <v>4519</v>
      </c>
      <c r="E301" t="s">
        <v>4524</v>
      </c>
      <c r="F301">
        <v>4</v>
      </c>
      <c r="G301">
        <v>60977</v>
      </c>
      <c r="H301" s="7">
        <v>15</v>
      </c>
      <c r="I301">
        <v>243908</v>
      </c>
      <c r="J301">
        <v>36586.199999999997</v>
      </c>
      <c r="K301">
        <v>207321.8</v>
      </c>
      <c r="L301">
        <v>13718.567804686631</v>
      </c>
      <c r="M301" s="4">
        <f t="shared" si="8"/>
        <v>6.6170406607923686</v>
      </c>
      <c r="N301" t="str">
        <f t="shared" si="9"/>
        <v>Discounted</v>
      </c>
    </row>
    <row r="302" spans="1:14" x14ac:dyDescent="0.3">
      <c r="A302" t="s">
        <v>312</v>
      </c>
      <c r="B302" s="2">
        <v>45632</v>
      </c>
      <c r="C302" t="s">
        <v>4514</v>
      </c>
      <c r="D302" t="s">
        <v>4520</v>
      </c>
      <c r="E302" t="s">
        <v>4523</v>
      </c>
      <c r="F302">
        <v>1</v>
      </c>
      <c r="G302">
        <v>65535</v>
      </c>
      <c r="H302" s="7">
        <v>10</v>
      </c>
      <c r="I302">
        <v>65535</v>
      </c>
      <c r="J302">
        <v>6553.5</v>
      </c>
      <c r="K302">
        <v>58981.5</v>
      </c>
      <c r="L302">
        <v>5267.8309495866197</v>
      </c>
      <c r="M302" s="4">
        <f t="shared" si="8"/>
        <v>8.9313275342041472</v>
      </c>
      <c r="N302" t="str">
        <f t="shared" si="9"/>
        <v>Discounted</v>
      </c>
    </row>
    <row r="303" spans="1:14" x14ac:dyDescent="0.3">
      <c r="A303" t="s">
        <v>313</v>
      </c>
      <c r="B303" s="2">
        <v>45089</v>
      </c>
      <c r="C303" t="s">
        <v>4517</v>
      </c>
      <c r="D303" t="s">
        <v>4520</v>
      </c>
      <c r="E303" t="s">
        <v>4521</v>
      </c>
      <c r="F303">
        <v>8</v>
      </c>
      <c r="G303">
        <v>33403</v>
      </c>
      <c r="H303" s="7">
        <v>5</v>
      </c>
      <c r="I303">
        <v>267224</v>
      </c>
      <c r="J303">
        <v>13361.2</v>
      </c>
      <c r="K303">
        <v>253862.8</v>
      </c>
      <c r="L303">
        <v>62383.092788861679</v>
      </c>
      <c r="M303" s="4">
        <f t="shared" si="8"/>
        <v>24.573546336391814</v>
      </c>
      <c r="N303" t="str">
        <f t="shared" si="9"/>
        <v>Discounted</v>
      </c>
    </row>
    <row r="304" spans="1:14" x14ac:dyDescent="0.3">
      <c r="A304" t="s">
        <v>314</v>
      </c>
      <c r="B304" s="2">
        <v>45646</v>
      </c>
      <c r="C304" t="s">
        <v>4516</v>
      </c>
      <c r="D304" t="s">
        <v>4519</v>
      </c>
      <c r="E304" t="s">
        <v>4525</v>
      </c>
      <c r="F304">
        <v>8</v>
      </c>
      <c r="G304">
        <v>7811</v>
      </c>
      <c r="H304" s="7">
        <v>5</v>
      </c>
      <c r="I304">
        <v>62488</v>
      </c>
      <c r="J304">
        <v>3124.4</v>
      </c>
      <c r="K304">
        <v>59363.6</v>
      </c>
      <c r="L304">
        <v>13027.802825437509</v>
      </c>
      <c r="M304" s="4">
        <f t="shared" si="8"/>
        <v>21.945776242406982</v>
      </c>
      <c r="N304" t="str">
        <f t="shared" si="9"/>
        <v>Discounted</v>
      </c>
    </row>
    <row r="305" spans="1:14" x14ac:dyDescent="0.3">
      <c r="A305" t="s">
        <v>315</v>
      </c>
      <c r="B305" s="2">
        <v>45607</v>
      </c>
      <c r="C305" t="s">
        <v>4517</v>
      </c>
      <c r="D305" t="s">
        <v>4519</v>
      </c>
      <c r="E305" t="s">
        <v>4522</v>
      </c>
      <c r="F305">
        <v>7</v>
      </c>
      <c r="G305">
        <v>51111</v>
      </c>
      <c r="H305" s="7">
        <v>5</v>
      </c>
      <c r="I305">
        <v>357777</v>
      </c>
      <c r="J305">
        <v>17888.849999999999</v>
      </c>
      <c r="K305">
        <v>339888.15</v>
      </c>
      <c r="L305">
        <v>78994.322237333283</v>
      </c>
      <c r="M305" s="4">
        <f t="shared" si="8"/>
        <v>23.241269881675276</v>
      </c>
      <c r="N305" t="str">
        <f t="shared" si="9"/>
        <v>Discounted</v>
      </c>
    </row>
    <row r="306" spans="1:14" x14ac:dyDescent="0.3">
      <c r="A306" t="s">
        <v>316</v>
      </c>
      <c r="B306" s="2">
        <v>45087</v>
      </c>
      <c r="C306" t="s">
        <v>4517</v>
      </c>
      <c r="D306" t="s">
        <v>4520</v>
      </c>
      <c r="E306" t="s">
        <v>4521</v>
      </c>
      <c r="F306">
        <v>8</v>
      </c>
      <c r="G306">
        <v>21115</v>
      </c>
      <c r="H306" s="7">
        <v>0</v>
      </c>
      <c r="I306">
        <v>168920</v>
      </c>
      <c r="J306">
        <v>0</v>
      </c>
      <c r="K306">
        <v>168920</v>
      </c>
      <c r="L306">
        <v>13248.544879851241</v>
      </c>
      <c r="M306" s="4">
        <f t="shared" si="8"/>
        <v>7.8430883731063465</v>
      </c>
      <c r="N306" t="str">
        <f t="shared" si="9"/>
        <v>Non-discounted</v>
      </c>
    </row>
    <row r="307" spans="1:14" x14ac:dyDescent="0.3">
      <c r="A307" t="s">
        <v>317</v>
      </c>
      <c r="B307" s="2">
        <v>45506</v>
      </c>
      <c r="C307" t="s">
        <v>4516</v>
      </c>
      <c r="D307" t="s">
        <v>4519</v>
      </c>
      <c r="E307" t="s">
        <v>4521</v>
      </c>
      <c r="F307">
        <v>2</v>
      </c>
      <c r="G307">
        <v>57308</v>
      </c>
      <c r="H307" s="7">
        <v>15</v>
      </c>
      <c r="I307">
        <v>114616</v>
      </c>
      <c r="J307">
        <v>17192.400000000001</v>
      </c>
      <c r="K307">
        <v>97423.6</v>
      </c>
      <c r="L307">
        <v>8988.6122920004655</v>
      </c>
      <c r="M307" s="4">
        <f t="shared" si="8"/>
        <v>9.226319179336901</v>
      </c>
      <c r="N307" t="str">
        <f t="shared" si="9"/>
        <v>Discounted</v>
      </c>
    </row>
    <row r="308" spans="1:14" x14ac:dyDescent="0.3">
      <c r="A308" t="s">
        <v>318</v>
      </c>
      <c r="B308" s="2">
        <v>45324</v>
      </c>
      <c r="C308" t="s">
        <v>4513</v>
      </c>
      <c r="D308" t="s">
        <v>4520</v>
      </c>
      <c r="E308" t="s">
        <v>4521</v>
      </c>
      <c r="F308">
        <v>3</v>
      </c>
      <c r="G308">
        <v>34080</v>
      </c>
      <c r="H308" s="7">
        <v>5</v>
      </c>
      <c r="I308">
        <v>102240</v>
      </c>
      <c r="J308">
        <v>5112</v>
      </c>
      <c r="K308">
        <v>97128</v>
      </c>
      <c r="L308">
        <v>16616.980400983339</v>
      </c>
      <c r="M308" s="4">
        <f t="shared" si="8"/>
        <v>17.108331687034983</v>
      </c>
      <c r="N308" t="str">
        <f t="shared" si="9"/>
        <v>Discounted</v>
      </c>
    </row>
    <row r="309" spans="1:14" x14ac:dyDescent="0.3">
      <c r="A309" t="s">
        <v>319</v>
      </c>
      <c r="B309" s="2">
        <v>45203</v>
      </c>
      <c r="C309" t="s">
        <v>4518</v>
      </c>
      <c r="D309" t="s">
        <v>4520</v>
      </c>
      <c r="E309" t="s">
        <v>4524</v>
      </c>
      <c r="F309">
        <v>9</v>
      </c>
      <c r="G309">
        <v>57552</v>
      </c>
      <c r="H309" s="7">
        <v>20</v>
      </c>
      <c r="I309">
        <v>517968</v>
      </c>
      <c r="J309">
        <v>103593.60000000001</v>
      </c>
      <c r="K309">
        <v>414374.40000000002</v>
      </c>
      <c r="L309">
        <v>62300.214857012179</v>
      </c>
      <c r="M309" s="4">
        <f t="shared" si="8"/>
        <v>15.034764420053984</v>
      </c>
      <c r="N309" t="str">
        <f t="shared" si="9"/>
        <v>Discounted</v>
      </c>
    </row>
    <row r="310" spans="1:14" x14ac:dyDescent="0.3">
      <c r="A310" t="s">
        <v>320</v>
      </c>
      <c r="B310" s="2">
        <v>45430</v>
      </c>
      <c r="C310" t="s">
        <v>4517</v>
      </c>
      <c r="D310" t="s">
        <v>4519</v>
      </c>
      <c r="E310" t="s">
        <v>4524</v>
      </c>
      <c r="F310">
        <v>1</v>
      </c>
      <c r="G310">
        <v>43398</v>
      </c>
      <c r="H310" s="7">
        <v>10</v>
      </c>
      <c r="I310">
        <v>43398</v>
      </c>
      <c r="J310">
        <v>4339.8</v>
      </c>
      <c r="K310">
        <v>39058.199999999997</v>
      </c>
      <c r="L310">
        <v>4284.7110257329487</v>
      </c>
      <c r="M310" s="4">
        <f t="shared" si="8"/>
        <v>10.970067810940979</v>
      </c>
      <c r="N310" t="str">
        <f t="shared" si="9"/>
        <v>Discounted</v>
      </c>
    </row>
    <row r="311" spans="1:14" x14ac:dyDescent="0.3">
      <c r="A311" t="s">
        <v>321</v>
      </c>
      <c r="B311" s="2">
        <v>45318</v>
      </c>
      <c r="C311" t="s">
        <v>4518</v>
      </c>
      <c r="D311" t="s">
        <v>4520</v>
      </c>
      <c r="E311" t="s">
        <v>4525</v>
      </c>
      <c r="F311">
        <v>8</v>
      </c>
      <c r="G311">
        <v>24452</v>
      </c>
      <c r="H311" s="7">
        <v>0</v>
      </c>
      <c r="I311">
        <v>195616</v>
      </c>
      <c r="J311">
        <v>0</v>
      </c>
      <c r="K311">
        <v>195616</v>
      </c>
      <c r="L311">
        <v>44359.695553880243</v>
      </c>
      <c r="M311" s="4">
        <f t="shared" si="8"/>
        <v>22.676925994744931</v>
      </c>
      <c r="N311" t="str">
        <f t="shared" si="9"/>
        <v>Non-discounted</v>
      </c>
    </row>
    <row r="312" spans="1:14" x14ac:dyDescent="0.3">
      <c r="A312" t="s">
        <v>322</v>
      </c>
      <c r="B312" s="2">
        <v>45061</v>
      </c>
      <c r="C312" t="s">
        <v>4517</v>
      </c>
      <c r="D312" t="s">
        <v>4519</v>
      </c>
      <c r="E312" t="s">
        <v>4524</v>
      </c>
      <c r="F312">
        <v>8</v>
      </c>
      <c r="G312">
        <v>15727</v>
      </c>
      <c r="H312" s="7">
        <v>10</v>
      </c>
      <c r="I312">
        <v>125816</v>
      </c>
      <c r="J312">
        <v>12581.6</v>
      </c>
      <c r="K312">
        <v>113234.4</v>
      </c>
      <c r="L312">
        <v>26075.359809400259</v>
      </c>
      <c r="M312" s="4">
        <f t="shared" si="8"/>
        <v>23.027772310711462</v>
      </c>
      <c r="N312" t="str">
        <f t="shared" si="9"/>
        <v>Discounted</v>
      </c>
    </row>
    <row r="313" spans="1:14" x14ac:dyDescent="0.3">
      <c r="A313" t="s">
        <v>323</v>
      </c>
      <c r="B313" s="2">
        <v>45121</v>
      </c>
      <c r="C313" t="s">
        <v>4512</v>
      </c>
      <c r="D313" t="s">
        <v>4519</v>
      </c>
      <c r="E313" t="s">
        <v>4524</v>
      </c>
      <c r="F313">
        <v>7</v>
      </c>
      <c r="G313">
        <v>14260</v>
      </c>
      <c r="H313" s="7">
        <v>15</v>
      </c>
      <c r="I313">
        <v>99820</v>
      </c>
      <c r="J313">
        <v>14973</v>
      </c>
      <c r="K313">
        <v>84847</v>
      </c>
      <c r="L313">
        <v>9192.0526417819037</v>
      </c>
      <c r="M313" s="4">
        <f t="shared" si="8"/>
        <v>10.833680202932223</v>
      </c>
      <c r="N313" t="str">
        <f t="shared" si="9"/>
        <v>Discounted</v>
      </c>
    </row>
    <row r="314" spans="1:14" x14ac:dyDescent="0.3">
      <c r="A314" t="s">
        <v>324</v>
      </c>
      <c r="B314" s="2">
        <v>45327</v>
      </c>
      <c r="C314" t="s">
        <v>4516</v>
      </c>
      <c r="D314" t="s">
        <v>4520</v>
      </c>
      <c r="E314" t="s">
        <v>4524</v>
      </c>
      <c r="F314">
        <v>5</v>
      </c>
      <c r="G314">
        <v>9326</v>
      </c>
      <c r="H314" s="7">
        <v>20</v>
      </c>
      <c r="I314">
        <v>46630</v>
      </c>
      <c r="J314">
        <v>9326</v>
      </c>
      <c r="K314">
        <v>37304</v>
      </c>
      <c r="L314">
        <v>3027.2430313283448</v>
      </c>
      <c r="M314" s="4">
        <f t="shared" si="8"/>
        <v>8.1150628118387971</v>
      </c>
      <c r="N314" t="str">
        <f t="shared" si="9"/>
        <v>Discounted</v>
      </c>
    </row>
    <row r="315" spans="1:14" x14ac:dyDescent="0.3">
      <c r="A315" t="s">
        <v>325</v>
      </c>
      <c r="B315" s="2">
        <v>45566</v>
      </c>
      <c r="C315" t="s">
        <v>4517</v>
      </c>
      <c r="D315" t="s">
        <v>4520</v>
      </c>
      <c r="E315" t="s">
        <v>4525</v>
      </c>
      <c r="F315">
        <v>4</v>
      </c>
      <c r="G315">
        <v>79975</v>
      </c>
      <c r="H315" s="7">
        <v>15</v>
      </c>
      <c r="I315">
        <v>319900</v>
      </c>
      <c r="J315">
        <v>47985</v>
      </c>
      <c r="K315">
        <v>271915</v>
      </c>
      <c r="L315">
        <v>21703.84311875196</v>
      </c>
      <c r="M315" s="4">
        <f t="shared" si="8"/>
        <v>7.9818484154062705</v>
      </c>
      <c r="N315" t="str">
        <f t="shared" si="9"/>
        <v>Discounted</v>
      </c>
    </row>
    <row r="316" spans="1:14" x14ac:dyDescent="0.3">
      <c r="A316" t="s">
        <v>326</v>
      </c>
      <c r="B316" s="2">
        <v>44959</v>
      </c>
      <c r="C316" t="s">
        <v>4512</v>
      </c>
      <c r="D316" t="s">
        <v>4519</v>
      </c>
      <c r="E316" t="s">
        <v>4525</v>
      </c>
      <c r="F316">
        <v>6</v>
      </c>
      <c r="G316">
        <v>60932</v>
      </c>
      <c r="H316" s="7">
        <v>5</v>
      </c>
      <c r="I316">
        <v>365592</v>
      </c>
      <c r="J316">
        <v>18279.599999999999</v>
      </c>
      <c r="K316">
        <v>347312.4</v>
      </c>
      <c r="L316">
        <v>51014.995446408662</v>
      </c>
      <c r="M316" s="4">
        <f t="shared" si="8"/>
        <v>14.688503907838783</v>
      </c>
      <c r="N316" t="str">
        <f t="shared" si="9"/>
        <v>Discounted</v>
      </c>
    </row>
    <row r="317" spans="1:14" x14ac:dyDescent="0.3">
      <c r="A317" t="s">
        <v>327</v>
      </c>
      <c r="B317" s="2">
        <v>45614</v>
      </c>
      <c r="C317" t="s">
        <v>4515</v>
      </c>
      <c r="D317" t="s">
        <v>4520</v>
      </c>
      <c r="E317" t="s">
        <v>4523</v>
      </c>
      <c r="F317">
        <v>1</v>
      </c>
      <c r="G317">
        <v>74496</v>
      </c>
      <c r="H317" s="7">
        <v>10</v>
      </c>
      <c r="I317">
        <v>74496</v>
      </c>
      <c r="J317">
        <v>7449.6</v>
      </c>
      <c r="K317">
        <v>67046.399999999994</v>
      </c>
      <c r="L317">
        <v>5134.6613220154532</v>
      </c>
      <c r="M317" s="4">
        <f t="shared" si="8"/>
        <v>7.6583699080270584</v>
      </c>
      <c r="N317" t="str">
        <f t="shared" si="9"/>
        <v>Discounted</v>
      </c>
    </row>
    <row r="318" spans="1:14" x14ac:dyDescent="0.3">
      <c r="A318" t="s">
        <v>328</v>
      </c>
      <c r="B318" s="2">
        <v>45386</v>
      </c>
      <c r="C318" t="s">
        <v>4512</v>
      </c>
      <c r="D318" t="s">
        <v>4519</v>
      </c>
      <c r="E318" t="s">
        <v>4523</v>
      </c>
      <c r="F318">
        <v>5</v>
      </c>
      <c r="G318">
        <v>58704</v>
      </c>
      <c r="H318" s="7">
        <v>20</v>
      </c>
      <c r="I318">
        <v>293520</v>
      </c>
      <c r="J318">
        <v>58704</v>
      </c>
      <c r="K318">
        <v>234816</v>
      </c>
      <c r="L318">
        <v>33970.371518302491</v>
      </c>
      <c r="M318" s="4">
        <f t="shared" si="8"/>
        <v>14.466804441904507</v>
      </c>
      <c r="N318" t="str">
        <f t="shared" si="9"/>
        <v>Discounted</v>
      </c>
    </row>
    <row r="319" spans="1:14" x14ac:dyDescent="0.3">
      <c r="A319" t="s">
        <v>329</v>
      </c>
      <c r="B319" s="2">
        <v>45396</v>
      </c>
      <c r="C319" t="s">
        <v>4514</v>
      </c>
      <c r="D319" t="s">
        <v>4520</v>
      </c>
      <c r="E319" t="s">
        <v>4523</v>
      </c>
      <c r="F319">
        <v>4</v>
      </c>
      <c r="G319">
        <v>9173</v>
      </c>
      <c r="H319" s="7">
        <v>10</v>
      </c>
      <c r="I319">
        <v>36692</v>
      </c>
      <c r="J319">
        <v>3669.2</v>
      </c>
      <c r="K319">
        <v>33022.800000000003</v>
      </c>
      <c r="L319">
        <v>4702.0113002473008</v>
      </c>
      <c r="M319" s="4">
        <f t="shared" si="8"/>
        <v>14.238681457197149</v>
      </c>
      <c r="N319" t="str">
        <f t="shared" si="9"/>
        <v>Discounted</v>
      </c>
    </row>
    <row r="320" spans="1:14" x14ac:dyDescent="0.3">
      <c r="A320" t="s">
        <v>330</v>
      </c>
      <c r="B320" s="2">
        <v>45301</v>
      </c>
      <c r="C320" t="s">
        <v>4517</v>
      </c>
      <c r="D320" t="s">
        <v>4520</v>
      </c>
      <c r="E320" t="s">
        <v>4523</v>
      </c>
      <c r="F320">
        <v>4</v>
      </c>
      <c r="G320">
        <v>36658</v>
      </c>
      <c r="H320" s="7">
        <v>0</v>
      </c>
      <c r="I320">
        <v>146632</v>
      </c>
      <c r="J320">
        <v>0</v>
      </c>
      <c r="K320">
        <v>146632</v>
      </c>
      <c r="L320">
        <v>33259.369756554377</v>
      </c>
      <c r="M320" s="4">
        <f t="shared" si="8"/>
        <v>22.682204264113139</v>
      </c>
      <c r="N320" t="str">
        <f t="shared" si="9"/>
        <v>Non-discounted</v>
      </c>
    </row>
    <row r="321" spans="1:14" x14ac:dyDescent="0.3">
      <c r="A321" t="s">
        <v>331</v>
      </c>
      <c r="B321" s="2">
        <v>44948</v>
      </c>
      <c r="C321" t="s">
        <v>4512</v>
      </c>
      <c r="D321" t="s">
        <v>4519</v>
      </c>
      <c r="E321" t="s">
        <v>4521</v>
      </c>
      <c r="F321">
        <v>7</v>
      </c>
      <c r="G321">
        <v>75489</v>
      </c>
      <c r="H321" s="7">
        <v>20</v>
      </c>
      <c r="I321">
        <v>528423</v>
      </c>
      <c r="J321">
        <v>105684.6</v>
      </c>
      <c r="K321">
        <v>422738.4</v>
      </c>
      <c r="L321">
        <v>46180.8254768728</v>
      </c>
      <c r="M321" s="4">
        <f t="shared" si="8"/>
        <v>10.924208796000741</v>
      </c>
      <c r="N321" t="str">
        <f t="shared" si="9"/>
        <v>Discounted</v>
      </c>
    </row>
    <row r="322" spans="1:14" x14ac:dyDescent="0.3">
      <c r="A322" t="s">
        <v>332</v>
      </c>
      <c r="B322" s="2">
        <v>45596</v>
      </c>
      <c r="C322" t="s">
        <v>4518</v>
      </c>
      <c r="D322" t="s">
        <v>4519</v>
      </c>
      <c r="E322" t="s">
        <v>4521</v>
      </c>
      <c r="F322">
        <v>9</v>
      </c>
      <c r="G322">
        <v>16404</v>
      </c>
      <c r="H322" s="7">
        <v>0</v>
      </c>
      <c r="I322">
        <v>147636</v>
      </c>
      <c r="J322">
        <v>0</v>
      </c>
      <c r="K322">
        <v>147636</v>
      </c>
      <c r="L322">
        <v>23936.297276783869</v>
      </c>
      <c r="M322" s="4">
        <f t="shared" si="8"/>
        <v>16.213049172819549</v>
      </c>
      <c r="N322" t="str">
        <f t="shared" si="9"/>
        <v>Non-discounted</v>
      </c>
    </row>
    <row r="323" spans="1:14" x14ac:dyDescent="0.3">
      <c r="A323" t="s">
        <v>333</v>
      </c>
      <c r="B323" s="2">
        <v>44964</v>
      </c>
      <c r="C323" t="s">
        <v>4515</v>
      </c>
      <c r="D323" t="s">
        <v>4519</v>
      </c>
      <c r="E323" t="s">
        <v>4523</v>
      </c>
      <c r="F323">
        <v>8</v>
      </c>
      <c r="G323">
        <v>15896</v>
      </c>
      <c r="H323" s="7">
        <v>20</v>
      </c>
      <c r="I323">
        <v>127168</v>
      </c>
      <c r="J323">
        <v>25433.599999999999</v>
      </c>
      <c r="K323">
        <v>101734.39999999999</v>
      </c>
      <c r="L323">
        <v>20214.6225186048</v>
      </c>
      <c r="M323" s="4">
        <f t="shared" ref="M323:M386" si="10">(L323/K323)*100</f>
        <v>19.869997285681933</v>
      </c>
      <c r="N323" t="str">
        <f t="shared" ref="N323:N386" si="11">IF(H323=0,"Non-discounted","Discounted")</f>
        <v>Discounted</v>
      </c>
    </row>
    <row r="324" spans="1:14" x14ac:dyDescent="0.3">
      <c r="A324" t="s">
        <v>334</v>
      </c>
      <c r="B324" s="2">
        <v>45156</v>
      </c>
      <c r="C324" t="s">
        <v>4513</v>
      </c>
      <c r="D324" t="s">
        <v>4520</v>
      </c>
      <c r="E324" t="s">
        <v>4523</v>
      </c>
      <c r="F324">
        <v>8</v>
      </c>
      <c r="G324">
        <v>54539</v>
      </c>
      <c r="H324" s="7">
        <v>5</v>
      </c>
      <c r="I324">
        <v>436312</v>
      </c>
      <c r="J324">
        <v>21815.599999999999</v>
      </c>
      <c r="K324">
        <v>414496.4</v>
      </c>
      <c r="L324">
        <v>70125.727450984807</v>
      </c>
      <c r="M324" s="4">
        <f t="shared" si="10"/>
        <v>16.918295900998128</v>
      </c>
      <c r="N324" t="str">
        <f t="shared" si="11"/>
        <v>Discounted</v>
      </c>
    </row>
    <row r="325" spans="1:14" x14ac:dyDescent="0.3">
      <c r="A325" t="s">
        <v>335</v>
      </c>
      <c r="B325" s="2">
        <v>45291</v>
      </c>
      <c r="C325" t="s">
        <v>4517</v>
      </c>
      <c r="D325" t="s">
        <v>4519</v>
      </c>
      <c r="E325" t="s">
        <v>4522</v>
      </c>
      <c r="F325">
        <v>5</v>
      </c>
      <c r="G325">
        <v>4834</v>
      </c>
      <c r="H325" s="7">
        <v>10</v>
      </c>
      <c r="I325">
        <v>24170</v>
      </c>
      <c r="J325">
        <v>2417</v>
      </c>
      <c r="K325">
        <v>21753</v>
      </c>
      <c r="L325">
        <v>5238.4175663705837</v>
      </c>
      <c r="M325" s="4">
        <f t="shared" si="10"/>
        <v>24.081356899602739</v>
      </c>
      <c r="N325" t="str">
        <f t="shared" si="11"/>
        <v>Discounted</v>
      </c>
    </row>
    <row r="326" spans="1:14" x14ac:dyDescent="0.3">
      <c r="A326" t="s">
        <v>336</v>
      </c>
      <c r="B326" s="2">
        <v>45489</v>
      </c>
      <c r="C326" t="s">
        <v>4514</v>
      </c>
      <c r="D326" t="s">
        <v>4519</v>
      </c>
      <c r="E326" t="s">
        <v>4521</v>
      </c>
      <c r="F326">
        <v>6</v>
      </c>
      <c r="G326">
        <v>27768</v>
      </c>
      <c r="H326" s="7">
        <v>10</v>
      </c>
      <c r="I326">
        <v>166608</v>
      </c>
      <c r="J326">
        <v>16660.8</v>
      </c>
      <c r="K326">
        <v>149947.20000000001</v>
      </c>
      <c r="L326">
        <v>25559.324364799031</v>
      </c>
      <c r="M326" s="4">
        <f t="shared" si="10"/>
        <v>17.045549609995405</v>
      </c>
      <c r="N326" t="str">
        <f t="shared" si="11"/>
        <v>Discounted</v>
      </c>
    </row>
    <row r="327" spans="1:14" x14ac:dyDescent="0.3">
      <c r="A327" t="s">
        <v>337</v>
      </c>
      <c r="B327" s="2">
        <v>45364</v>
      </c>
      <c r="C327" t="s">
        <v>4513</v>
      </c>
      <c r="D327" t="s">
        <v>4520</v>
      </c>
      <c r="E327" t="s">
        <v>4522</v>
      </c>
      <c r="F327">
        <v>2</v>
      </c>
      <c r="G327">
        <v>65136</v>
      </c>
      <c r="H327" s="7">
        <v>15</v>
      </c>
      <c r="I327">
        <v>130272</v>
      </c>
      <c r="J327">
        <v>19540.8</v>
      </c>
      <c r="K327">
        <v>110731.2</v>
      </c>
      <c r="L327">
        <v>25509.416251321931</v>
      </c>
      <c r="M327" s="4">
        <f t="shared" si="10"/>
        <v>23.037243569402239</v>
      </c>
      <c r="N327" t="str">
        <f t="shared" si="11"/>
        <v>Discounted</v>
      </c>
    </row>
    <row r="328" spans="1:14" x14ac:dyDescent="0.3">
      <c r="A328" t="s">
        <v>338</v>
      </c>
      <c r="B328" s="2">
        <v>45209</v>
      </c>
      <c r="C328" t="s">
        <v>4512</v>
      </c>
      <c r="D328" t="s">
        <v>4520</v>
      </c>
      <c r="E328" t="s">
        <v>4522</v>
      </c>
      <c r="F328">
        <v>3</v>
      </c>
      <c r="G328">
        <v>22568</v>
      </c>
      <c r="H328" s="7">
        <v>20</v>
      </c>
      <c r="I328">
        <v>67704</v>
      </c>
      <c r="J328">
        <v>13540.8</v>
      </c>
      <c r="K328">
        <v>54163.199999999997</v>
      </c>
      <c r="L328">
        <v>5362.7676444856661</v>
      </c>
      <c r="M328" s="4">
        <f t="shared" si="10"/>
        <v>9.9011277850748591</v>
      </c>
      <c r="N328" t="str">
        <f t="shared" si="11"/>
        <v>Discounted</v>
      </c>
    </row>
    <row r="329" spans="1:14" x14ac:dyDescent="0.3">
      <c r="A329" t="s">
        <v>339</v>
      </c>
      <c r="B329" s="2">
        <v>44953</v>
      </c>
      <c r="C329" t="s">
        <v>4513</v>
      </c>
      <c r="D329" t="s">
        <v>4519</v>
      </c>
      <c r="E329" t="s">
        <v>4524</v>
      </c>
      <c r="F329">
        <v>5</v>
      </c>
      <c r="G329">
        <v>28747</v>
      </c>
      <c r="H329" s="7">
        <v>20</v>
      </c>
      <c r="I329">
        <v>143735</v>
      </c>
      <c r="J329">
        <v>28747</v>
      </c>
      <c r="K329">
        <v>114988</v>
      </c>
      <c r="L329">
        <v>18645.36796727237</v>
      </c>
      <c r="M329" s="4">
        <f t="shared" si="10"/>
        <v>16.215055455588733</v>
      </c>
      <c r="N329" t="str">
        <f t="shared" si="11"/>
        <v>Discounted</v>
      </c>
    </row>
    <row r="330" spans="1:14" x14ac:dyDescent="0.3">
      <c r="A330" t="s">
        <v>340</v>
      </c>
      <c r="B330" s="2">
        <v>45152</v>
      </c>
      <c r="C330" t="s">
        <v>4513</v>
      </c>
      <c r="D330" t="s">
        <v>4519</v>
      </c>
      <c r="E330" t="s">
        <v>4525</v>
      </c>
      <c r="F330">
        <v>2</v>
      </c>
      <c r="G330">
        <v>65621</v>
      </c>
      <c r="H330" s="7">
        <v>0</v>
      </c>
      <c r="I330">
        <v>131242</v>
      </c>
      <c r="J330">
        <v>0</v>
      </c>
      <c r="K330">
        <v>131242</v>
      </c>
      <c r="L330">
        <v>20823.01128289217</v>
      </c>
      <c r="M330" s="4">
        <f t="shared" si="10"/>
        <v>15.866118531333088</v>
      </c>
      <c r="N330" t="str">
        <f t="shared" si="11"/>
        <v>Non-discounted</v>
      </c>
    </row>
    <row r="331" spans="1:14" x14ac:dyDescent="0.3">
      <c r="A331" t="s">
        <v>341</v>
      </c>
      <c r="B331" s="2">
        <v>45203</v>
      </c>
      <c r="C331" t="s">
        <v>4515</v>
      </c>
      <c r="D331" t="s">
        <v>4519</v>
      </c>
      <c r="E331" t="s">
        <v>4521</v>
      </c>
      <c r="F331">
        <v>3</v>
      </c>
      <c r="G331">
        <v>16785</v>
      </c>
      <c r="H331" s="7">
        <v>20</v>
      </c>
      <c r="I331">
        <v>50355</v>
      </c>
      <c r="J331">
        <v>10071</v>
      </c>
      <c r="K331">
        <v>40284</v>
      </c>
      <c r="L331">
        <v>9986.0177609766251</v>
      </c>
      <c r="M331" s="4">
        <f t="shared" si="10"/>
        <v>24.789042202801671</v>
      </c>
      <c r="N331" t="str">
        <f t="shared" si="11"/>
        <v>Discounted</v>
      </c>
    </row>
    <row r="332" spans="1:14" x14ac:dyDescent="0.3">
      <c r="A332" t="s">
        <v>342</v>
      </c>
      <c r="B332" s="2">
        <v>45535</v>
      </c>
      <c r="C332" t="s">
        <v>4513</v>
      </c>
      <c r="D332" t="s">
        <v>4519</v>
      </c>
      <c r="E332" t="s">
        <v>4523</v>
      </c>
      <c r="F332">
        <v>4</v>
      </c>
      <c r="G332">
        <v>24636</v>
      </c>
      <c r="H332" s="7">
        <v>10</v>
      </c>
      <c r="I332">
        <v>98544</v>
      </c>
      <c r="J332">
        <v>9854.4</v>
      </c>
      <c r="K332">
        <v>88689.600000000006</v>
      </c>
      <c r="L332">
        <v>8061.9966265685816</v>
      </c>
      <c r="M332" s="4">
        <f t="shared" si="10"/>
        <v>9.0901262679824715</v>
      </c>
      <c r="N332" t="str">
        <f t="shared" si="11"/>
        <v>Discounted</v>
      </c>
    </row>
    <row r="333" spans="1:14" x14ac:dyDescent="0.3">
      <c r="A333" t="s">
        <v>343</v>
      </c>
      <c r="B333" s="2">
        <v>45210</v>
      </c>
      <c r="C333" t="s">
        <v>4513</v>
      </c>
      <c r="D333" t="s">
        <v>4520</v>
      </c>
      <c r="E333" t="s">
        <v>4523</v>
      </c>
      <c r="F333">
        <v>6</v>
      </c>
      <c r="G333">
        <v>60878</v>
      </c>
      <c r="H333" s="7">
        <v>20</v>
      </c>
      <c r="I333">
        <v>365268</v>
      </c>
      <c r="J333">
        <v>73053.600000000006</v>
      </c>
      <c r="K333">
        <v>292214.40000000002</v>
      </c>
      <c r="L333">
        <v>22850.78026149502</v>
      </c>
      <c r="M333" s="4">
        <f t="shared" si="10"/>
        <v>7.8198679673195493</v>
      </c>
      <c r="N333" t="str">
        <f t="shared" si="11"/>
        <v>Discounted</v>
      </c>
    </row>
    <row r="334" spans="1:14" x14ac:dyDescent="0.3">
      <c r="A334" t="s">
        <v>344</v>
      </c>
      <c r="B334" s="2">
        <v>45407</v>
      </c>
      <c r="C334" t="s">
        <v>4517</v>
      </c>
      <c r="D334" t="s">
        <v>4520</v>
      </c>
      <c r="E334" t="s">
        <v>4525</v>
      </c>
      <c r="F334">
        <v>5</v>
      </c>
      <c r="G334">
        <v>38287</v>
      </c>
      <c r="H334" s="7">
        <v>15</v>
      </c>
      <c r="I334">
        <v>191435</v>
      </c>
      <c r="J334">
        <v>28715.25</v>
      </c>
      <c r="K334">
        <v>162719.75</v>
      </c>
      <c r="L334">
        <v>28042.213010800519</v>
      </c>
      <c r="M334" s="4">
        <f t="shared" si="10"/>
        <v>17.233441552608408</v>
      </c>
      <c r="N334" t="str">
        <f t="shared" si="11"/>
        <v>Discounted</v>
      </c>
    </row>
    <row r="335" spans="1:14" x14ac:dyDescent="0.3">
      <c r="A335" t="s">
        <v>345</v>
      </c>
      <c r="B335" s="2">
        <v>45379</v>
      </c>
      <c r="C335" t="s">
        <v>4515</v>
      </c>
      <c r="D335" t="s">
        <v>4519</v>
      </c>
      <c r="E335" t="s">
        <v>4521</v>
      </c>
      <c r="F335">
        <v>4</v>
      </c>
      <c r="G335">
        <v>24925</v>
      </c>
      <c r="H335" s="7">
        <v>15</v>
      </c>
      <c r="I335">
        <v>99700</v>
      </c>
      <c r="J335">
        <v>14955</v>
      </c>
      <c r="K335">
        <v>84745</v>
      </c>
      <c r="L335">
        <v>8028.6081373351417</v>
      </c>
      <c r="M335" s="4">
        <f t="shared" si="10"/>
        <v>9.4738428666412666</v>
      </c>
      <c r="N335" t="str">
        <f t="shared" si="11"/>
        <v>Discounted</v>
      </c>
    </row>
    <row r="336" spans="1:14" x14ac:dyDescent="0.3">
      <c r="A336" t="s">
        <v>346</v>
      </c>
      <c r="B336" s="2">
        <v>45585</v>
      </c>
      <c r="C336" t="s">
        <v>4514</v>
      </c>
      <c r="D336" t="s">
        <v>4519</v>
      </c>
      <c r="E336" t="s">
        <v>4523</v>
      </c>
      <c r="F336">
        <v>2</v>
      </c>
      <c r="G336">
        <v>19461</v>
      </c>
      <c r="H336" s="7">
        <v>10</v>
      </c>
      <c r="I336">
        <v>38922</v>
      </c>
      <c r="J336">
        <v>3892.2</v>
      </c>
      <c r="K336">
        <v>35029.800000000003</v>
      </c>
      <c r="L336">
        <v>6229.3867854121054</v>
      </c>
      <c r="M336" s="4">
        <f t="shared" si="10"/>
        <v>17.783106913005795</v>
      </c>
      <c r="N336" t="str">
        <f t="shared" si="11"/>
        <v>Discounted</v>
      </c>
    </row>
    <row r="337" spans="1:14" x14ac:dyDescent="0.3">
      <c r="A337" t="s">
        <v>347</v>
      </c>
      <c r="B337" s="2">
        <v>45442</v>
      </c>
      <c r="C337" t="s">
        <v>4512</v>
      </c>
      <c r="D337" t="s">
        <v>4519</v>
      </c>
      <c r="E337" t="s">
        <v>4523</v>
      </c>
      <c r="F337">
        <v>5</v>
      </c>
      <c r="G337">
        <v>33943</v>
      </c>
      <c r="H337" s="7">
        <v>10</v>
      </c>
      <c r="I337">
        <v>169715</v>
      </c>
      <c r="J337">
        <v>16971.5</v>
      </c>
      <c r="K337">
        <v>152743.5</v>
      </c>
      <c r="L337">
        <v>37345.4524184572</v>
      </c>
      <c r="M337" s="4">
        <f t="shared" si="10"/>
        <v>24.449781770391017</v>
      </c>
      <c r="N337" t="str">
        <f t="shared" si="11"/>
        <v>Discounted</v>
      </c>
    </row>
    <row r="338" spans="1:14" x14ac:dyDescent="0.3">
      <c r="A338" t="s">
        <v>348</v>
      </c>
      <c r="B338" s="2">
        <v>45473</v>
      </c>
      <c r="C338" t="s">
        <v>4515</v>
      </c>
      <c r="D338" t="s">
        <v>4520</v>
      </c>
      <c r="E338" t="s">
        <v>4524</v>
      </c>
      <c r="F338">
        <v>5</v>
      </c>
      <c r="G338">
        <v>19323</v>
      </c>
      <c r="H338" s="7">
        <v>10</v>
      </c>
      <c r="I338">
        <v>96615</v>
      </c>
      <c r="J338">
        <v>9661.5</v>
      </c>
      <c r="K338">
        <v>86953.5</v>
      </c>
      <c r="L338">
        <v>20808.076814158569</v>
      </c>
      <c r="M338" s="4">
        <f t="shared" si="10"/>
        <v>23.930119907949155</v>
      </c>
      <c r="N338" t="str">
        <f t="shared" si="11"/>
        <v>Discounted</v>
      </c>
    </row>
    <row r="339" spans="1:14" x14ac:dyDescent="0.3">
      <c r="A339" t="s">
        <v>349</v>
      </c>
      <c r="B339" s="2">
        <v>45118</v>
      </c>
      <c r="C339" t="s">
        <v>4515</v>
      </c>
      <c r="D339" t="s">
        <v>4519</v>
      </c>
      <c r="E339" t="s">
        <v>4522</v>
      </c>
      <c r="F339">
        <v>7</v>
      </c>
      <c r="G339">
        <v>75909</v>
      </c>
      <c r="H339" s="7">
        <v>20</v>
      </c>
      <c r="I339">
        <v>531363</v>
      </c>
      <c r="J339">
        <v>106272.6</v>
      </c>
      <c r="K339">
        <v>425090.4</v>
      </c>
      <c r="L339">
        <v>40902.4554374254</v>
      </c>
      <c r="M339" s="4">
        <f t="shared" si="10"/>
        <v>9.6220604928799602</v>
      </c>
      <c r="N339" t="str">
        <f t="shared" si="11"/>
        <v>Discounted</v>
      </c>
    </row>
    <row r="340" spans="1:14" x14ac:dyDescent="0.3">
      <c r="A340" t="s">
        <v>350</v>
      </c>
      <c r="B340" s="2">
        <v>44975</v>
      </c>
      <c r="C340" t="s">
        <v>4516</v>
      </c>
      <c r="D340" t="s">
        <v>4519</v>
      </c>
      <c r="E340" t="s">
        <v>4523</v>
      </c>
      <c r="F340">
        <v>1</v>
      </c>
      <c r="G340">
        <v>71623</v>
      </c>
      <c r="H340" s="7">
        <v>20</v>
      </c>
      <c r="I340">
        <v>71623</v>
      </c>
      <c r="J340">
        <v>14324.6</v>
      </c>
      <c r="K340">
        <v>57298.400000000001</v>
      </c>
      <c r="L340">
        <v>4823.3374636797989</v>
      </c>
      <c r="M340" s="4">
        <f t="shared" si="10"/>
        <v>8.4179269642429784</v>
      </c>
      <c r="N340" t="str">
        <f t="shared" si="11"/>
        <v>Discounted</v>
      </c>
    </row>
    <row r="341" spans="1:14" x14ac:dyDescent="0.3">
      <c r="A341" t="s">
        <v>351</v>
      </c>
      <c r="B341" s="2">
        <v>45438</v>
      </c>
      <c r="C341" t="s">
        <v>4515</v>
      </c>
      <c r="D341" t="s">
        <v>4520</v>
      </c>
      <c r="E341" t="s">
        <v>4521</v>
      </c>
      <c r="F341">
        <v>4</v>
      </c>
      <c r="G341">
        <v>26352</v>
      </c>
      <c r="H341" s="7">
        <v>5</v>
      </c>
      <c r="I341">
        <v>105408</v>
      </c>
      <c r="J341">
        <v>5270.4</v>
      </c>
      <c r="K341">
        <v>100137.60000000001</v>
      </c>
      <c r="L341">
        <v>16237.09728843363</v>
      </c>
      <c r="M341" s="4">
        <f t="shared" si="10"/>
        <v>16.214785743250914</v>
      </c>
      <c r="N341" t="str">
        <f t="shared" si="11"/>
        <v>Discounted</v>
      </c>
    </row>
    <row r="342" spans="1:14" x14ac:dyDescent="0.3">
      <c r="A342" t="s">
        <v>352</v>
      </c>
      <c r="B342" s="2">
        <v>44943</v>
      </c>
      <c r="C342" t="s">
        <v>4516</v>
      </c>
      <c r="D342" t="s">
        <v>4520</v>
      </c>
      <c r="E342" t="s">
        <v>4525</v>
      </c>
      <c r="F342">
        <v>5</v>
      </c>
      <c r="G342">
        <v>38035</v>
      </c>
      <c r="H342" s="7">
        <v>0</v>
      </c>
      <c r="I342">
        <v>190175</v>
      </c>
      <c r="J342">
        <v>0</v>
      </c>
      <c r="K342">
        <v>190175</v>
      </c>
      <c r="L342">
        <v>31826.82415756752</v>
      </c>
      <c r="M342" s="4">
        <f t="shared" si="10"/>
        <v>16.735545764463005</v>
      </c>
      <c r="N342" t="str">
        <f t="shared" si="11"/>
        <v>Non-discounted</v>
      </c>
    </row>
    <row r="343" spans="1:14" x14ac:dyDescent="0.3">
      <c r="A343" t="s">
        <v>353</v>
      </c>
      <c r="B343" s="2">
        <v>45098</v>
      </c>
      <c r="C343" t="s">
        <v>4512</v>
      </c>
      <c r="D343" t="s">
        <v>4519</v>
      </c>
      <c r="E343" t="s">
        <v>4524</v>
      </c>
      <c r="F343">
        <v>8</v>
      </c>
      <c r="G343">
        <v>7504</v>
      </c>
      <c r="H343" s="7">
        <v>20</v>
      </c>
      <c r="I343">
        <v>60032</v>
      </c>
      <c r="J343">
        <v>12006.4</v>
      </c>
      <c r="K343">
        <v>48025.599999999999</v>
      </c>
      <c r="L343">
        <v>8762.271405619711</v>
      </c>
      <c r="M343" s="4">
        <f t="shared" si="10"/>
        <v>18.245001427613005</v>
      </c>
      <c r="N343" t="str">
        <f t="shared" si="11"/>
        <v>Discounted</v>
      </c>
    </row>
    <row r="344" spans="1:14" x14ac:dyDescent="0.3">
      <c r="A344" t="s">
        <v>354</v>
      </c>
      <c r="B344" s="2">
        <v>45146</v>
      </c>
      <c r="C344" t="s">
        <v>4513</v>
      </c>
      <c r="D344" t="s">
        <v>4519</v>
      </c>
      <c r="E344" t="s">
        <v>4521</v>
      </c>
      <c r="F344">
        <v>8</v>
      </c>
      <c r="G344">
        <v>28323</v>
      </c>
      <c r="H344" s="7">
        <v>5</v>
      </c>
      <c r="I344">
        <v>226584</v>
      </c>
      <c r="J344">
        <v>11329.2</v>
      </c>
      <c r="K344">
        <v>215254.8</v>
      </c>
      <c r="L344">
        <v>42684.636195021048</v>
      </c>
      <c r="M344" s="4">
        <f t="shared" si="10"/>
        <v>19.829818519736168</v>
      </c>
      <c r="N344" t="str">
        <f t="shared" si="11"/>
        <v>Discounted</v>
      </c>
    </row>
    <row r="345" spans="1:14" x14ac:dyDescent="0.3">
      <c r="A345" t="s">
        <v>355</v>
      </c>
      <c r="B345" s="2">
        <v>45084</v>
      </c>
      <c r="C345" t="s">
        <v>4517</v>
      </c>
      <c r="D345" t="s">
        <v>4520</v>
      </c>
      <c r="E345" t="s">
        <v>4524</v>
      </c>
      <c r="F345">
        <v>1</v>
      </c>
      <c r="G345">
        <v>54586</v>
      </c>
      <c r="H345" s="7">
        <v>5</v>
      </c>
      <c r="I345">
        <v>54586</v>
      </c>
      <c r="J345">
        <v>2729.3</v>
      </c>
      <c r="K345">
        <v>51856.7</v>
      </c>
      <c r="L345">
        <v>8825.5675944649829</v>
      </c>
      <c r="M345" s="4">
        <f t="shared" si="10"/>
        <v>17.019146213440084</v>
      </c>
      <c r="N345" t="str">
        <f t="shared" si="11"/>
        <v>Discounted</v>
      </c>
    </row>
    <row r="346" spans="1:14" x14ac:dyDescent="0.3">
      <c r="A346" t="s">
        <v>356</v>
      </c>
      <c r="B346" s="2">
        <v>45403</v>
      </c>
      <c r="C346" t="s">
        <v>4517</v>
      </c>
      <c r="D346" t="s">
        <v>4519</v>
      </c>
      <c r="E346" t="s">
        <v>4522</v>
      </c>
      <c r="F346">
        <v>5</v>
      </c>
      <c r="G346">
        <v>7631</v>
      </c>
      <c r="H346" s="7">
        <v>15</v>
      </c>
      <c r="I346">
        <v>38155</v>
      </c>
      <c r="J346">
        <v>5723.25</v>
      </c>
      <c r="K346">
        <v>32431.75</v>
      </c>
      <c r="L346">
        <v>2346.4565956770348</v>
      </c>
      <c r="M346" s="4">
        <f t="shared" si="10"/>
        <v>7.2350600743932558</v>
      </c>
      <c r="N346" t="str">
        <f t="shared" si="11"/>
        <v>Discounted</v>
      </c>
    </row>
    <row r="347" spans="1:14" x14ac:dyDescent="0.3">
      <c r="A347" t="s">
        <v>357</v>
      </c>
      <c r="B347" s="2">
        <v>44972</v>
      </c>
      <c r="C347" t="s">
        <v>4512</v>
      </c>
      <c r="D347" t="s">
        <v>4519</v>
      </c>
      <c r="E347" t="s">
        <v>4523</v>
      </c>
      <c r="F347">
        <v>1</v>
      </c>
      <c r="G347">
        <v>26149</v>
      </c>
      <c r="H347" s="7">
        <v>20</v>
      </c>
      <c r="I347">
        <v>26149</v>
      </c>
      <c r="J347">
        <v>5229.8</v>
      </c>
      <c r="K347">
        <v>20919.2</v>
      </c>
      <c r="L347">
        <v>4351.8545235872789</v>
      </c>
      <c r="M347" s="4">
        <f t="shared" si="10"/>
        <v>20.803159411388958</v>
      </c>
      <c r="N347" t="str">
        <f t="shared" si="11"/>
        <v>Discounted</v>
      </c>
    </row>
    <row r="348" spans="1:14" x14ac:dyDescent="0.3">
      <c r="A348" t="s">
        <v>358</v>
      </c>
      <c r="B348" s="2">
        <v>45299</v>
      </c>
      <c r="C348" t="s">
        <v>4512</v>
      </c>
      <c r="D348" t="s">
        <v>4520</v>
      </c>
      <c r="E348" t="s">
        <v>4521</v>
      </c>
      <c r="F348">
        <v>1</v>
      </c>
      <c r="G348">
        <v>4599</v>
      </c>
      <c r="H348" s="7">
        <v>5</v>
      </c>
      <c r="I348">
        <v>4599</v>
      </c>
      <c r="J348">
        <v>229.95</v>
      </c>
      <c r="K348">
        <v>4369.05</v>
      </c>
      <c r="L348">
        <v>287.93541100946351</v>
      </c>
      <c r="M348" s="4">
        <f t="shared" si="10"/>
        <v>6.5903436904925217</v>
      </c>
      <c r="N348" t="str">
        <f t="shared" si="11"/>
        <v>Discounted</v>
      </c>
    </row>
    <row r="349" spans="1:14" x14ac:dyDescent="0.3">
      <c r="A349" t="s">
        <v>359</v>
      </c>
      <c r="B349" s="2">
        <v>45444</v>
      </c>
      <c r="C349" t="s">
        <v>4518</v>
      </c>
      <c r="D349" t="s">
        <v>4520</v>
      </c>
      <c r="E349" t="s">
        <v>4525</v>
      </c>
      <c r="F349">
        <v>2</v>
      </c>
      <c r="G349">
        <v>51306</v>
      </c>
      <c r="H349" s="7">
        <v>15</v>
      </c>
      <c r="I349">
        <v>102612</v>
      </c>
      <c r="J349">
        <v>15391.8</v>
      </c>
      <c r="K349">
        <v>87220.2</v>
      </c>
      <c r="L349">
        <v>4709.7632180801475</v>
      </c>
      <c r="M349" s="4">
        <f t="shared" si="10"/>
        <v>5.399853724343842</v>
      </c>
      <c r="N349" t="str">
        <f t="shared" si="11"/>
        <v>Discounted</v>
      </c>
    </row>
    <row r="350" spans="1:14" x14ac:dyDescent="0.3">
      <c r="A350" t="s">
        <v>360</v>
      </c>
      <c r="B350" s="2">
        <v>45025</v>
      </c>
      <c r="C350" t="s">
        <v>4513</v>
      </c>
      <c r="D350" t="s">
        <v>4520</v>
      </c>
      <c r="E350" t="s">
        <v>4522</v>
      </c>
      <c r="F350">
        <v>2</v>
      </c>
      <c r="G350">
        <v>32071</v>
      </c>
      <c r="H350" s="7">
        <v>0</v>
      </c>
      <c r="I350">
        <v>64142</v>
      </c>
      <c r="J350">
        <v>0</v>
      </c>
      <c r="K350">
        <v>64142</v>
      </c>
      <c r="L350">
        <v>13080.5832094158</v>
      </c>
      <c r="M350" s="4">
        <f t="shared" si="10"/>
        <v>20.393163932237535</v>
      </c>
      <c r="N350" t="str">
        <f t="shared" si="11"/>
        <v>Non-discounted</v>
      </c>
    </row>
    <row r="351" spans="1:14" x14ac:dyDescent="0.3">
      <c r="A351" t="s">
        <v>361</v>
      </c>
      <c r="B351" s="2">
        <v>44963</v>
      </c>
      <c r="C351" t="s">
        <v>4512</v>
      </c>
      <c r="D351" t="s">
        <v>4519</v>
      </c>
      <c r="E351" t="s">
        <v>4522</v>
      </c>
      <c r="F351">
        <v>9</v>
      </c>
      <c r="G351">
        <v>31080</v>
      </c>
      <c r="H351" s="7">
        <v>15</v>
      </c>
      <c r="I351">
        <v>279720</v>
      </c>
      <c r="J351">
        <v>41958</v>
      </c>
      <c r="K351">
        <v>237762</v>
      </c>
      <c r="L351">
        <v>37963.811589735044</v>
      </c>
      <c r="M351" s="4">
        <f t="shared" si="10"/>
        <v>15.967148488713523</v>
      </c>
      <c r="N351" t="str">
        <f t="shared" si="11"/>
        <v>Discounted</v>
      </c>
    </row>
    <row r="352" spans="1:14" x14ac:dyDescent="0.3">
      <c r="A352" t="s">
        <v>362</v>
      </c>
      <c r="B352" s="2">
        <v>45206</v>
      </c>
      <c r="C352" t="s">
        <v>4515</v>
      </c>
      <c r="D352" t="s">
        <v>4520</v>
      </c>
      <c r="E352" t="s">
        <v>4524</v>
      </c>
      <c r="F352">
        <v>4</v>
      </c>
      <c r="G352">
        <v>26969</v>
      </c>
      <c r="H352" s="7">
        <v>0</v>
      </c>
      <c r="I352">
        <v>107876</v>
      </c>
      <c r="J352">
        <v>0</v>
      </c>
      <c r="K352">
        <v>107876</v>
      </c>
      <c r="L352">
        <v>20466.049574287961</v>
      </c>
      <c r="M352" s="4">
        <f t="shared" si="10"/>
        <v>18.971828371730471</v>
      </c>
      <c r="N352" t="str">
        <f t="shared" si="11"/>
        <v>Non-discounted</v>
      </c>
    </row>
    <row r="353" spans="1:14" x14ac:dyDescent="0.3">
      <c r="A353" t="s">
        <v>363</v>
      </c>
      <c r="B353" s="2">
        <v>45275</v>
      </c>
      <c r="C353" t="s">
        <v>4517</v>
      </c>
      <c r="D353" t="s">
        <v>4520</v>
      </c>
      <c r="E353" t="s">
        <v>4522</v>
      </c>
      <c r="F353">
        <v>3</v>
      </c>
      <c r="G353">
        <v>65679</v>
      </c>
      <c r="H353" s="7">
        <v>10</v>
      </c>
      <c r="I353">
        <v>197037</v>
      </c>
      <c r="J353">
        <v>19703.7</v>
      </c>
      <c r="K353">
        <v>177333.3</v>
      </c>
      <c r="L353">
        <v>22441.434213580669</v>
      </c>
      <c r="M353" s="4">
        <f t="shared" si="10"/>
        <v>12.654946484151974</v>
      </c>
      <c r="N353" t="str">
        <f t="shared" si="11"/>
        <v>Discounted</v>
      </c>
    </row>
    <row r="354" spans="1:14" x14ac:dyDescent="0.3">
      <c r="A354" t="s">
        <v>364</v>
      </c>
      <c r="B354" s="2">
        <v>45423</v>
      </c>
      <c r="C354" t="s">
        <v>4514</v>
      </c>
      <c r="D354" t="s">
        <v>4519</v>
      </c>
      <c r="E354" t="s">
        <v>4521</v>
      </c>
      <c r="F354">
        <v>1</v>
      </c>
      <c r="G354">
        <v>24736</v>
      </c>
      <c r="H354" s="7">
        <v>10</v>
      </c>
      <c r="I354">
        <v>24736</v>
      </c>
      <c r="J354">
        <v>2473.6</v>
      </c>
      <c r="K354">
        <v>22262.400000000001</v>
      </c>
      <c r="L354">
        <v>1162.509105567932</v>
      </c>
      <c r="M354" s="4">
        <f t="shared" si="10"/>
        <v>5.2218498704898479</v>
      </c>
      <c r="N354" t="str">
        <f t="shared" si="11"/>
        <v>Discounted</v>
      </c>
    </row>
    <row r="355" spans="1:14" x14ac:dyDescent="0.3">
      <c r="A355" t="s">
        <v>365</v>
      </c>
      <c r="B355" s="2">
        <v>45228</v>
      </c>
      <c r="C355" t="s">
        <v>4517</v>
      </c>
      <c r="D355" t="s">
        <v>4519</v>
      </c>
      <c r="E355" t="s">
        <v>4524</v>
      </c>
      <c r="F355">
        <v>2</v>
      </c>
      <c r="G355">
        <v>25610</v>
      </c>
      <c r="H355" s="7">
        <v>15</v>
      </c>
      <c r="I355">
        <v>51220</v>
      </c>
      <c r="J355">
        <v>7683</v>
      </c>
      <c r="K355">
        <v>43537</v>
      </c>
      <c r="L355">
        <v>5059.1330510234911</v>
      </c>
      <c r="M355" s="4">
        <f t="shared" si="10"/>
        <v>11.620306982620509</v>
      </c>
      <c r="N355" t="str">
        <f t="shared" si="11"/>
        <v>Discounted</v>
      </c>
    </row>
    <row r="356" spans="1:14" x14ac:dyDescent="0.3">
      <c r="A356" t="s">
        <v>366</v>
      </c>
      <c r="B356" s="2">
        <v>45107</v>
      </c>
      <c r="C356" t="s">
        <v>4516</v>
      </c>
      <c r="D356" t="s">
        <v>4520</v>
      </c>
      <c r="E356" t="s">
        <v>4522</v>
      </c>
      <c r="F356">
        <v>6</v>
      </c>
      <c r="G356">
        <v>23930</v>
      </c>
      <c r="H356" s="7">
        <v>10</v>
      </c>
      <c r="I356">
        <v>143580</v>
      </c>
      <c r="J356">
        <v>14358</v>
      </c>
      <c r="K356">
        <v>129222</v>
      </c>
      <c r="L356">
        <v>22177.990213758869</v>
      </c>
      <c r="M356" s="4">
        <f t="shared" si="10"/>
        <v>17.162704658462854</v>
      </c>
      <c r="N356" t="str">
        <f t="shared" si="11"/>
        <v>Discounted</v>
      </c>
    </row>
    <row r="357" spans="1:14" x14ac:dyDescent="0.3">
      <c r="A357" t="s">
        <v>367</v>
      </c>
      <c r="B357" s="2">
        <v>45533</v>
      </c>
      <c r="C357" t="s">
        <v>4517</v>
      </c>
      <c r="D357" t="s">
        <v>4520</v>
      </c>
      <c r="E357" t="s">
        <v>4525</v>
      </c>
      <c r="F357">
        <v>9</v>
      </c>
      <c r="G357">
        <v>44907</v>
      </c>
      <c r="H357" s="7">
        <v>20</v>
      </c>
      <c r="I357">
        <v>404163</v>
      </c>
      <c r="J357">
        <v>80832.600000000006</v>
      </c>
      <c r="K357">
        <v>323330.40000000002</v>
      </c>
      <c r="L357">
        <v>30761.852811265759</v>
      </c>
      <c r="M357" s="4">
        <f t="shared" si="10"/>
        <v>9.5140614094021956</v>
      </c>
      <c r="N357" t="str">
        <f t="shared" si="11"/>
        <v>Discounted</v>
      </c>
    </row>
    <row r="358" spans="1:14" x14ac:dyDescent="0.3">
      <c r="A358" t="s">
        <v>368</v>
      </c>
      <c r="B358" s="2">
        <v>45025</v>
      </c>
      <c r="C358" t="s">
        <v>4518</v>
      </c>
      <c r="D358" t="s">
        <v>4519</v>
      </c>
      <c r="E358" t="s">
        <v>4521</v>
      </c>
      <c r="F358">
        <v>5</v>
      </c>
      <c r="G358">
        <v>38448</v>
      </c>
      <c r="H358" s="7">
        <v>15</v>
      </c>
      <c r="I358">
        <v>192240</v>
      </c>
      <c r="J358">
        <v>28836</v>
      </c>
      <c r="K358">
        <v>163404</v>
      </c>
      <c r="L358">
        <v>30648.195866591101</v>
      </c>
      <c r="M358" s="4">
        <f t="shared" si="10"/>
        <v>18.756086672658626</v>
      </c>
      <c r="N358" t="str">
        <f t="shared" si="11"/>
        <v>Discounted</v>
      </c>
    </row>
    <row r="359" spans="1:14" x14ac:dyDescent="0.3">
      <c r="A359" t="s">
        <v>369</v>
      </c>
      <c r="B359" s="2">
        <v>45626</v>
      </c>
      <c r="C359" t="s">
        <v>4513</v>
      </c>
      <c r="D359" t="s">
        <v>4519</v>
      </c>
      <c r="E359" t="s">
        <v>4525</v>
      </c>
      <c r="F359">
        <v>4</v>
      </c>
      <c r="G359">
        <v>57867</v>
      </c>
      <c r="H359" s="7">
        <v>5</v>
      </c>
      <c r="I359">
        <v>231468</v>
      </c>
      <c r="J359">
        <v>11573.4</v>
      </c>
      <c r="K359">
        <v>219894.6</v>
      </c>
      <c r="L359">
        <v>45931.628461957072</v>
      </c>
      <c r="M359" s="4">
        <f t="shared" si="10"/>
        <v>20.888020197838905</v>
      </c>
      <c r="N359" t="str">
        <f t="shared" si="11"/>
        <v>Discounted</v>
      </c>
    </row>
    <row r="360" spans="1:14" x14ac:dyDescent="0.3">
      <c r="A360" t="s">
        <v>370</v>
      </c>
      <c r="B360" s="2">
        <v>45042</v>
      </c>
      <c r="C360" t="s">
        <v>4512</v>
      </c>
      <c r="D360" t="s">
        <v>4520</v>
      </c>
      <c r="E360" t="s">
        <v>4525</v>
      </c>
      <c r="F360">
        <v>5</v>
      </c>
      <c r="G360">
        <v>38680</v>
      </c>
      <c r="H360" s="7">
        <v>20</v>
      </c>
      <c r="I360">
        <v>193400</v>
      </c>
      <c r="J360">
        <v>38680</v>
      </c>
      <c r="K360">
        <v>154720</v>
      </c>
      <c r="L360">
        <v>21792.83799742386</v>
      </c>
      <c r="M360" s="4">
        <f t="shared" si="10"/>
        <v>14.08533996731118</v>
      </c>
      <c r="N360" t="str">
        <f t="shared" si="11"/>
        <v>Discounted</v>
      </c>
    </row>
    <row r="361" spans="1:14" x14ac:dyDescent="0.3">
      <c r="A361" t="s">
        <v>371</v>
      </c>
      <c r="B361" s="2">
        <v>45117</v>
      </c>
      <c r="C361" t="s">
        <v>4513</v>
      </c>
      <c r="D361" t="s">
        <v>4520</v>
      </c>
      <c r="E361" t="s">
        <v>4524</v>
      </c>
      <c r="F361">
        <v>9</v>
      </c>
      <c r="G361">
        <v>5152</v>
      </c>
      <c r="H361" s="7">
        <v>15</v>
      </c>
      <c r="I361">
        <v>46368</v>
      </c>
      <c r="J361">
        <v>6955.2</v>
      </c>
      <c r="K361">
        <v>39412.800000000003</v>
      </c>
      <c r="L361">
        <v>8873.5656753080966</v>
      </c>
      <c r="M361" s="4">
        <f t="shared" si="10"/>
        <v>22.514425961383346</v>
      </c>
      <c r="N361" t="str">
        <f t="shared" si="11"/>
        <v>Discounted</v>
      </c>
    </row>
    <row r="362" spans="1:14" x14ac:dyDescent="0.3">
      <c r="A362" t="s">
        <v>372</v>
      </c>
      <c r="B362" s="2">
        <v>45179</v>
      </c>
      <c r="C362" t="s">
        <v>4512</v>
      </c>
      <c r="D362" t="s">
        <v>4519</v>
      </c>
      <c r="E362" t="s">
        <v>4523</v>
      </c>
      <c r="F362">
        <v>7</v>
      </c>
      <c r="G362">
        <v>72870</v>
      </c>
      <c r="H362" s="7">
        <v>0</v>
      </c>
      <c r="I362">
        <v>510090</v>
      </c>
      <c r="J362">
        <v>0</v>
      </c>
      <c r="K362">
        <v>510090</v>
      </c>
      <c r="L362">
        <v>112711.1762842123</v>
      </c>
      <c r="M362" s="4">
        <f t="shared" si="10"/>
        <v>22.096331291382366</v>
      </c>
      <c r="N362" t="str">
        <f t="shared" si="11"/>
        <v>Non-discounted</v>
      </c>
    </row>
    <row r="363" spans="1:14" x14ac:dyDescent="0.3">
      <c r="A363" t="s">
        <v>373</v>
      </c>
      <c r="B363" s="2">
        <v>45087</v>
      </c>
      <c r="C363" t="s">
        <v>4517</v>
      </c>
      <c r="D363" t="s">
        <v>4520</v>
      </c>
      <c r="E363" t="s">
        <v>4524</v>
      </c>
      <c r="F363">
        <v>8</v>
      </c>
      <c r="G363">
        <v>7584</v>
      </c>
      <c r="H363" s="7">
        <v>10</v>
      </c>
      <c r="I363">
        <v>60672</v>
      </c>
      <c r="J363">
        <v>6067.2</v>
      </c>
      <c r="K363">
        <v>54604.800000000003</v>
      </c>
      <c r="L363">
        <v>12319.475780121509</v>
      </c>
      <c r="M363" s="4">
        <f t="shared" si="10"/>
        <v>22.561159055836683</v>
      </c>
      <c r="N363" t="str">
        <f t="shared" si="11"/>
        <v>Discounted</v>
      </c>
    </row>
    <row r="364" spans="1:14" x14ac:dyDescent="0.3">
      <c r="A364" t="s">
        <v>374</v>
      </c>
      <c r="B364" s="2">
        <v>45182</v>
      </c>
      <c r="C364" t="s">
        <v>4514</v>
      </c>
      <c r="D364" t="s">
        <v>4519</v>
      </c>
      <c r="E364" t="s">
        <v>4521</v>
      </c>
      <c r="F364">
        <v>4</v>
      </c>
      <c r="G364">
        <v>46130</v>
      </c>
      <c r="H364" s="7">
        <v>10</v>
      </c>
      <c r="I364">
        <v>184520</v>
      </c>
      <c r="J364">
        <v>18452</v>
      </c>
      <c r="K364">
        <v>166068</v>
      </c>
      <c r="L364">
        <v>30258.81958785106</v>
      </c>
      <c r="M364" s="4">
        <f t="shared" si="10"/>
        <v>18.220740653136701</v>
      </c>
      <c r="N364" t="str">
        <f t="shared" si="11"/>
        <v>Discounted</v>
      </c>
    </row>
    <row r="365" spans="1:14" x14ac:dyDescent="0.3">
      <c r="A365" t="s">
        <v>375</v>
      </c>
      <c r="B365" s="2">
        <v>45249</v>
      </c>
      <c r="C365" t="s">
        <v>4514</v>
      </c>
      <c r="D365" t="s">
        <v>4520</v>
      </c>
      <c r="E365" t="s">
        <v>4521</v>
      </c>
      <c r="F365">
        <v>8</v>
      </c>
      <c r="G365">
        <v>53776</v>
      </c>
      <c r="H365" s="7">
        <v>10</v>
      </c>
      <c r="I365">
        <v>430208</v>
      </c>
      <c r="J365">
        <v>43020.800000000003</v>
      </c>
      <c r="K365">
        <v>387187.20000000001</v>
      </c>
      <c r="L365">
        <v>42961.439874882868</v>
      </c>
      <c r="M365" s="4">
        <f t="shared" si="10"/>
        <v>11.095779993471599</v>
      </c>
      <c r="N365" t="str">
        <f t="shared" si="11"/>
        <v>Discounted</v>
      </c>
    </row>
    <row r="366" spans="1:14" x14ac:dyDescent="0.3">
      <c r="A366" t="s">
        <v>376</v>
      </c>
      <c r="B366" s="2">
        <v>45054</v>
      </c>
      <c r="C366" t="s">
        <v>4518</v>
      </c>
      <c r="D366" t="s">
        <v>4519</v>
      </c>
      <c r="E366" t="s">
        <v>4524</v>
      </c>
      <c r="F366">
        <v>6</v>
      </c>
      <c r="G366">
        <v>3155</v>
      </c>
      <c r="H366" s="7">
        <v>15</v>
      </c>
      <c r="I366">
        <v>18930</v>
      </c>
      <c r="J366">
        <v>2839.5</v>
      </c>
      <c r="K366">
        <v>16090.5</v>
      </c>
      <c r="L366">
        <v>2353.2397517999561</v>
      </c>
      <c r="M366" s="4">
        <f t="shared" si="10"/>
        <v>14.625025647431441</v>
      </c>
      <c r="N366" t="str">
        <f t="shared" si="11"/>
        <v>Discounted</v>
      </c>
    </row>
    <row r="367" spans="1:14" x14ac:dyDescent="0.3">
      <c r="A367" t="s">
        <v>377</v>
      </c>
      <c r="B367" s="2">
        <v>44944</v>
      </c>
      <c r="C367" t="s">
        <v>4516</v>
      </c>
      <c r="D367" t="s">
        <v>4519</v>
      </c>
      <c r="E367" t="s">
        <v>4523</v>
      </c>
      <c r="F367">
        <v>5</v>
      </c>
      <c r="G367">
        <v>58252</v>
      </c>
      <c r="H367" s="7">
        <v>20</v>
      </c>
      <c r="I367">
        <v>291260</v>
      </c>
      <c r="J367">
        <v>58252</v>
      </c>
      <c r="K367">
        <v>233008</v>
      </c>
      <c r="L367">
        <v>44761.333085188111</v>
      </c>
      <c r="M367" s="4">
        <f t="shared" si="10"/>
        <v>19.210212990621827</v>
      </c>
      <c r="N367" t="str">
        <f t="shared" si="11"/>
        <v>Discounted</v>
      </c>
    </row>
    <row r="368" spans="1:14" x14ac:dyDescent="0.3">
      <c r="A368" t="s">
        <v>378</v>
      </c>
      <c r="B368" s="2">
        <v>45492</v>
      </c>
      <c r="C368" t="s">
        <v>4517</v>
      </c>
      <c r="D368" t="s">
        <v>4520</v>
      </c>
      <c r="E368" t="s">
        <v>4524</v>
      </c>
      <c r="F368">
        <v>7</v>
      </c>
      <c r="G368">
        <v>48170</v>
      </c>
      <c r="H368" s="7">
        <v>0</v>
      </c>
      <c r="I368">
        <v>337190</v>
      </c>
      <c r="J368">
        <v>0</v>
      </c>
      <c r="K368">
        <v>337190</v>
      </c>
      <c r="L368">
        <v>31059.491648721381</v>
      </c>
      <c r="M368" s="4">
        <f t="shared" si="10"/>
        <v>9.2112730652514543</v>
      </c>
      <c r="N368" t="str">
        <f t="shared" si="11"/>
        <v>Non-discounted</v>
      </c>
    </row>
    <row r="369" spans="1:14" x14ac:dyDescent="0.3">
      <c r="A369" t="s">
        <v>379</v>
      </c>
      <c r="B369" s="2">
        <v>45496</v>
      </c>
      <c r="C369" t="s">
        <v>4512</v>
      </c>
      <c r="D369" t="s">
        <v>4520</v>
      </c>
      <c r="E369" t="s">
        <v>4521</v>
      </c>
      <c r="F369">
        <v>6</v>
      </c>
      <c r="G369">
        <v>5772</v>
      </c>
      <c r="H369" s="7">
        <v>10</v>
      </c>
      <c r="I369">
        <v>34632</v>
      </c>
      <c r="J369">
        <v>3463.2</v>
      </c>
      <c r="K369">
        <v>31168.799999999999</v>
      </c>
      <c r="L369">
        <v>6164.2131142504968</v>
      </c>
      <c r="M369" s="4">
        <f t="shared" si="10"/>
        <v>19.776870185090527</v>
      </c>
      <c r="N369" t="str">
        <f t="shared" si="11"/>
        <v>Discounted</v>
      </c>
    </row>
    <row r="370" spans="1:14" x14ac:dyDescent="0.3">
      <c r="A370" t="s">
        <v>380</v>
      </c>
      <c r="B370" s="2">
        <v>45249</v>
      </c>
      <c r="C370" t="s">
        <v>4517</v>
      </c>
      <c r="D370" t="s">
        <v>4519</v>
      </c>
      <c r="E370" t="s">
        <v>4523</v>
      </c>
      <c r="F370">
        <v>3</v>
      </c>
      <c r="G370">
        <v>718</v>
      </c>
      <c r="H370" s="7">
        <v>20</v>
      </c>
      <c r="I370">
        <v>2154</v>
      </c>
      <c r="J370">
        <v>430.8</v>
      </c>
      <c r="K370">
        <v>1723.2</v>
      </c>
      <c r="L370">
        <v>275.05326099494539</v>
      </c>
      <c r="M370" s="4">
        <f t="shared" si="10"/>
        <v>15.961772341860806</v>
      </c>
      <c r="N370" t="str">
        <f t="shared" si="11"/>
        <v>Discounted</v>
      </c>
    </row>
    <row r="371" spans="1:14" x14ac:dyDescent="0.3">
      <c r="A371" t="s">
        <v>381</v>
      </c>
      <c r="B371" s="2">
        <v>45612</v>
      </c>
      <c r="C371" t="s">
        <v>4518</v>
      </c>
      <c r="D371" t="s">
        <v>4520</v>
      </c>
      <c r="E371" t="s">
        <v>4521</v>
      </c>
      <c r="F371">
        <v>5</v>
      </c>
      <c r="G371">
        <v>37971</v>
      </c>
      <c r="H371" s="7">
        <v>5</v>
      </c>
      <c r="I371">
        <v>189855</v>
      </c>
      <c r="J371">
        <v>9492.75</v>
      </c>
      <c r="K371">
        <v>180362.25</v>
      </c>
      <c r="L371">
        <v>12481.696813756829</v>
      </c>
      <c r="M371" s="4">
        <f t="shared" si="10"/>
        <v>6.9203488056712699</v>
      </c>
      <c r="N371" t="str">
        <f t="shared" si="11"/>
        <v>Discounted</v>
      </c>
    </row>
    <row r="372" spans="1:14" x14ac:dyDescent="0.3">
      <c r="A372" t="s">
        <v>382</v>
      </c>
      <c r="B372" s="2">
        <v>45552</v>
      </c>
      <c r="C372" t="s">
        <v>4515</v>
      </c>
      <c r="D372" t="s">
        <v>4520</v>
      </c>
      <c r="E372" t="s">
        <v>4523</v>
      </c>
      <c r="F372">
        <v>9</v>
      </c>
      <c r="G372">
        <v>49262</v>
      </c>
      <c r="H372" s="7">
        <v>5</v>
      </c>
      <c r="I372">
        <v>443358</v>
      </c>
      <c r="J372">
        <v>22167.9</v>
      </c>
      <c r="K372">
        <v>421190.1</v>
      </c>
      <c r="L372">
        <v>68004.201759566626</v>
      </c>
      <c r="M372" s="4">
        <f t="shared" si="10"/>
        <v>16.145726540003345</v>
      </c>
      <c r="N372" t="str">
        <f t="shared" si="11"/>
        <v>Discounted</v>
      </c>
    </row>
    <row r="373" spans="1:14" x14ac:dyDescent="0.3">
      <c r="A373" t="s">
        <v>383</v>
      </c>
      <c r="B373" s="2">
        <v>45214</v>
      </c>
      <c r="C373" t="s">
        <v>4515</v>
      </c>
      <c r="D373" t="s">
        <v>4520</v>
      </c>
      <c r="E373" t="s">
        <v>4523</v>
      </c>
      <c r="F373">
        <v>7</v>
      </c>
      <c r="G373">
        <v>22015</v>
      </c>
      <c r="H373" s="7">
        <v>0</v>
      </c>
      <c r="I373">
        <v>154105</v>
      </c>
      <c r="J373">
        <v>0</v>
      </c>
      <c r="K373">
        <v>154105</v>
      </c>
      <c r="L373">
        <v>9763.3573558469488</v>
      </c>
      <c r="M373" s="4">
        <f t="shared" si="10"/>
        <v>6.3355227642496663</v>
      </c>
      <c r="N373" t="str">
        <f t="shared" si="11"/>
        <v>Non-discounted</v>
      </c>
    </row>
    <row r="374" spans="1:14" x14ac:dyDescent="0.3">
      <c r="A374" t="s">
        <v>384</v>
      </c>
      <c r="B374" s="2">
        <v>45589</v>
      </c>
      <c r="C374" t="s">
        <v>4518</v>
      </c>
      <c r="D374" t="s">
        <v>4519</v>
      </c>
      <c r="E374" t="s">
        <v>4524</v>
      </c>
      <c r="F374">
        <v>4</v>
      </c>
      <c r="G374">
        <v>34807</v>
      </c>
      <c r="H374" s="7">
        <v>10</v>
      </c>
      <c r="I374">
        <v>139228</v>
      </c>
      <c r="J374">
        <v>13922.8</v>
      </c>
      <c r="K374">
        <v>125305.2</v>
      </c>
      <c r="L374">
        <v>6623.815442844797</v>
      </c>
      <c r="M374" s="4">
        <f t="shared" si="10"/>
        <v>5.2861457009324413</v>
      </c>
      <c r="N374" t="str">
        <f t="shared" si="11"/>
        <v>Discounted</v>
      </c>
    </row>
    <row r="375" spans="1:14" x14ac:dyDescent="0.3">
      <c r="A375" t="s">
        <v>385</v>
      </c>
      <c r="B375" s="2">
        <v>45565</v>
      </c>
      <c r="C375" t="s">
        <v>4512</v>
      </c>
      <c r="D375" t="s">
        <v>4520</v>
      </c>
      <c r="E375" t="s">
        <v>4524</v>
      </c>
      <c r="F375">
        <v>7</v>
      </c>
      <c r="G375">
        <v>79181</v>
      </c>
      <c r="H375" s="7">
        <v>5</v>
      </c>
      <c r="I375">
        <v>554267</v>
      </c>
      <c r="J375">
        <v>27713.35</v>
      </c>
      <c r="K375">
        <v>526553.65</v>
      </c>
      <c r="L375">
        <v>120015.02184613521</v>
      </c>
      <c r="M375" s="4">
        <f t="shared" si="10"/>
        <v>22.792553398145696</v>
      </c>
      <c r="N375" t="str">
        <f t="shared" si="11"/>
        <v>Discounted</v>
      </c>
    </row>
    <row r="376" spans="1:14" x14ac:dyDescent="0.3">
      <c r="A376" t="s">
        <v>386</v>
      </c>
      <c r="B376" s="2">
        <v>45081</v>
      </c>
      <c r="C376" t="s">
        <v>4513</v>
      </c>
      <c r="D376" t="s">
        <v>4520</v>
      </c>
      <c r="E376" t="s">
        <v>4524</v>
      </c>
      <c r="F376">
        <v>5</v>
      </c>
      <c r="G376">
        <v>18486</v>
      </c>
      <c r="H376" s="7">
        <v>20</v>
      </c>
      <c r="I376">
        <v>92430</v>
      </c>
      <c r="J376">
        <v>18486</v>
      </c>
      <c r="K376">
        <v>73944</v>
      </c>
      <c r="L376">
        <v>10942.471391296551</v>
      </c>
      <c r="M376" s="4">
        <f t="shared" si="10"/>
        <v>14.798322232089895</v>
      </c>
      <c r="N376" t="str">
        <f t="shared" si="11"/>
        <v>Discounted</v>
      </c>
    </row>
    <row r="377" spans="1:14" x14ac:dyDescent="0.3">
      <c r="A377" t="s">
        <v>387</v>
      </c>
      <c r="B377" s="2">
        <v>45416</v>
      </c>
      <c r="C377" t="s">
        <v>4518</v>
      </c>
      <c r="D377" t="s">
        <v>4519</v>
      </c>
      <c r="E377" t="s">
        <v>4523</v>
      </c>
      <c r="F377">
        <v>2</v>
      </c>
      <c r="G377">
        <v>71100</v>
      </c>
      <c r="H377" s="7">
        <v>20</v>
      </c>
      <c r="I377">
        <v>142200</v>
      </c>
      <c r="J377">
        <v>28440</v>
      </c>
      <c r="K377">
        <v>113760</v>
      </c>
      <c r="L377">
        <v>18048.926231477471</v>
      </c>
      <c r="M377" s="4">
        <f t="shared" si="10"/>
        <v>15.865793100806497</v>
      </c>
      <c r="N377" t="str">
        <f t="shared" si="11"/>
        <v>Discounted</v>
      </c>
    </row>
    <row r="378" spans="1:14" x14ac:dyDescent="0.3">
      <c r="A378" t="s">
        <v>388</v>
      </c>
      <c r="B378" s="2">
        <v>45312</v>
      </c>
      <c r="C378" t="s">
        <v>4512</v>
      </c>
      <c r="D378" t="s">
        <v>4520</v>
      </c>
      <c r="E378" t="s">
        <v>4523</v>
      </c>
      <c r="F378">
        <v>6</v>
      </c>
      <c r="G378">
        <v>55388</v>
      </c>
      <c r="H378" s="7">
        <v>5</v>
      </c>
      <c r="I378">
        <v>332328</v>
      </c>
      <c r="J378">
        <v>16616.400000000001</v>
      </c>
      <c r="K378">
        <v>315711.59999999998</v>
      </c>
      <c r="L378">
        <v>33461.500356365243</v>
      </c>
      <c r="M378" s="4">
        <f t="shared" si="10"/>
        <v>10.598755432605342</v>
      </c>
      <c r="N378" t="str">
        <f t="shared" si="11"/>
        <v>Discounted</v>
      </c>
    </row>
    <row r="379" spans="1:14" x14ac:dyDescent="0.3">
      <c r="A379" t="s">
        <v>389</v>
      </c>
      <c r="B379" s="2">
        <v>45030</v>
      </c>
      <c r="C379" t="s">
        <v>4514</v>
      </c>
      <c r="D379" t="s">
        <v>4520</v>
      </c>
      <c r="E379" t="s">
        <v>4521</v>
      </c>
      <c r="F379">
        <v>7</v>
      </c>
      <c r="G379">
        <v>12103</v>
      </c>
      <c r="H379" s="7">
        <v>10</v>
      </c>
      <c r="I379">
        <v>84721</v>
      </c>
      <c r="J379">
        <v>8472.1</v>
      </c>
      <c r="K379">
        <v>76248.899999999994</v>
      </c>
      <c r="L379">
        <v>12089.182567888491</v>
      </c>
      <c r="M379" s="4">
        <f t="shared" si="10"/>
        <v>15.854894389149866</v>
      </c>
      <c r="N379" t="str">
        <f t="shared" si="11"/>
        <v>Discounted</v>
      </c>
    </row>
    <row r="380" spans="1:14" x14ac:dyDescent="0.3">
      <c r="A380" t="s">
        <v>390</v>
      </c>
      <c r="B380" s="2">
        <v>45319</v>
      </c>
      <c r="C380" t="s">
        <v>4518</v>
      </c>
      <c r="D380" t="s">
        <v>4519</v>
      </c>
      <c r="E380" t="s">
        <v>4525</v>
      </c>
      <c r="F380">
        <v>8</v>
      </c>
      <c r="G380">
        <v>68524</v>
      </c>
      <c r="H380" s="7">
        <v>0</v>
      </c>
      <c r="I380">
        <v>548192</v>
      </c>
      <c r="J380">
        <v>0</v>
      </c>
      <c r="K380">
        <v>548192</v>
      </c>
      <c r="L380">
        <v>45924.093217389272</v>
      </c>
      <c r="M380" s="4">
        <f t="shared" si="10"/>
        <v>8.3773738429946576</v>
      </c>
      <c r="N380" t="str">
        <f t="shared" si="11"/>
        <v>Non-discounted</v>
      </c>
    </row>
    <row r="381" spans="1:14" x14ac:dyDescent="0.3">
      <c r="A381" t="s">
        <v>391</v>
      </c>
      <c r="B381" s="2">
        <v>45172</v>
      </c>
      <c r="C381" t="s">
        <v>4512</v>
      </c>
      <c r="D381" t="s">
        <v>4519</v>
      </c>
      <c r="E381" t="s">
        <v>4524</v>
      </c>
      <c r="F381">
        <v>6</v>
      </c>
      <c r="G381">
        <v>29397</v>
      </c>
      <c r="H381" s="7">
        <v>10</v>
      </c>
      <c r="I381">
        <v>176382</v>
      </c>
      <c r="J381">
        <v>17638.2</v>
      </c>
      <c r="K381">
        <v>158743.79999999999</v>
      </c>
      <c r="L381">
        <v>31610.51946616991</v>
      </c>
      <c r="M381" s="4">
        <f t="shared" si="10"/>
        <v>19.9129159476905</v>
      </c>
      <c r="N381" t="str">
        <f t="shared" si="11"/>
        <v>Discounted</v>
      </c>
    </row>
    <row r="382" spans="1:14" x14ac:dyDescent="0.3">
      <c r="A382" t="s">
        <v>392</v>
      </c>
      <c r="B382" s="2">
        <v>45102</v>
      </c>
      <c r="C382" t="s">
        <v>4518</v>
      </c>
      <c r="D382" t="s">
        <v>4520</v>
      </c>
      <c r="E382" t="s">
        <v>4521</v>
      </c>
      <c r="F382">
        <v>8</v>
      </c>
      <c r="G382">
        <v>19302</v>
      </c>
      <c r="H382" s="7">
        <v>15</v>
      </c>
      <c r="I382">
        <v>154416</v>
      </c>
      <c r="J382">
        <v>23162.400000000001</v>
      </c>
      <c r="K382">
        <v>131253.6</v>
      </c>
      <c r="L382">
        <v>28176.188271997489</v>
      </c>
      <c r="M382" s="4">
        <f t="shared" si="10"/>
        <v>21.466983208077711</v>
      </c>
      <c r="N382" t="str">
        <f t="shared" si="11"/>
        <v>Discounted</v>
      </c>
    </row>
    <row r="383" spans="1:14" x14ac:dyDescent="0.3">
      <c r="A383" t="s">
        <v>393</v>
      </c>
      <c r="B383" s="2">
        <v>44965</v>
      </c>
      <c r="C383" t="s">
        <v>4518</v>
      </c>
      <c r="D383" t="s">
        <v>4520</v>
      </c>
      <c r="E383" t="s">
        <v>4521</v>
      </c>
      <c r="F383">
        <v>7</v>
      </c>
      <c r="G383">
        <v>16911</v>
      </c>
      <c r="H383" s="7">
        <v>5</v>
      </c>
      <c r="I383">
        <v>118377</v>
      </c>
      <c r="J383">
        <v>5918.85</v>
      </c>
      <c r="K383">
        <v>112458.15</v>
      </c>
      <c r="L383">
        <v>24872.94886790543</v>
      </c>
      <c r="M383" s="4">
        <f t="shared" si="10"/>
        <v>22.117515598385204</v>
      </c>
      <c r="N383" t="str">
        <f t="shared" si="11"/>
        <v>Discounted</v>
      </c>
    </row>
    <row r="384" spans="1:14" x14ac:dyDescent="0.3">
      <c r="A384" t="s">
        <v>394</v>
      </c>
      <c r="B384" s="2">
        <v>45403</v>
      </c>
      <c r="C384" t="s">
        <v>4513</v>
      </c>
      <c r="D384" t="s">
        <v>4519</v>
      </c>
      <c r="E384" t="s">
        <v>4522</v>
      </c>
      <c r="F384">
        <v>2</v>
      </c>
      <c r="G384">
        <v>60899</v>
      </c>
      <c r="H384" s="7">
        <v>15</v>
      </c>
      <c r="I384">
        <v>121798</v>
      </c>
      <c r="J384">
        <v>18269.7</v>
      </c>
      <c r="K384">
        <v>103528.3</v>
      </c>
      <c r="L384">
        <v>7384.7299051387936</v>
      </c>
      <c r="M384" s="4">
        <f t="shared" si="10"/>
        <v>7.1330543485586002</v>
      </c>
      <c r="N384" t="str">
        <f t="shared" si="11"/>
        <v>Discounted</v>
      </c>
    </row>
    <row r="385" spans="1:14" x14ac:dyDescent="0.3">
      <c r="A385" t="s">
        <v>395</v>
      </c>
      <c r="B385" s="2">
        <v>45608</v>
      </c>
      <c r="C385" t="s">
        <v>4513</v>
      </c>
      <c r="D385" t="s">
        <v>4519</v>
      </c>
      <c r="E385" t="s">
        <v>4524</v>
      </c>
      <c r="F385">
        <v>6</v>
      </c>
      <c r="G385">
        <v>61192</v>
      </c>
      <c r="H385" s="7">
        <v>5</v>
      </c>
      <c r="I385">
        <v>367152</v>
      </c>
      <c r="J385">
        <v>18357.599999999999</v>
      </c>
      <c r="K385">
        <v>348794.4</v>
      </c>
      <c r="L385">
        <v>56348.042283124363</v>
      </c>
      <c r="M385" s="4">
        <f t="shared" si="10"/>
        <v>16.155088006895856</v>
      </c>
      <c r="N385" t="str">
        <f t="shared" si="11"/>
        <v>Discounted</v>
      </c>
    </row>
    <row r="386" spans="1:14" x14ac:dyDescent="0.3">
      <c r="A386" t="s">
        <v>396</v>
      </c>
      <c r="B386" s="2">
        <v>45464</v>
      </c>
      <c r="C386" t="s">
        <v>4512</v>
      </c>
      <c r="D386" t="s">
        <v>4520</v>
      </c>
      <c r="E386" t="s">
        <v>4521</v>
      </c>
      <c r="F386">
        <v>9</v>
      </c>
      <c r="G386">
        <v>58176</v>
      </c>
      <c r="H386" s="7">
        <v>0</v>
      </c>
      <c r="I386">
        <v>523584</v>
      </c>
      <c r="J386">
        <v>0</v>
      </c>
      <c r="K386">
        <v>523584</v>
      </c>
      <c r="L386">
        <v>110869.0135589636</v>
      </c>
      <c r="M386" s="4">
        <f t="shared" si="10"/>
        <v>21.175019396880653</v>
      </c>
      <c r="N386" t="str">
        <f t="shared" si="11"/>
        <v>Non-discounted</v>
      </c>
    </row>
    <row r="387" spans="1:14" x14ac:dyDescent="0.3">
      <c r="A387" t="s">
        <v>397</v>
      </c>
      <c r="B387" s="2">
        <v>45334</v>
      </c>
      <c r="C387" t="s">
        <v>4512</v>
      </c>
      <c r="D387" t="s">
        <v>4520</v>
      </c>
      <c r="E387" t="s">
        <v>4522</v>
      </c>
      <c r="F387">
        <v>6</v>
      </c>
      <c r="G387">
        <v>13270</v>
      </c>
      <c r="H387" s="7">
        <v>10</v>
      </c>
      <c r="I387">
        <v>79620</v>
      </c>
      <c r="J387">
        <v>7962</v>
      </c>
      <c r="K387">
        <v>71658</v>
      </c>
      <c r="L387">
        <v>5420.4474224646647</v>
      </c>
      <c r="M387" s="4">
        <f t="shared" ref="M387:M450" si="12">(L387/K387)*100</f>
        <v>7.5643297642477663</v>
      </c>
      <c r="N387" t="str">
        <f t="shared" ref="N387:N450" si="13">IF(H387=0,"Non-discounted","Discounted")</f>
        <v>Discounted</v>
      </c>
    </row>
    <row r="388" spans="1:14" x14ac:dyDescent="0.3">
      <c r="A388" t="s">
        <v>398</v>
      </c>
      <c r="B388" s="2">
        <v>45451</v>
      </c>
      <c r="C388" t="s">
        <v>4516</v>
      </c>
      <c r="D388" t="s">
        <v>4520</v>
      </c>
      <c r="E388" t="s">
        <v>4524</v>
      </c>
      <c r="F388">
        <v>4</v>
      </c>
      <c r="G388">
        <v>74013</v>
      </c>
      <c r="H388" s="7">
        <v>10</v>
      </c>
      <c r="I388">
        <v>296052</v>
      </c>
      <c r="J388">
        <v>29605.200000000001</v>
      </c>
      <c r="K388">
        <v>266446.8</v>
      </c>
      <c r="L388">
        <v>18625.825437255309</v>
      </c>
      <c r="M388" s="4">
        <f t="shared" si="12"/>
        <v>6.9904481634815312</v>
      </c>
      <c r="N388" t="str">
        <f t="shared" si="13"/>
        <v>Discounted</v>
      </c>
    </row>
    <row r="389" spans="1:14" x14ac:dyDescent="0.3">
      <c r="A389" t="s">
        <v>399</v>
      </c>
      <c r="B389" s="2">
        <v>45432</v>
      </c>
      <c r="C389" t="s">
        <v>4518</v>
      </c>
      <c r="D389" t="s">
        <v>4519</v>
      </c>
      <c r="E389" t="s">
        <v>4523</v>
      </c>
      <c r="F389">
        <v>7</v>
      </c>
      <c r="G389">
        <v>37929</v>
      </c>
      <c r="H389" s="7">
        <v>5</v>
      </c>
      <c r="I389">
        <v>265503</v>
      </c>
      <c r="J389">
        <v>13275.15</v>
      </c>
      <c r="K389">
        <v>252227.85</v>
      </c>
      <c r="L389">
        <v>53822.497279848452</v>
      </c>
      <c r="M389" s="4">
        <f t="shared" si="12"/>
        <v>21.338839973400418</v>
      </c>
      <c r="N389" t="str">
        <f t="shared" si="13"/>
        <v>Discounted</v>
      </c>
    </row>
    <row r="390" spans="1:14" x14ac:dyDescent="0.3">
      <c r="A390" t="s">
        <v>400</v>
      </c>
      <c r="B390" s="2">
        <v>44962</v>
      </c>
      <c r="C390" t="s">
        <v>4515</v>
      </c>
      <c r="D390" t="s">
        <v>4520</v>
      </c>
      <c r="E390" t="s">
        <v>4522</v>
      </c>
      <c r="F390">
        <v>3</v>
      </c>
      <c r="G390">
        <v>59929</v>
      </c>
      <c r="H390" s="7">
        <v>20</v>
      </c>
      <c r="I390">
        <v>179787</v>
      </c>
      <c r="J390">
        <v>35957.4</v>
      </c>
      <c r="K390">
        <v>143829.6</v>
      </c>
      <c r="L390">
        <v>30110.32515586181</v>
      </c>
      <c r="M390" s="4">
        <f t="shared" si="12"/>
        <v>20.93472077782446</v>
      </c>
      <c r="N390" t="str">
        <f t="shared" si="13"/>
        <v>Discounted</v>
      </c>
    </row>
    <row r="391" spans="1:14" x14ac:dyDescent="0.3">
      <c r="A391" t="s">
        <v>401</v>
      </c>
      <c r="B391" s="2">
        <v>45611</v>
      </c>
      <c r="C391" t="s">
        <v>4518</v>
      </c>
      <c r="D391" t="s">
        <v>4519</v>
      </c>
      <c r="E391" t="s">
        <v>4523</v>
      </c>
      <c r="F391">
        <v>5</v>
      </c>
      <c r="G391">
        <v>70585</v>
      </c>
      <c r="H391" s="7">
        <v>15</v>
      </c>
      <c r="I391">
        <v>352925</v>
      </c>
      <c r="J391">
        <v>52938.75</v>
      </c>
      <c r="K391">
        <v>299986.25</v>
      </c>
      <c r="L391">
        <v>41919.666811681433</v>
      </c>
      <c r="M391" s="4">
        <f t="shared" si="12"/>
        <v>13.973862739269361</v>
      </c>
      <c r="N391" t="str">
        <f t="shared" si="13"/>
        <v>Discounted</v>
      </c>
    </row>
    <row r="392" spans="1:14" x14ac:dyDescent="0.3">
      <c r="A392" t="s">
        <v>402</v>
      </c>
      <c r="B392" s="2">
        <v>44946</v>
      </c>
      <c r="C392" t="s">
        <v>4518</v>
      </c>
      <c r="D392" t="s">
        <v>4519</v>
      </c>
      <c r="E392" t="s">
        <v>4525</v>
      </c>
      <c r="F392">
        <v>1</v>
      </c>
      <c r="G392">
        <v>20837</v>
      </c>
      <c r="H392" s="7">
        <v>10</v>
      </c>
      <c r="I392">
        <v>20837</v>
      </c>
      <c r="J392">
        <v>2083.6999999999998</v>
      </c>
      <c r="K392">
        <v>18753.3</v>
      </c>
      <c r="L392">
        <v>1349.154292596691</v>
      </c>
      <c r="M392" s="4">
        <f t="shared" si="12"/>
        <v>7.1942233772012978</v>
      </c>
      <c r="N392" t="str">
        <f t="shared" si="13"/>
        <v>Discounted</v>
      </c>
    </row>
    <row r="393" spans="1:14" x14ac:dyDescent="0.3">
      <c r="A393" t="s">
        <v>403</v>
      </c>
      <c r="B393" s="2">
        <v>45247</v>
      </c>
      <c r="C393" t="s">
        <v>4512</v>
      </c>
      <c r="D393" t="s">
        <v>4519</v>
      </c>
      <c r="E393" t="s">
        <v>4525</v>
      </c>
      <c r="F393">
        <v>3</v>
      </c>
      <c r="G393">
        <v>25007</v>
      </c>
      <c r="H393" s="7">
        <v>10</v>
      </c>
      <c r="I393">
        <v>75021</v>
      </c>
      <c r="J393">
        <v>7502.1</v>
      </c>
      <c r="K393">
        <v>67518.899999999994</v>
      </c>
      <c r="L393">
        <v>10345.5585693135</v>
      </c>
      <c r="M393" s="4">
        <f t="shared" si="12"/>
        <v>15.322463146339027</v>
      </c>
      <c r="N393" t="str">
        <f t="shared" si="13"/>
        <v>Discounted</v>
      </c>
    </row>
    <row r="394" spans="1:14" x14ac:dyDescent="0.3">
      <c r="A394" t="s">
        <v>404</v>
      </c>
      <c r="B394" s="2">
        <v>45438</v>
      </c>
      <c r="C394" t="s">
        <v>4518</v>
      </c>
      <c r="D394" t="s">
        <v>4520</v>
      </c>
      <c r="E394" t="s">
        <v>4525</v>
      </c>
      <c r="F394">
        <v>8</v>
      </c>
      <c r="G394">
        <v>60096</v>
      </c>
      <c r="H394" s="7">
        <v>5</v>
      </c>
      <c r="I394">
        <v>480768</v>
      </c>
      <c r="J394">
        <v>24038.400000000001</v>
      </c>
      <c r="K394">
        <v>456729.59999999998</v>
      </c>
      <c r="L394">
        <v>58900.141523370243</v>
      </c>
      <c r="M394" s="4">
        <f t="shared" si="12"/>
        <v>12.896064000093327</v>
      </c>
      <c r="N394" t="str">
        <f t="shared" si="13"/>
        <v>Discounted</v>
      </c>
    </row>
    <row r="395" spans="1:14" x14ac:dyDescent="0.3">
      <c r="A395" t="s">
        <v>405</v>
      </c>
      <c r="B395" s="2">
        <v>45326</v>
      </c>
      <c r="C395" t="s">
        <v>4517</v>
      </c>
      <c r="D395" t="s">
        <v>4520</v>
      </c>
      <c r="E395" t="s">
        <v>4525</v>
      </c>
      <c r="F395">
        <v>9</v>
      </c>
      <c r="G395">
        <v>71009</v>
      </c>
      <c r="H395" s="7">
        <v>20</v>
      </c>
      <c r="I395">
        <v>639081</v>
      </c>
      <c r="J395">
        <v>127816.2</v>
      </c>
      <c r="K395">
        <v>511264.8</v>
      </c>
      <c r="L395">
        <v>78586.249724646186</v>
      </c>
      <c r="M395" s="4">
        <f t="shared" si="12"/>
        <v>15.370948620880254</v>
      </c>
      <c r="N395" t="str">
        <f t="shared" si="13"/>
        <v>Discounted</v>
      </c>
    </row>
    <row r="396" spans="1:14" x14ac:dyDescent="0.3">
      <c r="A396" t="s">
        <v>406</v>
      </c>
      <c r="B396" s="2">
        <v>45580</v>
      </c>
      <c r="C396" t="s">
        <v>4518</v>
      </c>
      <c r="D396" t="s">
        <v>4520</v>
      </c>
      <c r="E396" t="s">
        <v>4521</v>
      </c>
      <c r="F396">
        <v>9</v>
      </c>
      <c r="G396">
        <v>8936</v>
      </c>
      <c r="H396" s="7">
        <v>15</v>
      </c>
      <c r="I396">
        <v>80424</v>
      </c>
      <c r="J396">
        <v>12063.6</v>
      </c>
      <c r="K396">
        <v>68360.399999999994</v>
      </c>
      <c r="L396">
        <v>9432.3023937099279</v>
      </c>
      <c r="M396" s="4">
        <f t="shared" si="12"/>
        <v>13.797904040511655</v>
      </c>
      <c r="N396" t="str">
        <f t="shared" si="13"/>
        <v>Discounted</v>
      </c>
    </row>
    <row r="397" spans="1:14" x14ac:dyDescent="0.3">
      <c r="A397" t="s">
        <v>407</v>
      </c>
      <c r="B397" s="2">
        <v>45397</v>
      </c>
      <c r="C397" t="s">
        <v>4517</v>
      </c>
      <c r="D397" t="s">
        <v>4519</v>
      </c>
      <c r="E397" t="s">
        <v>4525</v>
      </c>
      <c r="F397">
        <v>2</v>
      </c>
      <c r="G397">
        <v>10586</v>
      </c>
      <c r="H397" s="7">
        <v>20</v>
      </c>
      <c r="I397">
        <v>21172</v>
      </c>
      <c r="J397">
        <v>4234.3999999999996</v>
      </c>
      <c r="K397">
        <v>16937.599999999999</v>
      </c>
      <c r="L397">
        <v>2772.7339456499049</v>
      </c>
      <c r="M397" s="4">
        <f t="shared" si="12"/>
        <v>16.370288267817784</v>
      </c>
      <c r="N397" t="str">
        <f t="shared" si="13"/>
        <v>Discounted</v>
      </c>
    </row>
    <row r="398" spans="1:14" x14ac:dyDescent="0.3">
      <c r="A398" t="s">
        <v>408</v>
      </c>
      <c r="B398" s="2">
        <v>45069</v>
      </c>
      <c r="C398" t="s">
        <v>4513</v>
      </c>
      <c r="D398" t="s">
        <v>4520</v>
      </c>
      <c r="E398" t="s">
        <v>4521</v>
      </c>
      <c r="F398">
        <v>4</v>
      </c>
      <c r="G398">
        <v>20351</v>
      </c>
      <c r="H398" s="7">
        <v>20</v>
      </c>
      <c r="I398">
        <v>81404</v>
      </c>
      <c r="J398">
        <v>16280.8</v>
      </c>
      <c r="K398">
        <v>65123.199999999997</v>
      </c>
      <c r="L398">
        <v>12726.762816936989</v>
      </c>
      <c r="M398" s="4">
        <f t="shared" si="12"/>
        <v>19.542594370265881</v>
      </c>
      <c r="N398" t="str">
        <f t="shared" si="13"/>
        <v>Discounted</v>
      </c>
    </row>
    <row r="399" spans="1:14" x14ac:dyDescent="0.3">
      <c r="A399" t="s">
        <v>409</v>
      </c>
      <c r="B399" s="2">
        <v>45018</v>
      </c>
      <c r="C399" t="s">
        <v>4515</v>
      </c>
      <c r="D399" t="s">
        <v>4519</v>
      </c>
      <c r="E399" t="s">
        <v>4521</v>
      </c>
      <c r="F399">
        <v>5</v>
      </c>
      <c r="G399">
        <v>40232</v>
      </c>
      <c r="H399" s="7">
        <v>5</v>
      </c>
      <c r="I399">
        <v>201160</v>
      </c>
      <c r="J399">
        <v>10058</v>
      </c>
      <c r="K399">
        <v>191102</v>
      </c>
      <c r="L399">
        <v>39170.555461497272</v>
      </c>
      <c r="M399" s="4">
        <f t="shared" si="12"/>
        <v>20.49719807301717</v>
      </c>
      <c r="N399" t="str">
        <f t="shared" si="13"/>
        <v>Discounted</v>
      </c>
    </row>
    <row r="400" spans="1:14" x14ac:dyDescent="0.3">
      <c r="A400" t="s">
        <v>410</v>
      </c>
      <c r="B400" s="2">
        <v>45280</v>
      </c>
      <c r="C400" t="s">
        <v>4512</v>
      </c>
      <c r="D400" t="s">
        <v>4519</v>
      </c>
      <c r="E400" t="s">
        <v>4524</v>
      </c>
      <c r="F400">
        <v>3</v>
      </c>
      <c r="G400">
        <v>15342</v>
      </c>
      <c r="H400" s="7">
        <v>20</v>
      </c>
      <c r="I400">
        <v>46026</v>
      </c>
      <c r="J400">
        <v>9205.2000000000007</v>
      </c>
      <c r="K400">
        <v>36820.800000000003</v>
      </c>
      <c r="L400">
        <v>6620.2487449752016</v>
      </c>
      <c r="M400" s="4">
        <f t="shared" si="12"/>
        <v>17.979643964756882</v>
      </c>
      <c r="N400" t="str">
        <f t="shared" si="13"/>
        <v>Discounted</v>
      </c>
    </row>
    <row r="401" spans="1:14" x14ac:dyDescent="0.3">
      <c r="A401" t="s">
        <v>411</v>
      </c>
      <c r="B401" s="2">
        <v>45653</v>
      </c>
      <c r="C401" t="s">
        <v>4518</v>
      </c>
      <c r="D401" t="s">
        <v>4519</v>
      </c>
      <c r="E401" t="s">
        <v>4521</v>
      </c>
      <c r="F401">
        <v>1</v>
      </c>
      <c r="G401">
        <v>2245</v>
      </c>
      <c r="H401" s="7">
        <v>15</v>
      </c>
      <c r="I401">
        <v>2245</v>
      </c>
      <c r="J401">
        <v>336.75</v>
      </c>
      <c r="K401">
        <v>1908.25</v>
      </c>
      <c r="L401">
        <v>171.3381857324558</v>
      </c>
      <c r="M401" s="4">
        <f t="shared" si="12"/>
        <v>8.9788123009278547</v>
      </c>
      <c r="N401" t="str">
        <f t="shared" si="13"/>
        <v>Discounted</v>
      </c>
    </row>
    <row r="402" spans="1:14" x14ac:dyDescent="0.3">
      <c r="A402" t="s">
        <v>412</v>
      </c>
      <c r="B402" s="2">
        <v>44977</v>
      </c>
      <c r="C402" t="s">
        <v>4517</v>
      </c>
      <c r="D402" t="s">
        <v>4519</v>
      </c>
      <c r="E402" t="s">
        <v>4521</v>
      </c>
      <c r="F402">
        <v>6</v>
      </c>
      <c r="G402">
        <v>13197</v>
      </c>
      <c r="H402" s="7">
        <v>0</v>
      </c>
      <c r="I402">
        <v>79182</v>
      </c>
      <c r="J402">
        <v>0</v>
      </c>
      <c r="K402">
        <v>79182</v>
      </c>
      <c r="L402">
        <v>10248.09908269291</v>
      </c>
      <c r="M402" s="4">
        <f t="shared" si="12"/>
        <v>12.942460512102386</v>
      </c>
      <c r="N402" t="str">
        <f t="shared" si="13"/>
        <v>Non-discounted</v>
      </c>
    </row>
    <row r="403" spans="1:14" x14ac:dyDescent="0.3">
      <c r="A403" t="s">
        <v>413</v>
      </c>
      <c r="B403" s="2">
        <v>45591</v>
      </c>
      <c r="C403" t="s">
        <v>4517</v>
      </c>
      <c r="D403" t="s">
        <v>4519</v>
      </c>
      <c r="E403" t="s">
        <v>4525</v>
      </c>
      <c r="F403">
        <v>2</v>
      </c>
      <c r="G403">
        <v>4379</v>
      </c>
      <c r="H403" s="7">
        <v>0</v>
      </c>
      <c r="I403">
        <v>8758</v>
      </c>
      <c r="J403">
        <v>0</v>
      </c>
      <c r="K403">
        <v>8758</v>
      </c>
      <c r="L403">
        <v>562.65600873349013</v>
      </c>
      <c r="M403" s="4">
        <f t="shared" si="12"/>
        <v>6.4244805747144333</v>
      </c>
      <c r="N403" t="str">
        <f t="shared" si="13"/>
        <v>Non-discounted</v>
      </c>
    </row>
    <row r="404" spans="1:14" x14ac:dyDescent="0.3">
      <c r="A404" t="s">
        <v>414</v>
      </c>
      <c r="B404" s="2">
        <v>45624</v>
      </c>
      <c r="C404" t="s">
        <v>4513</v>
      </c>
      <c r="D404" t="s">
        <v>4519</v>
      </c>
      <c r="E404" t="s">
        <v>4521</v>
      </c>
      <c r="F404">
        <v>9</v>
      </c>
      <c r="G404">
        <v>18999</v>
      </c>
      <c r="H404" s="7">
        <v>15</v>
      </c>
      <c r="I404">
        <v>170991</v>
      </c>
      <c r="J404">
        <v>25648.65</v>
      </c>
      <c r="K404">
        <v>145342.35</v>
      </c>
      <c r="L404">
        <v>20396.581714341279</v>
      </c>
      <c r="M404" s="4">
        <f t="shared" si="12"/>
        <v>14.033474561503429</v>
      </c>
      <c r="N404" t="str">
        <f t="shared" si="13"/>
        <v>Discounted</v>
      </c>
    </row>
    <row r="405" spans="1:14" x14ac:dyDescent="0.3">
      <c r="A405" t="s">
        <v>415</v>
      </c>
      <c r="B405" s="2">
        <v>45501</v>
      </c>
      <c r="C405" t="s">
        <v>4517</v>
      </c>
      <c r="D405" t="s">
        <v>4520</v>
      </c>
      <c r="E405" t="s">
        <v>4523</v>
      </c>
      <c r="F405">
        <v>1</v>
      </c>
      <c r="G405">
        <v>35535</v>
      </c>
      <c r="H405" s="7">
        <v>5</v>
      </c>
      <c r="I405">
        <v>35535</v>
      </c>
      <c r="J405">
        <v>1776.75</v>
      </c>
      <c r="K405">
        <v>33758.25</v>
      </c>
      <c r="L405">
        <v>8239.3045959237425</v>
      </c>
      <c r="M405" s="4">
        <f t="shared" si="12"/>
        <v>24.406788254497027</v>
      </c>
      <c r="N405" t="str">
        <f t="shared" si="13"/>
        <v>Discounted</v>
      </c>
    </row>
    <row r="406" spans="1:14" x14ac:dyDescent="0.3">
      <c r="A406" t="s">
        <v>416</v>
      </c>
      <c r="B406" s="2">
        <v>45116</v>
      </c>
      <c r="C406" t="s">
        <v>4514</v>
      </c>
      <c r="D406" t="s">
        <v>4519</v>
      </c>
      <c r="E406" t="s">
        <v>4525</v>
      </c>
      <c r="F406">
        <v>9</v>
      </c>
      <c r="G406">
        <v>19151</v>
      </c>
      <c r="H406" s="7">
        <v>10</v>
      </c>
      <c r="I406">
        <v>172359</v>
      </c>
      <c r="J406">
        <v>17235.900000000001</v>
      </c>
      <c r="K406">
        <v>155123.1</v>
      </c>
      <c r="L406">
        <v>27665.606345342228</v>
      </c>
      <c r="M406" s="4">
        <f t="shared" si="12"/>
        <v>17.834614151820215</v>
      </c>
      <c r="N406" t="str">
        <f t="shared" si="13"/>
        <v>Discounted</v>
      </c>
    </row>
    <row r="407" spans="1:14" x14ac:dyDescent="0.3">
      <c r="A407" t="s">
        <v>417</v>
      </c>
      <c r="B407" s="2">
        <v>45051</v>
      </c>
      <c r="C407" t="s">
        <v>4516</v>
      </c>
      <c r="D407" t="s">
        <v>4520</v>
      </c>
      <c r="E407" t="s">
        <v>4522</v>
      </c>
      <c r="F407">
        <v>7</v>
      </c>
      <c r="G407">
        <v>75724</v>
      </c>
      <c r="H407" s="7">
        <v>5</v>
      </c>
      <c r="I407">
        <v>530068</v>
      </c>
      <c r="J407">
        <v>26503.4</v>
      </c>
      <c r="K407">
        <v>503564.6</v>
      </c>
      <c r="L407">
        <v>40749.707820303593</v>
      </c>
      <c r="M407" s="4">
        <f t="shared" si="12"/>
        <v>8.0922502932699381</v>
      </c>
      <c r="N407" t="str">
        <f t="shared" si="13"/>
        <v>Discounted</v>
      </c>
    </row>
    <row r="408" spans="1:14" x14ac:dyDescent="0.3">
      <c r="A408" t="s">
        <v>418</v>
      </c>
      <c r="B408" s="2">
        <v>45076</v>
      </c>
      <c r="C408" t="s">
        <v>4515</v>
      </c>
      <c r="D408" t="s">
        <v>4519</v>
      </c>
      <c r="E408" t="s">
        <v>4525</v>
      </c>
      <c r="F408">
        <v>2</v>
      </c>
      <c r="G408">
        <v>77024</v>
      </c>
      <c r="H408" s="7">
        <v>15</v>
      </c>
      <c r="I408">
        <v>154048</v>
      </c>
      <c r="J408">
        <v>23107.200000000001</v>
      </c>
      <c r="K408">
        <v>130940.8</v>
      </c>
      <c r="L408">
        <v>13580.594726624589</v>
      </c>
      <c r="M408" s="4">
        <f t="shared" si="12"/>
        <v>10.37155319550865</v>
      </c>
      <c r="N408" t="str">
        <f t="shared" si="13"/>
        <v>Discounted</v>
      </c>
    </row>
    <row r="409" spans="1:14" x14ac:dyDescent="0.3">
      <c r="A409" t="s">
        <v>419</v>
      </c>
      <c r="B409" s="2">
        <v>45240</v>
      </c>
      <c r="C409" t="s">
        <v>4513</v>
      </c>
      <c r="D409" t="s">
        <v>4520</v>
      </c>
      <c r="E409" t="s">
        <v>4521</v>
      </c>
      <c r="F409">
        <v>6</v>
      </c>
      <c r="G409">
        <v>37749</v>
      </c>
      <c r="H409" s="7">
        <v>20</v>
      </c>
      <c r="I409">
        <v>226494</v>
      </c>
      <c r="J409">
        <v>45298.8</v>
      </c>
      <c r="K409">
        <v>181195.2</v>
      </c>
      <c r="L409">
        <v>11399.846951303851</v>
      </c>
      <c r="M409" s="4">
        <f t="shared" si="12"/>
        <v>6.2914729260509379</v>
      </c>
      <c r="N409" t="str">
        <f t="shared" si="13"/>
        <v>Discounted</v>
      </c>
    </row>
    <row r="410" spans="1:14" x14ac:dyDescent="0.3">
      <c r="A410" t="s">
        <v>420</v>
      </c>
      <c r="B410" s="2">
        <v>45496</v>
      </c>
      <c r="C410" t="s">
        <v>4513</v>
      </c>
      <c r="D410" t="s">
        <v>4520</v>
      </c>
      <c r="E410" t="s">
        <v>4523</v>
      </c>
      <c r="F410">
        <v>8</v>
      </c>
      <c r="G410">
        <v>24349</v>
      </c>
      <c r="H410" s="7">
        <v>0</v>
      </c>
      <c r="I410">
        <v>194792</v>
      </c>
      <c r="J410">
        <v>0</v>
      </c>
      <c r="K410">
        <v>194792</v>
      </c>
      <c r="L410">
        <v>16846.153298096349</v>
      </c>
      <c r="M410" s="4">
        <f t="shared" si="12"/>
        <v>8.6482778030393188</v>
      </c>
      <c r="N410" t="str">
        <f t="shared" si="13"/>
        <v>Non-discounted</v>
      </c>
    </row>
    <row r="411" spans="1:14" x14ac:dyDescent="0.3">
      <c r="A411" t="s">
        <v>421</v>
      </c>
      <c r="B411" s="2">
        <v>45268</v>
      </c>
      <c r="C411" t="s">
        <v>4518</v>
      </c>
      <c r="D411" t="s">
        <v>4520</v>
      </c>
      <c r="E411" t="s">
        <v>4525</v>
      </c>
      <c r="F411">
        <v>2</v>
      </c>
      <c r="G411">
        <v>73809</v>
      </c>
      <c r="H411" s="7">
        <v>20</v>
      </c>
      <c r="I411">
        <v>147618</v>
      </c>
      <c r="J411">
        <v>29523.599999999999</v>
      </c>
      <c r="K411">
        <v>118094.39999999999</v>
      </c>
      <c r="L411">
        <v>17426.993236304421</v>
      </c>
      <c r="M411" s="4">
        <f t="shared" si="12"/>
        <v>14.756832869555561</v>
      </c>
      <c r="N411" t="str">
        <f t="shared" si="13"/>
        <v>Discounted</v>
      </c>
    </row>
    <row r="412" spans="1:14" x14ac:dyDescent="0.3">
      <c r="A412" t="s">
        <v>422</v>
      </c>
      <c r="B412" s="2">
        <v>45231</v>
      </c>
      <c r="C412" t="s">
        <v>4514</v>
      </c>
      <c r="D412" t="s">
        <v>4520</v>
      </c>
      <c r="E412" t="s">
        <v>4523</v>
      </c>
      <c r="F412">
        <v>5</v>
      </c>
      <c r="G412">
        <v>29576</v>
      </c>
      <c r="H412" s="7">
        <v>5</v>
      </c>
      <c r="I412">
        <v>147880</v>
      </c>
      <c r="J412">
        <v>7394</v>
      </c>
      <c r="K412">
        <v>140486</v>
      </c>
      <c r="L412">
        <v>16713.79872027658</v>
      </c>
      <c r="M412" s="4">
        <f t="shared" si="12"/>
        <v>11.897127628572655</v>
      </c>
      <c r="N412" t="str">
        <f t="shared" si="13"/>
        <v>Discounted</v>
      </c>
    </row>
    <row r="413" spans="1:14" x14ac:dyDescent="0.3">
      <c r="A413" t="s">
        <v>423</v>
      </c>
      <c r="B413" s="2">
        <v>45618</v>
      </c>
      <c r="C413" t="s">
        <v>4518</v>
      </c>
      <c r="D413" t="s">
        <v>4519</v>
      </c>
      <c r="E413" t="s">
        <v>4522</v>
      </c>
      <c r="F413">
        <v>6</v>
      </c>
      <c r="G413">
        <v>70623</v>
      </c>
      <c r="H413" s="7">
        <v>15</v>
      </c>
      <c r="I413">
        <v>423738</v>
      </c>
      <c r="J413">
        <v>63560.7</v>
      </c>
      <c r="K413">
        <v>360177.3</v>
      </c>
      <c r="L413">
        <v>32701.384350002969</v>
      </c>
      <c r="M413" s="4">
        <f t="shared" si="12"/>
        <v>9.0792463461753332</v>
      </c>
      <c r="N413" t="str">
        <f t="shared" si="13"/>
        <v>Discounted</v>
      </c>
    </row>
    <row r="414" spans="1:14" x14ac:dyDescent="0.3">
      <c r="A414" t="s">
        <v>424</v>
      </c>
      <c r="B414" s="2">
        <v>45608</v>
      </c>
      <c r="C414" t="s">
        <v>4518</v>
      </c>
      <c r="D414" t="s">
        <v>4519</v>
      </c>
      <c r="E414" t="s">
        <v>4522</v>
      </c>
      <c r="F414">
        <v>3</v>
      </c>
      <c r="G414">
        <v>33624</v>
      </c>
      <c r="H414" s="7">
        <v>0</v>
      </c>
      <c r="I414">
        <v>100872</v>
      </c>
      <c r="J414">
        <v>0</v>
      </c>
      <c r="K414">
        <v>100872</v>
      </c>
      <c r="L414">
        <v>8001.1350345824849</v>
      </c>
      <c r="M414" s="4">
        <f t="shared" si="12"/>
        <v>7.9319682712571229</v>
      </c>
      <c r="N414" t="str">
        <f t="shared" si="13"/>
        <v>Non-discounted</v>
      </c>
    </row>
    <row r="415" spans="1:14" x14ac:dyDescent="0.3">
      <c r="A415" t="s">
        <v>425</v>
      </c>
      <c r="B415" s="2">
        <v>44980</v>
      </c>
      <c r="C415" t="s">
        <v>4512</v>
      </c>
      <c r="D415" t="s">
        <v>4519</v>
      </c>
      <c r="E415" t="s">
        <v>4524</v>
      </c>
      <c r="F415">
        <v>2</v>
      </c>
      <c r="G415">
        <v>16287</v>
      </c>
      <c r="H415" s="7">
        <v>15</v>
      </c>
      <c r="I415">
        <v>32574</v>
      </c>
      <c r="J415">
        <v>4886.1000000000004</v>
      </c>
      <c r="K415">
        <v>27687.9</v>
      </c>
      <c r="L415">
        <v>5017.4412959506362</v>
      </c>
      <c r="M415" s="4">
        <f t="shared" si="12"/>
        <v>18.121422339544118</v>
      </c>
      <c r="N415" t="str">
        <f t="shared" si="13"/>
        <v>Discounted</v>
      </c>
    </row>
    <row r="416" spans="1:14" x14ac:dyDescent="0.3">
      <c r="A416" t="s">
        <v>426</v>
      </c>
      <c r="B416" s="2">
        <v>45370</v>
      </c>
      <c r="C416" t="s">
        <v>4512</v>
      </c>
      <c r="D416" t="s">
        <v>4519</v>
      </c>
      <c r="E416" t="s">
        <v>4524</v>
      </c>
      <c r="F416">
        <v>6</v>
      </c>
      <c r="G416">
        <v>53962</v>
      </c>
      <c r="H416" s="7">
        <v>0</v>
      </c>
      <c r="I416">
        <v>323772</v>
      </c>
      <c r="J416">
        <v>0</v>
      </c>
      <c r="K416">
        <v>323772</v>
      </c>
      <c r="L416">
        <v>52328.184552975363</v>
      </c>
      <c r="M416" s="4">
        <f t="shared" si="12"/>
        <v>16.162047537457024</v>
      </c>
      <c r="N416" t="str">
        <f t="shared" si="13"/>
        <v>Non-discounted</v>
      </c>
    </row>
    <row r="417" spans="1:14" x14ac:dyDescent="0.3">
      <c r="A417" t="s">
        <v>427</v>
      </c>
      <c r="B417" s="2">
        <v>45539</v>
      </c>
      <c r="C417" t="s">
        <v>4512</v>
      </c>
      <c r="D417" t="s">
        <v>4520</v>
      </c>
      <c r="E417" t="s">
        <v>4525</v>
      </c>
      <c r="F417">
        <v>3</v>
      </c>
      <c r="G417">
        <v>71535</v>
      </c>
      <c r="H417" s="7">
        <v>0</v>
      </c>
      <c r="I417">
        <v>214605</v>
      </c>
      <c r="J417">
        <v>0</v>
      </c>
      <c r="K417">
        <v>214605</v>
      </c>
      <c r="L417">
        <v>46897.214840574343</v>
      </c>
      <c r="M417" s="4">
        <f t="shared" si="12"/>
        <v>21.852806244297359</v>
      </c>
      <c r="N417" t="str">
        <f t="shared" si="13"/>
        <v>Non-discounted</v>
      </c>
    </row>
    <row r="418" spans="1:14" x14ac:dyDescent="0.3">
      <c r="A418" t="s">
        <v>428</v>
      </c>
      <c r="B418" s="2">
        <v>45190</v>
      </c>
      <c r="C418" t="s">
        <v>4514</v>
      </c>
      <c r="D418" t="s">
        <v>4520</v>
      </c>
      <c r="E418" t="s">
        <v>4524</v>
      </c>
      <c r="F418">
        <v>2</v>
      </c>
      <c r="G418">
        <v>4341</v>
      </c>
      <c r="H418" s="7">
        <v>0</v>
      </c>
      <c r="I418">
        <v>8682</v>
      </c>
      <c r="J418">
        <v>0</v>
      </c>
      <c r="K418">
        <v>8682</v>
      </c>
      <c r="L418">
        <v>752.30031077767103</v>
      </c>
      <c r="M418" s="4">
        <f t="shared" si="12"/>
        <v>8.6650577145550685</v>
      </c>
      <c r="N418" t="str">
        <f t="shared" si="13"/>
        <v>Non-discounted</v>
      </c>
    </row>
    <row r="419" spans="1:14" x14ac:dyDescent="0.3">
      <c r="A419" t="s">
        <v>429</v>
      </c>
      <c r="B419" s="2">
        <v>44979</v>
      </c>
      <c r="C419" t="s">
        <v>4518</v>
      </c>
      <c r="D419" t="s">
        <v>4520</v>
      </c>
      <c r="E419" t="s">
        <v>4523</v>
      </c>
      <c r="F419">
        <v>1</v>
      </c>
      <c r="G419">
        <v>45390</v>
      </c>
      <c r="H419" s="7">
        <v>5</v>
      </c>
      <c r="I419">
        <v>45390</v>
      </c>
      <c r="J419">
        <v>2269.5</v>
      </c>
      <c r="K419">
        <v>43120.5</v>
      </c>
      <c r="L419">
        <v>9469.1364049671884</v>
      </c>
      <c r="M419" s="4">
        <f t="shared" si="12"/>
        <v>21.959709198564926</v>
      </c>
      <c r="N419" t="str">
        <f t="shared" si="13"/>
        <v>Discounted</v>
      </c>
    </row>
    <row r="420" spans="1:14" x14ac:dyDescent="0.3">
      <c r="A420" t="s">
        <v>430</v>
      </c>
      <c r="B420" s="2">
        <v>45498</v>
      </c>
      <c r="C420" t="s">
        <v>4516</v>
      </c>
      <c r="D420" t="s">
        <v>4519</v>
      </c>
      <c r="E420" t="s">
        <v>4524</v>
      </c>
      <c r="F420">
        <v>8</v>
      </c>
      <c r="G420">
        <v>25902</v>
      </c>
      <c r="H420" s="7">
        <v>15</v>
      </c>
      <c r="I420">
        <v>207216</v>
      </c>
      <c r="J420">
        <v>31082.400000000001</v>
      </c>
      <c r="K420">
        <v>176133.6</v>
      </c>
      <c r="L420">
        <v>29164.595060637741</v>
      </c>
      <c r="M420" s="4">
        <f t="shared" si="12"/>
        <v>16.558223451197126</v>
      </c>
      <c r="N420" t="str">
        <f t="shared" si="13"/>
        <v>Discounted</v>
      </c>
    </row>
    <row r="421" spans="1:14" x14ac:dyDescent="0.3">
      <c r="A421" t="s">
        <v>431</v>
      </c>
      <c r="B421" s="2">
        <v>45546</v>
      </c>
      <c r="C421" t="s">
        <v>4515</v>
      </c>
      <c r="D421" t="s">
        <v>4520</v>
      </c>
      <c r="E421" t="s">
        <v>4523</v>
      </c>
      <c r="F421">
        <v>1</v>
      </c>
      <c r="G421">
        <v>66701</v>
      </c>
      <c r="H421" s="7">
        <v>10</v>
      </c>
      <c r="I421">
        <v>66701</v>
      </c>
      <c r="J421">
        <v>6670.1</v>
      </c>
      <c r="K421">
        <v>60030.9</v>
      </c>
      <c r="L421">
        <v>6197.8685870953823</v>
      </c>
      <c r="M421" s="4">
        <f t="shared" si="12"/>
        <v>10.324463879594314</v>
      </c>
      <c r="N421" t="str">
        <f t="shared" si="13"/>
        <v>Discounted</v>
      </c>
    </row>
    <row r="422" spans="1:14" x14ac:dyDescent="0.3">
      <c r="A422" t="s">
        <v>432</v>
      </c>
      <c r="B422" s="2">
        <v>44931</v>
      </c>
      <c r="C422" t="s">
        <v>4512</v>
      </c>
      <c r="D422" t="s">
        <v>4519</v>
      </c>
      <c r="E422" t="s">
        <v>4524</v>
      </c>
      <c r="F422">
        <v>5</v>
      </c>
      <c r="G422">
        <v>23737</v>
      </c>
      <c r="H422" s="7">
        <v>10</v>
      </c>
      <c r="I422">
        <v>118685</v>
      </c>
      <c r="J422">
        <v>11868.5</v>
      </c>
      <c r="K422">
        <v>106816.5</v>
      </c>
      <c r="L422">
        <v>11184.82280790728</v>
      </c>
      <c r="M422" s="4">
        <f t="shared" si="12"/>
        <v>10.471062811370228</v>
      </c>
      <c r="N422" t="str">
        <f t="shared" si="13"/>
        <v>Discounted</v>
      </c>
    </row>
    <row r="423" spans="1:14" x14ac:dyDescent="0.3">
      <c r="A423" t="s">
        <v>433</v>
      </c>
      <c r="B423" s="2">
        <v>45029</v>
      </c>
      <c r="C423" t="s">
        <v>4512</v>
      </c>
      <c r="D423" t="s">
        <v>4520</v>
      </c>
      <c r="E423" t="s">
        <v>4524</v>
      </c>
      <c r="F423">
        <v>6</v>
      </c>
      <c r="G423">
        <v>43488</v>
      </c>
      <c r="H423" s="7">
        <v>10</v>
      </c>
      <c r="I423">
        <v>260928</v>
      </c>
      <c r="J423">
        <v>26092.799999999999</v>
      </c>
      <c r="K423">
        <v>234835.20000000001</v>
      </c>
      <c r="L423">
        <v>30076.771399101919</v>
      </c>
      <c r="M423" s="4">
        <f t="shared" si="12"/>
        <v>12.807607802877047</v>
      </c>
      <c r="N423" t="str">
        <f t="shared" si="13"/>
        <v>Discounted</v>
      </c>
    </row>
    <row r="424" spans="1:14" x14ac:dyDescent="0.3">
      <c r="A424" t="s">
        <v>434</v>
      </c>
      <c r="B424" s="2">
        <v>45122</v>
      </c>
      <c r="C424" t="s">
        <v>4513</v>
      </c>
      <c r="D424" t="s">
        <v>4520</v>
      </c>
      <c r="E424" t="s">
        <v>4524</v>
      </c>
      <c r="F424">
        <v>3</v>
      </c>
      <c r="G424">
        <v>76810</v>
      </c>
      <c r="H424" s="7">
        <v>15</v>
      </c>
      <c r="I424">
        <v>230430</v>
      </c>
      <c r="J424">
        <v>34564.5</v>
      </c>
      <c r="K424">
        <v>195865.5</v>
      </c>
      <c r="L424">
        <v>27817.88447121</v>
      </c>
      <c r="M424" s="4">
        <f t="shared" si="12"/>
        <v>14.202544333335887</v>
      </c>
      <c r="N424" t="str">
        <f t="shared" si="13"/>
        <v>Discounted</v>
      </c>
    </row>
    <row r="425" spans="1:14" x14ac:dyDescent="0.3">
      <c r="A425" t="s">
        <v>435</v>
      </c>
      <c r="B425" s="2">
        <v>45276</v>
      </c>
      <c r="C425" t="s">
        <v>4518</v>
      </c>
      <c r="D425" t="s">
        <v>4520</v>
      </c>
      <c r="E425" t="s">
        <v>4521</v>
      </c>
      <c r="F425">
        <v>7</v>
      </c>
      <c r="G425">
        <v>1053</v>
      </c>
      <c r="H425" s="7">
        <v>20</v>
      </c>
      <c r="I425">
        <v>7371</v>
      </c>
      <c r="J425">
        <v>1474.2</v>
      </c>
      <c r="K425">
        <v>5896.8</v>
      </c>
      <c r="L425">
        <v>392.14319673529002</v>
      </c>
      <c r="M425" s="4">
        <f t="shared" si="12"/>
        <v>6.6501016947376552</v>
      </c>
      <c r="N425" t="str">
        <f t="shared" si="13"/>
        <v>Discounted</v>
      </c>
    </row>
    <row r="426" spans="1:14" x14ac:dyDescent="0.3">
      <c r="A426" t="s">
        <v>436</v>
      </c>
      <c r="B426" s="2">
        <v>44973</v>
      </c>
      <c r="C426" t="s">
        <v>4518</v>
      </c>
      <c r="D426" t="s">
        <v>4520</v>
      </c>
      <c r="E426" t="s">
        <v>4521</v>
      </c>
      <c r="F426">
        <v>2</v>
      </c>
      <c r="G426">
        <v>14360</v>
      </c>
      <c r="H426" s="7">
        <v>15</v>
      </c>
      <c r="I426">
        <v>28720</v>
      </c>
      <c r="J426">
        <v>4308</v>
      </c>
      <c r="K426">
        <v>24412</v>
      </c>
      <c r="L426">
        <v>5331.5767264492797</v>
      </c>
      <c r="M426" s="4">
        <f t="shared" si="12"/>
        <v>21.83998331332656</v>
      </c>
      <c r="N426" t="str">
        <f t="shared" si="13"/>
        <v>Discounted</v>
      </c>
    </row>
    <row r="427" spans="1:14" x14ac:dyDescent="0.3">
      <c r="A427" t="s">
        <v>437</v>
      </c>
      <c r="B427" s="2">
        <v>45582</v>
      </c>
      <c r="C427" t="s">
        <v>4514</v>
      </c>
      <c r="D427" t="s">
        <v>4520</v>
      </c>
      <c r="E427" t="s">
        <v>4524</v>
      </c>
      <c r="F427">
        <v>7</v>
      </c>
      <c r="G427">
        <v>7545</v>
      </c>
      <c r="H427" s="7">
        <v>0</v>
      </c>
      <c r="I427">
        <v>52815</v>
      </c>
      <c r="J427">
        <v>0</v>
      </c>
      <c r="K427">
        <v>52815</v>
      </c>
      <c r="L427">
        <v>3924.5883152714619</v>
      </c>
      <c r="M427" s="4">
        <f t="shared" si="12"/>
        <v>7.4308213864838812</v>
      </c>
      <c r="N427" t="str">
        <f t="shared" si="13"/>
        <v>Non-discounted</v>
      </c>
    </row>
    <row r="428" spans="1:14" x14ac:dyDescent="0.3">
      <c r="A428" t="s">
        <v>438</v>
      </c>
      <c r="B428" s="2">
        <v>45195</v>
      </c>
      <c r="C428" t="s">
        <v>4514</v>
      </c>
      <c r="D428" t="s">
        <v>4519</v>
      </c>
      <c r="E428" t="s">
        <v>4523</v>
      </c>
      <c r="F428">
        <v>2</v>
      </c>
      <c r="G428">
        <v>75416</v>
      </c>
      <c r="H428" s="7">
        <v>20</v>
      </c>
      <c r="I428">
        <v>150832</v>
      </c>
      <c r="J428">
        <v>30166.400000000001</v>
      </c>
      <c r="K428">
        <v>120665.60000000001</v>
      </c>
      <c r="L428">
        <v>17700.674407021299</v>
      </c>
      <c r="M428" s="4">
        <f t="shared" si="12"/>
        <v>14.669196860597634</v>
      </c>
      <c r="N428" t="str">
        <f t="shared" si="13"/>
        <v>Discounted</v>
      </c>
    </row>
    <row r="429" spans="1:14" x14ac:dyDescent="0.3">
      <c r="A429" t="s">
        <v>439</v>
      </c>
      <c r="B429" s="2">
        <v>45296</v>
      </c>
      <c r="C429" t="s">
        <v>4512</v>
      </c>
      <c r="D429" t="s">
        <v>4520</v>
      </c>
      <c r="E429" t="s">
        <v>4525</v>
      </c>
      <c r="F429">
        <v>5</v>
      </c>
      <c r="G429">
        <v>56935</v>
      </c>
      <c r="H429" s="7">
        <v>0</v>
      </c>
      <c r="I429">
        <v>284675</v>
      </c>
      <c r="J429">
        <v>0</v>
      </c>
      <c r="K429">
        <v>284675</v>
      </c>
      <c r="L429">
        <v>36038.046356725128</v>
      </c>
      <c r="M429" s="4">
        <f t="shared" si="12"/>
        <v>12.659364663818435</v>
      </c>
      <c r="N429" t="str">
        <f t="shared" si="13"/>
        <v>Non-discounted</v>
      </c>
    </row>
    <row r="430" spans="1:14" x14ac:dyDescent="0.3">
      <c r="A430" t="s">
        <v>440</v>
      </c>
      <c r="B430" s="2">
        <v>45562</v>
      </c>
      <c r="C430" t="s">
        <v>4518</v>
      </c>
      <c r="D430" t="s">
        <v>4519</v>
      </c>
      <c r="E430" t="s">
        <v>4522</v>
      </c>
      <c r="F430">
        <v>7</v>
      </c>
      <c r="G430">
        <v>32761</v>
      </c>
      <c r="H430" s="7">
        <v>0</v>
      </c>
      <c r="I430">
        <v>229327</v>
      </c>
      <c r="J430">
        <v>0</v>
      </c>
      <c r="K430">
        <v>229327</v>
      </c>
      <c r="L430">
        <v>34962.602036800978</v>
      </c>
      <c r="M430" s="4">
        <f t="shared" si="12"/>
        <v>15.245741686238853</v>
      </c>
      <c r="N430" t="str">
        <f t="shared" si="13"/>
        <v>Non-discounted</v>
      </c>
    </row>
    <row r="431" spans="1:14" x14ac:dyDescent="0.3">
      <c r="A431" t="s">
        <v>441</v>
      </c>
      <c r="B431" s="2">
        <v>45032</v>
      </c>
      <c r="C431" t="s">
        <v>4516</v>
      </c>
      <c r="D431" t="s">
        <v>4519</v>
      </c>
      <c r="E431" t="s">
        <v>4521</v>
      </c>
      <c r="F431">
        <v>3</v>
      </c>
      <c r="G431">
        <v>79379</v>
      </c>
      <c r="H431" s="7">
        <v>15</v>
      </c>
      <c r="I431">
        <v>238137</v>
      </c>
      <c r="J431">
        <v>35720.550000000003</v>
      </c>
      <c r="K431">
        <v>202416.45</v>
      </c>
      <c r="L431">
        <v>46049.034608400761</v>
      </c>
      <c r="M431" s="4">
        <f t="shared" si="12"/>
        <v>22.749650341363441</v>
      </c>
      <c r="N431" t="str">
        <f t="shared" si="13"/>
        <v>Discounted</v>
      </c>
    </row>
    <row r="432" spans="1:14" x14ac:dyDescent="0.3">
      <c r="A432" t="s">
        <v>442</v>
      </c>
      <c r="B432" s="2">
        <v>45596</v>
      </c>
      <c r="C432" t="s">
        <v>4515</v>
      </c>
      <c r="D432" t="s">
        <v>4519</v>
      </c>
      <c r="E432" t="s">
        <v>4524</v>
      </c>
      <c r="F432">
        <v>4</v>
      </c>
      <c r="G432">
        <v>3353</v>
      </c>
      <c r="H432" s="7">
        <v>10</v>
      </c>
      <c r="I432">
        <v>13412</v>
      </c>
      <c r="J432">
        <v>1341.2</v>
      </c>
      <c r="K432">
        <v>12070.8</v>
      </c>
      <c r="L432">
        <v>2991.3575065470168</v>
      </c>
      <c r="M432" s="4">
        <f t="shared" si="12"/>
        <v>24.78176679712212</v>
      </c>
      <c r="N432" t="str">
        <f t="shared" si="13"/>
        <v>Discounted</v>
      </c>
    </row>
    <row r="433" spans="1:14" x14ac:dyDescent="0.3">
      <c r="A433" t="s">
        <v>443</v>
      </c>
      <c r="B433" s="2">
        <v>45585</v>
      </c>
      <c r="C433" t="s">
        <v>4518</v>
      </c>
      <c r="D433" t="s">
        <v>4519</v>
      </c>
      <c r="E433" t="s">
        <v>4522</v>
      </c>
      <c r="F433">
        <v>1</v>
      </c>
      <c r="G433">
        <v>76164</v>
      </c>
      <c r="H433" s="7">
        <v>20</v>
      </c>
      <c r="I433">
        <v>76164</v>
      </c>
      <c r="J433">
        <v>15232.8</v>
      </c>
      <c r="K433">
        <v>60931.199999999997</v>
      </c>
      <c r="L433">
        <v>3293.5918126415372</v>
      </c>
      <c r="M433" s="4">
        <f t="shared" si="12"/>
        <v>5.4054274536551681</v>
      </c>
      <c r="N433" t="str">
        <f t="shared" si="13"/>
        <v>Discounted</v>
      </c>
    </row>
    <row r="434" spans="1:14" x14ac:dyDescent="0.3">
      <c r="A434" t="s">
        <v>444</v>
      </c>
      <c r="B434" s="2">
        <v>45583</v>
      </c>
      <c r="C434" t="s">
        <v>4513</v>
      </c>
      <c r="D434" t="s">
        <v>4519</v>
      </c>
      <c r="E434" t="s">
        <v>4521</v>
      </c>
      <c r="F434">
        <v>3</v>
      </c>
      <c r="G434">
        <v>48522</v>
      </c>
      <c r="H434" s="7">
        <v>5</v>
      </c>
      <c r="I434">
        <v>145566</v>
      </c>
      <c r="J434">
        <v>7278.3</v>
      </c>
      <c r="K434">
        <v>138287.70000000001</v>
      </c>
      <c r="L434">
        <v>17790.420312516831</v>
      </c>
      <c r="M434" s="4">
        <f t="shared" si="12"/>
        <v>12.864788634503885</v>
      </c>
      <c r="N434" t="str">
        <f t="shared" si="13"/>
        <v>Discounted</v>
      </c>
    </row>
    <row r="435" spans="1:14" x14ac:dyDescent="0.3">
      <c r="A435" t="s">
        <v>445</v>
      </c>
      <c r="B435" s="2">
        <v>45046</v>
      </c>
      <c r="C435" t="s">
        <v>4518</v>
      </c>
      <c r="D435" t="s">
        <v>4519</v>
      </c>
      <c r="E435" t="s">
        <v>4525</v>
      </c>
      <c r="F435">
        <v>9</v>
      </c>
      <c r="G435">
        <v>3236</v>
      </c>
      <c r="H435" s="7">
        <v>10</v>
      </c>
      <c r="I435">
        <v>29124</v>
      </c>
      <c r="J435">
        <v>2912.4</v>
      </c>
      <c r="K435">
        <v>26211.599999999999</v>
      </c>
      <c r="L435">
        <v>5596.7560384380849</v>
      </c>
      <c r="M435" s="4">
        <f t="shared" si="12"/>
        <v>21.352210618344873</v>
      </c>
      <c r="N435" t="str">
        <f t="shared" si="13"/>
        <v>Discounted</v>
      </c>
    </row>
    <row r="436" spans="1:14" x14ac:dyDescent="0.3">
      <c r="A436" t="s">
        <v>446</v>
      </c>
      <c r="B436" s="2">
        <v>45530</v>
      </c>
      <c r="C436" t="s">
        <v>4517</v>
      </c>
      <c r="D436" t="s">
        <v>4519</v>
      </c>
      <c r="E436" t="s">
        <v>4523</v>
      </c>
      <c r="F436">
        <v>5</v>
      </c>
      <c r="G436">
        <v>34224</v>
      </c>
      <c r="H436" s="7">
        <v>5</v>
      </c>
      <c r="I436">
        <v>171120</v>
      </c>
      <c r="J436">
        <v>8556</v>
      </c>
      <c r="K436">
        <v>162564</v>
      </c>
      <c r="L436">
        <v>18746.97412538161</v>
      </c>
      <c r="M436" s="4">
        <f t="shared" si="12"/>
        <v>11.532057605239544</v>
      </c>
      <c r="N436" t="str">
        <f t="shared" si="13"/>
        <v>Discounted</v>
      </c>
    </row>
    <row r="437" spans="1:14" x14ac:dyDescent="0.3">
      <c r="A437" t="s">
        <v>447</v>
      </c>
      <c r="B437" s="2">
        <v>44984</v>
      </c>
      <c r="C437" t="s">
        <v>4514</v>
      </c>
      <c r="D437" t="s">
        <v>4519</v>
      </c>
      <c r="E437" t="s">
        <v>4524</v>
      </c>
      <c r="F437">
        <v>8</v>
      </c>
      <c r="G437">
        <v>11940</v>
      </c>
      <c r="H437" s="7">
        <v>15</v>
      </c>
      <c r="I437">
        <v>95520</v>
      </c>
      <c r="J437">
        <v>14328</v>
      </c>
      <c r="K437">
        <v>81192</v>
      </c>
      <c r="L437">
        <v>14598.909039035319</v>
      </c>
      <c r="M437" s="4">
        <f t="shared" si="12"/>
        <v>17.980723518370432</v>
      </c>
      <c r="N437" t="str">
        <f t="shared" si="13"/>
        <v>Discounted</v>
      </c>
    </row>
    <row r="438" spans="1:14" x14ac:dyDescent="0.3">
      <c r="A438" t="s">
        <v>448</v>
      </c>
      <c r="B438" s="2">
        <v>45272</v>
      </c>
      <c r="C438" t="s">
        <v>4513</v>
      </c>
      <c r="D438" t="s">
        <v>4520</v>
      </c>
      <c r="E438" t="s">
        <v>4525</v>
      </c>
      <c r="F438">
        <v>2</v>
      </c>
      <c r="G438">
        <v>71216</v>
      </c>
      <c r="H438" s="7">
        <v>20</v>
      </c>
      <c r="I438">
        <v>142432</v>
      </c>
      <c r="J438">
        <v>28486.400000000001</v>
      </c>
      <c r="K438">
        <v>113945.60000000001</v>
      </c>
      <c r="L438">
        <v>28309.99406573833</v>
      </c>
      <c r="M438" s="4">
        <f t="shared" si="12"/>
        <v>24.845184075329218</v>
      </c>
      <c r="N438" t="str">
        <f t="shared" si="13"/>
        <v>Discounted</v>
      </c>
    </row>
    <row r="439" spans="1:14" x14ac:dyDescent="0.3">
      <c r="A439" t="s">
        <v>449</v>
      </c>
      <c r="B439" s="2">
        <v>45400</v>
      </c>
      <c r="C439" t="s">
        <v>4515</v>
      </c>
      <c r="D439" t="s">
        <v>4520</v>
      </c>
      <c r="E439" t="s">
        <v>4521</v>
      </c>
      <c r="F439">
        <v>3</v>
      </c>
      <c r="G439">
        <v>30784</v>
      </c>
      <c r="H439" s="7">
        <v>15</v>
      </c>
      <c r="I439">
        <v>92352</v>
      </c>
      <c r="J439">
        <v>13852.8</v>
      </c>
      <c r="K439">
        <v>78499.199999999997</v>
      </c>
      <c r="L439">
        <v>14079.16575100411</v>
      </c>
      <c r="M439" s="4">
        <f t="shared" si="12"/>
        <v>17.93542577631888</v>
      </c>
      <c r="N439" t="str">
        <f t="shared" si="13"/>
        <v>Discounted</v>
      </c>
    </row>
    <row r="440" spans="1:14" x14ac:dyDescent="0.3">
      <c r="A440" t="s">
        <v>450</v>
      </c>
      <c r="B440" s="2">
        <v>45043</v>
      </c>
      <c r="C440" t="s">
        <v>4512</v>
      </c>
      <c r="D440" t="s">
        <v>4519</v>
      </c>
      <c r="E440" t="s">
        <v>4524</v>
      </c>
      <c r="F440">
        <v>7</v>
      </c>
      <c r="G440">
        <v>12146</v>
      </c>
      <c r="H440" s="7">
        <v>5</v>
      </c>
      <c r="I440">
        <v>85022</v>
      </c>
      <c r="J440">
        <v>4251.1000000000004</v>
      </c>
      <c r="K440">
        <v>80770.899999999994</v>
      </c>
      <c r="L440">
        <v>5834.7505285742582</v>
      </c>
      <c r="M440" s="4">
        <f t="shared" si="12"/>
        <v>7.2238275524653783</v>
      </c>
      <c r="N440" t="str">
        <f t="shared" si="13"/>
        <v>Discounted</v>
      </c>
    </row>
    <row r="441" spans="1:14" x14ac:dyDescent="0.3">
      <c r="A441" t="s">
        <v>451</v>
      </c>
      <c r="B441" s="2">
        <v>45053</v>
      </c>
      <c r="C441" t="s">
        <v>4513</v>
      </c>
      <c r="D441" t="s">
        <v>4519</v>
      </c>
      <c r="E441" t="s">
        <v>4522</v>
      </c>
      <c r="F441">
        <v>4</v>
      </c>
      <c r="G441">
        <v>14842</v>
      </c>
      <c r="H441" s="7">
        <v>0</v>
      </c>
      <c r="I441">
        <v>59368</v>
      </c>
      <c r="J441">
        <v>0</v>
      </c>
      <c r="K441">
        <v>59368</v>
      </c>
      <c r="L441">
        <v>12977.03688408884</v>
      </c>
      <c r="M441" s="4">
        <f t="shared" si="12"/>
        <v>21.85863913907971</v>
      </c>
      <c r="N441" t="str">
        <f t="shared" si="13"/>
        <v>Non-discounted</v>
      </c>
    </row>
    <row r="442" spans="1:14" x14ac:dyDescent="0.3">
      <c r="A442" t="s">
        <v>452</v>
      </c>
      <c r="B442" s="2">
        <v>45319</v>
      </c>
      <c r="C442" t="s">
        <v>4518</v>
      </c>
      <c r="D442" t="s">
        <v>4519</v>
      </c>
      <c r="E442" t="s">
        <v>4523</v>
      </c>
      <c r="F442">
        <v>9</v>
      </c>
      <c r="G442">
        <v>66120</v>
      </c>
      <c r="H442" s="7">
        <v>15</v>
      </c>
      <c r="I442">
        <v>595080</v>
      </c>
      <c r="J442">
        <v>89262</v>
      </c>
      <c r="K442">
        <v>505818</v>
      </c>
      <c r="L442">
        <v>123081.44632328649</v>
      </c>
      <c r="M442" s="4">
        <f t="shared" si="12"/>
        <v>24.333148745850579</v>
      </c>
      <c r="N442" t="str">
        <f t="shared" si="13"/>
        <v>Discounted</v>
      </c>
    </row>
    <row r="443" spans="1:14" x14ac:dyDescent="0.3">
      <c r="A443" t="s">
        <v>453</v>
      </c>
      <c r="B443" s="2">
        <v>45567</v>
      </c>
      <c r="C443" t="s">
        <v>4512</v>
      </c>
      <c r="D443" t="s">
        <v>4520</v>
      </c>
      <c r="E443" t="s">
        <v>4521</v>
      </c>
      <c r="F443">
        <v>7</v>
      </c>
      <c r="G443">
        <v>64761</v>
      </c>
      <c r="H443" s="7">
        <v>20</v>
      </c>
      <c r="I443">
        <v>453327</v>
      </c>
      <c r="J443">
        <v>90665.4</v>
      </c>
      <c r="K443">
        <v>362661.6</v>
      </c>
      <c r="L443">
        <v>69812.968816344277</v>
      </c>
      <c r="M443" s="4">
        <f t="shared" si="12"/>
        <v>19.25016842597735</v>
      </c>
      <c r="N443" t="str">
        <f t="shared" si="13"/>
        <v>Discounted</v>
      </c>
    </row>
    <row r="444" spans="1:14" x14ac:dyDescent="0.3">
      <c r="A444" t="s">
        <v>454</v>
      </c>
      <c r="B444" s="2">
        <v>44984</v>
      </c>
      <c r="C444" t="s">
        <v>4518</v>
      </c>
      <c r="D444" t="s">
        <v>4520</v>
      </c>
      <c r="E444" t="s">
        <v>4523</v>
      </c>
      <c r="F444">
        <v>1</v>
      </c>
      <c r="G444">
        <v>2435</v>
      </c>
      <c r="H444" s="7">
        <v>15</v>
      </c>
      <c r="I444">
        <v>2435</v>
      </c>
      <c r="J444">
        <v>365.25</v>
      </c>
      <c r="K444">
        <v>2069.75</v>
      </c>
      <c r="L444">
        <v>276.96073993003898</v>
      </c>
      <c r="M444" s="4">
        <f t="shared" si="12"/>
        <v>13.381361996861408</v>
      </c>
      <c r="N444" t="str">
        <f t="shared" si="13"/>
        <v>Discounted</v>
      </c>
    </row>
    <row r="445" spans="1:14" x14ac:dyDescent="0.3">
      <c r="A445" t="s">
        <v>455</v>
      </c>
      <c r="B445" s="2">
        <v>45560</v>
      </c>
      <c r="C445" t="s">
        <v>4512</v>
      </c>
      <c r="D445" t="s">
        <v>4519</v>
      </c>
      <c r="E445" t="s">
        <v>4524</v>
      </c>
      <c r="F445">
        <v>4</v>
      </c>
      <c r="G445">
        <v>42876</v>
      </c>
      <c r="H445" s="7">
        <v>10</v>
      </c>
      <c r="I445">
        <v>171504</v>
      </c>
      <c r="J445">
        <v>17150.400000000001</v>
      </c>
      <c r="K445">
        <v>154353.60000000001</v>
      </c>
      <c r="L445">
        <v>36995.476261039497</v>
      </c>
      <c r="M445" s="4">
        <f t="shared" si="12"/>
        <v>23.968003506908488</v>
      </c>
      <c r="N445" t="str">
        <f t="shared" si="13"/>
        <v>Discounted</v>
      </c>
    </row>
    <row r="446" spans="1:14" x14ac:dyDescent="0.3">
      <c r="A446" t="s">
        <v>456</v>
      </c>
      <c r="B446" s="2">
        <v>45439</v>
      </c>
      <c r="C446" t="s">
        <v>4515</v>
      </c>
      <c r="D446" t="s">
        <v>4519</v>
      </c>
      <c r="E446" t="s">
        <v>4525</v>
      </c>
      <c r="F446">
        <v>6</v>
      </c>
      <c r="G446">
        <v>75298</v>
      </c>
      <c r="H446" s="7">
        <v>15</v>
      </c>
      <c r="I446">
        <v>451788</v>
      </c>
      <c r="J446">
        <v>67768.2</v>
      </c>
      <c r="K446">
        <v>384019.8</v>
      </c>
      <c r="L446">
        <v>93591.156300958013</v>
      </c>
      <c r="M446" s="4">
        <f t="shared" si="12"/>
        <v>24.371440300983963</v>
      </c>
      <c r="N446" t="str">
        <f t="shared" si="13"/>
        <v>Discounted</v>
      </c>
    </row>
    <row r="447" spans="1:14" x14ac:dyDescent="0.3">
      <c r="A447" t="s">
        <v>457</v>
      </c>
      <c r="B447" s="2">
        <v>45022</v>
      </c>
      <c r="C447" t="s">
        <v>4514</v>
      </c>
      <c r="D447" t="s">
        <v>4520</v>
      </c>
      <c r="E447" t="s">
        <v>4523</v>
      </c>
      <c r="F447">
        <v>6</v>
      </c>
      <c r="G447">
        <v>77640</v>
      </c>
      <c r="H447" s="7">
        <v>5</v>
      </c>
      <c r="I447">
        <v>465840</v>
      </c>
      <c r="J447">
        <v>23292</v>
      </c>
      <c r="K447">
        <v>442548</v>
      </c>
      <c r="L447">
        <v>104894.208920413</v>
      </c>
      <c r="M447" s="4">
        <f t="shared" si="12"/>
        <v>23.702334869983144</v>
      </c>
      <c r="N447" t="str">
        <f t="shared" si="13"/>
        <v>Discounted</v>
      </c>
    </row>
    <row r="448" spans="1:14" x14ac:dyDescent="0.3">
      <c r="A448" t="s">
        <v>458</v>
      </c>
      <c r="B448" s="2">
        <v>45564</v>
      </c>
      <c r="C448" t="s">
        <v>4515</v>
      </c>
      <c r="D448" t="s">
        <v>4520</v>
      </c>
      <c r="E448" t="s">
        <v>4522</v>
      </c>
      <c r="F448">
        <v>6</v>
      </c>
      <c r="G448">
        <v>42981</v>
      </c>
      <c r="H448" s="7">
        <v>15</v>
      </c>
      <c r="I448">
        <v>257886</v>
      </c>
      <c r="J448">
        <v>38682.9</v>
      </c>
      <c r="K448">
        <v>219203.1</v>
      </c>
      <c r="L448">
        <v>29014.555389055371</v>
      </c>
      <c r="M448" s="4">
        <f t="shared" si="12"/>
        <v>13.236380046201615</v>
      </c>
      <c r="N448" t="str">
        <f t="shared" si="13"/>
        <v>Discounted</v>
      </c>
    </row>
    <row r="449" spans="1:14" x14ac:dyDescent="0.3">
      <c r="A449" t="s">
        <v>459</v>
      </c>
      <c r="B449" s="2">
        <v>45044</v>
      </c>
      <c r="C449" t="s">
        <v>4517</v>
      </c>
      <c r="D449" t="s">
        <v>4519</v>
      </c>
      <c r="E449" t="s">
        <v>4521</v>
      </c>
      <c r="F449">
        <v>5</v>
      </c>
      <c r="G449">
        <v>56221</v>
      </c>
      <c r="H449" s="7">
        <v>20</v>
      </c>
      <c r="I449">
        <v>281105</v>
      </c>
      <c r="J449">
        <v>56221</v>
      </c>
      <c r="K449">
        <v>224884</v>
      </c>
      <c r="L449">
        <v>46762.724110562027</v>
      </c>
      <c r="M449" s="4">
        <f t="shared" si="12"/>
        <v>20.794153479376934</v>
      </c>
      <c r="N449" t="str">
        <f t="shared" si="13"/>
        <v>Discounted</v>
      </c>
    </row>
    <row r="450" spans="1:14" x14ac:dyDescent="0.3">
      <c r="A450" t="s">
        <v>460</v>
      </c>
      <c r="B450" s="2">
        <v>45486</v>
      </c>
      <c r="C450" t="s">
        <v>4516</v>
      </c>
      <c r="D450" t="s">
        <v>4519</v>
      </c>
      <c r="E450" t="s">
        <v>4522</v>
      </c>
      <c r="F450">
        <v>3</v>
      </c>
      <c r="G450">
        <v>3338</v>
      </c>
      <c r="H450" s="7">
        <v>15</v>
      </c>
      <c r="I450">
        <v>10014</v>
      </c>
      <c r="J450">
        <v>1502.1</v>
      </c>
      <c r="K450">
        <v>8511.9</v>
      </c>
      <c r="L450">
        <v>1539.256857232403</v>
      </c>
      <c r="M450" s="4">
        <f t="shared" si="12"/>
        <v>18.083587180681203</v>
      </c>
      <c r="N450" t="str">
        <f t="shared" si="13"/>
        <v>Discounted</v>
      </c>
    </row>
    <row r="451" spans="1:14" x14ac:dyDescent="0.3">
      <c r="A451" t="s">
        <v>461</v>
      </c>
      <c r="B451" s="2">
        <v>45527</v>
      </c>
      <c r="C451" t="s">
        <v>4514</v>
      </c>
      <c r="D451" t="s">
        <v>4519</v>
      </c>
      <c r="E451" t="s">
        <v>4523</v>
      </c>
      <c r="F451">
        <v>2</v>
      </c>
      <c r="G451">
        <v>35830</v>
      </c>
      <c r="H451" s="7">
        <v>15</v>
      </c>
      <c r="I451">
        <v>71660</v>
      </c>
      <c r="J451">
        <v>10749</v>
      </c>
      <c r="K451">
        <v>60911</v>
      </c>
      <c r="L451">
        <v>5234.7725451513952</v>
      </c>
      <c r="M451" s="4">
        <f t="shared" ref="M451:M514" si="14">(L451/K451)*100</f>
        <v>8.5941333177117354</v>
      </c>
      <c r="N451" t="str">
        <f t="shared" ref="N451:N514" si="15">IF(H451=0,"Non-discounted","Discounted")</f>
        <v>Discounted</v>
      </c>
    </row>
    <row r="452" spans="1:14" x14ac:dyDescent="0.3">
      <c r="A452" t="s">
        <v>462</v>
      </c>
      <c r="B452" s="2">
        <v>45414</v>
      </c>
      <c r="C452" t="s">
        <v>4515</v>
      </c>
      <c r="D452" t="s">
        <v>4519</v>
      </c>
      <c r="E452" t="s">
        <v>4525</v>
      </c>
      <c r="F452">
        <v>3</v>
      </c>
      <c r="G452">
        <v>79476</v>
      </c>
      <c r="H452" s="7">
        <v>20</v>
      </c>
      <c r="I452">
        <v>238428</v>
      </c>
      <c r="J452">
        <v>47685.599999999999</v>
      </c>
      <c r="K452">
        <v>190742.39999999999</v>
      </c>
      <c r="L452">
        <v>29966.199516332879</v>
      </c>
      <c r="M452" s="4">
        <f t="shared" si="14"/>
        <v>15.710298033543083</v>
      </c>
      <c r="N452" t="str">
        <f t="shared" si="15"/>
        <v>Discounted</v>
      </c>
    </row>
    <row r="453" spans="1:14" x14ac:dyDescent="0.3">
      <c r="A453" t="s">
        <v>463</v>
      </c>
      <c r="B453" s="2">
        <v>45163</v>
      </c>
      <c r="C453" t="s">
        <v>4517</v>
      </c>
      <c r="D453" t="s">
        <v>4520</v>
      </c>
      <c r="E453" t="s">
        <v>4525</v>
      </c>
      <c r="F453">
        <v>9</v>
      </c>
      <c r="G453">
        <v>37494</v>
      </c>
      <c r="H453" s="7">
        <v>15</v>
      </c>
      <c r="I453">
        <v>337446</v>
      </c>
      <c r="J453">
        <v>50616.9</v>
      </c>
      <c r="K453">
        <v>286829.09999999998</v>
      </c>
      <c r="L453">
        <v>57233.36284529174</v>
      </c>
      <c r="M453" s="4">
        <f t="shared" si="14"/>
        <v>19.953820182572741</v>
      </c>
      <c r="N453" t="str">
        <f t="shared" si="15"/>
        <v>Discounted</v>
      </c>
    </row>
    <row r="454" spans="1:14" x14ac:dyDescent="0.3">
      <c r="A454" t="s">
        <v>464</v>
      </c>
      <c r="B454" s="2">
        <v>45198</v>
      </c>
      <c r="C454" t="s">
        <v>4516</v>
      </c>
      <c r="D454" t="s">
        <v>4520</v>
      </c>
      <c r="E454" t="s">
        <v>4522</v>
      </c>
      <c r="F454">
        <v>3</v>
      </c>
      <c r="G454">
        <v>30884</v>
      </c>
      <c r="H454" s="7">
        <v>20</v>
      </c>
      <c r="I454">
        <v>92652</v>
      </c>
      <c r="J454">
        <v>18530.400000000001</v>
      </c>
      <c r="K454">
        <v>74121.600000000006</v>
      </c>
      <c r="L454">
        <v>16987.370270838059</v>
      </c>
      <c r="M454" s="4">
        <f t="shared" si="14"/>
        <v>22.91824551930619</v>
      </c>
      <c r="N454" t="str">
        <f t="shared" si="15"/>
        <v>Discounted</v>
      </c>
    </row>
    <row r="455" spans="1:14" x14ac:dyDescent="0.3">
      <c r="A455" t="s">
        <v>465</v>
      </c>
      <c r="B455" s="2">
        <v>45115</v>
      </c>
      <c r="C455" t="s">
        <v>4517</v>
      </c>
      <c r="D455" t="s">
        <v>4519</v>
      </c>
      <c r="E455" t="s">
        <v>4524</v>
      </c>
      <c r="F455">
        <v>3</v>
      </c>
      <c r="G455">
        <v>45878</v>
      </c>
      <c r="H455" s="7">
        <v>5</v>
      </c>
      <c r="I455">
        <v>137634</v>
      </c>
      <c r="J455">
        <v>6881.7</v>
      </c>
      <c r="K455">
        <v>130752.3</v>
      </c>
      <c r="L455">
        <v>29094.959181381771</v>
      </c>
      <c r="M455" s="4">
        <f t="shared" si="14"/>
        <v>22.251967408131076</v>
      </c>
      <c r="N455" t="str">
        <f t="shared" si="15"/>
        <v>Discounted</v>
      </c>
    </row>
    <row r="456" spans="1:14" x14ac:dyDescent="0.3">
      <c r="A456" t="s">
        <v>466</v>
      </c>
      <c r="B456" s="2">
        <v>45630</v>
      </c>
      <c r="C456" t="s">
        <v>4518</v>
      </c>
      <c r="D456" t="s">
        <v>4519</v>
      </c>
      <c r="E456" t="s">
        <v>4524</v>
      </c>
      <c r="F456">
        <v>1</v>
      </c>
      <c r="G456">
        <v>33143</v>
      </c>
      <c r="H456" s="7">
        <v>20</v>
      </c>
      <c r="I456">
        <v>33143</v>
      </c>
      <c r="J456">
        <v>6628.6</v>
      </c>
      <c r="K456">
        <v>26514.400000000001</v>
      </c>
      <c r="L456">
        <v>2145.8554674635898</v>
      </c>
      <c r="M456" s="4">
        <f t="shared" si="14"/>
        <v>8.093170003709643</v>
      </c>
      <c r="N456" t="str">
        <f t="shared" si="15"/>
        <v>Discounted</v>
      </c>
    </row>
    <row r="457" spans="1:14" x14ac:dyDescent="0.3">
      <c r="A457" t="s">
        <v>467</v>
      </c>
      <c r="B457" s="2">
        <v>45373</v>
      </c>
      <c r="C457" t="s">
        <v>4518</v>
      </c>
      <c r="D457" t="s">
        <v>4519</v>
      </c>
      <c r="E457" t="s">
        <v>4525</v>
      </c>
      <c r="F457">
        <v>2</v>
      </c>
      <c r="G457">
        <v>17426</v>
      </c>
      <c r="H457" s="7">
        <v>5</v>
      </c>
      <c r="I457">
        <v>34852</v>
      </c>
      <c r="J457">
        <v>1742.6</v>
      </c>
      <c r="K457">
        <v>33109.4</v>
      </c>
      <c r="L457">
        <v>4887.1675942354887</v>
      </c>
      <c r="M457" s="4">
        <f t="shared" si="14"/>
        <v>14.760664929704218</v>
      </c>
      <c r="N457" t="str">
        <f t="shared" si="15"/>
        <v>Discounted</v>
      </c>
    </row>
    <row r="458" spans="1:14" x14ac:dyDescent="0.3">
      <c r="A458" t="s">
        <v>468</v>
      </c>
      <c r="B458" s="2">
        <v>45507</v>
      </c>
      <c r="C458" t="s">
        <v>4512</v>
      </c>
      <c r="D458" t="s">
        <v>4520</v>
      </c>
      <c r="E458" t="s">
        <v>4522</v>
      </c>
      <c r="F458">
        <v>3</v>
      </c>
      <c r="G458">
        <v>39477</v>
      </c>
      <c r="H458" s="7">
        <v>5</v>
      </c>
      <c r="I458">
        <v>118431</v>
      </c>
      <c r="J458">
        <v>5921.55</v>
      </c>
      <c r="K458">
        <v>112509.45</v>
      </c>
      <c r="L458">
        <v>16387.420590577341</v>
      </c>
      <c r="M458" s="4">
        <f t="shared" si="14"/>
        <v>14.5653725892157</v>
      </c>
      <c r="N458" t="str">
        <f t="shared" si="15"/>
        <v>Discounted</v>
      </c>
    </row>
    <row r="459" spans="1:14" x14ac:dyDescent="0.3">
      <c r="A459" t="s">
        <v>469</v>
      </c>
      <c r="B459" s="2">
        <v>45173</v>
      </c>
      <c r="C459" t="s">
        <v>4514</v>
      </c>
      <c r="D459" t="s">
        <v>4519</v>
      </c>
      <c r="E459" t="s">
        <v>4522</v>
      </c>
      <c r="F459">
        <v>2</v>
      </c>
      <c r="G459">
        <v>24152</v>
      </c>
      <c r="H459" s="7">
        <v>20</v>
      </c>
      <c r="I459">
        <v>48304</v>
      </c>
      <c r="J459">
        <v>9660.7999999999993</v>
      </c>
      <c r="K459">
        <v>38643.199999999997</v>
      </c>
      <c r="L459">
        <v>8878.1752060667568</v>
      </c>
      <c r="M459" s="4">
        <f t="shared" si="14"/>
        <v>22.974741237958444</v>
      </c>
      <c r="N459" t="str">
        <f t="shared" si="15"/>
        <v>Discounted</v>
      </c>
    </row>
    <row r="460" spans="1:14" x14ac:dyDescent="0.3">
      <c r="A460" t="s">
        <v>470</v>
      </c>
      <c r="B460" s="2">
        <v>45002</v>
      </c>
      <c r="C460" t="s">
        <v>4518</v>
      </c>
      <c r="D460" t="s">
        <v>4519</v>
      </c>
      <c r="E460" t="s">
        <v>4522</v>
      </c>
      <c r="F460">
        <v>8</v>
      </c>
      <c r="G460">
        <v>63795</v>
      </c>
      <c r="H460" s="7">
        <v>15</v>
      </c>
      <c r="I460">
        <v>510360</v>
      </c>
      <c r="J460">
        <v>76554</v>
      </c>
      <c r="K460">
        <v>433806</v>
      </c>
      <c r="L460">
        <v>21858.383265485529</v>
      </c>
      <c r="M460" s="4">
        <f t="shared" si="14"/>
        <v>5.0387461827373361</v>
      </c>
      <c r="N460" t="str">
        <f t="shared" si="15"/>
        <v>Discounted</v>
      </c>
    </row>
    <row r="461" spans="1:14" x14ac:dyDescent="0.3">
      <c r="A461" t="s">
        <v>471</v>
      </c>
      <c r="B461" s="2">
        <v>45080</v>
      </c>
      <c r="C461" t="s">
        <v>4513</v>
      </c>
      <c r="D461" t="s">
        <v>4519</v>
      </c>
      <c r="E461" t="s">
        <v>4523</v>
      </c>
      <c r="F461">
        <v>6</v>
      </c>
      <c r="G461">
        <v>10770</v>
      </c>
      <c r="H461" s="7">
        <v>10</v>
      </c>
      <c r="I461">
        <v>64620</v>
      </c>
      <c r="J461">
        <v>6462</v>
      </c>
      <c r="K461">
        <v>58158</v>
      </c>
      <c r="L461">
        <v>11500.320384261369</v>
      </c>
      <c r="M461" s="4">
        <f t="shared" si="14"/>
        <v>19.774270752538552</v>
      </c>
      <c r="N461" t="str">
        <f t="shared" si="15"/>
        <v>Discounted</v>
      </c>
    </row>
    <row r="462" spans="1:14" x14ac:dyDescent="0.3">
      <c r="A462" t="s">
        <v>472</v>
      </c>
      <c r="B462" s="2">
        <v>45582</v>
      </c>
      <c r="C462" t="s">
        <v>4517</v>
      </c>
      <c r="D462" t="s">
        <v>4520</v>
      </c>
      <c r="E462" t="s">
        <v>4524</v>
      </c>
      <c r="F462">
        <v>7</v>
      </c>
      <c r="G462">
        <v>62130</v>
      </c>
      <c r="H462" s="7">
        <v>20</v>
      </c>
      <c r="I462">
        <v>434910</v>
      </c>
      <c r="J462">
        <v>86982</v>
      </c>
      <c r="K462">
        <v>347928</v>
      </c>
      <c r="L462">
        <v>60444.941113781802</v>
      </c>
      <c r="M462" s="4">
        <f t="shared" si="14"/>
        <v>17.372830330925307</v>
      </c>
      <c r="N462" t="str">
        <f t="shared" si="15"/>
        <v>Discounted</v>
      </c>
    </row>
    <row r="463" spans="1:14" x14ac:dyDescent="0.3">
      <c r="A463" t="s">
        <v>473</v>
      </c>
      <c r="B463" s="2">
        <v>45361</v>
      </c>
      <c r="C463" t="s">
        <v>4514</v>
      </c>
      <c r="D463" t="s">
        <v>4519</v>
      </c>
      <c r="E463" t="s">
        <v>4524</v>
      </c>
      <c r="F463">
        <v>1</v>
      </c>
      <c r="G463">
        <v>36917</v>
      </c>
      <c r="H463" s="7">
        <v>15</v>
      </c>
      <c r="I463">
        <v>36917</v>
      </c>
      <c r="J463">
        <v>5537.55</v>
      </c>
      <c r="K463">
        <v>31379.45</v>
      </c>
      <c r="L463">
        <v>7352.6536927940797</v>
      </c>
      <c r="M463" s="4">
        <f t="shared" si="14"/>
        <v>23.431429463531323</v>
      </c>
      <c r="N463" t="str">
        <f t="shared" si="15"/>
        <v>Discounted</v>
      </c>
    </row>
    <row r="464" spans="1:14" x14ac:dyDescent="0.3">
      <c r="A464" t="s">
        <v>474</v>
      </c>
      <c r="B464" s="2">
        <v>45012</v>
      </c>
      <c r="C464" t="s">
        <v>4513</v>
      </c>
      <c r="D464" t="s">
        <v>4520</v>
      </c>
      <c r="E464" t="s">
        <v>4523</v>
      </c>
      <c r="F464">
        <v>6</v>
      </c>
      <c r="G464">
        <v>47394</v>
      </c>
      <c r="H464" s="7">
        <v>5</v>
      </c>
      <c r="I464">
        <v>284364</v>
      </c>
      <c r="J464">
        <v>14218.2</v>
      </c>
      <c r="K464">
        <v>270145.8</v>
      </c>
      <c r="L464">
        <v>38194.150627849522</v>
      </c>
      <c r="M464" s="4">
        <f t="shared" si="14"/>
        <v>14.13834700663476</v>
      </c>
      <c r="N464" t="str">
        <f t="shared" si="15"/>
        <v>Discounted</v>
      </c>
    </row>
    <row r="465" spans="1:14" x14ac:dyDescent="0.3">
      <c r="A465" t="s">
        <v>475</v>
      </c>
      <c r="B465" s="2">
        <v>45623</v>
      </c>
      <c r="C465" t="s">
        <v>4518</v>
      </c>
      <c r="D465" t="s">
        <v>4519</v>
      </c>
      <c r="E465" t="s">
        <v>4521</v>
      </c>
      <c r="F465">
        <v>2</v>
      </c>
      <c r="G465">
        <v>56542</v>
      </c>
      <c r="H465" s="7">
        <v>0</v>
      </c>
      <c r="I465">
        <v>113084</v>
      </c>
      <c r="J465">
        <v>0</v>
      </c>
      <c r="K465">
        <v>113084</v>
      </c>
      <c r="L465">
        <v>20528.641740984229</v>
      </c>
      <c r="M465" s="4">
        <f t="shared" si="14"/>
        <v>18.153444997510018</v>
      </c>
      <c r="N465" t="str">
        <f t="shared" si="15"/>
        <v>Non-discounted</v>
      </c>
    </row>
    <row r="466" spans="1:14" x14ac:dyDescent="0.3">
      <c r="A466" t="s">
        <v>476</v>
      </c>
      <c r="B466" s="2">
        <v>45211</v>
      </c>
      <c r="C466" t="s">
        <v>4512</v>
      </c>
      <c r="D466" t="s">
        <v>4519</v>
      </c>
      <c r="E466" t="s">
        <v>4523</v>
      </c>
      <c r="F466">
        <v>6</v>
      </c>
      <c r="G466">
        <v>63753</v>
      </c>
      <c r="H466" s="7">
        <v>10</v>
      </c>
      <c r="I466">
        <v>382518</v>
      </c>
      <c r="J466">
        <v>38251.800000000003</v>
      </c>
      <c r="K466">
        <v>344266.2</v>
      </c>
      <c r="L466">
        <v>84190.094744901755</v>
      </c>
      <c r="M466" s="4">
        <f t="shared" si="14"/>
        <v>24.454940608430846</v>
      </c>
      <c r="N466" t="str">
        <f t="shared" si="15"/>
        <v>Discounted</v>
      </c>
    </row>
    <row r="467" spans="1:14" x14ac:dyDescent="0.3">
      <c r="A467" t="s">
        <v>477</v>
      </c>
      <c r="B467" s="2">
        <v>45146</v>
      </c>
      <c r="C467" t="s">
        <v>4515</v>
      </c>
      <c r="D467" t="s">
        <v>4519</v>
      </c>
      <c r="E467" t="s">
        <v>4522</v>
      </c>
      <c r="F467">
        <v>3</v>
      </c>
      <c r="G467">
        <v>49341</v>
      </c>
      <c r="H467" s="7">
        <v>15</v>
      </c>
      <c r="I467">
        <v>148023</v>
      </c>
      <c r="J467">
        <v>22203.45</v>
      </c>
      <c r="K467">
        <v>125819.55</v>
      </c>
      <c r="L467">
        <v>25010.504838677269</v>
      </c>
      <c r="M467" s="4">
        <f t="shared" si="14"/>
        <v>19.87807525831818</v>
      </c>
      <c r="N467" t="str">
        <f t="shared" si="15"/>
        <v>Discounted</v>
      </c>
    </row>
    <row r="468" spans="1:14" x14ac:dyDescent="0.3">
      <c r="A468" t="s">
        <v>478</v>
      </c>
      <c r="B468" s="2">
        <v>44995</v>
      </c>
      <c r="C468" t="s">
        <v>4512</v>
      </c>
      <c r="D468" t="s">
        <v>4520</v>
      </c>
      <c r="E468" t="s">
        <v>4523</v>
      </c>
      <c r="F468">
        <v>7</v>
      </c>
      <c r="G468">
        <v>53223</v>
      </c>
      <c r="H468" s="7">
        <v>10</v>
      </c>
      <c r="I468">
        <v>372561</v>
      </c>
      <c r="J468">
        <v>37256.1</v>
      </c>
      <c r="K468">
        <v>335304.90000000002</v>
      </c>
      <c r="L468">
        <v>21284.080341436849</v>
      </c>
      <c r="M468" s="4">
        <f t="shared" si="14"/>
        <v>6.347679482595348</v>
      </c>
      <c r="N468" t="str">
        <f t="shared" si="15"/>
        <v>Discounted</v>
      </c>
    </row>
    <row r="469" spans="1:14" x14ac:dyDescent="0.3">
      <c r="A469" t="s">
        <v>479</v>
      </c>
      <c r="B469" s="2">
        <v>44973</v>
      </c>
      <c r="C469" t="s">
        <v>4513</v>
      </c>
      <c r="D469" t="s">
        <v>4519</v>
      </c>
      <c r="E469" t="s">
        <v>4522</v>
      </c>
      <c r="F469">
        <v>3</v>
      </c>
      <c r="G469">
        <v>20817</v>
      </c>
      <c r="H469" s="7">
        <v>0</v>
      </c>
      <c r="I469">
        <v>62451</v>
      </c>
      <c r="J469">
        <v>0</v>
      </c>
      <c r="K469">
        <v>62451</v>
      </c>
      <c r="L469">
        <v>5215.0775583588993</v>
      </c>
      <c r="M469" s="4">
        <f t="shared" si="14"/>
        <v>8.3506710194534897</v>
      </c>
      <c r="N469" t="str">
        <f t="shared" si="15"/>
        <v>Non-discounted</v>
      </c>
    </row>
    <row r="470" spans="1:14" x14ac:dyDescent="0.3">
      <c r="A470" t="s">
        <v>480</v>
      </c>
      <c r="B470" s="2">
        <v>45020</v>
      </c>
      <c r="C470" t="s">
        <v>4516</v>
      </c>
      <c r="D470" t="s">
        <v>4519</v>
      </c>
      <c r="E470" t="s">
        <v>4525</v>
      </c>
      <c r="F470">
        <v>9</v>
      </c>
      <c r="G470">
        <v>55508</v>
      </c>
      <c r="H470" s="7">
        <v>0</v>
      </c>
      <c r="I470">
        <v>499572</v>
      </c>
      <c r="J470">
        <v>0</v>
      </c>
      <c r="K470">
        <v>499572</v>
      </c>
      <c r="L470">
        <v>107053.39408156151</v>
      </c>
      <c r="M470" s="4">
        <f t="shared" si="14"/>
        <v>21.42902205919497</v>
      </c>
      <c r="N470" t="str">
        <f t="shared" si="15"/>
        <v>Non-discounted</v>
      </c>
    </row>
    <row r="471" spans="1:14" x14ac:dyDescent="0.3">
      <c r="A471" t="s">
        <v>481</v>
      </c>
      <c r="B471" s="2">
        <v>45379</v>
      </c>
      <c r="C471" t="s">
        <v>4518</v>
      </c>
      <c r="D471" t="s">
        <v>4520</v>
      </c>
      <c r="E471" t="s">
        <v>4522</v>
      </c>
      <c r="F471">
        <v>3</v>
      </c>
      <c r="G471">
        <v>36934</v>
      </c>
      <c r="H471" s="7">
        <v>0</v>
      </c>
      <c r="I471">
        <v>110802</v>
      </c>
      <c r="J471">
        <v>0</v>
      </c>
      <c r="K471">
        <v>110802</v>
      </c>
      <c r="L471">
        <v>12959.30310619267</v>
      </c>
      <c r="M471" s="4">
        <f t="shared" si="14"/>
        <v>11.695910819473179</v>
      </c>
      <c r="N471" t="str">
        <f t="shared" si="15"/>
        <v>Non-discounted</v>
      </c>
    </row>
    <row r="472" spans="1:14" x14ac:dyDescent="0.3">
      <c r="A472" t="s">
        <v>482</v>
      </c>
      <c r="B472" s="2">
        <v>45130</v>
      </c>
      <c r="C472" t="s">
        <v>4513</v>
      </c>
      <c r="D472" t="s">
        <v>4520</v>
      </c>
      <c r="E472" t="s">
        <v>4524</v>
      </c>
      <c r="F472">
        <v>7</v>
      </c>
      <c r="G472">
        <v>46625</v>
      </c>
      <c r="H472" s="7">
        <v>20</v>
      </c>
      <c r="I472">
        <v>326375</v>
      </c>
      <c r="J472">
        <v>65275</v>
      </c>
      <c r="K472">
        <v>261100</v>
      </c>
      <c r="L472">
        <v>49918.043735441919</v>
      </c>
      <c r="M472" s="4">
        <f t="shared" si="14"/>
        <v>19.118362211965501</v>
      </c>
      <c r="N472" t="str">
        <f t="shared" si="15"/>
        <v>Discounted</v>
      </c>
    </row>
    <row r="473" spans="1:14" x14ac:dyDescent="0.3">
      <c r="A473" t="s">
        <v>483</v>
      </c>
      <c r="B473" s="2">
        <v>45144</v>
      </c>
      <c r="C473" t="s">
        <v>4516</v>
      </c>
      <c r="D473" t="s">
        <v>4520</v>
      </c>
      <c r="E473" t="s">
        <v>4523</v>
      </c>
      <c r="F473">
        <v>4</v>
      </c>
      <c r="G473">
        <v>75949</v>
      </c>
      <c r="H473" s="7">
        <v>10</v>
      </c>
      <c r="I473">
        <v>303796</v>
      </c>
      <c r="J473">
        <v>30379.599999999999</v>
      </c>
      <c r="K473">
        <v>273416.40000000002</v>
      </c>
      <c r="L473">
        <v>51939.477161085902</v>
      </c>
      <c r="M473" s="4">
        <f t="shared" si="14"/>
        <v>18.996474666876566</v>
      </c>
      <c r="N473" t="str">
        <f t="shared" si="15"/>
        <v>Discounted</v>
      </c>
    </row>
    <row r="474" spans="1:14" x14ac:dyDescent="0.3">
      <c r="A474" t="s">
        <v>484</v>
      </c>
      <c r="B474" s="2">
        <v>45400</v>
      </c>
      <c r="C474" t="s">
        <v>4516</v>
      </c>
      <c r="D474" t="s">
        <v>4519</v>
      </c>
      <c r="E474" t="s">
        <v>4522</v>
      </c>
      <c r="F474">
        <v>8</v>
      </c>
      <c r="G474">
        <v>74602</v>
      </c>
      <c r="H474" s="7">
        <v>20</v>
      </c>
      <c r="I474">
        <v>596816</v>
      </c>
      <c r="J474">
        <v>119363.2</v>
      </c>
      <c r="K474">
        <v>477452.79999999999</v>
      </c>
      <c r="L474">
        <v>118761.6594506328</v>
      </c>
      <c r="M474" s="4">
        <f t="shared" si="14"/>
        <v>24.874010467764101</v>
      </c>
      <c r="N474" t="str">
        <f t="shared" si="15"/>
        <v>Discounted</v>
      </c>
    </row>
    <row r="475" spans="1:14" x14ac:dyDescent="0.3">
      <c r="A475" t="s">
        <v>485</v>
      </c>
      <c r="B475" s="2">
        <v>45358</v>
      </c>
      <c r="C475" t="s">
        <v>4517</v>
      </c>
      <c r="D475" t="s">
        <v>4520</v>
      </c>
      <c r="E475" t="s">
        <v>4521</v>
      </c>
      <c r="F475">
        <v>2</v>
      </c>
      <c r="G475">
        <v>1057</v>
      </c>
      <c r="H475" s="7">
        <v>0</v>
      </c>
      <c r="I475">
        <v>2114</v>
      </c>
      <c r="J475">
        <v>0</v>
      </c>
      <c r="K475">
        <v>2114</v>
      </c>
      <c r="L475">
        <v>304.36218755344493</v>
      </c>
      <c r="M475" s="4">
        <f t="shared" si="14"/>
        <v>14.397454472726817</v>
      </c>
      <c r="N475" t="str">
        <f t="shared" si="15"/>
        <v>Non-discounted</v>
      </c>
    </row>
    <row r="476" spans="1:14" x14ac:dyDescent="0.3">
      <c r="A476" t="s">
        <v>486</v>
      </c>
      <c r="B476" s="2">
        <v>45267</v>
      </c>
      <c r="C476" t="s">
        <v>4514</v>
      </c>
      <c r="D476" t="s">
        <v>4519</v>
      </c>
      <c r="E476" t="s">
        <v>4525</v>
      </c>
      <c r="F476">
        <v>8</v>
      </c>
      <c r="G476">
        <v>44883</v>
      </c>
      <c r="H476" s="7">
        <v>15</v>
      </c>
      <c r="I476">
        <v>359064</v>
      </c>
      <c r="J476">
        <v>53859.6</v>
      </c>
      <c r="K476">
        <v>305204.40000000002</v>
      </c>
      <c r="L476">
        <v>60298.156577758811</v>
      </c>
      <c r="M476" s="4">
        <f t="shared" si="14"/>
        <v>19.756647210118466</v>
      </c>
      <c r="N476" t="str">
        <f t="shared" si="15"/>
        <v>Discounted</v>
      </c>
    </row>
    <row r="477" spans="1:14" x14ac:dyDescent="0.3">
      <c r="A477" t="s">
        <v>487</v>
      </c>
      <c r="B477" s="2">
        <v>45477</v>
      </c>
      <c r="C477" t="s">
        <v>4517</v>
      </c>
      <c r="D477" t="s">
        <v>4520</v>
      </c>
      <c r="E477" t="s">
        <v>4521</v>
      </c>
      <c r="F477">
        <v>9</v>
      </c>
      <c r="G477">
        <v>6540</v>
      </c>
      <c r="H477" s="7">
        <v>0</v>
      </c>
      <c r="I477">
        <v>58860</v>
      </c>
      <c r="J477">
        <v>0</v>
      </c>
      <c r="K477">
        <v>58860</v>
      </c>
      <c r="L477">
        <v>3516.9188714119969</v>
      </c>
      <c r="M477" s="4">
        <f t="shared" si="14"/>
        <v>5.9750575457220467</v>
      </c>
      <c r="N477" t="str">
        <f t="shared" si="15"/>
        <v>Non-discounted</v>
      </c>
    </row>
    <row r="478" spans="1:14" x14ac:dyDescent="0.3">
      <c r="A478" t="s">
        <v>488</v>
      </c>
      <c r="B478" s="2">
        <v>45538</v>
      </c>
      <c r="C478" t="s">
        <v>4518</v>
      </c>
      <c r="D478" t="s">
        <v>4520</v>
      </c>
      <c r="E478" t="s">
        <v>4521</v>
      </c>
      <c r="F478">
        <v>8</v>
      </c>
      <c r="G478">
        <v>47152</v>
      </c>
      <c r="H478" s="7">
        <v>20</v>
      </c>
      <c r="I478">
        <v>377216</v>
      </c>
      <c r="J478">
        <v>75443.199999999997</v>
      </c>
      <c r="K478">
        <v>301772.79999999999</v>
      </c>
      <c r="L478">
        <v>43008.117513882251</v>
      </c>
      <c r="M478" s="4">
        <f t="shared" si="14"/>
        <v>14.251820413861772</v>
      </c>
      <c r="N478" t="str">
        <f t="shared" si="15"/>
        <v>Discounted</v>
      </c>
    </row>
    <row r="479" spans="1:14" x14ac:dyDescent="0.3">
      <c r="A479" t="s">
        <v>489</v>
      </c>
      <c r="B479" s="2">
        <v>45215</v>
      </c>
      <c r="C479" t="s">
        <v>4516</v>
      </c>
      <c r="D479" t="s">
        <v>4520</v>
      </c>
      <c r="E479" t="s">
        <v>4521</v>
      </c>
      <c r="F479">
        <v>6</v>
      </c>
      <c r="G479">
        <v>61441</v>
      </c>
      <c r="H479" s="7">
        <v>0</v>
      </c>
      <c r="I479">
        <v>368646</v>
      </c>
      <c r="J479">
        <v>0</v>
      </c>
      <c r="K479">
        <v>368646</v>
      </c>
      <c r="L479">
        <v>32196.18095413121</v>
      </c>
      <c r="M479" s="4">
        <f t="shared" si="14"/>
        <v>8.7336308963426195</v>
      </c>
      <c r="N479" t="str">
        <f t="shared" si="15"/>
        <v>Non-discounted</v>
      </c>
    </row>
    <row r="480" spans="1:14" x14ac:dyDescent="0.3">
      <c r="A480" t="s">
        <v>490</v>
      </c>
      <c r="B480" s="2">
        <v>45180</v>
      </c>
      <c r="C480" t="s">
        <v>4513</v>
      </c>
      <c r="D480" t="s">
        <v>4519</v>
      </c>
      <c r="E480" t="s">
        <v>4525</v>
      </c>
      <c r="F480">
        <v>1</v>
      </c>
      <c r="G480">
        <v>75328</v>
      </c>
      <c r="H480" s="7">
        <v>0</v>
      </c>
      <c r="I480">
        <v>75328</v>
      </c>
      <c r="J480">
        <v>0</v>
      </c>
      <c r="K480">
        <v>75328</v>
      </c>
      <c r="L480">
        <v>16430.114769490039</v>
      </c>
      <c r="M480" s="4">
        <f t="shared" si="14"/>
        <v>21.811431034263538</v>
      </c>
      <c r="N480" t="str">
        <f t="shared" si="15"/>
        <v>Non-discounted</v>
      </c>
    </row>
    <row r="481" spans="1:14" x14ac:dyDescent="0.3">
      <c r="A481" t="s">
        <v>491</v>
      </c>
      <c r="B481" s="2">
        <v>45283</v>
      </c>
      <c r="C481" t="s">
        <v>4515</v>
      </c>
      <c r="D481" t="s">
        <v>4519</v>
      </c>
      <c r="E481" t="s">
        <v>4525</v>
      </c>
      <c r="F481">
        <v>7</v>
      </c>
      <c r="G481">
        <v>26610</v>
      </c>
      <c r="H481" s="7">
        <v>20</v>
      </c>
      <c r="I481">
        <v>186270</v>
      </c>
      <c r="J481">
        <v>37254</v>
      </c>
      <c r="K481">
        <v>149016</v>
      </c>
      <c r="L481">
        <v>32482.75600074137</v>
      </c>
      <c r="M481" s="4">
        <f t="shared" si="14"/>
        <v>21.798166640321423</v>
      </c>
      <c r="N481" t="str">
        <f t="shared" si="15"/>
        <v>Discounted</v>
      </c>
    </row>
    <row r="482" spans="1:14" x14ac:dyDescent="0.3">
      <c r="A482" t="s">
        <v>492</v>
      </c>
      <c r="B482" s="2">
        <v>44949</v>
      </c>
      <c r="C482" t="s">
        <v>4516</v>
      </c>
      <c r="D482" t="s">
        <v>4519</v>
      </c>
      <c r="E482" t="s">
        <v>4525</v>
      </c>
      <c r="F482">
        <v>1</v>
      </c>
      <c r="G482">
        <v>5849</v>
      </c>
      <c r="H482" s="7">
        <v>20</v>
      </c>
      <c r="I482">
        <v>5849</v>
      </c>
      <c r="J482">
        <v>1169.8</v>
      </c>
      <c r="K482">
        <v>4679.2</v>
      </c>
      <c r="L482">
        <v>455.15927947321791</v>
      </c>
      <c r="M482" s="4">
        <f t="shared" si="14"/>
        <v>9.7272884141139055</v>
      </c>
      <c r="N482" t="str">
        <f t="shared" si="15"/>
        <v>Discounted</v>
      </c>
    </row>
    <row r="483" spans="1:14" x14ac:dyDescent="0.3">
      <c r="A483" t="s">
        <v>493</v>
      </c>
      <c r="B483" s="2">
        <v>45448</v>
      </c>
      <c r="C483" t="s">
        <v>4513</v>
      </c>
      <c r="D483" t="s">
        <v>4519</v>
      </c>
      <c r="E483" t="s">
        <v>4525</v>
      </c>
      <c r="F483">
        <v>7</v>
      </c>
      <c r="G483">
        <v>30874</v>
      </c>
      <c r="H483" s="7">
        <v>15</v>
      </c>
      <c r="I483">
        <v>216118</v>
      </c>
      <c r="J483">
        <v>32417.7</v>
      </c>
      <c r="K483">
        <v>183700.3</v>
      </c>
      <c r="L483">
        <v>20878.830622608231</v>
      </c>
      <c r="M483" s="4">
        <f t="shared" si="14"/>
        <v>11.365703062329366</v>
      </c>
      <c r="N483" t="str">
        <f t="shared" si="15"/>
        <v>Discounted</v>
      </c>
    </row>
    <row r="484" spans="1:14" x14ac:dyDescent="0.3">
      <c r="A484" t="s">
        <v>494</v>
      </c>
      <c r="B484" s="2">
        <v>45026</v>
      </c>
      <c r="C484" t="s">
        <v>4515</v>
      </c>
      <c r="D484" t="s">
        <v>4519</v>
      </c>
      <c r="E484" t="s">
        <v>4521</v>
      </c>
      <c r="F484">
        <v>2</v>
      </c>
      <c r="G484">
        <v>43091</v>
      </c>
      <c r="H484" s="7">
        <v>20</v>
      </c>
      <c r="I484">
        <v>86182</v>
      </c>
      <c r="J484">
        <v>17236.400000000001</v>
      </c>
      <c r="K484">
        <v>68945.600000000006</v>
      </c>
      <c r="L484">
        <v>13133.830467257931</v>
      </c>
      <c r="M484" s="4">
        <f t="shared" si="14"/>
        <v>19.04955568920704</v>
      </c>
      <c r="N484" t="str">
        <f t="shared" si="15"/>
        <v>Discounted</v>
      </c>
    </row>
    <row r="485" spans="1:14" x14ac:dyDescent="0.3">
      <c r="A485" t="s">
        <v>495</v>
      </c>
      <c r="B485" s="2">
        <v>45106</v>
      </c>
      <c r="C485" t="s">
        <v>4517</v>
      </c>
      <c r="D485" t="s">
        <v>4519</v>
      </c>
      <c r="E485" t="s">
        <v>4524</v>
      </c>
      <c r="F485">
        <v>8</v>
      </c>
      <c r="G485">
        <v>557</v>
      </c>
      <c r="H485" s="7">
        <v>15</v>
      </c>
      <c r="I485">
        <v>4456</v>
      </c>
      <c r="J485">
        <v>668.4</v>
      </c>
      <c r="K485">
        <v>3787.6</v>
      </c>
      <c r="L485">
        <v>748.63120230326047</v>
      </c>
      <c r="M485" s="4">
        <f t="shared" si="14"/>
        <v>19.76531846824534</v>
      </c>
      <c r="N485" t="str">
        <f t="shared" si="15"/>
        <v>Discounted</v>
      </c>
    </row>
    <row r="486" spans="1:14" x14ac:dyDescent="0.3">
      <c r="A486" t="s">
        <v>496</v>
      </c>
      <c r="B486" s="2">
        <v>45149</v>
      </c>
      <c r="C486" t="s">
        <v>4517</v>
      </c>
      <c r="D486" t="s">
        <v>4519</v>
      </c>
      <c r="E486" t="s">
        <v>4524</v>
      </c>
      <c r="F486">
        <v>2</v>
      </c>
      <c r="G486">
        <v>74539</v>
      </c>
      <c r="H486" s="7">
        <v>5</v>
      </c>
      <c r="I486">
        <v>149078</v>
      </c>
      <c r="J486">
        <v>7453.9</v>
      </c>
      <c r="K486">
        <v>141624.1</v>
      </c>
      <c r="L486">
        <v>25708.501756201262</v>
      </c>
      <c r="M486" s="4">
        <f t="shared" si="14"/>
        <v>18.152632042287479</v>
      </c>
      <c r="N486" t="str">
        <f t="shared" si="15"/>
        <v>Discounted</v>
      </c>
    </row>
    <row r="487" spans="1:14" x14ac:dyDescent="0.3">
      <c r="A487" t="s">
        <v>497</v>
      </c>
      <c r="B487" s="2">
        <v>45585</v>
      </c>
      <c r="C487" t="s">
        <v>4514</v>
      </c>
      <c r="D487" t="s">
        <v>4519</v>
      </c>
      <c r="E487" t="s">
        <v>4525</v>
      </c>
      <c r="F487">
        <v>3</v>
      </c>
      <c r="G487">
        <v>65078</v>
      </c>
      <c r="H487" s="7">
        <v>5</v>
      </c>
      <c r="I487">
        <v>195234</v>
      </c>
      <c r="J487">
        <v>9761.7000000000007</v>
      </c>
      <c r="K487">
        <v>185472.3</v>
      </c>
      <c r="L487">
        <v>46245.464363928702</v>
      </c>
      <c r="M487" s="4">
        <f t="shared" si="14"/>
        <v>24.933892750523235</v>
      </c>
      <c r="N487" t="str">
        <f t="shared" si="15"/>
        <v>Discounted</v>
      </c>
    </row>
    <row r="488" spans="1:14" x14ac:dyDescent="0.3">
      <c r="A488" t="s">
        <v>498</v>
      </c>
      <c r="B488" s="2">
        <v>45368</v>
      </c>
      <c r="C488" t="s">
        <v>4513</v>
      </c>
      <c r="D488" t="s">
        <v>4519</v>
      </c>
      <c r="E488" t="s">
        <v>4523</v>
      </c>
      <c r="F488">
        <v>3</v>
      </c>
      <c r="G488">
        <v>19621</v>
      </c>
      <c r="H488" s="7">
        <v>20</v>
      </c>
      <c r="I488">
        <v>58863</v>
      </c>
      <c r="J488">
        <v>11772.6</v>
      </c>
      <c r="K488">
        <v>47090.400000000001</v>
      </c>
      <c r="L488">
        <v>10535.847985132739</v>
      </c>
      <c r="M488" s="4">
        <f t="shared" si="14"/>
        <v>22.373664239702229</v>
      </c>
      <c r="N488" t="str">
        <f t="shared" si="15"/>
        <v>Discounted</v>
      </c>
    </row>
    <row r="489" spans="1:14" x14ac:dyDescent="0.3">
      <c r="A489" t="s">
        <v>499</v>
      </c>
      <c r="B489" s="2">
        <v>45534</v>
      </c>
      <c r="C489" t="s">
        <v>4516</v>
      </c>
      <c r="D489" t="s">
        <v>4520</v>
      </c>
      <c r="E489" t="s">
        <v>4522</v>
      </c>
      <c r="F489">
        <v>1</v>
      </c>
      <c r="G489">
        <v>5993</v>
      </c>
      <c r="H489" s="7">
        <v>0</v>
      </c>
      <c r="I489">
        <v>5993</v>
      </c>
      <c r="J489">
        <v>0</v>
      </c>
      <c r="K489">
        <v>5993</v>
      </c>
      <c r="L489">
        <v>799.53677446997347</v>
      </c>
      <c r="M489" s="4">
        <f t="shared" si="14"/>
        <v>13.341177615050452</v>
      </c>
      <c r="N489" t="str">
        <f t="shared" si="15"/>
        <v>Non-discounted</v>
      </c>
    </row>
    <row r="490" spans="1:14" x14ac:dyDescent="0.3">
      <c r="A490" t="s">
        <v>500</v>
      </c>
      <c r="B490" s="2">
        <v>45251</v>
      </c>
      <c r="C490" t="s">
        <v>4512</v>
      </c>
      <c r="D490" t="s">
        <v>4520</v>
      </c>
      <c r="E490" t="s">
        <v>4523</v>
      </c>
      <c r="F490">
        <v>5</v>
      </c>
      <c r="G490">
        <v>68318</v>
      </c>
      <c r="H490" s="7">
        <v>10</v>
      </c>
      <c r="I490">
        <v>341590</v>
      </c>
      <c r="J490">
        <v>34159</v>
      </c>
      <c r="K490">
        <v>307431</v>
      </c>
      <c r="L490">
        <v>35476.106096068557</v>
      </c>
      <c r="M490" s="4">
        <f t="shared" si="14"/>
        <v>11.539534430837669</v>
      </c>
      <c r="N490" t="str">
        <f t="shared" si="15"/>
        <v>Discounted</v>
      </c>
    </row>
    <row r="491" spans="1:14" x14ac:dyDescent="0.3">
      <c r="A491" t="s">
        <v>501</v>
      </c>
      <c r="B491" s="2">
        <v>45442</v>
      </c>
      <c r="C491" t="s">
        <v>4517</v>
      </c>
      <c r="D491" t="s">
        <v>4519</v>
      </c>
      <c r="E491" t="s">
        <v>4523</v>
      </c>
      <c r="F491">
        <v>5</v>
      </c>
      <c r="G491">
        <v>1931</v>
      </c>
      <c r="H491" s="7">
        <v>0</v>
      </c>
      <c r="I491">
        <v>9655</v>
      </c>
      <c r="J491">
        <v>0</v>
      </c>
      <c r="K491">
        <v>9655</v>
      </c>
      <c r="L491">
        <v>1635.266863380431</v>
      </c>
      <c r="M491" s="4">
        <f t="shared" si="14"/>
        <v>16.936994959921606</v>
      </c>
      <c r="N491" t="str">
        <f t="shared" si="15"/>
        <v>Non-discounted</v>
      </c>
    </row>
    <row r="492" spans="1:14" x14ac:dyDescent="0.3">
      <c r="A492" t="s">
        <v>502</v>
      </c>
      <c r="B492" s="2">
        <v>44942</v>
      </c>
      <c r="C492" t="s">
        <v>4517</v>
      </c>
      <c r="D492" t="s">
        <v>4519</v>
      </c>
      <c r="E492" t="s">
        <v>4523</v>
      </c>
      <c r="F492">
        <v>5</v>
      </c>
      <c r="G492">
        <v>60969</v>
      </c>
      <c r="H492" s="7">
        <v>20</v>
      </c>
      <c r="I492">
        <v>304845</v>
      </c>
      <c r="J492">
        <v>60969</v>
      </c>
      <c r="K492">
        <v>243876</v>
      </c>
      <c r="L492">
        <v>52074.175807546322</v>
      </c>
      <c r="M492" s="4">
        <f t="shared" si="14"/>
        <v>21.352726716670077</v>
      </c>
      <c r="N492" t="str">
        <f t="shared" si="15"/>
        <v>Discounted</v>
      </c>
    </row>
    <row r="493" spans="1:14" x14ac:dyDescent="0.3">
      <c r="A493" t="s">
        <v>503</v>
      </c>
      <c r="B493" s="2">
        <v>45262</v>
      </c>
      <c r="C493" t="s">
        <v>4514</v>
      </c>
      <c r="D493" t="s">
        <v>4519</v>
      </c>
      <c r="E493" t="s">
        <v>4524</v>
      </c>
      <c r="F493">
        <v>9</v>
      </c>
      <c r="G493">
        <v>62741</v>
      </c>
      <c r="H493" s="7">
        <v>15</v>
      </c>
      <c r="I493">
        <v>564669</v>
      </c>
      <c r="J493">
        <v>84700.35</v>
      </c>
      <c r="K493">
        <v>479968.65</v>
      </c>
      <c r="L493">
        <v>69628.425575128756</v>
      </c>
      <c r="M493" s="4">
        <f t="shared" si="14"/>
        <v>14.506869474731058</v>
      </c>
      <c r="N493" t="str">
        <f t="shared" si="15"/>
        <v>Discounted</v>
      </c>
    </row>
    <row r="494" spans="1:14" x14ac:dyDescent="0.3">
      <c r="A494" t="s">
        <v>504</v>
      </c>
      <c r="B494" s="2">
        <v>45184</v>
      </c>
      <c r="C494" t="s">
        <v>4515</v>
      </c>
      <c r="D494" t="s">
        <v>4519</v>
      </c>
      <c r="E494" t="s">
        <v>4522</v>
      </c>
      <c r="F494">
        <v>6</v>
      </c>
      <c r="G494">
        <v>45794</v>
      </c>
      <c r="H494" s="7">
        <v>0</v>
      </c>
      <c r="I494">
        <v>274764</v>
      </c>
      <c r="J494">
        <v>0</v>
      </c>
      <c r="K494">
        <v>274764</v>
      </c>
      <c r="L494">
        <v>54276.474284697731</v>
      </c>
      <c r="M494" s="4">
        <f t="shared" si="14"/>
        <v>19.753852136632794</v>
      </c>
      <c r="N494" t="str">
        <f t="shared" si="15"/>
        <v>Non-discounted</v>
      </c>
    </row>
    <row r="495" spans="1:14" x14ac:dyDescent="0.3">
      <c r="A495" t="s">
        <v>505</v>
      </c>
      <c r="B495" s="2">
        <v>45423</v>
      </c>
      <c r="C495" t="s">
        <v>4514</v>
      </c>
      <c r="D495" t="s">
        <v>4520</v>
      </c>
      <c r="E495" t="s">
        <v>4523</v>
      </c>
      <c r="F495">
        <v>6</v>
      </c>
      <c r="G495">
        <v>11851</v>
      </c>
      <c r="H495" s="7">
        <v>5</v>
      </c>
      <c r="I495">
        <v>71106</v>
      </c>
      <c r="J495">
        <v>3555.3</v>
      </c>
      <c r="K495">
        <v>67550.7</v>
      </c>
      <c r="L495">
        <v>3636.389816132164</v>
      </c>
      <c r="M495" s="4">
        <f t="shared" si="14"/>
        <v>5.3832007901208483</v>
      </c>
      <c r="N495" t="str">
        <f t="shared" si="15"/>
        <v>Discounted</v>
      </c>
    </row>
    <row r="496" spans="1:14" x14ac:dyDescent="0.3">
      <c r="A496" t="s">
        <v>506</v>
      </c>
      <c r="B496" s="2">
        <v>45086</v>
      </c>
      <c r="C496" t="s">
        <v>4516</v>
      </c>
      <c r="D496" t="s">
        <v>4520</v>
      </c>
      <c r="E496" t="s">
        <v>4525</v>
      </c>
      <c r="F496">
        <v>3</v>
      </c>
      <c r="G496">
        <v>32983</v>
      </c>
      <c r="H496" s="7">
        <v>20</v>
      </c>
      <c r="I496">
        <v>98949</v>
      </c>
      <c r="J496">
        <v>19789.8</v>
      </c>
      <c r="K496">
        <v>79159.199999999997</v>
      </c>
      <c r="L496">
        <v>18615.712460158258</v>
      </c>
      <c r="M496" s="4">
        <f t="shared" si="14"/>
        <v>23.516802165962087</v>
      </c>
      <c r="N496" t="str">
        <f t="shared" si="15"/>
        <v>Discounted</v>
      </c>
    </row>
    <row r="497" spans="1:14" x14ac:dyDescent="0.3">
      <c r="A497" t="s">
        <v>507</v>
      </c>
      <c r="B497" s="2">
        <v>45401</v>
      </c>
      <c r="C497" t="s">
        <v>4513</v>
      </c>
      <c r="D497" t="s">
        <v>4519</v>
      </c>
      <c r="E497" t="s">
        <v>4524</v>
      </c>
      <c r="F497">
        <v>5</v>
      </c>
      <c r="G497">
        <v>31695</v>
      </c>
      <c r="H497" s="7">
        <v>0</v>
      </c>
      <c r="I497">
        <v>158475</v>
      </c>
      <c r="J497">
        <v>0</v>
      </c>
      <c r="K497">
        <v>158475</v>
      </c>
      <c r="L497">
        <v>32450.44168860227</v>
      </c>
      <c r="M497" s="4">
        <f t="shared" si="14"/>
        <v>20.476694550309052</v>
      </c>
      <c r="N497" t="str">
        <f t="shared" si="15"/>
        <v>Non-discounted</v>
      </c>
    </row>
    <row r="498" spans="1:14" x14ac:dyDescent="0.3">
      <c r="A498" t="s">
        <v>508</v>
      </c>
      <c r="B498" s="2">
        <v>45590</v>
      </c>
      <c r="C498" t="s">
        <v>4518</v>
      </c>
      <c r="D498" t="s">
        <v>4520</v>
      </c>
      <c r="E498" t="s">
        <v>4525</v>
      </c>
      <c r="F498">
        <v>7</v>
      </c>
      <c r="G498">
        <v>23235</v>
      </c>
      <c r="H498" s="7">
        <v>0</v>
      </c>
      <c r="I498">
        <v>162645</v>
      </c>
      <c r="J498">
        <v>0</v>
      </c>
      <c r="K498">
        <v>162645</v>
      </c>
      <c r="L498">
        <v>20954.859332350479</v>
      </c>
      <c r="M498" s="4">
        <f t="shared" si="14"/>
        <v>12.883801735282658</v>
      </c>
      <c r="N498" t="str">
        <f t="shared" si="15"/>
        <v>Non-discounted</v>
      </c>
    </row>
    <row r="499" spans="1:14" x14ac:dyDescent="0.3">
      <c r="A499" t="s">
        <v>509</v>
      </c>
      <c r="B499" s="2">
        <v>45616</v>
      </c>
      <c r="C499" t="s">
        <v>4518</v>
      </c>
      <c r="D499" t="s">
        <v>4520</v>
      </c>
      <c r="E499" t="s">
        <v>4525</v>
      </c>
      <c r="F499">
        <v>3</v>
      </c>
      <c r="G499">
        <v>15703</v>
      </c>
      <c r="H499" s="7">
        <v>15</v>
      </c>
      <c r="I499">
        <v>47109</v>
      </c>
      <c r="J499">
        <v>7066.35</v>
      </c>
      <c r="K499">
        <v>40042.65</v>
      </c>
      <c r="L499">
        <v>5077.5067292910171</v>
      </c>
      <c r="M499" s="4">
        <f t="shared" si="14"/>
        <v>12.680246510385842</v>
      </c>
      <c r="N499" t="str">
        <f t="shared" si="15"/>
        <v>Discounted</v>
      </c>
    </row>
    <row r="500" spans="1:14" x14ac:dyDescent="0.3">
      <c r="A500" t="s">
        <v>510</v>
      </c>
      <c r="B500" s="2">
        <v>45601</v>
      </c>
      <c r="C500" t="s">
        <v>4513</v>
      </c>
      <c r="D500" t="s">
        <v>4519</v>
      </c>
      <c r="E500" t="s">
        <v>4523</v>
      </c>
      <c r="F500">
        <v>2</v>
      </c>
      <c r="G500">
        <v>4474</v>
      </c>
      <c r="H500" s="7">
        <v>15</v>
      </c>
      <c r="I500">
        <v>8948</v>
      </c>
      <c r="J500">
        <v>1342.2</v>
      </c>
      <c r="K500">
        <v>7605.8</v>
      </c>
      <c r="L500">
        <v>536.7972964747164</v>
      </c>
      <c r="M500" s="4">
        <f t="shared" si="14"/>
        <v>7.0577361549701063</v>
      </c>
      <c r="N500" t="str">
        <f t="shared" si="15"/>
        <v>Discounted</v>
      </c>
    </row>
    <row r="501" spans="1:14" x14ac:dyDescent="0.3">
      <c r="A501" t="s">
        <v>511</v>
      </c>
      <c r="B501" s="2">
        <v>45306</v>
      </c>
      <c r="C501" t="s">
        <v>4515</v>
      </c>
      <c r="D501" t="s">
        <v>4519</v>
      </c>
      <c r="E501" t="s">
        <v>4525</v>
      </c>
      <c r="F501">
        <v>5</v>
      </c>
      <c r="G501">
        <v>40213</v>
      </c>
      <c r="H501" s="7">
        <v>15</v>
      </c>
      <c r="I501">
        <v>201065</v>
      </c>
      <c r="J501">
        <v>30159.75</v>
      </c>
      <c r="K501">
        <v>170905.25</v>
      </c>
      <c r="L501">
        <v>36442.253743714893</v>
      </c>
      <c r="M501" s="4">
        <f t="shared" si="14"/>
        <v>21.323074477650568</v>
      </c>
      <c r="N501" t="str">
        <f t="shared" si="15"/>
        <v>Discounted</v>
      </c>
    </row>
    <row r="502" spans="1:14" x14ac:dyDescent="0.3">
      <c r="A502" t="s">
        <v>512</v>
      </c>
      <c r="B502" s="2">
        <v>45471</v>
      </c>
      <c r="C502" t="s">
        <v>4517</v>
      </c>
      <c r="D502" t="s">
        <v>4519</v>
      </c>
      <c r="E502" t="s">
        <v>4522</v>
      </c>
      <c r="F502">
        <v>3</v>
      </c>
      <c r="G502">
        <v>13136</v>
      </c>
      <c r="H502" s="7">
        <v>10</v>
      </c>
      <c r="I502">
        <v>39408</v>
      </c>
      <c r="J502">
        <v>3940.8</v>
      </c>
      <c r="K502">
        <v>35467.199999999997</v>
      </c>
      <c r="L502">
        <v>7225.5873061452821</v>
      </c>
      <c r="M502" s="4">
        <f t="shared" si="14"/>
        <v>20.372590185143689</v>
      </c>
      <c r="N502" t="str">
        <f t="shared" si="15"/>
        <v>Discounted</v>
      </c>
    </row>
    <row r="503" spans="1:14" x14ac:dyDescent="0.3">
      <c r="A503" t="s">
        <v>513</v>
      </c>
      <c r="B503" s="2">
        <v>45617</v>
      </c>
      <c r="C503" t="s">
        <v>4515</v>
      </c>
      <c r="D503" t="s">
        <v>4519</v>
      </c>
      <c r="E503" t="s">
        <v>4525</v>
      </c>
      <c r="F503">
        <v>5</v>
      </c>
      <c r="G503">
        <v>35570</v>
      </c>
      <c r="H503" s="7">
        <v>20</v>
      </c>
      <c r="I503">
        <v>177850</v>
      </c>
      <c r="J503">
        <v>35570</v>
      </c>
      <c r="K503">
        <v>142280</v>
      </c>
      <c r="L503">
        <v>25048.385677633501</v>
      </c>
      <c r="M503" s="4">
        <f t="shared" si="14"/>
        <v>17.604994150712329</v>
      </c>
      <c r="N503" t="str">
        <f t="shared" si="15"/>
        <v>Discounted</v>
      </c>
    </row>
    <row r="504" spans="1:14" x14ac:dyDescent="0.3">
      <c r="A504" t="s">
        <v>514</v>
      </c>
      <c r="B504" s="2">
        <v>45353</v>
      </c>
      <c r="C504" t="s">
        <v>4517</v>
      </c>
      <c r="D504" t="s">
        <v>4520</v>
      </c>
      <c r="E504" t="s">
        <v>4523</v>
      </c>
      <c r="F504">
        <v>9</v>
      </c>
      <c r="G504">
        <v>29623</v>
      </c>
      <c r="H504" s="7">
        <v>20</v>
      </c>
      <c r="I504">
        <v>266607</v>
      </c>
      <c r="J504">
        <v>53321.4</v>
      </c>
      <c r="K504">
        <v>213285.6</v>
      </c>
      <c r="L504">
        <v>14992.120907024741</v>
      </c>
      <c r="M504" s="4">
        <f t="shared" si="14"/>
        <v>7.0291294428806914</v>
      </c>
      <c r="N504" t="str">
        <f t="shared" si="15"/>
        <v>Discounted</v>
      </c>
    </row>
    <row r="505" spans="1:14" x14ac:dyDescent="0.3">
      <c r="A505" t="s">
        <v>515</v>
      </c>
      <c r="B505" s="2">
        <v>45539</v>
      </c>
      <c r="C505" t="s">
        <v>4517</v>
      </c>
      <c r="D505" t="s">
        <v>4519</v>
      </c>
      <c r="E505" t="s">
        <v>4525</v>
      </c>
      <c r="F505">
        <v>1</v>
      </c>
      <c r="G505">
        <v>32312</v>
      </c>
      <c r="H505" s="7">
        <v>5</v>
      </c>
      <c r="I505">
        <v>32312</v>
      </c>
      <c r="J505">
        <v>1615.6</v>
      </c>
      <c r="K505">
        <v>30696.400000000001</v>
      </c>
      <c r="L505">
        <v>3145.4070992283559</v>
      </c>
      <c r="M505" s="4">
        <f t="shared" si="14"/>
        <v>10.246827312741415</v>
      </c>
      <c r="N505" t="str">
        <f t="shared" si="15"/>
        <v>Discounted</v>
      </c>
    </row>
    <row r="506" spans="1:14" x14ac:dyDescent="0.3">
      <c r="A506" t="s">
        <v>516</v>
      </c>
      <c r="B506" s="2">
        <v>45194</v>
      </c>
      <c r="C506" t="s">
        <v>4518</v>
      </c>
      <c r="D506" t="s">
        <v>4520</v>
      </c>
      <c r="E506" t="s">
        <v>4524</v>
      </c>
      <c r="F506">
        <v>4</v>
      </c>
      <c r="G506">
        <v>29260</v>
      </c>
      <c r="H506" s="7">
        <v>5</v>
      </c>
      <c r="I506">
        <v>117040</v>
      </c>
      <c r="J506">
        <v>5852</v>
      </c>
      <c r="K506">
        <v>111188</v>
      </c>
      <c r="L506">
        <v>15764.556490669271</v>
      </c>
      <c r="M506" s="4">
        <f t="shared" si="14"/>
        <v>14.178289465292362</v>
      </c>
      <c r="N506" t="str">
        <f t="shared" si="15"/>
        <v>Discounted</v>
      </c>
    </row>
    <row r="507" spans="1:14" x14ac:dyDescent="0.3">
      <c r="A507" t="s">
        <v>517</v>
      </c>
      <c r="B507" s="2">
        <v>45503</v>
      </c>
      <c r="C507" t="s">
        <v>4515</v>
      </c>
      <c r="D507" t="s">
        <v>4519</v>
      </c>
      <c r="E507" t="s">
        <v>4524</v>
      </c>
      <c r="F507">
        <v>5</v>
      </c>
      <c r="G507">
        <v>5466</v>
      </c>
      <c r="H507" s="7">
        <v>20</v>
      </c>
      <c r="I507">
        <v>27330</v>
      </c>
      <c r="J507">
        <v>5466</v>
      </c>
      <c r="K507">
        <v>21864</v>
      </c>
      <c r="L507">
        <v>2256.2421156922069</v>
      </c>
      <c r="M507" s="4">
        <f t="shared" si="14"/>
        <v>10.319438875284517</v>
      </c>
      <c r="N507" t="str">
        <f t="shared" si="15"/>
        <v>Discounted</v>
      </c>
    </row>
    <row r="508" spans="1:14" x14ac:dyDescent="0.3">
      <c r="A508" t="s">
        <v>518</v>
      </c>
      <c r="B508" s="2">
        <v>45343</v>
      </c>
      <c r="C508" t="s">
        <v>4514</v>
      </c>
      <c r="D508" t="s">
        <v>4520</v>
      </c>
      <c r="E508" t="s">
        <v>4524</v>
      </c>
      <c r="F508">
        <v>2</v>
      </c>
      <c r="G508">
        <v>16558</v>
      </c>
      <c r="H508" s="7">
        <v>0</v>
      </c>
      <c r="I508">
        <v>33116</v>
      </c>
      <c r="J508">
        <v>0</v>
      </c>
      <c r="K508">
        <v>33116</v>
      </c>
      <c r="L508">
        <v>4530.0960878263113</v>
      </c>
      <c r="M508" s="4">
        <f t="shared" si="14"/>
        <v>13.679478463058073</v>
      </c>
      <c r="N508" t="str">
        <f t="shared" si="15"/>
        <v>Non-discounted</v>
      </c>
    </row>
    <row r="509" spans="1:14" x14ac:dyDescent="0.3">
      <c r="A509" t="s">
        <v>519</v>
      </c>
      <c r="B509" s="2">
        <v>45094</v>
      </c>
      <c r="C509" t="s">
        <v>4517</v>
      </c>
      <c r="D509" t="s">
        <v>4519</v>
      </c>
      <c r="E509" t="s">
        <v>4521</v>
      </c>
      <c r="F509">
        <v>2</v>
      </c>
      <c r="G509">
        <v>41982</v>
      </c>
      <c r="H509" s="7">
        <v>20</v>
      </c>
      <c r="I509">
        <v>83964</v>
      </c>
      <c r="J509">
        <v>16792.8</v>
      </c>
      <c r="K509">
        <v>67171.199999999997</v>
      </c>
      <c r="L509">
        <v>6394.1278307359744</v>
      </c>
      <c r="M509" s="4">
        <f t="shared" si="14"/>
        <v>9.5191508127530469</v>
      </c>
      <c r="N509" t="str">
        <f t="shared" si="15"/>
        <v>Discounted</v>
      </c>
    </row>
    <row r="510" spans="1:14" x14ac:dyDescent="0.3">
      <c r="A510" t="s">
        <v>520</v>
      </c>
      <c r="B510" s="2">
        <v>44969</v>
      </c>
      <c r="C510" t="s">
        <v>4512</v>
      </c>
      <c r="D510" t="s">
        <v>4519</v>
      </c>
      <c r="E510" t="s">
        <v>4524</v>
      </c>
      <c r="F510">
        <v>1</v>
      </c>
      <c r="G510">
        <v>3498</v>
      </c>
      <c r="H510" s="7">
        <v>10</v>
      </c>
      <c r="I510">
        <v>3498</v>
      </c>
      <c r="J510">
        <v>349.8</v>
      </c>
      <c r="K510">
        <v>3148.2</v>
      </c>
      <c r="L510">
        <v>377.53246121642042</v>
      </c>
      <c r="M510" s="4">
        <f t="shared" si="14"/>
        <v>11.992010076120337</v>
      </c>
      <c r="N510" t="str">
        <f t="shared" si="15"/>
        <v>Discounted</v>
      </c>
    </row>
    <row r="511" spans="1:14" x14ac:dyDescent="0.3">
      <c r="A511" t="s">
        <v>521</v>
      </c>
      <c r="B511" s="2">
        <v>45482</v>
      </c>
      <c r="C511" t="s">
        <v>4512</v>
      </c>
      <c r="D511" t="s">
        <v>4520</v>
      </c>
      <c r="E511" t="s">
        <v>4524</v>
      </c>
      <c r="F511">
        <v>8</v>
      </c>
      <c r="G511">
        <v>61765</v>
      </c>
      <c r="H511" s="7">
        <v>5</v>
      </c>
      <c r="I511">
        <v>494120</v>
      </c>
      <c r="J511">
        <v>24706</v>
      </c>
      <c r="K511">
        <v>469414</v>
      </c>
      <c r="L511">
        <v>84710.157863325483</v>
      </c>
      <c r="M511" s="4">
        <f t="shared" si="14"/>
        <v>18.045937671932556</v>
      </c>
      <c r="N511" t="str">
        <f t="shared" si="15"/>
        <v>Discounted</v>
      </c>
    </row>
    <row r="512" spans="1:14" x14ac:dyDescent="0.3">
      <c r="A512" t="s">
        <v>522</v>
      </c>
      <c r="B512" s="2">
        <v>45211</v>
      </c>
      <c r="C512" t="s">
        <v>4514</v>
      </c>
      <c r="D512" t="s">
        <v>4520</v>
      </c>
      <c r="E512" t="s">
        <v>4521</v>
      </c>
      <c r="F512">
        <v>2</v>
      </c>
      <c r="G512">
        <v>66945</v>
      </c>
      <c r="H512" s="7">
        <v>5</v>
      </c>
      <c r="I512">
        <v>133890</v>
      </c>
      <c r="J512">
        <v>6694.5</v>
      </c>
      <c r="K512">
        <v>127195.5</v>
      </c>
      <c r="L512">
        <v>29060.637770062749</v>
      </c>
      <c r="M512" s="4">
        <f t="shared" si="14"/>
        <v>22.847221615593906</v>
      </c>
      <c r="N512" t="str">
        <f t="shared" si="15"/>
        <v>Discounted</v>
      </c>
    </row>
    <row r="513" spans="1:14" x14ac:dyDescent="0.3">
      <c r="A513" t="s">
        <v>523</v>
      </c>
      <c r="B513" s="2">
        <v>45323</v>
      </c>
      <c r="C513" t="s">
        <v>4512</v>
      </c>
      <c r="D513" t="s">
        <v>4520</v>
      </c>
      <c r="E513" t="s">
        <v>4524</v>
      </c>
      <c r="F513">
        <v>3</v>
      </c>
      <c r="G513">
        <v>35148</v>
      </c>
      <c r="H513" s="7">
        <v>5</v>
      </c>
      <c r="I513">
        <v>105444</v>
      </c>
      <c r="J513">
        <v>5272.2</v>
      </c>
      <c r="K513">
        <v>100171.8</v>
      </c>
      <c r="L513">
        <v>12722.43327886366</v>
      </c>
      <c r="M513" s="4">
        <f t="shared" si="14"/>
        <v>12.700613624656501</v>
      </c>
      <c r="N513" t="str">
        <f t="shared" si="15"/>
        <v>Discounted</v>
      </c>
    </row>
    <row r="514" spans="1:14" x14ac:dyDescent="0.3">
      <c r="A514" t="s">
        <v>524</v>
      </c>
      <c r="B514" s="2">
        <v>44938</v>
      </c>
      <c r="C514" t="s">
        <v>4516</v>
      </c>
      <c r="D514" t="s">
        <v>4519</v>
      </c>
      <c r="E514" t="s">
        <v>4523</v>
      </c>
      <c r="F514">
        <v>2</v>
      </c>
      <c r="G514">
        <v>61123</v>
      </c>
      <c r="H514" s="7">
        <v>20</v>
      </c>
      <c r="I514">
        <v>122246</v>
      </c>
      <c r="J514">
        <v>24449.200000000001</v>
      </c>
      <c r="K514">
        <v>97796.800000000003</v>
      </c>
      <c r="L514">
        <v>18423.122180236482</v>
      </c>
      <c r="M514" s="4">
        <f t="shared" si="14"/>
        <v>18.838164623215157</v>
      </c>
      <c r="N514" t="str">
        <f t="shared" si="15"/>
        <v>Discounted</v>
      </c>
    </row>
    <row r="515" spans="1:14" x14ac:dyDescent="0.3">
      <c r="A515" t="s">
        <v>525</v>
      </c>
      <c r="B515" s="2">
        <v>45533</v>
      </c>
      <c r="C515" t="s">
        <v>4517</v>
      </c>
      <c r="D515" t="s">
        <v>4520</v>
      </c>
      <c r="E515" t="s">
        <v>4524</v>
      </c>
      <c r="F515">
        <v>4</v>
      </c>
      <c r="G515">
        <v>78533</v>
      </c>
      <c r="H515" s="7">
        <v>5</v>
      </c>
      <c r="I515">
        <v>314132</v>
      </c>
      <c r="J515">
        <v>15706.6</v>
      </c>
      <c r="K515">
        <v>298425.40000000002</v>
      </c>
      <c r="L515">
        <v>22966.40614418764</v>
      </c>
      <c r="M515" s="4">
        <f t="shared" ref="M515:M578" si="16">(L515/K515)*100</f>
        <v>7.6958617276504073</v>
      </c>
      <c r="N515" t="str">
        <f t="shared" ref="N515:N578" si="17">IF(H515=0,"Non-discounted","Discounted")</f>
        <v>Discounted</v>
      </c>
    </row>
    <row r="516" spans="1:14" x14ac:dyDescent="0.3">
      <c r="A516" t="s">
        <v>526</v>
      </c>
      <c r="B516" s="2">
        <v>45228</v>
      </c>
      <c r="C516" t="s">
        <v>4514</v>
      </c>
      <c r="D516" t="s">
        <v>4520</v>
      </c>
      <c r="E516" t="s">
        <v>4524</v>
      </c>
      <c r="F516">
        <v>1</v>
      </c>
      <c r="G516">
        <v>8027</v>
      </c>
      <c r="H516" s="7">
        <v>5</v>
      </c>
      <c r="I516">
        <v>8027</v>
      </c>
      <c r="J516">
        <v>401.35</v>
      </c>
      <c r="K516">
        <v>7625.65</v>
      </c>
      <c r="L516">
        <v>1206.1002225671571</v>
      </c>
      <c r="M516" s="4">
        <f t="shared" si="16"/>
        <v>15.816359557115225</v>
      </c>
      <c r="N516" t="str">
        <f t="shared" si="17"/>
        <v>Discounted</v>
      </c>
    </row>
    <row r="517" spans="1:14" x14ac:dyDescent="0.3">
      <c r="A517" t="s">
        <v>527</v>
      </c>
      <c r="B517" s="2">
        <v>45179</v>
      </c>
      <c r="C517" t="s">
        <v>4515</v>
      </c>
      <c r="D517" t="s">
        <v>4520</v>
      </c>
      <c r="E517" t="s">
        <v>4521</v>
      </c>
      <c r="F517">
        <v>3</v>
      </c>
      <c r="G517">
        <v>3572</v>
      </c>
      <c r="H517" s="7">
        <v>20</v>
      </c>
      <c r="I517">
        <v>10716</v>
      </c>
      <c r="J517">
        <v>2143.1999999999998</v>
      </c>
      <c r="K517">
        <v>8572.7999999999993</v>
      </c>
      <c r="L517">
        <v>2008.957196966747</v>
      </c>
      <c r="M517" s="4">
        <f t="shared" si="16"/>
        <v>23.434084511090276</v>
      </c>
      <c r="N517" t="str">
        <f t="shared" si="17"/>
        <v>Discounted</v>
      </c>
    </row>
    <row r="518" spans="1:14" x14ac:dyDescent="0.3">
      <c r="A518" t="s">
        <v>528</v>
      </c>
      <c r="B518" s="2">
        <v>45425</v>
      </c>
      <c r="C518" t="s">
        <v>4517</v>
      </c>
      <c r="D518" t="s">
        <v>4520</v>
      </c>
      <c r="E518" t="s">
        <v>4523</v>
      </c>
      <c r="F518">
        <v>5</v>
      </c>
      <c r="G518">
        <v>12518</v>
      </c>
      <c r="H518" s="7">
        <v>0</v>
      </c>
      <c r="I518">
        <v>62590</v>
      </c>
      <c r="J518">
        <v>0</v>
      </c>
      <c r="K518">
        <v>62590</v>
      </c>
      <c r="L518">
        <v>3479.2004001975261</v>
      </c>
      <c r="M518" s="4">
        <f t="shared" si="16"/>
        <v>5.5587160891476683</v>
      </c>
      <c r="N518" t="str">
        <f t="shared" si="17"/>
        <v>Non-discounted</v>
      </c>
    </row>
    <row r="519" spans="1:14" x14ac:dyDescent="0.3">
      <c r="A519" t="s">
        <v>529</v>
      </c>
      <c r="B519" s="2">
        <v>44961</v>
      </c>
      <c r="C519" t="s">
        <v>4514</v>
      </c>
      <c r="D519" t="s">
        <v>4520</v>
      </c>
      <c r="E519" t="s">
        <v>4525</v>
      </c>
      <c r="F519">
        <v>1</v>
      </c>
      <c r="G519">
        <v>30152</v>
      </c>
      <c r="H519" s="7">
        <v>5</v>
      </c>
      <c r="I519">
        <v>30152</v>
      </c>
      <c r="J519">
        <v>1507.6</v>
      </c>
      <c r="K519">
        <v>28644.400000000001</v>
      </c>
      <c r="L519">
        <v>2965.0240184494792</v>
      </c>
      <c r="M519" s="4">
        <f t="shared" si="16"/>
        <v>10.351147234536171</v>
      </c>
      <c r="N519" t="str">
        <f t="shared" si="17"/>
        <v>Discounted</v>
      </c>
    </row>
    <row r="520" spans="1:14" x14ac:dyDescent="0.3">
      <c r="A520" t="s">
        <v>530</v>
      </c>
      <c r="B520" s="2">
        <v>45653</v>
      </c>
      <c r="C520" t="s">
        <v>4518</v>
      </c>
      <c r="D520" t="s">
        <v>4520</v>
      </c>
      <c r="E520" t="s">
        <v>4522</v>
      </c>
      <c r="F520">
        <v>4</v>
      </c>
      <c r="G520">
        <v>4976</v>
      </c>
      <c r="H520" s="7">
        <v>5</v>
      </c>
      <c r="I520">
        <v>19904</v>
      </c>
      <c r="J520">
        <v>995.2</v>
      </c>
      <c r="K520">
        <v>18908.8</v>
      </c>
      <c r="L520">
        <v>1446.498745930222</v>
      </c>
      <c r="M520" s="4">
        <f t="shared" si="16"/>
        <v>7.6498706736028836</v>
      </c>
      <c r="N520" t="str">
        <f t="shared" si="17"/>
        <v>Discounted</v>
      </c>
    </row>
    <row r="521" spans="1:14" x14ac:dyDescent="0.3">
      <c r="A521" t="s">
        <v>531</v>
      </c>
      <c r="B521" s="2">
        <v>45016</v>
      </c>
      <c r="C521" t="s">
        <v>4515</v>
      </c>
      <c r="D521" t="s">
        <v>4520</v>
      </c>
      <c r="E521" t="s">
        <v>4523</v>
      </c>
      <c r="F521">
        <v>6</v>
      </c>
      <c r="G521">
        <v>27982</v>
      </c>
      <c r="H521" s="7">
        <v>5</v>
      </c>
      <c r="I521">
        <v>167892</v>
      </c>
      <c r="J521">
        <v>8394.6</v>
      </c>
      <c r="K521">
        <v>159497.4</v>
      </c>
      <c r="L521">
        <v>24981.167972766289</v>
      </c>
      <c r="M521" s="4">
        <f t="shared" si="16"/>
        <v>15.662429589928292</v>
      </c>
      <c r="N521" t="str">
        <f t="shared" si="17"/>
        <v>Discounted</v>
      </c>
    </row>
    <row r="522" spans="1:14" x14ac:dyDescent="0.3">
      <c r="A522" t="s">
        <v>532</v>
      </c>
      <c r="B522" s="2">
        <v>45531</v>
      </c>
      <c r="C522" t="s">
        <v>4518</v>
      </c>
      <c r="D522" t="s">
        <v>4520</v>
      </c>
      <c r="E522" t="s">
        <v>4525</v>
      </c>
      <c r="F522">
        <v>4</v>
      </c>
      <c r="G522">
        <v>63013</v>
      </c>
      <c r="H522" s="7">
        <v>10</v>
      </c>
      <c r="I522">
        <v>252052</v>
      </c>
      <c r="J522">
        <v>25205.200000000001</v>
      </c>
      <c r="K522">
        <v>226846.8</v>
      </c>
      <c r="L522">
        <v>42177.283623739029</v>
      </c>
      <c r="M522" s="4">
        <f t="shared" si="16"/>
        <v>18.59284928142651</v>
      </c>
      <c r="N522" t="str">
        <f t="shared" si="17"/>
        <v>Discounted</v>
      </c>
    </row>
    <row r="523" spans="1:14" x14ac:dyDescent="0.3">
      <c r="A523" t="s">
        <v>533</v>
      </c>
      <c r="B523" s="2">
        <v>45528</v>
      </c>
      <c r="C523" t="s">
        <v>4517</v>
      </c>
      <c r="D523" t="s">
        <v>4520</v>
      </c>
      <c r="E523" t="s">
        <v>4523</v>
      </c>
      <c r="F523">
        <v>7</v>
      </c>
      <c r="G523">
        <v>16719</v>
      </c>
      <c r="H523" s="7">
        <v>20</v>
      </c>
      <c r="I523">
        <v>117033</v>
      </c>
      <c r="J523">
        <v>23406.6</v>
      </c>
      <c r="K523">
        <v>93626.4</v>
      </c>
      <c r="L523">
        <v>5763.2515495554999</v>
      </c>
      <c r="M523" s="4">
        <f t="shared" si="16"/>
        <v>6.1555838412621871</v>
      </c>
      <c r="N523" t="str">
        <f t="shared" si="17"/>
        <v>Discounted</v>
      </c>
    </row>
    <row r="524" spans="1:14" x14ac:dyDescent="0.3">
      <c r="A524" t="s">
        <v>534</v>
      </c>
      <c r="B524" s="2">
        <v>45344</v>
      </c>
      <c r="C524" t="s">
        <v>4515</v>
      </c>
      <c r="D524" t="s">
        <v>4519</v>
      </c>
      <c r="E524" t="s">
        <v>4525</v>
      </c>
      <c r="F524">
        <v>7</v>
      </c>
      <c r="G524">
        <v>30948</v>
      </c>
      <c r="H524" s="7">
        <v>5</v>
      </c>
      <c r="I524">
        <v>216636</v>
      </c>
      <c r="J524">
        <v>10831.8</v>
      </c>
      <c r="K524">
        <v>205804.2</v>
      </c>
      <c r="L524">
        <v>13183.175792478431</v>
      </c>
      <c r="M524" s="4">
        <f t="shared" si="16"/>
        <v>6.4056884128110267</v>
      </c>
      <c r="N524" t="str">
        <f t="shared" si="17"/>
        <v>Discounted</v>
      </c>
    </row>
    <row r="525" spans="1:14" x14ac:dyDescent="0.3">
      <c r="A525" t="s">
        <v>535</v>
      </c>
      <c r="B525" s="2">
        <v>45041</v>
      </c>
      <c r="C525" t="s">
        <v>4512</v>
      </c>
      <c r="D525" t="s">
        <v>4519</v>
      </c>
      <c r="E525" t="s">
        <v>4525</v>
      </c>
      <c r="F525">
        <v>6</v>
      </c>
      <c r="G525">
        <v>25620</v>
      </c>
      <c r="H525" s="7">
        <v>10</v>
      </c>
      <c r="I525">
        <v>153720</v>
      </c>
      <c r="J525">
        <v>15372</v>
      </c>
      <c r="K525">
        <v>138348</v>
      </c>
      <c r="L525">
        <v>30979.69191168512</v>
      </c>
      <c r="M525" s="4">
        <f t="shared" si="16"/>
        <v>22.392583854978113</v>
      </c>
      <c r="N525" t="str">
        <f t="shared" si="17"/>
        <v>Discounted</v>
      </c>
    </row>
    <row r="526" spans="1:14" x14ac:dyDescent="0.3">
      <c r="A526" t="s">
        <v>536</v>
      </c>
      <c r="B526" s="2">
        <v>45543</v>
      </c>
      <c r="C526" t="s">
        <v>4514</v>
      </c>
      <c r="D526" t="s">
        <v>4520</v>
      </c>
      <c r="E526" t="s">
        <v>4523</v>
      </c>
      <c r="F526">
        <v>9</v>
      </c>
      <c r="G526">
        <v>7355</v>
      </c>
      <c r="H526" s="7">
        <v>0</v>
      </c>
      <c r="I526">
        <v>66195</v>
      </c>
      <c r="J526">
        <v>0</v>
      </c>
      <c r="K526">
        <v>66195</v>
      </c>
      <c r="L526">
        <v>9349.8206538852428</v>
      </c>
      <c r="M526" s="4">
        <f t="shared" si="16"/>
        <v>14.124662971350165</v>
      </c>
      <c r="N526" t="str">
        <f t="shared" si="17"/>
        <v>Non-discounted</v>
      </c>
    </row>
    <row r="527" spans="1:14" x14ac:dyDescent="0.3">
      <c r="A527" t="s">
        <v>537</v>
      </c>
      <c r="B527" s="2">
        <v>45122</v>
      </c>
      <c r="C527" t="s">
        <v>4517</v>
      </c>
      <c r="D527" t="s">
        <v>4519</v>
      </c>
      <c r="E527" t="s">
        <v>4521</v>
      </c>
      <c r="F527">
        <v>2</v>
      </c>
      <c r="G527">
        <v>57053</v>
      </c>
      <c r="H527" s="7">
        <v>0</v>
      </c>
      <c r="I527">
        <v>114106</v>
      </c>
      <c r="J527">
        <v>0</v>
      </c>
      <c r="K527">
        <v>114106</v>
      </c>
      <c r="L527">
        <v>16270.411045673511</v>
      </c>
      <c r="M527" s="4">
        <f t="shared" si="16"/>
        <v>14.259031992772957</v>
      </c>
      <c r="N527" t="str">
        <f t="shared" si="17"/>
        <v>Non-discounted</v>
      </c>
    </row>
    <row r="528" spans="1:14" x14ac:dyDescent="0.3">
      <c r="A528" t="s">
        <v>538</v>
      </c>
      <c r="B528" s="2">
        <v>45427</v>
      </c>
      <c r="C528" t="s">
        <v>4516</v>
      </c>
      <c r="D528" t="s">
        <v>4519</v>
      </c>
      <c r="E528" t="s">
        <v>4523</v>
      </c>
      <c r="F528">
        <v>8</v>
      </c>
      <c r="G528">
        <v>69133</v>
      </c>
      <c r="H528" s="7">
        <v>10</v>
      </c>
      <c r="I528">
        <v>553064</v>
      </c>
      <c r="J528">
        <v>55306.400000000001</v>
      </c>
      <c r="K528">
        <v>497757.6</v>
      </c>
      <c r="L528">
        <v>118922.2940802809</v>
      </c>
      <c r="M528" s="4">
        <f t="shared" si="16"/>
        <v>23.891607899162345</v>
      </c>
      <c r="N528" t="str">
        <f t="shared" si="17"/>
        <v>Discounted</v>
      </c>
    </row>
    <row r="529" spans="1:14" x14ac:dyDescent="0.3">
      <c r="A529" t="s">
        <v>539</v>
      </c>
      <c r="B529" s="2">
        <v>45552</v>
      </c>
      <c r="C529" t="s">
        <v>4515</v>
      </c>
      <c r="D529" t="s">
        <v>4520</v>
      </c>
      <c r="E529" t="s">
        <v>4523</v>
      </c>
      <c r="F529">
        <v>8</v>
      </c>
      <c r="G529">
        <v>45085</v>
      </c>
      <c r="H529" s="7">
        <v>0</v>
      </c>
      <c r="I529">
        <v>360680</v>
      </c>
      <c r="J529">
        <v>0</v>
      </c>
      <c r="K529">
        <v>360680</v>
      </c>
      <c r="L529">
        <v>41132.64044607112</v>
      </c>
      <c r="M529" s="4">
        <f t="shared" si="16"/>
        <v>11.404192205298635</v>
      </c>
      <c r="N529" t="str">
        <f t="shared" si="17"/>
        <v>Non-discounted</v>
      </c>
    </row>
    <row r="530" spans="1:14" x14ac:dyDescent="0.3">
      <c r="A530" t="s">
        <v>540</v>
      </c>
      <c r="B530" s="2">
        <v>45419</v>
      </c>
      <c r="C530" t="s">
        <v>4515</v>
      </c>
      <c r="D530" t="s">
        <v>4520</v>
      </c>
      <c r="E530" t="s">
        <v>4525</v>
      </c>
      <c r="F530">
        <v>4</v>
      </c>
      <c r="G530">
        <v>1584</v>
      </c>
      <c r="H530" s="7">
        <v>15</v>
      </c>
      <c r="I530">
        <v>6336</v>
      </c>
      <c r="J530">
        <v>950.4</v>
      </c>
      <c r="K530">
        <v>5385.6</v>
      </c>
      <c r="L530">
        <v>1235.482110691959</v>
      </c>
      <c r="M530" s="4">
        <f t="shared" si="16"/>
        <v>22.940472940655802</v>
      </c>
      <c r="N530" t="str">
        <f t="shared" si="17"/>
        <v>Discounted</v>
      </c>
    </row>
    <row r="531" spans="1:14" x14ac:dyDescent="0.3">
      <c r="A531" t="s">
        <v>541</v>
      </c>
      <c r="B531" s="2">
        <v>45001</v>
      </c>
      <c r="C531" t="s">
        <v>4513</v>
      </c>
      <c r="D531" t="s">
        <v>4520</v>
      </c>
      <c r="E531" t="s">
        <v>4522</v>
      </c>
      <c r="F531">
        <v>6</v>
      </c>
      <c r="G531">
        <v>22444</v>
      </c>
      <c r="H531" s="7">
        <v>0</v>
      </c>
      <c r="I531">
        <v>134664</v>
      </c>
      <c r="J531">
        <v>0</v>
      </c>
      <c r="K531">
        <v>134664</v>
      </c>
      <c r="L531">
        <v>32972.608184723591</v>
      </c>
      <c r="M531" s="4">
        <f t="shared" si="16"/>
        <v>24.485094891525272</v>
      </c>
      <c r="N531" t="str">
        <f t="shared" si="17"/>
        <v>Non-discounted</v>
      </c>
    </row>
    <row r="532" spans="1:14" x14ac:dyDescent="0.3">
      <c r="A532" t="s">
        <v>542</v>
      </c>
      <c r="B532" s="2">
        <v>45339</v>
      </c>
      <c r="C532" t="s">
        <v>4517</v>
      </c>
      <c r="D532" t="s">
        <v>4520</v>
      </c>
      <c r="E532" t="s">
        <v>4525</v>
      </c>
      <c r="F532">
        <v>6</v>
      </c>
      <c r="G532">
        <v>34421</v>
      </c>
      <c r="H532" s="7">
        <v>15</v>
      </c>
      <c r="I532">
        <v>206526</v>
      </c>
      <c r="J532">
        <v>30978.9</v>
      </c>
      <c r="K532">
        <v>175547.1</v>
      </c>
      <c r="L532">
        <v>17263.09809687197</v>
      </c>
      <c r="M532" s="4">
        <f t="shared" si="16"/>
        <v>9.8338839530086055</v>
      </c>
      <c r="N532" t="str">
        <f t="shared" si="17"/>
        <v>Discounted</v>
      </c>
    </row>
    <row r="533" spans="1:14" x14ac:dyDescent="0.3">
      <c r="A533" t="s">
        <v>543</v>
      </c>
      <c r="B533" s="2">
        <v>45302</v>
      </c>
      <c r="C533" t="s">
        <v>4517</v>
      </c>
      <c r="D533" t="s">
        <v>4520</v>
      </c>
      <c r="E533" t="s">
        <v>4524</v>
      </c>
      <c r="F533">
        <v>5</v>
      </c>
      <c r="G533">
        <v>61782</v>
      </c>
      <c r="H533" s="7">
        <v>10</v>
      </c>
      <c r="I533">
        <v>308910</v>
      </c>
      <c r="J533">
        <v>30891</v>
      </c>
      <c r="K533">
        <v>278019</v>
      </c>
      <c r="L533">
        <v>42483.463363844399</v>
      </c>
      <c r="M533" s="4">
        <f t="shared" si="16"/>
        <v>15.28077698425086</v>
      </c>
      <c r="N533" t="str">
        <f t="shared" si="17"/>
        <v>Discounted</v>
      </c>
    </row>
    <row r="534" spans="1:14" x14ac:dyDescent="0.3">
      <c r="A534" t="s">
        <v>544</v>
      </c>
      <c r="B534" s="2">
        <v>45346</v>
      </c>
      <c r="C534" t="s">
        <v>4518</v>
      </c>
      <c r="D534" t="s">
        <v>4520</v>
      </c>
      <c r="E534" t="s">
        <v>4523</v>
      </c>
      <c r="F534">
        <v>1</v>
      </c>
      <c r="G534">
        <v>51897</v>
      </c>
      <c r="H534" s="7">
        <v>15</v>
      </c>
      <c r="I534">
        <v>51897</v>
      </c>
      <c r="J534">
        <v>7784.55</v>
      </c>
      <c r="K534">
        <v>44112.45</v>
      </c>
      <c r="L534">
        <v>6919.9743154010011</v>
      </c>
      <c r="M534" s="4">
        <f t="shared" si="16"/>
        <v>15.68712305800517</v>
      </c>
      <c r="N534" t="str">
        <f t="shared" si="17"/>
        <v>Discounted</v>
      </c>
    </row>
    <row r="535" spans="1:14" x14ac:dyDescent="0.3">
      <c r="A535" t="s">
        <v>545</v>
      </c>
      <c r="B535" s="2">
        <v>45655</v>
      </c>
      <c r="C535" t="s">
        <v>4513</v>
      </c>
      <c r="D535" t="s">
        <v>4519</v>
      </c>
      <c r="E535" t="s">
        <v>4523</v>
      </c>
      <c r="F535">
        <v>3</v>
      </c>
      <c r="G535">
        <v>18570</v>
      </c>
      <c r="H535" s="7">
        <v>0</v>
      </c>
      <c r="I535">
        <v>55710</v>
      </c>
      <c r="J535">
        <v>0</v>
      </c>
      <c r="K535">
        <v>55710</v>
      </c>
      <c r="L535">
        <v>12436.345101587171</v>
      </c>
      <c r="M535" s="4">
        <f t="shared" si="16"/>
        <v>22.32336223584127</v>
      </c>
      <c r="N535" t="str">
        <f t="shared" si="17"/>
        <v>Non-discounted</v>
      </c>
    </row>
    <row r="536" spans="1:14" x14ac:dyDescent="0.3">
      <c r="A536" t="s">
        <v>546</v>
      </c>
      <c r="B536" s="2">
        <v>45203</v>
      </c>
      <c r="C536" t="s">
        <v>4512</v>
      </c>
      <c r="D536" t="s">
        <v>4520</v>
      </c>
      <c r="E536" t="s">
        <v>4521</v>
      </c>
      <c r="F536">
        <v>7</v>
      </c>
      <c r="G536">
        <v>55487</v>
      </c>
      <c r="H536" s="7">
        <v>5</v>
      </c>
      <c r="I536">
        <v>388409</v>
      </c>
      <c r="J536">
        <v>19420.45</v>
      </c>
      <c r="K536">
        <v>368988.55</v>
      </c>
      <c r="L536">
        <v>40877.152015346117</v>
      </c>
      <c r="M536" s="4">
        <f t="shared" si="16"/>
        <v>11.078162727636432</v>
      </c>
      <c r="N536" t="str">
        <f t="shared" si="17"/>
        <v>Discounted</v>
      </c>
    </row>
    <row r="537" spans="1:14" x14ac:dyDescent="0.3">
      <c r="A537" t="s">
        <v>547</v>
      </c>
      <c r="B537" s="2">
        <v>45602</v>
      </c>
      <c r="C537" t="s">
        <v>4518</v>
      </c>
      <c r="D537" t="s">
        <v>4519</v>
      </c>
      <c r="E537" t="s">
        <v>4525</v>
      </c>
      <c r="F537">
        <v>8</v>
      </c>
      <c r="G537">
        <v>57190</v>
      </c>
      <c r="H537" s="7">
        <v>15</v>
      </c>
      <c r="I537">
        <v>457520</v>
      </c>
      <c r="J537">
        <v>68628</v>
      </c>
      <c r="K537">
        <v>388892</v>
      </c>
      <c r="L537">
        <v>81515.064376119248</v>
      </c>
      <c r="M537" s="4">
        <f t="shared" si="16"/>
        <v>20.9608488670683</v>
      </c>
      <c r="N537" t="str">
        <f t="shared" si="17"/>
        <v>Discounted</v>
      </c>
    </row>
    <row r="538" spans="1:14" x14ac:dyDescent="0.3">
      <c r="A538" t="s">
        <v>548</v>
      </c>
      <c r="B538" s="2">
        <v>45320</v>
      </c>
      <c r="C538" t="s">
        <v>4513</v>
      </c>
      <c r="D538" t="s">
        <v>4520</v>
      </c>
      <c r="E538" t="s">
        <v>4521</v>
      </c>
      <c r="F538">
        <v>2</v>
      </c>
      <c r="G538">
        <v>61634</v>
      </c>
      <c r="H538" s="7">
        <v>0</v>
      </c>
      <c r="I538">
        <v>123268</v>
      </c>
      <c r="J538">
        <v>0</v>
      </c>
      <c r="K538">
        <v>123268</v>
      </c>
      <c r="L538">
        <v>30102.227821611588</v>
      </c>
      <c r="M538" s="4">
        <f t="shared" si="16"/>
        <v>24.420147825560235</v>
      </c>
      <c r="N538" t="str">
        <f t="shared" si="17"/>
        <v>Non-discounted</v>
      </c>
    </row>
    <row r="539" spans="1:14" x14ac:dyDescent="0.3">
      <c r="A539" t="s">
        <v>549</v>
      </c>
      <c r="B539" s="2">
        <v>45383</v>
      </c>
      <c r="C539" t="s">
        <v>4518</v>
      </c>
      <c r="D539" t="s">
        <v>4520</v>
      </c>
      <c r="E539" t="s">
        <v>4523</v>
      </c>
      <c r="F539">
        <v>3</v>
      </c>
      <c r="G539">
        <v>59939</v>
      </c>
      <c r="H539" s="7">
        <v>5</v>
      </c>
      <c r="I539">
        <v>179817</v>
      </c>
      <c r="J539">
        <v>8990.85</v>
      </c>
      <c r="K539">
        <v>170826.15</v>
      </c>
      <c r="L539">
        <v>37251.602518439111</v>
      </c>
      <c r="M539" s="4">
        <f t="shared" si="16"/>
        <v>21.806733054885981</v>
      </c>
      <c r="N539" t="str">
        <f t="shared" si="17"/>
        <v>Discounted</v>
      </c>
    </row>
    <row r="540" spans="1:14" x14ac:dyDescent="0.3">
      <c r="A540" t="s">
        <v>550</v>
      </c>
      <c r="B540" s="2">
        <v>45118</v>
      </c>
      <c r="C540" t="s">
        <v>4512</v>
      </c>
      <c r="D540" t="s">
        <v>4519</v>
      </c>
      <c r="E540" t="s">
        <v>4525</v>
      </c>
      <c r="F540">
        <v>4</v>
      </c>
      <c r="G540">
        <v>31989</v>
      </c>
      <c r="H540" s="7">
        <v>10</v>
      </c>
      <c r="I540">
        <v>127956</v>
      </c>
      <c r="J540">
        <v>12795.6</v>
      </c>
      <c r="K540">
        <v>115160.4</v>
      </c>
      <c r="L540">
        <v>26697.41173979779</v>
      </c>
      <c r="M540" s="4">
        <f t="shared" si="16"/>
        <v>23.18280566913435</v>
      </c>
      <c r="N540" t="str">
        <f t="shared" si="17"/>
        <v>Discounted</v>
      </c>
    </row>
    <row r="541" spans="1:14" x14ac:dyDescent="0.3">
      <c r="A541" t="s">
        <v>551</v>
      </c>
      <c r="B541" s="2">
        <v>45615</v>
      </c>
      <c r="C541" t="s">
        <v>4513</v>
      </c>
      <c r="D541" t="s">
        <v>4520</v>
      </c>
      <c r="E541" t="s">
        <v>4525</v>
      </c>
      <c r="F541">
        <v>5</v>
      </c>
      <c r="G541">
        <v>23678</v>
      </c>
      <c r="H541" s="7">
        <v>10</v>
      </c>
      <c r="I541">
        <v>118390</v>
      </c>
      <c r="J541">
        <v>11839</v>
      </c>
      <c r="K541">
        <v>106551</v>
      </c>
      <c r="L541">
        <v>20422.724769024509</v>
      </c>
      <c r="M541" s="4">
        <f t="shared" si="16"/>
        <v>19.167088782859391</v>
      </c>
      <c r="N541" t="str">
        <f t="shared" si="17"/>
        <v>Discounted</v>
      </c>
    </row>
    <row r="542" spans="1:14" x14ac:dyDescent="0.3">
      <c r="A542" t="s">
        <v>552</v>
      </c>
      <c r="B542" s="2">
        <v>45025</v>
      </c>
      <c r="C542" t="s">
        <v>4513</v>
      </c>
      <c r="D542" t="s">
        <v>4520</v>
      </c>
      <c r="E542" t="s">
        <v>4524</v>
      </c>
      <c r="F542">
        <v>3</v>
      </c>
      <c r="G542">
        <v>79519</v>
      </c>
      <c r="H542" s="7">
        <v>20</v>
      </c>
      <c r="I542">
        <v>238557</v>
      </c>
      <c r="J542">
        <v>47711.4</v>
      </c>
      <c r="K542">
        <v>190845.6</v>
      </c>
      <c r="L542">
        <v>44045.475888710673</v>
      </c>
      <c r="M542" s="4">
        <f t="shared" si="16"/>
        <v>23.07911520554347</v>
      </c>
      <c r="N542" t="str">
        <f t="shared" si="17"/>
        <v>Discounted</v>
      </c>
    </row>
    <row r="543" spans="1:14" x14ac:dyDescent="0.3">
      <c r="A543" t="s">
        <v>553</v>
      </c>
      <c r="B543" s="2">
        <v>45474</v>
      </c>
      <c r="C543" t="s">
        <v>4516</v>
      </c>
      <c r="D543" t="s">
        <v>4519</v>
      </c>
      <c r="E543" t="s">
        <v>4524</v>
      </c>
      <c r="F543">
        <v>5</v>
      </c>
      <c r="G543">
        <v>58456</v>
      </c>
      <c r="H543" s="7">
        <v>10</v>
      </c>
      <c r="I543">
        <v>292280</v>
      </c>
      <c r="J543">
        <v>29228</v>
      </c>
      <c r="K543">
        <v>263052</v>
      </c>
      <c r="L543">
        <v>21825.457866140081</v>
      </c>
      <c r="M543" s="4">
        <f t="shared" si="16"/>
        <v>8.2970127070465463</v>
      </c>
      <c r="N543" t="str">
        <f t="shared" si="17"/>
        <v>Discounted</v>
      </c>
    </row>
    <row r="544" spans="1:14" x14ac:dyDescent="0.3">
      <c r="A544" t="s">
        <v>554</v>
      </c>
      <c r="B544" s="2">
        <v>45022</v>
      </c>
      <c r="C544" t="s">
        <v>4518</v>
      </c>
      <c r="D544" t="s">
        <v>4520</v>
      </c>
      <c r="E544" t="s">
        <v>4522</v>
      </c>
      <c r="F544">
        <v>8</v>
      </c>
      <c r="G544">
        <v>48302</v>
      </c>
      <c r="H544" s="7">
        <v>20</v>
      </c>
      <c r="I544">
        <v>386416</v>
      </c>
      <c r="J544">
        <v>77283.199999999997</v>
      </c>
      <c r="K544">
        <v>309132.79999999999</v>
      </c>
      <c r="L544">
        <v>59499.495768755987</v>
      </c>
      <c r="M544" s="4">
        <f t="shared" si="16"/>
        <v>19.247228300832518</v>
      </c>
      <c r="N544" t="str">
        <f t="shared" si="17"/>
        <v>Discounted</v>
      </c>
    </row>
    <row r="545" spans="1:14" x14ac:dyDescent="0.3">
      <c r="A545" t="s">
        <v>555</v>
      </c>
      <c r="B545" s="2">
        <v>45590</v>
      </c>
      <c r="C545" t="s">
        <v>4518</v>
      </c>
      <c r="D545" t="s">
        <v>4519</v>
      </c>
      <c r="E545" t="s">
        <v>4524</v>
      </c>
      <c r="F545">
        <v>8</v>
      </c>
      <c r="G545">
        <v>63278</v>
      </c>
      <c r="H545" s="7">
        <v>10</v>
      </c>
      <c r="I545">
        <v>506224</v>
      </c>
      <c r="J545">
        <v>50622.400000000001</v>
      </c>
      <c r="K545">
        <v>455601.6</v>
      </c>
      <c r="L545">
        <v>89468.978785754502</v>
      </c>
      <c r="M545" s="4">
        <f t="shared" si="16"/>
        <v>19.637547099429526</v>
      </c>
      <c r="N545" t="str">
        <f t="shared" si="17"/>
        <v>Discounted</v>
      </c>
    </row>
    <row r="546" spans="1:14" x14ac:dyDescent="0.3">
      <c r="A546" t="s">
        <v>556</v>
      </c>
      <c r="B546" s="2">
        <v>45589</v>
      </c>
      <c r="C546" t="s">
        <v>4515</v>
      </c>
      <c r="D546" t="s">
        <v>4520</v>
      </c>
      <c r="E546" t="s">
        <v>4525</v>
      </c>
      <c r="F546">
        <v>2</v>
      </c>
      <c r="G546">
        <v>58219</v>
      </c>
      <c r="H546" s="7">
        <v>10</v>
      </c>
      <c r="I546">
        <v>116438</v>
      </c>
      <c r="J546">
        <v>11643.8</v>
      </c>
      <c r="K546">
        <v>104794.2</v>
      </c>
      <c r="L546">
        <v>14444.433188729919</v>
      </c>
      <c r="M546" s="4">
        <f t="shared" si="16"/>
        <v>13.783618929988414</v>
      </c>
      <c r="N546" t="str">
        <f t="shared" si="17"/>
        <v>Discounted</v>
      </c>
    </row>
    <row r="547" spans="1:14" x14ac:dyDescent="0.3">
      <c r="A547" t="s">
        <v>557</v>
      </c>
      <c r="B547" s="2">
        <v>45116</v>
      </c>
      <c r="C547" t="s">
        <v>4512</v>
      </c>
      <c r="D547" t="s">
        <v>4520</v>
      </c>
      <c r="E547" t="s">
        <v>4524</v>
      </c>
      <c r="F547">
        <v>6</v>
      </c>
      <c r="G547">
        <v>34073</v>
      </c>
      <c r="H547" s="7">
        <v>10</v>
      </c>
      <c r="I547">
        <v>204438</v>
      </c>
      <c r="J547">
        <v>20443.8</v>
      </c>
      <c r="K547">
        <v>183994.2</v>
      </c>
      <c r="L547">
        <v>12133.99310214903</v>
      </c>
      <c r="M547" s="4">
        <f t="shared" si="16"/>
        <v>6.5947693471582411</v>
      </c>
      <c r="N547" t="str">
        <f t="shared" si="17"/>
        <v>Discounted</v>
      </c>
    </row>
    <row r="548" spans="1:14" x14ac:dyDescent="0.3">
      <c r="A548" t="s">
        <v>558</v>
      </c>
      <c r="B548" s="2">
        <v>44963</v>
      </c>
      <c r="C548" t="s">
        <v>4514</v>
      </c>
      <c r="D548" t="s">
        <v>4519</v>
      </c>
      <c r="E548" t="s">
        <v>4522</v>
      </c>
      <c r="F548">
        <v>4</v>
      </c>
      <c r="G548">
        <v>34188</v>
      </c>
      <c r="H548" s="7">
        <v>20</v>
      </c>
      <c r="I548">
        <v>136752</v>
      </c>
      <c r="J548">
        <v>27350.400000000001</v>
      </c>
      <c r="K548">
        <v>109401.60000000001</v>
      </c>
      <c r="L548">
        <v>19089.348350185701</v>
      </c>
      <c r="M548" s="4">
        <f t="shared" si="16"/>
        <v>17.448874925216543</v>
      </c>
      <c r="N548" t="str">
        <f t="shared" si="17"/>
        <v>Discounted</v>
      </c>
    </row>
    <row r="549" spans="1:14" x14ac:dyDescent="0.3">
      <c r="A549" t="s">
        <v>559</v>
      </c>
      <c r="B549" s="2">
        <v>45295</v>
      </c>
      <c r="C549" t="s">
        <v>4516</v>
      </c>
      <c r="D549" t="s">
        <v>4520</v>
      </c>
      <c r="E549" t="s">
        <v>4523</v>
      </c>
      <c r="F549">
        <v>9</v>
      </c>
      <c r="G549">
        <v>46975</v>
      </c>
      <c r="H549" s="7">
        <v>20</v>
      </c>
      <c r="I549">
        <v>422775</v>
      </c>
      <c r="J549">
        <v>84555</v>
      </c>
      <c r="K549">
        <v>338220</v>
      </c>
      <c r="L549">
        <v>20420.425279653591</v>
      </c>
      <c r="M549" s="4">
        <f t="shared" si="16"/>
        <v>6.037616131409612</v>
      </c>
      <c r="N549" t="str">
        <f t="shared" si="17"/>
        <v>Discounted</v>
      </c>
    </row>
    <row r="550" spans="1:14" x14ac:dyDescent="0.3">
      <c r="A550" t="s">
        <v>560</v>
      </c>
      <c r="B550" s="2">
        <v>45621</v>
      </c>
      <c r="C550" t="s">
        <v>4513</v>
      </c>
      <c r="D550" t="s">
        <v>4519</v>
      </c>
      <c r="E550" t="s">
        <v>4524</v>
      </c>
      <c r="F550">
        <v>2</v>
      </c>
      <c r="G550">
        <v>51197</v>
      </c>
      <c r="H550" s="7">
        <v>15</v>
      </c>
      <c r="I550">
        <v>102394</v>
      </c>
      <c r="J550">
        <v>15359.1</v>
      </c>
      <c r="K550">
        <v>87034.9</v>
      </c>
      <c r="L550">
        <v>11008.217602547131</v>
      </c>
      <c r="M550" s="4">
        <f t="shared" si="16"/>
        <v>12.648049923130989</v>
      </c>
      <c r="N550" t="str">
        <f t="shared" si="17"/>
        <v>Discounted</v>
      </c>
    </row>
    <row r="551" spans="1:14" x14ac:dyDescent="0.3">
      <c r="A551" t="s">
        <v>561</v>
      </c>
      <c r="B551" s="2">
        <v>45451</v>
      </c>
      <c r="C551" t="s">
        <v>4513</v>
      </c>
      <c r="D551" t="s">
        <v>4519</v>
      </c>
      <c r="E551" t="s">
        <v>4525</v>
      </c>
      <c r="F551">
        <v>8</v>
      </c>
      <c r="G551">
        <v>34478</v>
      </c>
      <c r="H551" s="7">
        <v>0</v>
      </c>
      <c r="I551">
        <v>275824</v>
      </c>
      <c r="J551">
        <v>0</v>
      </c>
      <c r="K551">
        <v>275824</v>
      </c>
      <c r="L551">
        <v>35507.93944740155</v>
      </c>
      <c r="M551" s="4">
        <f t="shared" si="16"/>
        <v>12.873404579515036</v>
      </c>
      <c r="N551" t="str">
        <f t="shared" si="17"/>
        <v>Non-discounted</v>
      </c>
    </row>
    <row r="552" spans="1:14" x14ac:dyDescent="0.3">
      <c r="A552" t="s">
        <v>562</v>
      </c>
      <c r="B552" s="2">
        <v>45205</v>
      </c>
      <c r="C552" t="s">
        <v>4513</v>
      </c>
      <c r="D552" t="s">
        <v>4519</v>
      </c>
      <c r="E552" t="s">
        <v>4523</v>
      </c>
      <c r="F552">
        <v>1</v>
      </c>
      <c r="G552">
        <v>30177</v>
      </c>
      <c r="H552" s="7">
        <v>0</v>
      </c>
      <c r="I552">
        <v>30177</v>
      </c>
      <c r="J552">
        <v>0</v>
      </c>
      <c r="K552">
        <v>30177</v>
      </c>
      <c r="L552">
        <v>7537.7469075795998</v>
      </c>
      <c r="M552" s="4">
        <f t="shared" si="16"/>
        <v>24.978450169266658</v>
      </c>
      <c r="N552" t="str">
        <f t="shared" si="17"/>
        <v>Non-discounted</v>
      </c>
    </row>
    <row r="553" spans="1:14" x14ac:dyDescent="0.3">
      <c r="A553" t="s">
        <v>563</v>
      </c>
      <c r="B553" s="2">
        <v>45143</v>
      </c>
      <c r="C553" t="s">
        <v>4516</v>
      </c>
      <c r="D553" t="s">
        <v>4520</v>
      </c>
      <c r="E553" t="s">
        <v>4525</v>
      </c>
      <c r="F553">
        <v>6</v>
      </c>
      <c r="G553">
        <v>10772</v>
      </c>
      <c r="H553" s="7">
        <v>0</v>
      </c>
      <c r="I553">
        <v>64632</v>
      </c>
      <c r="J553">
        <v>0</v>
      </c>
      <c r="K553">
        <v>64632</v>
      </c>
      <c r="L553">
        <v>7106.9610087959754</v>
      </c>
      <c r="M553" s="4">
        <f t="shared" si="16"/>
        <v>10.996040674582213</v>
      </c>
      <c r="N553" t="str">
        <f t="shared" si="17"/>
        <v>Non-discounted</v>
      </c>
    </row>
    <row r="554" spans="1:14" x14ac:dyDescent="0.3">
      <c r="A554" t="s">
        <v>564</v>
      </c>
      <c r="B554" s="2">
        <v>45199</v>
      </c>
      <c r="C554" t="s">
        <v>4513</v>
      </c>
      <c r="D554" t="s">
        <v>4520</v>
      </c>
      <c r="E554" t="s">
        <v>4523</v>
      </c>
      <c r="F554">
        <v>1</v>
      </c>
      <c r="G554">
        <v>6712</v>
      </c>
      <c r="H554" s="7">
        <v>10</v>
      </c>
      <c r="I554">
        <v>6712</v>
      </c>
      <c r="J554">
        <v>671.2</v>
      </c>
      <c r="K554">
        <v>6040.8</v>
      </c>
      <c r="L554">
        <v>1293.279629641884</v>
      </c>
      <c r="M554" s="4">
        <f t="shared" si="16"/>
        <v>21.409078758473775</v>
      </c>
      <c r="N554" t="str">
        <f t="shared" si="17"/>
        <v>Discounted</v>
      </c>
    </row>
    <row r="555" spans="1:14" x14ac:dyDescent="0.3">
      <c r="A555" t="s">
        <v>565</v>
      </c>
      <c r="B555" s="2">
        <v>44988</v>
      </c>
      <c r="C555" t="s">
        <v>4513</v>
      </c>
      <c r="D555" t="s">
        <v>4519</v>
      </c>
      <c r="E555" t="s">
        <v>4525</v>
      </c>
      <c r="F555">
        <v>2</v>
      </c>
      <c r="G555">
        <v>21571</v>
      </c>
      <c r="H555" s="7">
        <v>0</v>
      </c>
      <c r="I555">
        <v>43142</v>
      </c>
      <c r="J555">
        <v>0</v>
      </c>
      <c r="K555">
        <v>43142</v>
      </c>
      <c r="L555">
        <v>2615.8865687380439</v>
      </c>
      <c r="M555" s="4">
        <f t="shared" si="16"/>
        <v>6.0634337043670756</v>
      </c>
      <c r="N555" t="str">
        <f t="shared" si="17"/>
        <v>Non-discounted</v>
      </c>
    </row>
    <row r="556" spans="1:14" x14ac:dyDescent="0.3">
      <c r="A556" t="s">
        <v>566</v>
      </c>
      <c r="B556" s="2">
        <v>45522</v>
      </c>
      <c r="C556" t="s">
        <v>4512</v>
      </c>
      <c r="D556" t="s">
        <v>4520</v>
      </c>
      <c r="E556" t="s">
        <v>4524</v>
      </c>
      <c r="F556">
        <v>3</v>
      </c>
      <c r="G556">
        <v>75736</v>
      </c>
      <c r="H556" s="7">
        <v>20</v>
      </c>
      <c r="I556">
        <v>227208</v>
      </c>
      <c r="J556">
        <v>45441.599999999999</v>
      </c>
      <c r="K556">
        <v>181766.39999999999</v>
      </c>
      <c r="L556">
        <v>28347.05120120737</v>
      </c>
      <c r="M556" s="4">
        <f t="shared" si="16"/>
        <v>15.595319707716811</v>
      </c>
      <c r="N556" t="str">
        <f t="shared" si="17"/>
        <v>Discounted</v>
      </c>
    </row>
    <row r="557" spans="1:14" x14ac:dyDescent="0.3">
      <c r="A557" t="s">
        <v>567</v>
      </c>
      <c r="B557" s="2">
        <v>45655</v>
      </c>
      <c r="C557" t="s">
        <v>4517</v>
      </c>
      <c r="D557" t="s">
        <v>4520</v>
      </c>
      <c r="E557" t="s">
        <v>4524</v>
      </c>
      <c r="F557">
        <v>9</v>
      </c>
      <c r="G557">
        <v>17797</v>
      </c>
      <c r="H557" s="7">
        <v>15</v>
      </c>
      <c r="I557">
        <v>160173</v>
      </c>
      <c r="J557">
        <v>24025.95</v>
      </c>
      <c r="K557">
        <v>136147.04999999999</v>
      </c>
      <c r="L557">
        <v>21421.150258989859</v>
      </c>
      <c r="M557" s="4">
        <f t="shared" si="16"/>
        <v>15.733833571120243</v>
      </c>
      <c r="N557" t="str">
        <f t="shared" si="17"/>
        <v>Discounted</v>
      </c>
    </row>
    <row r="558" spans="1:14" x14ac:dyDescent="0.3">
      <c r="A558" t="s">
        <v>568</v>
      </c>
      <c r="B558" s="2">
        <v>45268</v>
      </c>
      <c r="C558" t="s">
        <v>4517</v>
      </c>
      <c r="D558" t="s">
        <v>4520</v>
      </c>
      <c r="E558" t="s">
        <v>4522</v>
      </c>
      <c r="F558">
        <v>5</v>
      </c>
      <c r="G558">
        <v>52432</v>
      </c>
      <c r="H558" s="7">
        <v>5</v>
      </c>
      <c r="I558">
        <v>262160</v>
      </c>
      <c r="J558">
        <v>13108</v>
      </c>
      <c r="K558">
        <v>249052</v>
      </c>
      <c r="L558">
        <v>43770.881687557448</v>
      </c>
      <c r="M558" s="4">
        <f t="shared" si="16"/>
        <v>17.574997063889246</v>
      </c>
      <c r="N558" t="str">
        <f t="shared" si="17"/>
        <v>Discounted</v>
      </c>
    </row>
    <row r="559" spans="1:14" x14ac:dyDescent="0.3">
      <c r="A559" t="s">
        <v>569</v>
      </c>
      <c r="B559" s="2">
        <v>45323</v>
      </c>
      <c r="C559" t="s">
        <v>4515</v>
      </c>
      <c r="D559" t="s">
        <v>4519</v>
      </c>
      <c r="E559" t="s">
        <v>4523</v>
      </c>
      <c r="F559">
        <v>2</v>
      </c>
      <c r="G559">
        <v>57384</v>
      </c>
      <c r="H559" s="7">
        <v>15</v>
      </c>
      <c r="I559">
        <v>114768</v>
      </c>
      <c r="J559">
        <v>17215.2</v>
      </c>
      <c r="K559">
        <v>97552.8</v>
      </c>
      <c r="L559">
        <v>20681.2951210516</v>
      </c>
      <c r="M559" s="4">
        <f t="shared" si="16"/>
        <v>21.200104067798772</v>
      </c>
      <c r="N559" t="str">
        <f t="shared" si="17"/>
        <v>Discounted</v>
      </c>
    </row>
    <row r="560" spans="1:14" x14ac:dyDescent="0.3">
      <c r="A560" t="s">
        <v>570</v>
      </c>
      <c r="B560" s="2">
        <v>45625</v>
      </c>
      <c r="C560" t="s">
        <v>4515</v>
      </c>
      <c r="D560" t="s">
        <v>4520</v>
      </c>
      <c r="E560" t="s">
        <v>4522</v>
      </c>
      <c r="F560">
        <v>5</v>
      </c>
      <c r="G560">
        <v>29125</v>
      </c>
      <c r="H560" s="7">
        <v>0</v>
      </c>
      <c r="I560">
        <v>145625</v>
      </c>
      <c r="J560">
        <v>0</v>
      </c>
      <c r="K560">
        <v>145625</v>
      </c>
      <c r="L560">
        <v>29472.268492686679</v>
      </c>
      <c r="M560" s="4">
        <f t="shared" si="16"/>
        <v>20.238467634462957</v>
      </c>
      <c r="N560" t="str">
        <f t="shared" si="17"/>
        <v>Non-discounted</v>
      </c>
    </row>
    <row r="561" spans="1:14" x14ac:dyDescent="0.3">
      <c r="A561" t="s">
        <v>571</v>
      </c>
      <c r="B561" s="2">
        <v>44945</v>
      </c>
      <c r="C561" t="s">
        <v>4513</v>
      </c>
      <c r="D561" t="s">
        <v>4519</v>
      </c>
      <c r="E561" t="s">
        <v>4521</v>
      </c>
      <c r="F561">
        <v>5</v>
      </c>
      <c r="G561">
        <v>29331</v>
      </c>
      <c r="H561" s="7">
        <v>0</v>
      </c>
      <c r="I561">
        <v>146655</v>
      </c>
      <c r="J561">
        <v>0</v>
      </c>
      <c r="K561">
        <v>146655</v>
      </c>
      <c r="L561">
        <v>29653.879412116879</v>
      </c>
      <c r="M561" s="4">
        <f t="shared" si="16"/>
        <v>20.220162566647492</v>
      </c>
      <c r="N561" t="str">
        <f t="shared" si="17"/>
        <v>Non-discounted</v>
      </c>
    </row>
    <row r="562" spans="1:14" x14ac:dyDescent="0.3">
      <c r="A562" t="s">
        <v>572</v>
      </c>
      <c r="B562" s="2">
        <v>45103</v>
      </c>
      <c r="C562" t="s">
        <v>4512</v>
      </c>
      <c r="D562" t="s">
        <v>4520</v>
      </c>
      <c r="E562" t="s">
        <v>4524</v>
      </c>
      <c r="F562">
        <v>1</v>
      </c>
      <c r="G562">
        <v>56978</v>
      </c>
      <c r="H562" s="7">
        <v>20</v>
      </c>
      <c r="I562">
        <v>56978</v>
      </c>
      <c r="J562">
        <v>11395.6</v>
      </c>
      <c r="K562">
        <v>45582.400000000001</v>
      </c>
      <c r="L562">
        <v>6220.1190063886752</v>
      </c>
      <c r="M562" s="4">
        <f t="shared" si="16"/>
        <v>13.645878686485737</v>
      </c>
      <c r="N562" t="str">
        <f t="shared" si="17"/>
        <v>Discounted</v>
      </c>
    </row>
    <row r="563" spans="1:14" x14ac:dyDescent="0.3">
      <c r="A563" t="s">
        <v>573</v>
      </c>
      <c r="B563" s="2">
        <v>45538</v>
      </c>
      <c r="C563" t="s">
        <v>4513</v>
      </c>
      <c r="D563" t="s">
        <v>4520</v>
      </c>
      <c r="E563" t="s">
        <v>4523</v>
      </c>
      <c r="F563">
        <v>3</v>
      </c>
      <c r="G563">
        <v>63409</v>
      </c>
      <c r="H563" s="7">
        <v>15</v>
      </c>
      <c r="I563">
        <v>190227</v>
      </c>
      <c r="J563">
        <v>28534.05</v>
      </c>
      <c r="K563">
        <v>161692.95000000001</v>
      </c>
      <c r="L563">
        <v>31610.049508177191</v>
      </c>
      <c r="M563" s="4">
        <f t="shared" si="16"/>
        <v>19.549429649330531</v>
      </c>
      <c r="N563" t="str">
        <f t="shared" si="17"/>
        <v>Discounted</v>
      </c>
    </row>
    <row r="564" spans="1:14" x14ac:dyDescent="0.3">
      <c r="A564" t="s">
        <v>574</v>
      </c>
      <c r="B564" s="2">
        <v>45322</v>
      </c>
      <c r="C564" t="s">
        <v>4515</v>
      </c>
      <c r="D564" t="s">
        <v>4519</v>
      </c>
      <c r="E564" t="s">
        <v>4522</v>
      </c>
      <c r="F564">
        <v>5</v>
      </c>
      <c r="G564">
        <v>29867</v>
      </c>
      <c r="H564" s="7">
        <v>20</v>
      </c>
      <c r="I564">
        <v>149335</v>
      </c>
      <c r="J564">
        <v>29867</v>
      </c>
      <c r="K564">
        <v>119468</v>
      </c>
      <c r="L564">
        <v>17712.701233610409</v>
      </c>
      <c r="M564" s="4">
        <f t="shared" si="16"/>
        <v>14.826314354982429</v>
      </c>
      <c r="N564" t="str">
        <f t="shared" si="17"/>
        <v>Discounted</v>
      </c>
    </row>
    <row r="565" spans="1:14" x14ac:dyDescent="0.3">
      <c r="A565" t="s">
        <v>575</v>
      </c>
      <c r="B565" s="2">
        <v>45371</v>
      </c>
      <c r="C565" t="s">
        <v>4516</v>
      </c>
      <c r="D565" t="s">
        <v>4520</v>
      </c>
      <c r="E565" t="s">
        <v>4522</v>
      </c>
      <c r="F565">
        <v>9</v>
      </c>
      <c r="G565">
        <v>46313</v>
      </c>
      <c r="H565" s="7">
        <v>20</v>
      </c>
      <c r="I565">
        <v>416817</v>
      </c>
      <c r="J565">
        <v>83363.399999999994</v>
      </c>
      <c r="K565">
        <v>333453.59999999998</v>
      </c>
      <c r="L565">
        <v>21137.702288676599</v>
      </c>
      <c r="M565" s="4">
        <f t="shared" si="16"/>
        <v>6.3390235669000425</v>
      </c>
      <c r="N565" t="str">
        <f t="shared" si="17"/>
        <v>Discounted</v>
      </c>
    </row>
    <row r="566" spans="1:14" x14ac:dyDescent="0.3">
      <c r="A566" t="s">
        <v>576</v>
      </c>
      <c r="B566" s="2">
        <v>45159</v>
      </c>
      <c r="C566" t="s">
        <v>4516</v>
      </c>
      <c r="D566" t="s">
        <v>4519</v>
      </c>
      <c r="E566" t="s">
        <v>4521</v>
      </c>
      <c r="F566">
        <v>1</v>
      </c>
      <c r="G566">
        <v>20621</v>
      </c>
      <c r="H566" s="7">
        <v>5</v>
      </c>
      <c r="I566">
        <v>20621</v>
      </c>
      <c r="J566">
        <v>1031.05</v>
      </c>
      <c r="K566">
        <v>19589.95</v>
      </c>
      <c r="L566">
        <v>4467.2208224549204</v>
      </c>
      <c r="M566" s="4">
        <f t="shared" si="16"/>
        <v>22.80363565223454</v>
      </c>
      <c r="N566" t="str">
        <f t="shared" si="17"/>
        <v>Discounted</v>
      </c>
    </row>
    <row r="567" spans="1:14" x14ac:dyDescent="0.3">
      <c r="A567" t="s">
        <v>577</v>
      </c>
      <c r="B567" s="2">
        <v>45002</v>
      </c>
      <c r="C567" t="s">
        <v>4514</v>
      </c>
      <c r="D567" t="s">
        <v>4520</v>
      </c>
      <c r="E567" t="s">
        <v>4522</v>
      </c>
      <c r="F567">
        <v>8</v>
      </c>
      <c r="G567">
        <v>36047</v>
      </c>
      <c r="H567" s="7">
        <v>20</v>
      </c>
      <c r="I567">
        <v>288376</v>
      </c>
      <c r="J567">
        <v>57675.199999999997</v>
      </c>
      <c r="K567">
        <v>230700.79999999999</v>
      </c>
      <c r="L567">
        <v>52607.317371371377</v>
      </c>
      <c r="M567" s="4">
        <f t="shared" si="16"/>
        <v>22.803266122775202</v>
      </c>
      <c r="N567" t="str">
        <f t="shared" si="17"/>
        <v>Discounted</v>
      </c>
    </row>
    <row r="568" spans="1:14" x14ac:dyDescent="0.3">
      <c r="A568" t="s">
        <v>578</v>
      </c>
      <c r="B568" s="2">
        <v>45191</v>
      </c>
      <c r="C568" t="s">
        <v>4517</v>
      </c>
      <c r="D568" t="s">
        <v>4519</v>
      </c>
      <c r="E568" t="s">
        <v>4525</v>
      </c>
      <c r="F568">
        <v>1</v>
      </c>
      <c r="G568">
        <v>64142</v>
      </c>
      <c r="H568" s="7">
        <v>20</v>
      </c>
      <c r="I568">
        <v>64142</v>
      </c>
      <c r="J568">
        <v>12828.4</v>
      </c>
      <c r="K568">
        <v>51313.599999999999</v>
      </c>
      <c r="L568">
        <v>5879.2943556015916</v>
      </c>
      <c r="M568" s="4">
        <f t="shared" si="16"/>
        <v>11.457575293102787</v>
      </c>
      <c r="N568" t="str">
        <f t="shared" si="17"/>
        <v>Discounted</v>
      </c>
    </row>
    <row r="569" spans="1:14" x14ac:dyDescent="0.3">
      <c r="A569" t="s">
        <v>579</v>
      </c>
      <c r="B569" s="2">
        <v>45381</v>
      </c>
      <c r="C569" t="s">
        <v>4512</v>
      </c>
      <c r="D569" t="s">
        <v>4520</v>
      </c>
      <c r="E569" t="s">
        <v>4524</v>
      </c>
      <c r="F569">
        <v>9</v>
      </c>
      <c r="G569">
        <v>25414</v>
      </c>
      <c r="H569" s="7">
        <v>5</v>
      </c>
      <c r="I569">
        <v>228726</v>
      </c>
      <c r="J569">
        <v>11436.3</v>
      </c>
      <c r="K569">
        <v>217289.7</v>
      </c>
      <c r="L569">
        <v>50580.810194553953</v>
      </c>
      <c r="M569" s="4">
        <f t="shared" si="16"/>
        <v>23.278052385618807</v>
      </c>
      <c r="N569" t="str">
        <f t="shared" si="17"/>
        <v>Discounted</v>
      </c>
    </row>
    <row r="570" spans="1:14" x14ac:dyDescent="0.3">
      <c r="A570" t="s">
        <v>580</v>
      </c>
      <c r="B570" s="2">
        <v>45644</v>
      </c>
      <c r="C570" t="s">
        <v>4518</v>
      </c>
      <c r="D570" t="s">
        <v>4520</v>
      </c>
      <c r="E570" t="s">
        <v>4522</v>
      </c>
      <c r="F570">
        <v>6</v>
      </c>
      <c r="G570">
        <v>17678</v>
      </c>
      <c r="H570" s="7">
        <v>10</v>
      </c>
      <c r="I570">
        <v>106068</v>
      </c>
      <c r="J570">
        <v>10606.8</v>
      </c>
      <c r="K570">
        <v>95461.2</v>
      </c>
      <c r="L570">
        <v>19244.673179308251</v>
      </c>
      <c r="M570" s="4">
        <f t="shared" si="16"/>
        <v>20.159680770101623</v>
      </c>
      <c r="N570" t="str">
        <f t="shared" si="17"/>
        <v>Discounted</v>
      </c>
    </row>
    <row r="571" spans="1:14" x14ac:dyDescent="0.3">
      <c r="A571" t="s">
        <v>581</v>
      </c>
      <c r="B571" s="2">
        <v>45310</v>
      </c>
      <c r="C571" t="s">
        <v>4517</v>
      </c>
      <c r="D571" t="s">
        <v>4520</v>
      </c>
      <c r="E571" t="s">
        <v>4522</v>
      </c>
      <c r="F571">
        <v>1</v>
      </c>
      <c r="G571">
        <v>67758</v>
      </c>
      <c r="H571" s="7">
        <v>10</v>
      </c>
      <c r="I571">
        <v>67758</v>
      </c>
      <c r="J571">
        <v>6775.8</v>
      </c>
      <c r="K571">
        <v>60982.2</v>
      </c>
      <c r="L571">
        <v>7937.4581641348132</v>
      </c>
      <c r="M571" s="4">
        <f t="shared" si="16"/>
        <v>13.016024617240463</v>
      </c>
      <c r="N571" t="str">
        <f t="shared" si="17"/>
        <v>Discounted</v>
      </c>
    </row>
    <row r="572" spans="1:14" x14ac:dyDescent="0.3">
      <c r="A572" t="s">
        <v>582</v>
      </c>
      <c r="B572" s="2">
        <v>45490</v>
      </c>
      <c r="C572" t="s">
        <v>4518</v>
      </c>
      <c r="D572" t="s">
        <v>4519</v>
      </c>
      <c r="E572" t="s">
        <v>4521</v>
      </c>
      <c r="F572">
        <v>8</v>
      </c>
      <c r="G572">
        <v>79921</v>
      </c>
      <c r="H572" s="7">
        <v>5</v>
      </c>
      <c r="I572">
        <v>639368</v>
      </c>
      <c r="J572">
        <v>31968.400000000001</v>
      </c>
      <c r="K572">
        <v>607399.6</v>
      </c>
      <c r="L572">
        <v>70641.253576251926</v>
      </c>
      <c r="M572" s="4">
        <f t="shared" si="16"/>
        <v>11.630111968505071</v>
      </c>
      <c r="N572" t="str">
        <f t="shared" si="17"/>
        <v>Discounted</v>
      </c>
    </row>
    <row r="573" spans="1:14" x14ac:dyDescent="0.3">
      <c r="A573" t="s">
        <v>583</v>
      </c>
      <c r="B573" s="2">
        <v>45432</v>
      </c>
      <c r="C573" t="s">
        <v>4514</v>
      </c>
      <c r="D573" t="s">
        <v>4519</v>
      </c>
      <c r="E573" t="s">
        <v>4525</v>
      </c>
      <c r="F573">
        <v>5</v>
      </c>
      <c r="G573">
        <v>61063</v>
      </c>
      <c r="H573" s="7">
        <v>20</v>
      </c>
      <c r="I573">
        <v>305315</v>
      </c>
      <c r="J573">
        <v>61063</v>
      </c>
      <c r="K573">
        <v>244252</v>
      </c>
      <c r="L573">
        <v>59848.710922090802</v>
      </c>
      <c r="M573" s="4">
        <f t="shared" si="16"/>
        <v>24.502853987722027</v>
      </c>
      <c r="N573" t="str">
        <f t="shared" si="17"/>
        <v>Discounted</v>
      </c>
    </row>
    <row r="574" spans="1:14" x14ac:dyDescent="0.3">
      <c r="A574" t="s">
        <v>584</v>
      </c>
      <c r="B574" s="2">
        <v>45293</v>
      </c>
      <c r="C574" t="s">
        <v>4514</v>
      </c>
      <c r="D574" t="s">
        <v>4519</v>
      </c>
      <c r="E574" t="s">
        <v>4522</v>
      </c>
      <c r="F574">
        <v>7</v>
      </c>
      <c r="G574">
        <v>50550</v>
      </c>
      <c r="H574" s="7">
        <v>0</v>
      </c>
      <c r="I574">
        <v>353850</v>
      </c>
      <c r="J574">
        <v>0</v>
      </c>
      <c r="K574">
        <v>353850</v>
      </c>
      <c r="L574">
        <v>68125.110179387484</v>
      </c>
      <c r="M574" s="4">
        <f t="shared" si="16"/>
        <v>19.252539262226222</v>
      </c>
      <c r="N574" t="str">
        <f t="shared" si="17"/>
        <v>Non-discounted</v>
      </c>
    </row>
    <row r="575" spans="1:14" x14ac:dyDescent="0.3">
      <c r="A575" t="s">
        <v>585</v>
      </c>
      <c r="B575" s="2">
        <v>45070</v>
      </c>
      <c r="C575" t="s">
        <v>4513</v>
      </c>
      <c r="D575" t="s">
        <v>4520</v>
      </c>
      <c r="E575" t="s">
        <v>4524</v>
      </c>
      <c r="F575">
        <v>7</v>
      </c>
      <c r="G575">
        <v>63107</v>
      </c>
      <c r="H575" s="7">
        <v>15</v>
      </c>
      <c r="I575">
        <v>441749</v>
      </c>
      <c r="J575">
        <v>66262.350000000006</v>
      </c>
      <c r="K575">
        <v>375486.65</v>
      </c>
      <c r="L575">
        <v>47221.9486807379</v>
      </c>
      <c r="M575" s="4">
        <f t="shared" si="16"/>
        <v>12.576199095424004</v>
      </c>
      <c r="N575" t="str">
        <f t="shared" si="17"/>
        <v>Discounted</v>
      </c>
    </row>
    <row r="576" spans="1:14" x14ac:dyDescent="0.3">
      <c r="A576" t="s">
        <v>586</v>
      </c>
      <c r="B576" s="2">
        <v>44995</v>
      </c>
      <c r="C576" t="s">
        <v>4515</v>
      </c>
      <c r="D576" t="s">
        <v>4519</v>
      </c>
      <c r="E576" t="s">
        <v>4524</v>
      </c>
      <c r="F576">
        <v>7</v>
      </c>
      <c r="G576">
        <v>66138</v>
      </c>
      <c r="H576" s="7">
        <v>0</v>
      </c>
      <c r="I576">
        <v>462966</v>
      </c>
      <c r="J576">
        <v>0</v>
      </c>
      <c r="K576">
        <v>462966</v>
      </c>
      <c r="L576">
        <v>82591.642536584288</v>
      </c>
      <c r="M576" s="4">
        <f t="shared" si="16"/>
        <v>17.839677759616105</v>
      </c>
      <c r="N576" t="str">
        <f t="shared" si="17"/>
        <v>Non-discounted</v>
      </c>
    </row>
    <row r="577" spans="1:14" x14ac:dyDescent="0.3">
      <c r="A577" t="s">
        <v>587</v>
      </c>
      <c r="B577" s="2">
        <v>45025</v>
      </c>
      <c r="C577" t="s">
        <v>4514</v>
      </c>
      <c r="D577" t="s">
        <v>4519</v>
      </c>
      <c r="E577" t="s">
        <v>4522</v>
      </c>
      <c r="F577">
        <v>6</v>
      </c>
      <c r="G577">
        <v>13762</v>
      </c>
      <c r="H577" s="7">
        <v>0</v>
      </c>
      <c r="I577">
        <v>82572</v>
      </c>
      <c r="J577">
        <v>0</v>
      </c>
      <c r="K577">
        <v>82572</v>
      </c>
      <c r="L577">
        <v>13567.01226138273</v>
      </c>
      <c r="M577" s="4">
        <f t="shared" si="16"/>
        <v>16.430523980747385</v>
      </c>
      <c r="N577" t="str">
        <f t="shared" si="17"/>
        <v>Non-discounted</v>
      </c>
    </row>
    <row r="578" spans="1:14" x14ac:dyDescent="0.3">
      <c r="A578" t="s">
        <v>588</v>
      </c>
      <c r="B578" s="2">
        <v>45322</v>
      </c>
      <c r="C578" t="s">
        <v>4514</v>
      </c>
      <c r="D578" t="s">
        <v>4519</v>
      </c>
      <c r="E578" t="s">
        <v>4525</v>
      </c>
      <c r="F578">
        <v>8</v>
      </c>
      <c r="G578">
        <v>7953</v>
      </c>
      <c r="H578" s="7">
        <v>20</v>
      </c>
      <c r="I578">
        <v>63624</v>
      </c>
      <c r="J578">
        <v>12724.8</v>
      </c>
      <c r="K578">
        <v>50899.199999999997</v>
      </c>
      <c r="L578">
        <v>7884.6935047226871</v>
      </c>
      <c r="M578" s="4">
        <f t="shared" si="16"/>
        <v>15.490800454079215</v>
      </c>
      <c r="N578" t="str">
        <f t="shared" si="17"/>
        <v>Discounted</v>
      </c>
    </row>
    <row r="579" spans="1:14" x14ac:dyDescent="0.3">
      <c r="A579" t="s">
        <v>589</v>
      </c>
      <c r="B579" s="2">
        <v>44951</v>
      </c>
      <c r="C579" t="s">
        <v>4518</v>
      </c>
      <c r="D579" t="s">
        <v>4519</v>
      </c>
      <c r="E579" t="s">
        <v>4524</v>
      </c>
      <c r="F579">
        <v>9</v>
      </c>
      <c r="G579">
        <v>45674</v>
      </c>
      <c r="H579" s="7">
        <v>15</v>
      </c>
      <c r="I579">
        <v>411066</v>
      </c>
      <c r="J579">
        <v>61659.9</v>
      </c>
      <c r="K579">
        <v>349406.1</v>
      </c>
      <c r="L579">
        <v>62522.86022528819</v>
      </c>
      <c r="M579" s="4">
        <f t="shared" ref="M579:M642" si="18">(L579/K579)*100</f>
        <v>17.894037976236877</v>
      </c>
      <c r="N579" t="str">
        <f t="shared" ref="N579:N642" si="19">IF(H579=0,"Non-discounted","Discounted")</f>
        <v>Discounted</v>
      </c>
    </row>
    <row r="580" spans="1:14" x14ac:dyDescent="0.3">
      <c r="A580" t="s">
        <v>590</v>
      </c>
      <c r="B580" s="2">
        <v>45395</v>
      </c>
      <c r="C580" t="s">
        <v>4515</v>
      </c>
      <c r="D580" t="s">
        <v>4519</v>
      </c>
      <c r="E580" t="s">
        <v>4524</v>
      </c>
      <c r="F580">
        <v>2</v>
      </c>
      <c r="G580">
        <v>78260</v>
      </c>
      <c r="H580" s="7">
        <v>15</v>
      </c>
      <c r="I580">
        <v>156520</v>
      </c>
      <c r="J580">
        <v>23478</v>
      </c>
      <c r="K580">
        <v>133042</v>
      </c>
      <c r="L580">
        <v>20957.476231103941</v>
      </c>
      <c r="M580" s="4">
        <f t="shared" si="18"/>
        <v>15.752526443607238</v>
      </c>
      <c r="N580" t="str">
        <f t="shared" si="19"/>
        <v>Discounted</v>
      </c>
    </row>
    <row r="581" spans="1:14" x14ac:dyDescent="0.3">
      <c r="A581" t="s">
        <v>591</v>
      </c>
      <c r="B581" s="2">
        <v>45410</v>
      </c>
      <c r="C581" t="s">
        <v>4514</v>
      </c>
      <c r="D581" t="s">
        <v>4519</v>
      </c>
      <c r="E581" t="s">
        <v>4525</v>
      </c>
      <c r="F581">
        <v>7</v>
      </c>
      <c r="G581">
        <v>6672</v>
      </c>
      <c r="H581" s="7">
        <v>10</v>
      </c>
      <c r="I581">
        <v>46704</v>
      </c>
      <c r="J581">
        <v>4670.3999999999996</v>
      </c>
      <c r="K581">
        <v>42033.599999999999</v>
      </c>
      <c r="L581">
        <v>7606.3191621423712</v>
      </c>
      <c r="M581" s="4">
        <f t="shared" si="18"/>
        <v>18.095807073727617</v>
      </c>
      <c r="N581" t="str">
        <f t="shared" si="19"/>
        <v>Discounted</v>
      </c>
    </row>
    <row r="582" spans="1:14" x14ac:dyDescent="0.3">
      <c r="A582" t="s">
        <v>592</v>
      </c>
      <c r="B582" s="2">
        <v>45491</v>
      </c>
      <c r="C582" t="s">
        <v>4517</v>
      </c>
      <c r="D582" t="s">
        <v>4519</v>
      </c>
      <c r="E582" t="s">
        <v>4525</v>
      </c>
      <c r="F582">
        <v>2</v>
      </c>
      <c r="G582">
        <v>77288</v>
      </c>
      <c r="H582" s="7">
        <v>5</v>
      </c>
      <c r="I582">
        <v>154576</v>
      </c>
      <c r="J582">
        <v>7728.8</v>
      </c>
      <c r="K582">
        <v>146847.20000000001</v>
      </c>
      <c r="L582">
        <v>33997.140434113433</v>
      </c>
      <c r="M582" s="4">
        <f t="shared" si="18"/>
        <v>23.151371244472781</v>
      </c>
      <c r="N582" t="str">
        <f t="shared" si="19"/>
        <v>Discounted</v>
      </c>
    </row>
    <row r="583" spans="1:14" x14ac:dyDescent="0.3">
      <c r="A583" t="s">
        <v>593</v>
      </c>
      <c r="B583" s="2">
        <v>45077</v>
      </c>
      <c r="C583" t="s">
        <v>4514</v>
      </c>
      <c r="D583" t="s">
        <v>4519</v>
      </c>
      <c r="E583" t="s">
        <v>4522</v>
      </c>
      <c r="F583">
        <v>6</v>
      </c>
      <c r="G583">
        <v>18418</v>
      </c>
      <c r="H583" s="7">
        <v>20</v>
      </c>
      <c r="I583">
        <v>110508</v>
      </c>
      <c r="J583">
        <v>22101.599999999999</v>
      </c>
      <c r="K583">
        <v>88406.399999999994</v>
      </c>
      <c r="L583">
        <v>21982.516015967631</v>
      </c>
      <c r="M583" s="4">
        <f t="shared" si="18"/>
        <v>24.865299362905439</v>
      </c>
      <c r="N583" t="str">
        <f t="shared" si="19"/>
        <v>Discounted</v>
      </c>
    </row>
    <row r="584" spans="1:14" x14ac:dyDescent="0.3">
      <c r="A584" t="s">
        <v>594</v>
      </c>
      <c r="B584" s="2">
        <v>45070</v>
      </c>
      <c r="C584" t="s">
        <v>4515</v>
      </c>
      <c r="D584" t="s">
        <v>4519</v>
      </c>
      <c r="E584" t="s">
        <v>4523</v>
      </c>
      <c r="F584">
        <v>2</v>
      </c>
      <c r="G584">
        <v>7697</v>
      </c>
      <c r="H584" s="7">
        <v>15</v>
      </c>
      <c r="I584">
        <v>15394</v>
      </c>
      <c r="J584">
        <v>2309.1</v>
      </c>
      <c r="K584">
        <v>13084.9</v>
      </c>
      <c r="L584">
        <v>2510.4345618142838</v>
      </c>
      <c r="M584" s="4">
        <f t="shared" si="18"/>
        <v>19.185737466960269</v>
      </c>
      <c r="N584" t="str">
        <f t="shared" si="19"/>
        <v>Discounted</v>
      </c>
    </row>
    <row r="585" spans="1:14" x14ac:dyDescent="0.3">
      <c r="A585" t="s">
        <v>595</v>
      </c>
      <c r="B585" s="2">
        <v>45495</v>
      </c>
      <c r="C585" t="s">
        <v>4513</v>
      </c>
      <c r="D585" t="s">
        <v>4519</v>
      </c>
      <c r="E585" t="s">
        <v>4521</v>
      </c>
      <c r="F585">
        <v>6</v>
      </c>
      <c r="G585">
        <v>14177</v>
      </c>
      <c r="H585" s="7">
        <v>20</v>
      </c>
      <c r="I585">
        <v>85062</v>
      </c>
      <c r="J585">
        <v>17012.400000000001</v>
      </c>
      <c r="K585">
        <v>68049.600000000006</v>
      </c>
      <c r="L585">
        <v>16030.046886159251</v>
      </c>
      <c r="M585" s="4">
        <f t="shared" si="18"/>
        <v>23.556416035008652</v>
      </c>
      <c r="N585" t="str">
        <f t="shared" si="19"/>
        <v>Discounted</v>
      </c>
    </row>
    <row r="586" spans="1:14" x14ac:dyDescent="0.3">
      <c r="A586" t="s">
        <v>596</v>
      </c>
      <c r="B586" s="2">
        <v>44965</v>
      </c>
      <c r="C586" t="s">
        <v>4512</v>
      </c>
      <c r="D586" t="s">
        <v>4520</v>
      </c>
      <c r="E586" t="s">
        <v>4523</v>
      </c>
      <c r="F586">
        <v>2</v>
      </c>
      <c r="G586">
        <v>11539</v>
      </c>
      <c r="H586" s="7">
        <v>10</v>
      </c>
      <c r="I586">
        <v>23078</v>
      </c>
      <c r="J586">
        <v>2307.8000000000002</v>
      </c>
      <c r="K586">
        <v>20770.2</v>
      </c>
      <c r="L586">
        <v>4604.3805310399466</v>
      </c>
      <c r="M586" s="4">
        <f t="shared" si="18"/>
        <v>22.168205077659081</v>
      </c>
      <c r="N586" t="str">
        <f t="shared" si="19"/>
        <v>Discounted</v>
      </c>
    </row>
    <row r="587" spans="1:14" x14ac:dyDescent="0.3">
      <c r="A587" t="s">
        <v>597</v>
      </c>
      <c r="B587" s="2">
        <v>45035</v>
      </c>
      <c r="C587" t="s">
        <v>4515</v>
      </c>
      <c r="D587" t="s">
        <v>4520</v>
      </c>
      <c r="E587" t="s">
        <v>4523</v>
      </c>
      <c r="F587">
        <v>1</v>
      </c>
      <c r="G587">
        <v>28285</v>
      </c>
      <c r="H587" s="7">
        <v>0</v>
      </c>
      <c r="I587">
        <v>28285</v>
      </c>
      <c r="J587">
        <v>0</v>
      </c>
      <c r="K587">
        <v>28285</v>
      </c>
      <c r="L587">
        <v>3083.2765603800958</v>
      </c>
      <c r="M587" s="4">
        <f t="shared" si="18"/>
        <v>10.900747959625582</v>
      </c>
      <c r="N587" t="str">
        <f t="shared" si="19"/>
        <v>Non-discounted</v>
      </c>
    </row>
    <row r="588" spans="1:14" x14ac:dyDescent="0.3">
      <c r="A588" t="s">
        <v>598</v>
      </c>
      <c r="B588" s="2">
        <v>45619</v>
      </c>
      <c r="C588" t="s">
        <v>4518</v>
      </c>
      <c r="D588" t="s">
        <v>4519</v>
      </c>
      <c r="E588" t="s">
        <v>4524</v>
      </c>
      <c r="F588">
        <v>7</v>
      </c>
      <c r="G588">
        <v>5070</v>
      </c>
      <c r="H588" s="7">
        <v>15</v>
      </c>
      <c r="I588">
        <v>35490</v>
      </c>
      <c r="J588">
        <v>5323.5</v>
      </c>
      <c r="K588">
        <v>30166.5</v>
      </c>
      <c r="L588">
        <v>7136.8387340935469</v>
      </c>
      <c r="M588" s="4">
        <f t="shared" si="18"/>
        <v>23.658159660860711</v>
      </c>
      <c r="N588" t="str">
        <f t="shared" si="19"/>
        <v>Discounted</v>
      </c>
    </row>
    <row r="589" spans="1:14" x14ac:dyDescent="0.3">
      <c r="A589" t="s">
        <v>599</v>
      </c>
      <c r="B589" s="2">
        <v>44968</v>
      </c>
      <c r="C589" t="s">
        <v>4512</v>
      </c>
      <c r="D589" t="s">
        <v>4520</v>
      </c>
      <c r="E589" t="s">
        <v>4525</v>
      </c>
      <c r="F589">
        <v>3</v>
      </c>
      <c r="G589">
        <v>72742</v>
      </c>
      <c r="H589" s="7">
        <v>10</v>
      </c>
      <c r="I589">
        <v>218226</v>
      </c>
      <c r="J589">
        <v>21822.6</v>
      </c>
      <c r="K589">
        <v>196403.4</v>
      </c>
      <c r="L589">
        <v>12601.59567218701</v>
      </c>
      <c r="M589" s="4">
        <f t="shared" si="18"/>
        <v>6.4161800010524308</v>
      </c>
      <c r="N589" t="str">
        <f t="shared" si="19"/>
        <v>Discounted</v>
      </c>
    </row>
    <row r="590" spans="1:14" x14ac:dyDescent="0.3">
      <c r="A590" t="s">
        <v>600</v>
      </c>
      <c r="B590" s="2">
        <v>45112</v>
      </c>
      <c r="C590" t="s">
        <v>4517</v>
      </c>
      <c r="D590" t="s">
        <v>4520</v>
      </c>
      <c r="E590" t="s">
        <v>4524</v>
      </c>
      <c r="F590">
        <v>4</v>
      </c>
      <c r="G590">
        <v>12155</v>
      </c>
      <c r="H590" s="7">
        <v>20</v>
      </c>
      <c r="I590">
        <v>48620</v>
      </c>
      <c r="J590">
        <v>9724</v>
      </c>
      <c r="K590">
        <v>38896</v>
      </c>
      <c r="L590">
        <v>4511.3278302619447</v>
      </c>
      <c r="M590" s="4">
        <f t="shared" si="18"/>
        <v>11.598436420870899</v>
      </c>
      <c r="N590" t="str">
        <f t="shared" si="19"/>
        <v>Discounted</v>
      </c>
    </row>
    <row r="591" spans="1:14" x14ac:dyDescent="0.3">
      <c r="A591" t="s">
        <v>601</v>
      </c>
      <c r="B591" s="2">
        <v>45324</v>
      </c>
      <c r="C591" t="s">
        <v>4516</v>
      </c>
      <c r="D591" t="s">
        <v>4519</v>
      </c>
      <c r="E591" t="s">
        <v>4521</v>
      </c>
      <c r="F591">
        <v>6</v>
      </c>
      <c r="G591">
        <v>48407</v>
      </c>
      <c r="H591" s="7">
        <v>10</v>
      </c>
      <c r="I591">
        <v>290442</v>
      </c>
      <c r="J591">
        <v>29044.2</v>
      </c>
      <c r="K591">
        <v>261397.8</v>
      </c>
      <c r="L591">
        <v>46525.929631507497</v>
      </c>
      <c r="M591" s="4">
        <f t="shared" si="18"/>
        <v>17.798898702096</v>
      </c>
      <c r="N591" t="str">
        <f t="shared" si="19"/>
        <v>Discounted</v>
      </c>
    </row>
    <row r="592" spans="1:14" x14ac:dyDescent="0.3">
      <c r="A592" t="s">
        <v>602</v>
      </c>
      <c r="B592" s="2">
        <v>45149</v>
      </c>
      <c r="C592" t="s">
        <v>4515</v>
      </c>
      <c r="D592" t="s">
        <v>4519</v>
      </c>
      <c r="E592" t="s">
        <v>4522</v>
      </c>
      <c r="F592">
        <v>5</v>
      </c>
      <c r="G592">
        <v>9949</v>
      </c>
      <c r="H592" s="7">
        <v>10</v>
      </c>
      <c r="I592">
        <v>49745</v>
      </c>
      <c r="J592">
        <v>4974.5</v>
      </c>
      <c r="K592">
        <v>44770.5</v>
      </c>
      <c r="L592">
        <v>6956.5785940896922</v>
      </c>
      <c r="M592" s="4">
        <f t="shared" si="18"/>
        <v>15.538308917902842</v>
      </c>
      <c r="N592" t="str">
        <f t="shared" si="19"/>
        <v>Discounted</v>
      </c>
    </row>
    <row r="593" spans="1:14" x14ac:dyDescent="0.3">
      <c r="A593" t="s">
        <v>603</v>
      </c>
      <c r="B593" s="2">
        <v>45560</v>
      </c>
      <c r="C593" t="s">
        <v>4513</v>
      </c>
      <c r="D593" t="s">
        <v>4519</v>
      </c>
      <c r="E593" t="s">
        <v>4521</v>
      </c>
      <c r="F593">
        <v>4</v>
      </c>
      <c r="G593">
        <v>25130</v>
      </c>
      <c r="H593" s="7">
        <v>10</v>
      </c>
      <c r="I593">
        <v>100520</v>
      </c>
      <c r="J593">
        <v>10052</v>
      </c>
      <c r="K593">
        <v>90468</v>
      </c>
      <c r="L593">
        <v>14337.592870897361</v>
      </c>
      <c r="M593" s="4">
        <f t="shared" si="18"/>
        <v>15.848247856587259</v>
      </c>
      <c r="N593" t="str">
        <f t="shared" si="19"/>
        <v>Discounted</v>
      </c>
    </row>
    <row r="594" spans="1:14" x14ac:dyDescent="0.3">
      <c r="A594" t="s">
        <v>604</v>
      </c>
      <c r="B594" s="2">
        <v>45059</v>
      </c>
      <c r="C594" t="s">
        <v>4518</v>
      </c>
      <c r="D594" t="s">
        <v>4520</v>
      </c>
      <c r="E594" t="s">
        <v>4524</v>
      </c>
      <c r="F594">
        <v>9</v>
      </c>
      <c r="G594">
        <v>75158</v>
      </c>
      <c r="H594" s="7">
        <v>10</v>
      </c>
      <c r="I594">
        <v>676422</v>
      </c>
      <c r="J594">
        <v>67642.2</v>
      </c>
      <c r="K594">
        <v>608779.80000000005</v>
      </c>
      <c r="L594">
        <v>127221.38168774761</v>
      </c>
      <c r="M594" s="4">
        <f t="shared" si="18"/>
        <v>20.897766596024965</v>
      </c>
      <c r="N594" t="str">
        <f t="shared" si="19"/>
        <v>Discounted</v>
      </c>
    </row>
    <row r="595" spans="1:14" x14ac:dyDescent="0.3">
      <c r="A595" t="s">
        <v>605</v>
      </c>
      <c r="B595" s="2">
        <v>45089</v>
      </c>
      <c r="C595" t="s">
        <v>4517</v>
      </c>
      <c r="D595" t="s">
        <v>4519</v>
      </c>
      <c r="E595" t="s">
        <v>4524</v>
      </c>
      <c r="F595">
        <v>6</v>
      </c>
      <c r="G595">
        <v>46871</v>
      </c>
      <c r="H595" s="7">
        <v>10</v>
      </c>
      <c r="I595">
        <v>281226</v>
      </c>
      <c r="J595">
        <v>28122.6</v>
      </c>
      <c r="K595">
        <v>253103.4</v>
      </c>
      <c r="L595">
        <v>22511.20279583101</v>
      </c>
      <c r="M595" s="4">
        <f t="shared" si="18"/>
        <v>8.8940736457238465</v>
      </c>
      <c r="N595" t="str">
        <f t="shared" si="19"/>
        <v>Discounted</v>
      </c>
    </row>
    <row r="596" spans="1:14" x14ac:dyDescent="0.3">
      <c r="A596" t="s">
        <v>606</v>
      </c>
      <c r="B596" s="2">
        <v>45141</v>
      </c>
      <c r="C596" t="s">
        <v>4512</v>
      </c>
      <c r="D596" t="s">
        <v>4520</v>
      </c>
      <c r="E596" t="s">
        <v>4524</v>
      </c>
      <c r="F596">
        <v>6</v>
      </c>
      <c r="G596">
        <v>11491</v>
      </c>
      <c r="H596" s="7">
        <v>10</v>
      </c>
      <c r="I596">
        <v>68946</v>
      </c>
      <c r="J596">
        <v>6894.6</v>
      </c>
      <c r="K596">
        <v>62051.4</v>
      </c>
      <c r="L596">
        <v>15290.402059838951</v>
      </c>
      <c r="M596" s="4">
        <f t="shared" si="18"/>
        <v>24.64151019934917</v>
      </c>
      <c r="N596" t="str">
        <f t="shared" si="19"/>
        <v>Discounted</v>
      </c>
    </row>
    <row r="597" spans="1:14" x14ac:dyDescent="0.3">
      <c r="A597" t="s">
        <v>607</v>
      </c>
      <c r="B597" s="2">
        <v>45161</v>
      </c>
      <c r="C597" t="s">
        <v>4517</v>
      </c>
      <c r="D597" t="s">
        <v>4519</v>
      </c>
      <c r="E597" t="s">
        <v>4524</v>
      </c>
      <c r="F597">
        <v>2</v>
      </c>
      <c r="G597">
        <v>25387</v>
      </c>
      <c r="H597" s="7">
        <v>5</v>
      </c>
      <c r="I597">
        <v>50774</v>
      </c>
      <c r="J597">
        <v>2538.6999999999998</v>
      </c>
      <c r="K597">
        <v>48235.3</v>
      </c>
      <c r="L597">
        <v>6631.9507662294418</v>
      </c>
      <c r="M597" s="4">
        <f t="shared" si="18"/>
        <v>13.74916454594341</v>
      </c>
      <c r="N597" t="str">
        <f t="shared" si="19"/>
        <v>Discounted</v>
      </c>
    </row>
    <row r="598" spans="1:14" x14ac:dyDescent="0.3">
      <c r="A598" t="s">
        <v>608</v>
      </c>
      <c r="B598" s="2">
        <v>45584</v>
      </c>
      <c r="C598" t="s">
        <v>4515</v>
      </c>
      <c r="D598" t="s">
        <v>4520</v>
      </c>
      <c r="E598" t="s">
        <v>4523</v>
      </c>
      <c r="F598">
        <v>6</v>
      </c>
      <c r="G598">
        <v>14359</v>
      </c>
      <c r="H598" s="7">
        <v>20</v>
      </c>
      <c r="I598">
        <v>86154</v>
      </c>
      <c r="J598">
        <v>17230.8</v>
      </c>
      <c r="K598">
        <v>68923.199999999997</v>
      </c>
      <c r="L598">
        <v>16539.407461769799</v>
      </c>
      <c r="M598" s="4">
        <f t="shared" si="18"/>
        <v>23.996865296111903</v>
      </c>
      <c r="N598" t="str">
        <f t="shared" si="19"/>
        <v>Discounted</v>
      </c>
    </row>
    <row r="599" spans="1:14" x14ac:dyDescent="0.3">
      <c r="A599" t="s">
        <v>609</v>
      </c>
      <c r="B599" s="2">
        <v>45514</v>
      </c>
      <c r="C599" t="s">
        <v>4514</v>
      </c>
      <c r="D599" t="s">
        <v>4520</v>
      </c>
      <c r="E599" t="s">
        <v>4522</v>
      </c>
      <c r="F599">
        <v>7</v>
      </c>
      <c r="G599">
        <v>24140</v>
      </c>
      <c r="H599" s="7">
        <v>0</v>
      </c>
      <c r="I599">
        <v>168980</v>
      </c>
      <c r="J599">
        <v>0</v>
      </c>
      <c r="K599">
        <v>168980</v>
      </c>
      <c r="L599">
        <v>21396.783756534958</v>
      </c>
      <c r="M599" s="4">
        <f t="shared" si="18"/>
        <v>12.662317289936652</v>
      </c>
      <c r="N599" t="str">
        <f t="shared" si="19"/>
        <v>Non-discounted</v>
      </c>
    </row>
    <row r="600" spans="1:14" x14ac:dyDescent="0.3">
      <c r="A600" t="s">
        <v>610</v>
      </c>
      <c r="B600" s="2">
        <v>44935</v>
      </c>
      <c r="C600" t="s">
        <v>4513</v>
      </c>
      <c r="D600" t="s">
        <v>4519</v>
      </c>
      <c r="E600" t="s">
        <v>4523</v>
      </c>
      <c r="F600">
        <v>8</v>
      </c>
      <c r="G600">
        <v>48839</v>
      </c>
      <c r="H600" s="7">
        <v>20</v>
      </c>
      <c r="I600">
        <v>390712</v>
      </c>
      <c r="J600">
        <v>78142.399999999994</v>
      </c>
      <c r="K600">
        <v>312569.59999999998</v>
      </c>
      <c r="L600">
        <v>53248.523673657641</v>
      </c>
      <c r="M600" s="4">
        <f t="shared" si="18"/>
        <v>17.035733377032713</v>
      </c>
      <c r="N600" t="str">
        <f t="shared" si="19"/>
        <v>Discounted</v>
      </c>
    </row>
    <row r="601" spans="1:14" x14ac:dyDescent="0.3">
      <c r="A601" t="s">
        <v>611</v>
      </c>
      <c r="B601" s="2">
        <v>45000</v>
      </c>
      <c r="C601" t="s">
        <v>4515</v>
      </c>
      <c r="D601" t="s">
        <v>4519</v>
      </c>
      <c r="E601" t="s">
        <v>4524</v>
      </c>
      <c r="F601">
        <v>8</v>
      </c>
      <c r="G601">
        <v>53735</v>
      </c>
      <c r="H601" s="7">
        <v>15</v>
      </c>
      <c r="I601">
        <v>429880</v>
      </c>
      <c r="J601">
        <v>64482</v>
      </c>
      <c r="K601">
        <v>365398</v>
      </c>
      <c r="L601">
        <v>51178.482199706261</v>
      </c>
      <c r="M601" s="4">
        <f t="shared" si="18"/>
        <v>14.006229426462724</v>
      </c>
      <c r="N601" t="str">
        <f t="shared" si="19"/>
        <v>Discounted</v>
      </c>
    </row>
    <row r="602" spans="1:14" x14ac:dyDescent="0.3">
      <c r="A602" t="s">
        <v>612</v>
      </c>
      <c r="B602" s="2">
        <v>45418</v>
      </c>
      <c r="C602" t="s">
        <v>4516</v>
      </c>
      <c r="D602" t="s">
        <v>4520</v>
      </c>
      <c r="E602" t="s">
        <v>4525</v>
      </c>
      <c r="F602">
        <v>9</v>
      </c>
      <c r="G602">
        <v>3012</v>
      </c>
      <c r="H602" s="7">
        <v>15</v>
      </c>
      <c r="I602">
        <v>27108</v>
      </c>
      <c r="J602">
        <v>4066.2</v>
      </c>
      <c r="K602">
        <v>23041.8</v>
      </c>
      <c r="L602">
        <v>4267.0425716888658</v>
      </c>
      <c r="M602" s="4">
        <f t="shared" si="18"/>
        <v>18.518703277039407</v>
      </c>
      <c r="N602" t="str">
        <f t="shared" si="19"/>
        <v>Discounted</v>
      </c>
    </row>
    <row r="603" spans="1:14" x14ac:dyDescent="0.3">
      <c r="A603" t="s">
        <v>613</v>
      </c>
      <c r="B603" s="2">
        <v>45179</v>
      </c>
      <c r="C603" t="s">
        <v>4515</v>
      </c>
      <c r="D603" t="s">
        <v>4520</v>
      </c>
      <c r="E603" t="s">
        <v>4523</v>
      </c>
      <c r="F603">
        <v>3</v>
      </c>
      <c r="G603">
        <v>22412</v>
      </c>
      <c r="H603" s="7">
        <v>20</v>
      </c>
      <c r="I603">
        <v>67236</v>
      </c>
      <c r="J603">
        <v>13447.2</v>
      </c>
      <c r="K603">
        <v>53788.800000000003</v>
      </c>
      <c r="L603">
        <v>4664.8307687800261</v>
      </c>
      <c r="M603" s="4">
        <f t="shared" si="18"/>
        <v>8.6724945876837296</v>
      </c>
      <c r="N603" t="str">
        <f t="shared" si="19"/>
        <v>Discounted</v>
      </c>
    </row>
    <row r="604" spans="1:14" x14ac:dyDescent="0.3">
      <c r="A604" t="s">
        <v>614</v>
      </c>
      <c r="B604" s="2">
        <v>45156</v>
      </c>
      <c r="C604" t="s">
        <v>4512</v>
      </c>
      <c r="D604" t="s">
        <v>4519</v>
      </c>
      <c r="E604" t="s">
        <v>4524</v>
      </c>
      <c r="F604">
        <v>7</v>
      </c>
      <c r="G604">
        <v>36015</v>
      </c>
      <c r="H604" s="7">
        <v>10</v>
      </c>
      <c r="I604">
        <v>252105</v>
      </c>
      <c r="J604">
        <v>25210.5</v>
      </c>
      <c r="K604">
        <v>226894.5</v>
      </c>
      <c r="L604">
        <v>29524.807128915079</v>
      </c>
      <c r="M604" s="4">
        <f t="shared" si="18"/>
        <v>13.012570656809697</v>
      </c>
      <c r="N604" t="str">
        <f t="shared" si="19"/>
        <v>Discounted</v>
      </c>
    </row>
    <row r="605" spans="1:14" x14ac:dyDescent="0.3">
      <c r="A605" t="s">
        <v>615</v>
      </c>
      <c r="B605" s="2">
        <v>45445</v>
      </c>
      <c r="C605" t="s">
        <v>4512</v>
      </c>
      <c r="D605" t="s">
        <v>4519</v>
      </c>
      <c r="E605" t="s">
        <v>4524</v>
      </c>
      <c r="F605">
        <v>7</v>
      </c>
      <c r="G605">
        <v>15916</v>
      </c>
      <c r="H605" s="7">
        <v>5</v>
      </c>
      <c r="I605">
        <v>111412</v>
      </c>
      <c r="J605">
        <v>5570.6</v>
      </c>
      <c r="K605">
        <v>105841.4</v>
      </c>
      <c r="L605">
        <v>6739.5807394842986</v>
      </c>
      <c r="M605" s="4">
        <f t="shared" si="18"/>
        <v>6.3676224421486296</v>
      </c>
      <c r="N605" t="str">
        <f t="shared" si="19"/>
        <v>Discounted</v>
      </c>
    </row>
    <row r="606" spans="1:14" x14ac:dyDescent="0.3">
      <c r="A606" t="s">
        <v>616</v>
      </c>
      <c r="B606" s="2">
        <v>45100</v>
      </c>
      <c r="C606" t="s">
        <v>4515</v>
      </c>
      <c r="D606" t="s">
        <v>4520</v>
      </c>
      <c r="E606" t="s">
        <v>4522</v>
      </c>
      <c r="F606">
        <v>1</v>
      </c>
      <c r="G606">
        <v>73316</v>
      </c>
      <c r="H606" s="7">
        <v>0</v>
      </c>
      <c r="I606">
        <v>73316</v>
      </c>
      <c r="J606">
        <v>0</v>
      </c>
      <c r="K606">
        <v>73316</v>
      </c>
      <c r="L606">
        <v>12435.88069760797</v>
      </c>
      <c r="M606" s="4">
        <f t="shared" si="18"/>
        <v>16.962028339800277</v>
      </c>
      <c r="N606" t="str">
        <f t="shared" si="19"/>
        <v>Non-discounted</v>
      </c>
    </row>
    <row r="607" spans="1:14" x14ac:dyDescent="0.3">
      <c r="A607" t="s">
        <v>617</v>
      </c>
      <c r="B607" s="2">
        <v>45579</v>
      </c>
      <c r="C607" t="s">
        <v>4512</v>
      </c>
      <c r="D607" t="s">
        <v>4519</v>
      </c>
      <c r="E607" t="s">
        <v>4521</v>
      </c>
      <c r="F607">
        <v>8</v>
      </c>
      <c r="G607">
        <v>77010</v>
      </c>
      <c r="H607" s="7">
        <v>10</v>
      </c>
      <c r="I607">
        <v>616080</v>
      </c>
      <c r="J607">
        <v>61608</v>
      </c>
      <c r="K607">
        <v>554472</v>
      </c>
      <c r="L607">
        <v>134479.6093560216</v>
      </c>
      <c r="M607" s="4">
        <f t="shared" si="18"/>
        <v>24.253633971782453</v>
      </c>
      <c r="N607" t="str">
        <f t="shared" si="19"/>
        <v>Discounted</v>
      </c>
    </row>
    <row r="608" spans="1:14" x14ac:dyDescent="0.3">
      <c r="A608" t="s">
        <v>618</v>
      </c>
      <c r="B608" s="2">
        <v>45094</v>
      </c>
      <c r="C608" t="s">
        <v>4514</v>
      </c>
      <c r="D608" t="s">
        <v>4520</v>
      </c>
      <c r="E608" t="s">
        <v>4523</v>
      </c>
      <c r="F608">
        <v>4</v>
      </c>
      <c r="G608">
        <v>44246</v>
      </c>
      <c r="H608" s="7">
        <v>20</v>
      </c>
      <c r="I608">
        <v>176984</v>
      </c>
      <c r="J608">
        <v>35396.800000000003</v>
      </c>
      <c r="K608">
        <v>141587.20000000001</v>
      </c>
      <c r="L608">
        <v>8379.3149885783623</v>
      </c>
      <c r="M608" s="4">
        <f t="shared" si="18"/>
        <v>5.9181303031477155</v>
      </c>
      <c r="N608" t="str">
        <f t="shared" si="19"/>
        <v>Discounted</v>
      </c>
    </row>
    <row r="609" spans="1:14" x14ac:dyDescent="0.3">
      <c r="A609" t="s">
        <v>619</v>
      </c>
      <c r="B609" s="2">
        <v>45096</v>
      </c>
      <c r="C609" t="s">
        <v>4517</v>
      </c>
      <c r="D609" t="s">
        <v>4519</v>
      </c>
      <c r="E609" t="s">
        <v>4523</v>
      </c>
      <c r="F609">
        <v>5</v>
      </c>
      <c r="G609">
        <v>44275</v>
      </c>
      <c r="H609" s="7">
        <v>20</v>
      </c>
      <c r="I609">
        <v>221375</v>
      </c>
      <c r="J609">
        <v>44275</v>
      </c>
      <c r="K609">
        <v>177100</v>
      </c>
      <c r="L609">
        <v>32219.09546784548</v>
      </c>
      <c r="M609" s="4">
        <f t="shared" si="18"/>
        <v>18.192600490031328</v>
      </c>
      <c r="N609" t="str">
        <f t="shared" si="19"/>
        <v>Discounted</v>
      </c>
    </row>
    <row r="610" spans="1:14" x14ac:dyDescent="0.3">
      <c r="A610" t="s">
        <v>620</v>
      </c>
      <c r="B610" s="2">
        <v>45319</v>
      </c>
      <c r="C610" t="s">
        <v>4515</v>
      </c>
      <c r="D610" t="s">
        <v>4519</v>
      </c>
      <c r="E610" t="s">
        <v>4523</v>
      </c>
      <c r="F610">
        <v>6</v>
      </c>
      <c r="G610">
        <v>12727</v>
      </c>
      <c r="H610" s="7">
        <v>5</v>
      </c>
      <c r="I610">
        <v>76362</v>
      </c>
      <c r="J610">
        <v>3818.1</v>
      </c>
      <c r="K610">
        <v>72543.899999999994</v>
      </c>
      <c r="L610">
        <v>14872.920832866799</v>
      </c>
      <c r="M610" s="4">
        <f t="shared" si="18"/>
        <v>20.50195927275319</v>
      </c>
      <c r="N610" t="str">
        <f t="shared" si="19"/>
        <v>Discounted</v>
      </c>
    </row>
    <row r="611" spans="1:14" x14ac:dyDescent="0.3">
      <c r="A611" t="s">
        <v>621</v>
      </c>
      <c r="B611" s="2">
        <v>45560</v>
      </c>
      <c r="C611" t="s">
        <v>4513</v>
      </c>
      <c r="D611" t="s">
        <v>4519</v>
      </c>
      <c r="E611" t="s">
        <v>4524</v>
      </c>
      <c r="F611">
        <v>3</v>
      </c>
      <c r="G611">
        <v>13531</v>
      </c>
      <c r="H611" s="7">
        <v>5</v>
      </c>
      <c r="I611">
        <v>40593</v>
      </c>
      <c r="J611">
        <v>2029.65</v>
      </c>
      <c r="K611">
        <v>38563.35</v>
      </c>
      <c r="L611">
        <v>3571.802449902073</v>
      </c>
      <c r="M611" s="4">
        <f t="shared" si="18"/>
        <v>9.2621684835525784</v>
      </c>
      <c r="N611" t="str">
        <f t="shared" si="19"/>
        <v>Discounted</v>
      </c>
    </row>
    <row r="612" spans="1:14" x14ac:dyDescent="0.3">
      <c r="A612" t="s">
        <v>622</v>
      </c>
      <c r="B612" s="2">
        <v>45120</v>
      </c>
      <c r="C612" t="s">
        <v>4514</v>
      </c>
      <c r="D612" t="s">
        <v>4520</v>
      </c>
      <c r="E612" t="s">
        <v>4522</v>
      </c>
      <c r="F612">
        <v>5</v>
      </c>
      <c r="G612">
        <v>33500</v>
      </c>
      <c r="H612" s="7">
        <v>20</v>
      </c>
      <c r="I612">
        <v>167500</v>
      </c>
      <c r="J612">
        <v>33500</v>
      </c>
      <c r="K612">
        <v>134000</v>
      </c>
      <c r="L612">
        <v>14018.39106227706</v>
      </c>
      <c r="M612" s="4">
        <f t="shared" si="18"/>
        <v>10.461485867370939</v>
      </c>
      <c r="N612" t="str">
        <f t="shared" si="19"/>
        <v>Discounted</v>
      </c>
    </row>
    <row r="613" spans="1:14" x14ac:dyDescent="0.3">
      <c r="A613" t="s">
        <v>623</v>
      </c>
      <c r="B613" s="2">
        <v>45443</v>
      </c>
      <c r="C613" t="s">
        <v>4517</v>
      </c>
      <c r="D613" t="s">
        <v>4519</v>
      </c>
      <c r="E613" t="s">
        <v>4524</v>
      </c>
      <c r="F613">
        <v>5</v>
      </c>
      <c r="G613">
        <v>51753</v>
      </c>
      <c r="H613" s="7">
        <v>10</v>
      </c>
      <c r="I613">
        <v>258765</v>
      </c>
      <c r="J613">
        <v>25876.5</v>
      </c>
      <c r="K613">
        <v>232888.5</v>
      </c>
      <c r="L613">
        <v>21033.608360562499</v>
      </c>
      <c r="M613" s="4">
        <f t="shared" si="18"/>
        <v>9.0316217248007096</v>
      </c>
      <c r="N613" t="str">
        <f t="shared" si="19"/>
        <v>Discounted</v>
      </c>
    </row>
    <row r="614" spans="1:14" x14ac:dyDescent="0.3">
      <c r="A614" t="s">
        <v>624</v>
      </c>
      <c r="B614" s="2">
        <v>44955</v>
      </c>
      <c r="C614" t="s">
        <v>4513</v>
      </c>
      <c r="D614" t="s">
        <v>4520</v>
      </c>
      <c r="E614" t="s">
        <v>4524</v>
      </c>
      <c r="F614">
        <v>1</v>
      </c>
      <c r="G614">
        <v>68064</v>
      </c>
      <c r="H614" s="7">
        <v>10</v>
      </c>
      <c r="I614">
        <v>68064</v>
      </c>
      <c r="J614">
        <v>6806.4</v>
      </c>
      <c r="K614">
        <v>61257.599999999999</v>
      </c>
      <c r="L614">
        <v>6706.6368664925149</v>
      </c>
      <c r="M614" s="4">
        <f t="shared" si="18"/>
        <v>10.94825273352615</v>
      </c>
      <c r="N614" t="str">
        <f t="shared" si="19"/>
        <v>Discounted</v>
      </c>
    </row>
    <row r="615" spans="1:14" x14ac:dyDescent="0.3">
      <c r="A615" t="s">
        <v>625</v>
      </c>
      <c r="B615" s="2">
        <v>45091</v>
      </c>
      <c r="C615" t="s">
        <v>4513</v>
      </c>
      <c r="D615" t="s">
        <v>4519</v>
      </c>
      <c r="E615" t="s">
        <v>4525</v>
      </c>
      <c r="F615">
        <v>3</v>
      </c>
      <c r="G615">
        <v>18813</v>
      </c>
      <c r="H615" s="7">
        <v>10</v>
      </c>
      <c r="I615">
        <v>56439</v>
      </c>
      <c r="J615">
        <v>5643.9</v>
      </c>
      <c r="K615">
        <v>50795.1</v>
      </c>
      <c r="L615">
        <v>3658.0859204966719</v>
      </c>
      <c r="M615" s="4">
        <f t="shared" si="18"/>
        <v>7.201651183867483</v>
      </c>
      <c r="N615" t="str">
        <f t="shared" si="19"/>
        <v>Discounted</v>
      </c>
    </row>
    <row r="616" spans="1:14" x14ac:dyDescent="0.3">
      <c r="A616" t="s">
        <v>626</v>
      </c>
      <c r="B616" s="2">
        <v>45348</v>
      </c>
      <c r="C616" t="s">
        <v>4513</v>
      </c>
      <c r="D616" t="s">
        <v>4520</v>
      </c>
      <c r="E616" t="s">
        <v>4522</v>
      </c>
      <c r="F616">
        <v>3</v>
      </c>
      <c r="G616">
        <v>75686</v>
      </c>
      <c r="H616" s="7">
        <v>0</v>
      </c>
      <c r="I616">
        <v>227058</v>
      </c>
      <c r="J616">
        <v>0</v>
      </c>
      <c r="K616">
        <v>227058</v>
      </c>
      <c r="L616">
        <v>28170.989391665091</v>
      </c>
      <c r="M616" s="4">
        <f t="shared" si="18"/>
        <v>12.40695742570845</v>
      </c>
      <c r="N616" t="str">
        <f t="shared" si="19"/>
        <v>Non-discounted</v>
      </c>
    </row>
    <row r="617" spans="1:14" x14ac:dyDescent="0.3">
      <c r="A617" t="s">
        <v>627</v>
      </c>
      <c r="B617" s="2">
        <v>45265</v>
      </c>
      <c r="C617" t="s">
        <v>4517</v>
      </c>
      <c r="D617" t="s">
        <v>4520</v>
      </c>
      <c r="E617" t="s">
        <v>4523</v>
      </c>
      <c r="F617">
        <v>1</v>
      </c>
      <c r="G617">
        <v>58251</v>
      </c>
      <c r="H617" s="7">
        <v>0</v>
      </c>
      <c r="I617">
        <v>58251</v>
      </c>
      <c r="J617">
        <v>0</v>
      </c>
      <c r="K617">
        <v>58251</v>
      </c>
      <c r="L617">
        <v>7210.6489112517629</v>
      </c>
      <c r="M617" s="4">
        <f t="shared" si="18"/>
        <v>12.378583906287897</v>
      </c>
      <c r="N617" t="str">
        <f t="shared" si="19"/>
        <v>Non-discounted</v>
      </c>
    </row>
    <row r="618" spans="1:14" x14ac:dyDescent="0.3">
      <c r="A618" t="s">
        <v>628</v>
      </c>
      <c r="B618" s="2">
        <v>45574</v>
      </c>
      <c r="C618" t="s">
        <v>4514</v>
      </c>
      <c r="D618" t="s">
        <v>4519</v>
      </c>
      <c r="E618" t="s">
        <v>4521</v>
      </c>
      <c r="F618">
        <v>7</v>
      </c>
      <c r="G618">
        <v>52992</v>
      </c>
      <c r="H618" s="7">
        <v>10</v>
      </c>
      <c r="I618">
        <v>370944</v>
      </c>
      <c r="J618">
        <v>37094.400000000001</v>
      </c>
      <c r="K618">
        <v>333849.59999999998</v>
      </c>
      <c r="L618">
        <v>70593.663496146619</v>
      </c>
      <c r="M618" s="4">
        <f t="shared" si="18"/>
        <v>21.14534913210818</v>
      </c>
      <c r="N618" t="str">
        <f t="shared" si="19"/>
        <v>Discounted</v>
      </c>
    </row>
    <row r="619" spans="1:14" x14ac:dyDescent="0.3">
      <c r="A619" t="s">
        <v>629</v>
      </c>
      <c r="B619" s="2">
        <v>45422</v>
      </c>
      <c r="C619" t="s">
        <v>4513</v>
      </c>
      <c r="D619" t="s">
        <v>4520</v>
      </c>
      <c r="E619" t="s">
        <v>4523</v>
      </c>
      <c r="F619">
        <v>1</v>
      </c>
      <c r="G619">
        <v>30864</v>
      </c>
      <c r="H619" s="7">
        <v>20</v>
      </c>
      <c r="I619">
        <v>30864</v>
      </c>
      <c r="J619">
        <v>6172.8</v>
      </c>
      <c r="K619">
        <v>24691.200000000001</v>
      </c>
      <c r="L619">
        <v>5189.8843924320927</v>
      </c>
      <c r="M619" s="4">
        <f t="shared" si="18"/>
        <v>21.019166312014374</v>
      </c>
      <c r="N619" t="str">
        <f t="shared" si="19"/>
        <v>Discounted</v>
      </c>
    </row>
    <row r="620" spans="1:14" x14ac:dyDescent="0.3">
      <c r="A620" t="s">
        <v>630</v>
      </c>
      <c r="B620" s="2">
        <v>45291</v>
      </c>
      <c r="C620" t="s">
        <v>4513</v>
      </c>
      <c r="D620" t="s">
        <v>4520</v>
      </c>
      <c r="E620" t="s">
        <v>4524</v>
      </c>
      <c r="F620">
        <v>7</v>
      </c>
      <c r="G620">
        <v>18861</v>
      </c>
      <c r="H620" s="7">
        <v>5</v>
      </c>
      <c r="I620">
        <v>132027</v>
      </c>
      <c r="J620">
        <v>6601.35</v>
      </c>
      <c r="K620">
        <v>125425.65</v>
      </c>
      <c r="L620">
        <v>26257.19164265264</v>
      </c>
      <c r="M620" s="4">
        <f t="shared" si="18"/>
        <v>20.934467266187294</v>
      </c>
      <c r="N620" t="str">
        <f t="shared" si="19"/>
        <v>Discounted</v>
      </c>
    </row>
    <row r="621" spans="1:14" x14ac:dyDescent="0.3">
      <c r="A621" t="s">
        <v>631</v>
      </c>
      <c r="B621" s="2">
        <v>45268</v>
      </c>
      <c r="C621" t="s">
        <v>4518</v>
      </c>
      <c r="D621" t="s">
        <v>4520</v>
      </c>
      <c r="E621" t="s">
        <v>4522</v>
      </c>
      <c r="F621">
        <v>4</v>
      </c>
      <c r="G621">
        <v>68449</v>
      </c>
      <c r="H621" s="7">
        <v>15</v>
      </c>
      <c r="I621">
        <v>273796</v>
      </c>
      <c r="J621">
        <v>41069.4</v>
      </c>
      <c r="K621">
        <v>232726.6</v>
      </c>
      <c r="L621">
        <v>38029.198032267341</v>
      </c>
      <c r="M621" s="4">
        <f t="shared" si="18"/>
        <v>16.340718264378605</v>
      </c>
      <c r="N621" t="str">
        <f t="shared" si="19"/>
        <v>Discounted</v>
      </c>
    </row>
    <row r="622" spans="1:14" x14ac:dyDescent="0.3">
      <c r="A622" t="s">
        <v>632</v>
      </c>
      <c r="B622" s="2">
        <v>45426</v>
      </c>
      <c r="C622" t="s">
        <v>4515</v>
      </c>
      <c r="D622" t="s">
        <v>4520</v>
      </c>
      <c r="E622" t="s">
        <v>4522</v>
      </c>
      <c r="F622">
        <v>9</v>
      </c>
      <c r="G622">
        <v>31570</v>
      </c>
      <c r="H622" s="7">
        <v>5</v>
      </c>
      <c r="I622">
        <v>284130</v>
      </c>
      <c r="J622">
        <v>14206.5</v>
      </c>
      <c r="K622">
        <v>269923.5</v>
      </c>
      <c r="L622">
        <v>31088.746116273011</v>
      </c>
      <c r="M622" s="4">
        <f t="shared" si="18"/>
        <v>11.517613737326691</v>
      </c>
      <c r="N622" t="str">
        <f t="shared" si="19"/>
        <v>Discounted</v>
      </c>
    </row>
    <row r="623" spans="1:14" x14ac:dyDescent="0.3">
      <c r="A623" t="s">
        <v>633</v>
      </c>
      <c r="B623" s="2">
        <v>45583</v>
      </c>
      <c r="C623" t="s">
        <v>4517</v>
      </c>
      <c r="D623" t="s">
        <v>4519</v>
      </c>
      <c r="E623" t="s">
        <v>4522</v>
      </c>
      <c r="F623">
        <v>7</v>
      </c>
      <c r="G623">
        <v>22909</v>
      </c>
      <c r="H623" s="7">
        <v>5</v>
      </c>
      <c r="I623">
        <v>160363</v>
      </c>
      <c r="J623">
        <v>8018.15</v>
      </c>
      <c r="K623">
        <v>152344.85</v>
      </c>
      <c r="L623">
        <v>20138.90802126933</v>
      </c>
      <c r="M623" s="4">
        <f t="shared" si="18"/>
        <v>13.219290328008679</v>
      </c>
      <c r="N623" t="str">
        <f t="shared" si="19"/>
        <v>Discounted</v>
      </c>
    </row>
    <row r="624" spans="1:14" x14ac:dyDescent="0.3">
      <c r="A624" t="s">
        <v>634</v>
      </c>
      <c r="B624" s="2">
        <v>45437</v>
      </c>
      <c r="C624" t="s">
        <v>4517</v>
      </c>
      <c r="D624" t="s">
        <v>4519</v>
      </c>
      <c r="E624" t="s">
        <v>4525</v>
      </c>
      <c r="F624">
        <v>5</v>
      </c>
      <c r="G624">
        <v>30354</v>
      </c>
      <c r="H624" s="7">
        <v>15</v>
      </c>
      <c r="I624">
        <v>151770</v>
      </c>
      <c r="J624">
        <v>22765.5</v>
      </c>
      <c r="K624">
        <v>129004.5</v>
      </c>
      <c r="L624">
        <v>14648.293392015999</v>
      </c>
      <c r="M624" s="4">
        <f t="shared" si="18"/>
        <v>11.354870095241639</v>
      </c>
      <c r="N624" t="str">
        <f t="shared" si="19"/>
        <v>Discounted</v>
      </c>
    </row>
    <row r="625" spans="1:14" x14ac:dyDescent="0.3">
      <c r="A625" t="s">
        <v>635</v>
      </c>
      <c r="B625" s="2">
        <v>45253</v>
      </c>
      <c r="C625" t="s">
        <v>4512</v>
      </c>
      <c r="D625" t="s">
        <v>4519</v>
      </c>
      <c r="E625" t="s">
        <v>4523</v>
      </c>
      <c r="F625">
        <v>7</v>
      </c>
      <c r="G625">
        <v>30155</v>
      </c>
      <c r="H625" s="7">
        <v>10</v>
      </c>
      <c r="I625">
        <v>211085</v>
      </c>
      <c r="J625">
        <v>21108.5</v>
      </c>
      <c r="K625">
        <v>189976.5</v>
      </c>
      <c r="L625">
        <v>31609.350328114</v>
      </c>
      <c r="M625" s="4">
        <f t="shared" si="18"/>
        <v>16.638558099614425</v>
      </c>
      <c r="N625" t="str">
        <f t="shared" si="19"/>
        <v>Discounted</v>
      </c>
    </row>
    <row r="626" spans="1:14" x14ac:dyDescent="0.3">
      <c r="A626" t="s">
        <v>636</v>
      </c>
      <c r="B626" s="2">
        <v>45143</v>
      </c>
      <c r="C626" t="s">
        <v>4517</v>
      </c>
      <c r="D626" t="s">
        <v>4520</v>
      </c>
      <c r="E626" t="s">
        <v>4525</v>
      </c>
      <c r="F626">
        <v>9</v>
      </c>
      <c r="G626">
        <v>10452</v>
      </c>
      <c r="H626" s="7">
        <v>5</v>
      </c>
      <c r="I626">
        <v>94068</v>
      </c>
      <c r="J626">
        <v>4703.3999999999996</v>
      </c>
      <c r="K626">
        <v>89364.6</v>
      </c>
      <c r="L626">
        <v>21232.65579690945</v>
      </c>
      <c r="M626" s="4">
        <f t="shared" si="18"/>
        <v>23.759582426273322</v>
      </c>
      <c r="N626" t="str">
        <f t="shared" si="19"/>
        <v>Discounted</v>
      </c>
    </row>
    <row r="627" spans="1:14" x14ac:dyDescent="0.3">
      <c r="A627" t="s">
        <v>637</v>
      </c>
      <c r="B627" s="2">
        <v>45227</v>
      </c>
      <c r="C627" t="s">
        <v>4514</v>
      </c>
      <c r="D627" t="s">
        <v>4520</v>
      </c>
      <c r="E627" t="s">
        <v>4521</v>
      </c>
      <c r="F627">
        <v>6</v>
      </c>
      <c r="G627">
        <v>36865</v>
      </c>
      <c r="H627" s="7">
        <v>15</v>
      </c>
      <c r="I627">
        <v>221190</v>
      </c>
      <c r="J627">
        <v>33178.5</v>
      </c>
      <c r="K627">
        <v>188011.5</v>
      </c>
      <c r="L627">
        <v>20098.30842309818</v>
      </c>
      <c r="M627" s="4">
        <f t="shared" si="18"/>
        <v>10.689935681114283</v>
      </c>
      <c r="N627" t="str">
        <f t="shared" si="19"/>
        <v>Discounted</v>
      </c>
    </row>
    <row r="628" spans="1:14" x14ac:dyDescent="0.3">
      <c r="A628" t="s">
        <v>638</v>
      </c>
      <c r="B628" s="2">
        <v>45058</v>
      </c>
      <c r="C628" t="s">
        <v>4517</v>
      </c>
      <c r="D628" t="s">
        <v>4519</v>
      </c>
      <c r="E628" t="s">
        <v>4524</v>
      </c>
      <c r="F628">
        <v>1</v>
      </c>
      <c r="G628">
        <v>66656</v>
      </c>
      <c r="H628" s="7">
        <v>20</v>
      </c>
      <c r="I628">
        <v>66656</v>
      </c>
      <c r="J628">
        <v>13331.2</v>
      </c>
      <c r="K628">
        <v>53324.800000000003</v>
      </c>
      <c r="L628">
        <v>7559.8762811232682</v>
      </c>
      <c r="M628" s="4">
        <f t="shared" si="18"/>
        <v>14.177036352922595</v>
      </c>
      <c r="N628" t="str">
        <f t="shared" si="19"/>
        <v>Discounted</v>
      </c>
    </row>
    <row r="629" spans="1:14" x14ac:dyDescent="0.3">
      <c r="A629" t="s">
        <v>639</v>
      </c>
      <c r="B629" s="2">
        <v>44996</v>
      </c>
      <c r="C629" t="s">
        <v>4518</v>
      </c>
      <c r="D629" t="s">
        <v>4519</v>
      </c>
      <c r="E629" t="s">
        <v>4525</v>
      </c>
      <c r="F629">
        <v>6</v>
      </c>
      <c r="G629">
        <v>57224</v>
      </c>
      <c r="H629" s="7">
        <v>20</v>
      </c>
      <c r="I629">
        <v>343344</v>
      </c>
      <c r="J629">
        <v>68668.800000000003</v>
      </c>
      <c r="K629">
        <v>274675.20000000001</v>
      </c>
      <c r="L629">
        <v>49722.634761881862</v>
      </c>
      <c r="M629" s="4">
        <f t="shared" si="18"/>
        <v>18.102338602786805</v>
      </c>
      <c r="N629" t="str">
        <f t="shared" si="19"/>
        <v>Discounted</v>
      </c>
    </row>
    <row r="630" spans="1:14" x14ac:dyDescent="0.3">
      <c r="A630" t="s">
        <v>640</v>
      </c>
      <c r="B630" s="2">
        <v>45178</v>
      </c>
      <c r="C630" t="s">
        <v>4515</v>
      </c>
      <c r="D630" t="s">
        <v>4520</v>
      </c>
      <c r="E630" t="s">
        <v>4525</v>
      </c>
      <c r="F630">
        <v>1</v>
      </c>
      <c r="G630">
        <v>15955</v>
      </c>
      <c r="H630" s="7">
        <v>20</v>
      </c>
      <c r="I630">
        <v>15955</v>
      </c>
      <c r="J630">
        <v>3191</v>
      </c>
      <c r="K630">
        <v>12764</v>
      </c>
      <c r="L630">
        <v>2794.5371708317639</v>
      </c>
      <c r="M630" s="4">
        <f t="shared" si="18"/>
        <v>21.893898235911657</v>
      </c>
      <c r="N630" t="str">
        <f t="shared" si="19"/>
        <v>Discounted</v>
      </c>
    </row>
    <row r="631" spans="1:14" x14ac:dyDescent="0.3">
      <c r="A631" t="s">
        <v>641</v>
      </c>
      <c r="B631" s="2">
        <v>45341</v>
      </c>
      <c r="C631" t="s">
        <v>4515</v>
      </c>
      <c r="D631" t="s">
        <v>4519</v>
      </c>
      <c r="E631" t="s">
        <v>4524</v>
      </c>
      <c r="F631">
        <v>4</v>
      </c>
      <c r="G631">
        <v>48173</v>
      </c>
      <c r="H631" s="7">
        <v>10</v>
      </c>
      <c r="I631">
        <v>192692</v>
      </c>
      <c r="J631">
        <v>19269.2</v>
      </c>
      <c r="K631">
        <v>173422.8</v>
      </c>
      <c r="L631">
        <v>17457.915570506779</v>
      </c>
      <c r="M631" s="4">
        <f t="shared" si="18"/>
        <v>10.066678412819295</v>
      </c>
      <c r="N631" t="str">
        <f t="shared" si="19"/>
        <v>Discounted</v>
      </c>
    </row>
    <row r="632" spans="1:14" x14ac:dyDescent="0.3">
      <c r="A632" t="s">
        <v>642</v>
      </c>
      <c r="B632" s="2">
        <v>45371</v>
      </c>
      <c r="C632" t="s">
        <v>4517</v>
      </c>
      <c r="D632" t="s">
        <v>4519</v>
      </c>
      <c r="E632" t="s">
        <v>4522</v>
      </c>
      <c r="F632">
        <v>8</v>
      </c>
      <c r="G632">
        <v>1474</v>
      </c>
      <c r="H632" s="7">
        <v>5</v>
      </c>
      <c r="I632">
        <v>11792</v>
      </c>
      <c r="J632">
        <v>589.6</v>
      </c>
      <c r="K632">
        <v>11202.4</v>
      </c>
      <c r="L632">
        <v>1188.104029372545</v>
      </c>
      <c r="M632" s="4">
        <f t="shared" si="18"/>
        <v>10.605799019607808</v>
      </c>
      <c r="N632" t="str">
        <f t="shared" si="19"/>
        <v>Discounted</v>
      </c>
    </row>
    <row r="633" spans="1:14" x14ac:dyDescent="0.3">
      <c r="A633" t="s">
        <v>643</v>
      </c>
      <c r="B633" s="2">
        <v>45108</v>
      </c>
      <c r="C633" t="s">
        <v>4513</v>
      </c>
      <c r="D633" t="s">
        <v>4520</v>
      </c>
      <c r="E633" t="s">
        <v>4524</v>
      </c>
      <c r="F633">
        <v>5</v>
      </c>
      <c r="G633">
        <v>13179</v>
      </c>
      <c r="H633" s="7">
        <v>5</v>
      </c>
      <c r="I633">
        <v>65895</v>
      </c>
      <c r="J633">
        <v>3294.75</v>
      </c>
      <c r="K633">
        <v>62600.25</v>
      </c>
      <c r="L633">
        <v>14212.32922212093</v>
      </c>
      <c r="M633" s="4">
        <f t="shared" si="18"/>
        <v>22.703310645118719</v>
      </c>
      <c r="N633" t="str">
        <f t="shared" si="19"/>
        <v>Discounted</v>
      </c>
    </row>
    <row r="634" spans="1:14" x14ac:dyDescent="0.3">
      <c r="A634" t="s">
        <v>644</v>
      </c>
      <c r="B634" s="2">
        <v>45093</v>
      </c>
      <c r="C634" t="s">
        <v>4516</v>
      </c>
      <c r="D634" t="s">
        <v>4519</v>
      </c>
      <c r="E634" t="s">
        <v>4523</v>
      </c>
      <c r="F634">
        <v>5</v>
      </c>
      <c r="G634">
        <v>62291</v>
      </c>
      <c r="H634" s="7">
        <v>0</v>
      </c>
      <c r="I634">
        <v>311455</v>
      </c>
      <c r="J634">
        <v>0</v>
      </c>
      <c r="K634">
        <v>311455</v>
      </c>
      <c r="L634">
        <v>20572.108552035661</v>
      </c>
      <c r="M634" s="4">
        <f t="shared" si="18"/>
        <v>6.605162399716062</v>
      </c>
      <c r="N634" t="str">
        <f t="shared" si="19"/>
        <v>Non-discounted</v>
      </c>
    </row>
    <row r="635" spans="1:14" x14ac:dyDescent="0.3">
      <c r="A635" t="s">
        <v>645</v>
      </c>
      <c r="B635" s="2">
        <v>45017</v>
      </c>
      <c r="C635" t="s">
        <v>4516</v>
      </c>
      <c r="D635" t="s">
        <v>4520</v>
      </c>
      <c r="E635" t="s">
        <v>4524</v>
      </c>
      <c r="F635">
        <v>8</v>
      </c>
      <c r="G635">
        <v>27929</v>
      </c>
      <c r="H635" s="7">
        <v>20</v>
      </c>
      <c r="I635">
        <v>223432</v>
      </c>
      <c r="J635">
        <v>44686.400000000001</v>
      </c>
      <c r="K635">
        <v>178745.60000000001</v>
      </c>
      <c r="L635">
        <v>30581.4991194346</v>
      </c>
      <c r="M635" s="4">
        <f t="shared" si="18"/>
        <v>17.108952119344252</v>
      </c>
      <c r="N635" t="str">
        <f t="shared" si="19"/>
        <v>Discounted</v>
      </c>
    </row>
    <row r="636" spans="1:14" x14ac:dyDescent="0.3">
      <c r="A636" t="s">
        <v>646</v>
      </c>
      <c r="B636" s="2">
        <v>45640</v>
      </c>
      <c r="C636" t="s">
        <v>4513</v>
      </c>
      <c r="D636" t="s">
        <v>4519</v>
      </c>
      <c r="E636" t="s">
        <v>4522</v>
      </c>
      <c r="F636">
        <v>8</v>
      </c>
      <c r="G636">
        <v>18573</v>
      </c>
      <c r="H636" s="7">
        <v>10</v>
      </c>
      <c r="I636">
        <v>148584</v>
      </c>
      <c r="J636">
        <v>14858.4</v>
      </c>
      <c r="K636">
        <v>133725.6</v>
      </c>
      <c r="L636">
        <v>29699.263358137101</v>
      </c>
      <c r="M636" s="4">
        <f t="shared" si="18"/>
        <v>22.209108321919739</v>
      </c>
      <c r="N636" t="str">
        <f t="shared" si="19"/>
        <v>Discounted</v>
      </c>
    </row>
    <row r="637" spans="1:14" x14ac:dyDescent="0.3">
      <c r="A637" t="s">
        <v>647</v>
      </c>
      <c r="B637" s="2">
        <v>45457</v>
      </c>
      <c r="C637" t="s">
        <v>4513</v>
      </c>
      <c r="D637" t="s">
        <v>4520</v>
      </c>
      <c r="E637" t="s">
        <v>4524</v>
      </c>
      <c r="F637">
        <v>1</v>
      </c>
      <c r="G637">
        <v>70707</v>
      </c>
      <c r="H637" s="7">
        <v>15</v>
      </c>
      <c r="I637">
        <v>70707</v>
      </c>
      <c r="J637">
        <v>10606.05</v>
      </c>
      <c r="K637">
        <v>60100.95</v>
      </c>
      <c r="L637">
        <v>14084.570490348</v>
      </c>
      <c r="M637" s="4">
        <f t="shared" si="18"/>
        <v>23.434855007030674</v>
      </c>
      <c r="N637" t="str">
        <f t="shared" si="19"/>
        <v>Discounted</v>
      </c>
    </row>
    <row r="638" spans="1:14" x14ac:dyDescent="0.3">
      <c r="A638" t="s">
        <v>648</v>
      </c>
      <c r="B638" s="2">
        <v>44965</v>
      </c>
      <c r="C638" t="s">
        <v>4513</v>
      </c>
      <c r="D638" t="s">
        <v>4520</v>
      </c>
      <c r="E638" t="s">
        <v>4525</v>
      </c>
      <c r="F638">
        <v>5</v>
      </c>
      <c r="G638">
        <v>30865</v>
      </c>
      <c r="H638" s="7">
        <v>10</v>
      </c>
      <c r="I638">
        <v>154325</v>
      </c>
      <c r="J638">
        <v>15432.5</v>
      </c>
      <c r="K638">
        <v>138892.5</v>
      </c>
      <c r="L638">
        <v>7297.0578917077464</v>
      </c>
      <c r="M638" s="4">
        <f t="shared" si="18"/>
        <v>5.2537450846573766</v>
      </c>
      <c r="N638" t="str">
        <f t="shared" si="19"/>
        <v>Discounted</v>
      </c>
    </row>
    <row r="639" spans="1:14" x14ac:dyDescent="0.3">
      <c r="A639" t="s">
        <v>649</v>
      </c>
      <c r="B639" s="2">
        <v>45052</v>
      </c>
      <c r="C639" t="s">
        <v>4514</v>
      </c>
      <c r="D639" t="s">
        <v>4520</v>
      </c>
      <c r="E639" t="s">
        <v>4521</v>
      </c>
      <c r="F639">
        <v>5</v>
      </c>
      <c r="G639">
        <v>56428</v>
      </c>
      <c r="H639" s="7">
        <v>5</v>
      </c>
      <c r="I639">
        <v>282140</v>
      </c>
      <c r="J639">
        <v>14107</v>
      </c>
      <c r="K639">
        <v>268033</v>
      </c>
      <c r="L639">
        <v>33218.186189139742</v>
      </c>
      <c r="M639" s="4">
        <f t="shared" si="18"/>
        <v>12.393319549883687</v>
      </c>
      <c r="N639" t="str">
        <f t="shared" si="19"/>
        <v>Discounted</v>
      </c>
    </row>
    <row r="640" spans="1:14" x14ac:dyDescent="0.3">
      <c r="A640" t="s">
        <v>650</v>
      </c>
      <c r="B640" s="2">
        <v>45377</v>
      </c>
      <c r="C640" t="s">
        <v>4516</v>
      </c>
      <c r="D640" t="s">
        <v>4520</v>
      </c>
      <c r="E640" t="s">
        <v>4525</v>
      </c>
      <c r="F640">
        <v>8</v>
      </c>
      <c r="G640">
        <v>74953</v>
      </c>
      <c r="H640" s="7">
        <v>20</v>
      </c>
      <c r="I640">
        <v>599624</v>
      </c>
      <c r="J640">
        <v>119924.8</v>
      </c>
      <c r="K640">
        <v>479699.20000000001</v>
      </c>
      <c r="L640">
        <v>48666.902418087433</v>
      </c>
      <c r="M640" s="4">
        <f t="shared" si="18"/>
        <v>10.145295722420931</v>
      </c>
      <c r="N640" t="str">
        <f t="shared" si="19"/>
        <v>Discounted</v>
      </c>
    </row>
    <row r="641" spans="1:14" x14ac:dyDescent="0.3">
      <c r="A641" t="s">
        <v>651</v>
      </c>
      <c r="B641" s="2">
        <v>45099</v>
      </c>
      <c r="C641" t="s">
        <v>4513</v>
      </c>
      <c r="D641" t="s">
        <v>4520</v>
      </c>
      <c r="E641" t="s">
        <v>4521</v>
      </c>
      <c r="F641">
        <v>1</v>
      </c>
      <c r="G641">
        <v>8284</v>
      </c>
      <c r="H641" s="7">
        <v>0</v>
      </c>
      <c r="I641">
        <v>8284</v>
      </c>
      <c r="J641">
        <v>0</v>
      </c>
      <c r="K641">
        <v>8284</v>
      </c>
      <c r="L641">
        <v>1355.316393081961</v>
      </c>
      <c r="M641" s="4">
        <f t="shared" si="18"/>
        <v>16.360651775494457</v>
      </c>
      <c r="N641" t="str">
        <f t="shared" si="19"/>
        <v>Non-discounted</v>
      </c>
    </row>
    <row r="642" spans="1:14" x14ac:dyDescent="0.3">
      <c r="A642" t="s">
        <v>652</v>
      </c>
      <c r="B642" s="2">
        <v>45579</v>
      </c>
      <c r="C642" t="s">
        <v>4514</v>
      </c>
      <c r="D642" t="s">
        <v>4519</v>
      </c>
      <c r="E642" t="s">
        <v>4524</v>
      </c>
      <c r="F642">
        <v>7</v>
      </c>
      <c r="G642">
        <v>12791</v>
      </c>
      <c r="H642" s="7">
        <v>10</v>
      </c>
      <c r="I642">
        <v>89537</v>
      </c>
      <c r="J642">
        <v>8953.7000000000007</v>
      </c>
      <c r="K642">
        <v>80583.3</v>
      </c>
      <c r="L642">
        <v>14228.79114223115</v>
      </c>
      <c r="M642" s="4">
        <f t="shared" si="18"/>
        <v>17.65724553627259</v>
      </c>
      <c r="N642" t="str">
        <f t="shared" si="19"/>
        <v>Discounted</v>
      </c>
    </row>
    <row r="643" spans="1:14" x14ac:dyDescent="0.3">
      <c r="A643" t="s">
        <v>653</v>
      </c>
      <c r="B643" s="2">
        <v>45146</v>
      </c>
      <c r="C643" t="s">
        <v>4512</v>
      </c>
      <c r="D643" t="s">
        <v>4519</v>
      </c>
      <c r="E643" t="s">
        <v>4523</v>
      </c>
      <c r="F643">
        <v>7</v>
      </c>
      <c r="G643">
        <v>26654</v>
      </c>
      <c r="H643" s="7">
        <v>0</v>
      </c>
      <c r="I643">
        <v>186578</v>
      </c>
      <c r="J643">
        <v>0</v>
      </c>
      <c r="K643">
        <v>186578</v>
      </c>
      <c r="L643">
        <v>46636.084496536867</v>
      </c>
      <c r="M643" s="4">
        <f t="shared" ref="M643:M706" si="20">(L643/K643)*100</f>
        <v>24.995489552110577</v>
      </c>
      <c r="N643" t="str">
        <f t="shared" ref="N643:N706" si="21">IF(H643=0,"Non-discounted","Discounted")</f>
        <v>Non-discounted</v>
      </c>
    </row>
    <row r="644" spans="1:14" x14ac:dyDescent="0.3">
      <c r="A644" t="s">
        <v>654</v>
      </c>
      <c r="B644" s="2">
        <v>45564</v>
      </c>
      <c r="C644" t="s">
        <v>4514</v>
      </c>
      <c r="D644" t="s">
        <v>4519</v>
      </c>
      <c r="E644" t="s">
        <v>4524</v>
      </c>
      <c r="F644">
        <v>9</v>
      </c>
      <c r="G644">
        <v>26150</v>
      </c>
      <c r="H644" s="7">
        <v>5</v>
      </c>
      <c r="I644">
        <v>235350</v>
      </c>
      <c r="J644">
        <v>11767.5</v>
      </c>
      <c r="K644">
        <v>223582.5</v>
      </c>
      <c r="L644">
        <v>34108.069192580813</v>
      </c>
      <c r="M644" s="4">
        <f t="shared" si="20"/>
        <v>15.255249937978515</v>
      </c>
      <c r="N644" t="str">
        <f t="shared" si="21"/>
        <v>Discounted</v>
      </c>
    </row>
    <row r="645" spans="1:14" x14ac:dyDescent="0.3">
      <c r="A645" t="s">
        <v>655</v>
      </c>
      <c r="B645" s="2">
        <v>44984</v>
      </c>
      <c r="C645" t="s">
        <v>4516</v>
      </c>
      <c r="D645" t="s">
        <v>4520</v>
      </c>
      <c r="E645" t="s">
        <v>4522</v>
      </c>
      <c r="F645">
        <v>2</v>
      </c>
      <c r="G645">
        <v>69241</v>
      </c>
      <c r="H645" s="7">
        <v>15</v>
      </c>
      <c r="I645">
        <v>138482</v>
      </c>
      <c r="J645">
        <v>20772.3</v>
      </c>
      <c r="K645">
        <v>117709.7</v>
      </c>
      <c r="L645">
        <v>18868.085171220078</v>
      </c>
      <c r="M645" s="4">
        <f t="shared" si="20"/>
        <v>16.029337574745394</v>
      </c>
      <c r="N645" t="str">
        <f t="shared" si="21"/>
        <v>Discounted</v>
      </c>
    </row>
    <row r="646" spans="1:14" x14ac:dyDescent="0.3">
      <c r="A646" t="s">
        <v>656</v>
      </c>
      <c r="B646" s="2">
        <v>45586</v>
      </c>
      <c r="C646" t="s">
        <v>4517</v>
      </c>
      <c r="D646" t="s">
        <v>4519</v>
      </c>
      <c r="E646" t="s">
        <v>4524</v>
      </c>
      <c r="F646">
        <v>3</v>
      </c>
      <c r="G646">
        <v>36701</v>
      </c>
      <c r="H646" s="7">
        <v>10</v>
      </c>
      <c r="I646">
        <v>110103</v>
      </c>
      <c r="J646">
        <v>11010.3</v>
      </c>
      <c r="K646">
        <v>99092.7</v>
      </c>
      <c r="L646">
        <v>13165.72382698643</v>
      </c>
      <c r="M646" s="4">
        <f t="shared" si="20"/>
        <v>13.286270156112842</v>
      </c>
      <c r="N646" t="str">
        <f t="shared" si="21"/>
        <v>Discounted</v>
      </c>
    </row>
    <row r="647" spans="1:14" x14ac:dyDescent="0.3">
      <c r="A647" t="s">
        <v>657</v>
      </c>
      <c r="B647" s="2">
        <v>45402</v>
      </c>
      <c r="C647" t="s">
        <v>4512</v>
      </c>
      <c r="D647" t="s">
        <v>4520</v>
      </c>
      <c r="E647" t="s">
        <v>4521</v>
      </c>
      <c r="F647">
        <v>4</v>
      </c>
      <c r="G647">
        <v>39979</v>
      </c>
      <c r="H647" s="7">
        <v>5</v>
      </c>
      <c r="I647">
        <v>159916</v>
      </c>
      <c r="J647">
        <v>7995.8</v>
      </c>
      <c r="K647">
        <v>151920.20000000001</v>
      </c>
      <c r="L647">
        <v>12083.0411015768</v>
      </c>
      <c r="M647" s="4">
        <f t="shared" si="20"/>
        <v>7.9535447567715147</v>
      </c>
      <c r="N647" t="str">
        <f t="shared" si="21"/>
        <v>Discounted</v>
      </c>
    </row>
    <row r="648" spans="1:14" x14ac:dyDescent="0.3">
      <c r="A648" t="s">
        <v>658</v>
      </c>
      <c r="B648" s="2">
        <v>45382</v>
      </c>
      <c r="C648" t="s">
        <v>4516</v>
      </c>
      <c r="D648" t="s">
        <v>4520</v>
      </c>
      <c r="E648" t="s">
        <v>4525</v>
      </c>
      <c r="F648">
        <v>1</v>
      </c>
      <c r="G648">
        <v>73420</v>
      </c>
      <c r="H648" s="7">
        <v>20</v>
      </c>
      <c r="I648">
        <v>73420</v>
      </c>
      <c r="J648">
        <v>14684</v>
      </c>
      <c r="K648">
        <v>58736</v>
      </c>
      <c r="L648">
        <v>6500.0152143042469</v>
      </c>
      <c r="M648" s="4">
        <f t="shared" si="20"/>
        <v>11.06649280561197</v>
      </c>
      <c r="N648" t="str">
        <f t="shared" si="21"/>
        <v>Discounted</v>
      </c>
    </row>
    <row r="649" spans="1:14" x14ac:dyDescent="0.3">
      <c r="A649" t="s">
        <v>659</v>
      </c>
      <c r="B649" s="2">
        <v>45287</v>
      </c>
      <c r="C649" t="s">
        <v>4514</v>
      </c>
      <c r="D649" t="s">
        <v>4519</v>
      </c>
      <c r="E649" t="s">
        <v>4523</v>
      </c>
      <c r="F649">
        <v>7</v>
      </c>
      <c r="G649">
        <v>50743</v>
      </c>
      <c r="H649" s="7">
        <v>10</v>
      </c>
      <c r="I649">
        <v>355201</v>
      </c>
      <c r="J649">
        <v>35520.1</v>
      </c>
      <c r="K649">
        <v>319680.90000000002</v>
      </c>
      <c r="L649">
        <v>31775.317156057721</v>
      </c>
      <c r="M649" s="4">
        <f t="shared" si="20"/>
        <v>9.9396983542206367</v>
      </c>
      <c r="N649" t="str">
        <f t="shared" si="21"/>
        <v>Discounted</v>
      </c>
    </row>
    <row r="650" spans="1:14" x14ac:dyDescent="0.3">
      <c r="A650" t="s">
        <v>660</v>
      </c>
      <c r="B650" s="2">
        <v>44927</v>
      </c>
      <c r="C650" t="s">
        <v>4518</v>
      </c>
      <c r="D650" t="s">
        <v>4520</v>
      </c>
      <c r="E650" t="s">
        <v>4524</v>
      </c>
      <c r="F650">
        <v>3</v>
      </c>
      <c r="G650">
        <v>69095</v>
      </c>
      <c r="H650" s="7">
        <v>0</v>
      </c>
      <c r="I650">
        <v>207285</v>
      </c>
      <c r="J650">
        <v>0</v>
      </c>
      <c r="K650">
        <v>207285</v>
      </c>
      <c r="L650">
        <v>43580.414744228219</v>
      </c>
      <c r="M650" s="4">
        <f t="shared" si="20"/>
        <v>21.024393826966843</v>
      </c>
      <c r="N650" t="str">
        <f t="shared" si="21"/>
        <v>Non-discounted</v>
      </c>
    </row>
    <row r="651" spans="1:14" x14ac:dyDescent="0.3">
      <c r="A651" t="s">
        <v>661</v>
      </c>
      <c r="B651" s="2">
        <v>45313</v>
      </c>
      <c r="C651" t="s">
        <v>4515</v>
      </c>
      <c r="D651" t="s">
        <v>4519</v>
      </c>
      <c r="E651" t="s">
        <v>4524</v>
      </c>
      <c r="F651">
        <v>3</v>
      </c>
      <c r="G651">
        <v>32234</v>
      </c>
      <c r="H651" s="7">
        <v>10</v>
      </c>
      <c r="I651">
        <v>96702</v>
      </c>
      <c r="J651">
        <v>9670.2000000000007</v>
      </c>
      <c r="K651">
        <v>87031.8</v>
      </c>
      <c r="L651">
        <v>13852.26712745131</v>
      </c>
      <c r="M651" s="4">
        <f t="shared" si="20"/>
        <v>15.916328431046251</v>
      </c>
      <c r="N651" t="str">
        <f t="shared" si="21"/>
        <v>Discounted</v>
      </c>
    </row>
    <row r="652" spans="1:14" x14ac:dyDescent="0.3">
      <c r="A652" t="s">
        <v>662</v>
      </c>
      <c r="B652" s="2">
        <v>45274</v>
      </c>
      <c r="C652" t="s">
        <v>4516</v>
      </c>
      <c r="D652" t="s">
        <v>4520</v>
      </c>
      <c r="E652" t="s">
        <v>4525</v>
      </c>
      <c r="F652">
        <v>3</v>
      </c>
      <c r="G652">
        <v>43068</v>
      </c>
      <c r="H652" s="7">
        <v>5</v>
      </c>
      <c r="I652">
        <v>129204</v>
      </c>
      <c r="J652">
        <v>6460.2</v>
      </c>
      <c r="K652">
        <v>122743.8</v>
      </c>
      <c r="L652">
        <v>13408.37634168518</v>
      </c>
      <c r="M652" s="4">
        <f t="shared" si="20"/>
        <v>10.92387260430684</v>
      </c>
      <c r="N652" t="str">
        <f t="shared" si="21"/>
        <v>Discounted</v>
      </c>
    </row>
    <row r="653" spans="1:14" x14ac:dyDescent="0.3">
      <c r="A653" t="s">
        <v>663</v>
      </c>
      <c r="B653" s="2">
        <v>45116</v>
      </c>
      <c r="C653" t="s">
        <v>4513</v>
      </c>
      <c r="D653" t="s">
        <v>4520</v>
      </c>
      <c r="E653" t="s">
        <v>4523</v>
      </c>
      <c r="F653">
        <v>8</v>
      </c>
      <c r="G653">
        <v>26293</v>
      </c>
      <c r="H653" s="7">
        <v>5</v>
      </c>
      <c r="I653">
        <v>210344</v>
      </c>
      <c r="J653">
        <v>10517.2</v>
      </c>
      <c r="K653">
        <v>199826.8</v>
      </c>
      <c r="L653">
        <v>29538.113937583901</v>
      </c>
      <c r="M653" s="4">
        <f t="shared" si="20"/>
        <v>14.781858057870068</v>
      </c>
      <c r="N653" t="str">
        <f t="shared" si="21"/>
        <v>Discounted</v>
      </c>
    </row>
    <row r="654" spans="1:14" x14ac:dyDescent="0.3">
      <c r="A654" t="s">
        <v>664</v>
      </c>
      <c r="B654" s="2">
        <v>45431</v>
      </c>
      <c r="C654" t="s">
        <v>4514</v>
      </c>
      <c r="D654" t="s">
        <v>4519</v>
      </c>
      <c r="E654" t="s">
        <v>4524</v>
      </c>
      <c r="F654">
        <v>9</v>
      </c>
      <c r="G654">
        <v>52704</v>
      </c>
      <c r="H654" s="7">
        <v>0</v>
      </c>
      <c r="I654">
        <v>474336</v>
      </c>
      <c r="J654">
        <v>0</v>
      </c>
      <c r="K654">
        <v>474336</v>
      </c>
      <c r="L654">
        <v>44479.898637589409</v>
      </c>
      <c r="M654" s="4">
        <f t="shared" si="20"/>
        <v>9.3772976619083117</v>
      </c>
      <c r="N654" t="str">
        <f t="shared" si="21"/>
        <v>Non-discounted</v>
      </c>
    </row>
    <row r="655" spans="1:14" x14ac:dyDescent="0.3">
      <c r="A655" t="s">
        <v>665</v>
      </c>
      <c r="B655" s="2">
        <v>45117</v>
      </c>
      <c r="C655" t="s">
        <v>4513</v>
      </c>
      <c r="D655" t="s">
        <v>4520</v>
      </c>
      <c r="E655" t="s">
        <v>4524</v>
      </c>
      <c r="F655">
        <v>2</v>
      </c>
      <c r="G655">
        <v>47246</v>
      </c>
      <c r="H655" s="7">
        <v>5</v>
      </c>
      <c r="I655">
        <v>94492</v>
      </c>
      <c r="J655">
        <v>4724.6000000000004</v>
      </c>
      <c r="K655">
        <v>89767.4</v>
      </c>
      <c r="L655">
        <v>7812.0465952732566</v>
      </c>
      <c r="M655" s="4">
        <f t="shared" si="20"/>
        <v>8.7025430114643587</v>
      </c>
      <c r="N655" t="str">
        <f t="shared" si="21"/>
        <v>Discounted</v>
      </c>
    </row>
    <row r="656" spans="1:14" x14ac:dyDescent="0.3">
      <c r="A656" t="s">
        <v>666</v>
      </c>
      <c r="B656" s="2">
        <v>45434</v>
      </c>
      <c r="C656" t="s">
        <v>4513</v>
      </c>
      <c r="D656" t="s">
        <v>4519</v>
      </c>
      <c r="E656" t="s">
        <v>4521</v>
      </c>
      <c r="F656">
        <v>1</v>
      </c>
      <c r="G656">
        <v>32489</v>
      </c>
      <c r="H656" s="7">
        <v>10</v>
      </c>
      <c r="I656">
        <v>32489</v>
      </c>
      <c r="J656">
        <v>3248.9</v>
      </c>
      <c r="K656">
        <v>29240.1</v>
      </c>
      <c r="L656">
        <v>6490.9644022352941</v>
      </c>
      <c r="M656" s="4">
        <f t="shared" si="20"/>
        <v>22.198844744837722</v>
      </c>
      <c r="N656" t="str">
        <f t="shared" si="21"/>
        <v>Discounted</v>
      </c>
    </row>
    <row r="657" spans="1:14" x14ac:dyDescent="0.3">
      <c r="A657" t="s">
        <v>667</v>
      </c>
      <c r="B657" s="2">
        <v>45295</v>
      </c>
      <c r="C657" t="s">
        <v>4513</v>
      </c>
      <c r="D657" t="s">
        <v>4520</v>
      </c>
      <c r="E657" t="s">
        <v>4521</v>
      </c>
      <c r="F657">
        <v>9</v>
      </c>
      <c r="G657">
        <v>49965</v>
      </c>
      <c r="H657" s="7">
        <v>0</v>
      </c>
      <c r="I657">
        <v>449685</v>
      </c>
      <c r="J657">
        <v>0</v>
      </c>
      <c r="K657">
        <v>449685</v>
      </c>
      <c r="L657">
        <v>107457.7038181211</v>
      </c>
      <c r="M657" s="4">
        <f t="shared" si="20"/>
        <v>23.896217089322768</v>
      </c>
      <c r="N657" t="str">
        <f t="shared" si="21"/>
        <v>Non-discounted</v>
      </c>
    </row>
    <row r="658" spans="1:14" x14ac:dyDescent="0.3">
      <c r="A658" t="s">
        <v>668</v>
      </c>
      <c r="B658" s="2">
        <v>45335</v>
      </c>
      <c r="C658" t="s">
        <v>4513</v>
      </c>
      <c r="D658" t="s">
        <v>4519</v>
      </c>
      <c r="E658" t="s">
        <v>4522</v>
      </c>
      <c r="F658">
        <v>6</v>
      </c>
      <c r="G658">
        <v>61883</v>
      </c>
      <c r="H658" s="7">
        <v>5</v>
      </c>
      <c r="I658">
        <v>371298</v>
      </c>
      <c r="J658">
        <v>18564.900000000001</v>
      </c>
      <c r="K658">
        <v>352733.1</v>
      </c>
      <c r="L658">
        <v>23281.41513281954</v>
      </c>
      <c r="M658" s="4">
        <f t="shared" si="20"/>
        <v>6.6002921565397585</v>
      </c>
      <c r="N658" t="str">
        <f t="shared" si="21"/>
        <v>Discounted</v>
      </c>
    </row>
    <row r="659" spans="1:14" x14ac:dyDescent="0.3">
      <c r="A659" t="s">
        <v>669</v>
      </c>
      <c r="B659" s="2">
        <v>45043</v>
      </c>
      <c r="C659" t="s">
        <v>4513</v>
      </c>
      <c r="D659" t="s">
        <v>4520</v>
      </c>
      <c r="E659" t="s">
        <v>4525</v>
      </c>
      <c r="F659">
        <v>9</v>
      </c>
      <c r="G659">
        <v>17267</v>
      </c>
      <c r="H659" s="7">
        <v>5</v>
      </c>
      <c r="I659">
        <v>155403</v>
      </c>
      <c r="J659">
        <v>7770.15</v>
      </c>
      <c r="K659">
        <v>147632.85</v>
      </c>
      <c r="L659">
        <v>29966.00529552935</v>
      </c>
      <c r="M659" s="4">
        <f t="shared" si="20"/>
        <v>20.297654143728412</v>
      </c>
      <c r="N659" t="str">
        <f t="shared" si="21"/>
        <v>Discounted</v>
      </c>
    </row>
    <row r="660" spans="1:14" x14ac:dyDescent="0.3">
      <c r="A660" t="s">
        <v>670</v>
      </c>
      <c r="B660" s="2">
        <v>45060</v>
      </c>
      <c r="C660" t="s">
        <v>4512</v>
      </c>
      <c r="D660" t="s">
        <v>4519</v>
      </c>
      <c r="E660" t="s">
        <v>4523</v>
      </c>
      <c r="F660">
        <v>6</v>
      </c>
      <c r="G660">
        <v>39152</v>
      </c>
      <c r="H660" s="7">
        <v>10</v>
      </c>
      <c r="I660">
        <v>234912</v>
      </c>
      <c r="J660">
        <v>23491.200000000001</v>
      </c>
      <c r="K660">
        <v>211420.79999999999</v>
      </c>
      <c r="L660">
        <v>29738.93753613736</v>
      </c>
      <c r="M660" s="4">
        <f t="shared" si="20"/>
        <v>14.066230728545801</v>
      </c>
      <c r="N660" t="str">
        <f t="shared" si="21"/>
        <v>Discounted</v>
      </c>
    </row>
    <row r="661" spans="1:14" x14ac:dyDescent="0.3">
      <c r="A661" t="s">
        <v>671</v>
      </c>
      <c r="B661" s="2">
        <v>44984</v>
      </c>
      <c r="C661" t="s">
        <v>4516</v>
      </c>
      <c r="D661" t="s">
        <v>4519</v>
      </c>
      <c r="E661" t="s">
        <v>4524</v>
      </c>
      <c r="F661">
        <v>2</v>
      </c>
      <c r="G661">
        <v>13883</v>
      </c>
      <c r="H661" s="7">
        <v>5</v>
      </c>
      <c r="I661">
        <v>27766</v>
      </c>
      <c r="J661">
        <v>1388.3</v>
      </c>
      <c r="K661">
        <v>26377.7</v>
      </c>
      <c r="L661">
        <v>3370.9204525873429</v>
      </c>
      <c r="M661" s="4">
        <f t="shared" si="20"/>
        <v>12.779432826165065</v>
      </c>
      <c r="N661" t="str">
        <f t="shared" si="21"/>
        <v>Discounted</v>
      </c>
    </row>
    <row r="662" spans="1:14" x14ac:dyDescent="0.3">
      <c r="A662" t="s">
        <v>672</v>
      </c>
      <c r="B662" s="2">
        <v>45482</v>
      </c>
      <c r="C662" t="s">
        <v>4516</v>
      </c>
      <c r="D662" t="s">
        <v>4520</v>
      </c>
      <c r="E662" t="s">
        <v>4524</v>
      </c>
      <c r="F662">
        <v>1</v>
      </c>
      <c r="G662">
        <v>71284</v>
      </c>
      <c r="H662" s="7">
        <v>10</v>
      </c>
      <c r="I662">
        <v>71284</v>
      </c>
      <c r="J662">
        <v>7128.4</v>
      </c>
      <c r="K662">
        <v>64155.6</v>
      </c>
      <c r="L662">
        <v>12053.699242165239</v>
      </c>
      <c r="M662" s="4">
        <f t="shared" si="20"/>
        <v>18.788226190956426</v>
      </c>
      <c r="N662" t="str">
        <f t="shared" si="21"/>
        <v>Discounted</v>
      </c>
    </row>
    <row r="663" spans="1:14" x14ac:dyDescent="0.3">
      <c r="A663" t="s">
        <v>673</v>
      </c>
      <c r="B663" s="2">
        <v>45611</v>
      </c>
      <c r="C663" t="s">
        <v>4515</v>
      </c>
      <c r="D663" t="s">
        <v>4519</v>
      </c>
      <c r="E663" t="s">
        <v>4522</v>
      </c>
      <c r="F663">
        <v>8</v>
      </c>
      <c r="G663">
        <v>60589</v>
      </c>
      <c r="H663" s="7">
        <v>20</v>
      </c>
      <c r="I663">
        <v>484712</v>
      </c>
      <c r="J663">
        <v>96942.399999999994</v>
      </c>
      <c r="K663">
        <v>387769.59999999998</v>
      </c>
      <c r="L663">
        <v>40037.497012126572</v>
      </c>
      <c r="M663" s="4">
        <f t="shared" si="20"/>
        <v>10.325073706687316</v>
      </c>
      <c r="N663" t="str">
        <f t="shared" si="21"/>
        <v>Discounted</v>
      </c>
    </row>
    <row r="664" spans="1:14" x14ac:dyDescent="0.3">
      <c r="A664" t="s">
        <v>674</v>
      </c>
      <c r="B664" s="2">
        <v>45598</v>
      </c>
      <c r="C664" t="s">
        <v>4514</v>
      </c>
      <c r="D664" t="s">
        <v>4520</v>
      </c>
      <c r="E664" t="s">
        <v>4524</v>
      </c>
      <c r="F664">
        <v>3</v>
      </c>
      <c r="G664">
        <v>26940</v>
      </c>
      <c r="H664" s="7">
        <v>10</v>
      </c>
      <c r="I664">
        <v>80820</v>
      </c>
      <c r="J664">
        <v>8082</v>
      </c>
      <c r="K664">
        <v>72738</v>
      </c>
      <c r="L664">
        <v>3936.307447483116</v>
      </c>
      <c r="M664" s="4">
        <f t="shared" si="20"/>
        <v>5.4116245256717477</v>
      </c>
      <c r="N664" t="str">
        <f t="shared" si="21"/>
        <v>Discounted</v>
      </c>
    </row>
    <row r="665" spans="1:14" x14ac:dyDescent="0.3">
      <c r="A665" t="s">
        <v>675</v>
      </c>
      <c r="B665" s="2">
        <v>45099</v>
      </c>
      <c r="C665" t="s">
        <v>4518</v>
      </c>
      <c r="D665" t="s">
        <v>4520</v>
      </c>
      <c r="E665" t="s">
        <v>4525</v>
      </c>
      <c r="F665">
        <v>1</v>
      </c>
      <c r="G665">
        <v>52943</v>
      </c>
      <c r="H665" s="7">
        <v>15</v>
      </c>
      <c r="I665">
        <v>52943</v>
      </c>
      <c r="J665">
        <v>7941.45</v>
      </c>
      <c r="K665">
        <v>45001.55</v>
      </c>
      <c r="L665">
        <v>4176.1694712629596</v>
      </c>
      <c r="M665" s="4">
        <f t="shared" si="20"/>
        <v>9.2800569564003013</v>
      </c>
      <c r="N665" t="str">
        <f t="shared" si="21"/>
        <v>Discounted</v>
      </c>
    </row>
    <row r="666" spans="1:14" x14ac:dyDescent="0.3">
      <c r="A666" t="s">
        <v>676</v>
      </c>
      <c r="B666" s="2">
        <v>45075</v>
      </c>
      <c r="C666" t="s">
        <v>4512</v>
      </c>
      <c r="D666" t="s">
        <v>4519</v>
      </c>
      <c r="E666" t="s">
        <v>4522</v>
      </c>
      <c r="F666">
        <v>8</v>
      </c>
      <c r="G666">
        <v>56825</v>
      </c>
      <c r="H666" s="7">
        <v>5</v>
      </c>
      <c r="I666">
        <v>454600</v>
      </c>
      <c r="J666">
        <v>22730</v>
      </c>
      <c r="K666">
        <v>431870</v>
      </c>
      <c r="L666">
        <v>37566.218575677747</v>
      </c>
      <c r="M666" s="4">
        <f t="shared" si="20"/>
        <v>8.6985015341833769</v>
      </c>
      <c r="N666" t="str">
        <f t="shared" si="21"/>
        <v>Discounted</v>
      </c>
    </row>
    <row r="667" spans="1:14" x14ac:dyDescent="0.3">
      <c r="A667" t="s">
        <v>677</v>
      </c>
      <c r="B667" s="2">
        <v>45006</v>
      </c>
      <c r="C667" t="s">
        <v>4514</v>
      </c>
      <c r="D667" t="s">
        <v>4519</v>
      </c>
      <c r="E667" t="s">
        <v>4525</v>
      </c>
      <c r="F667">
        <v>1</v>
      </c>
      <c r="G667">
        <v>56419</v>
      </c>
      <c r="H667" s="7">
        <v>20</v>
      </c>
      <c r="I667">
        <v>56419</v>
      </c>
      <c r="J667">
        <v>11283.8</v>
      </c>
      <c r="K667">
        <v>45135.199999999997</v>
      </c>
      <c r="L667">
        <v>2564.125129259271</v>
      </c>
      <c r="M667" s="4">
        <f t="shared" si="20"/>
        <v>5.6809876310712504</v>
      </c>
      <c r="N667" t="str">
        <f t="shared" si="21"/>
        <v>Discounted</v>
      </c>
    </row>
    <row r="668" spans="1:14" x14ac:dyDescent="0.3">
      <c r="A668" t="s">
        <v>678</v>
      </c>
      <c r="B668" s="2">
        <v>45139</v>
      </c>
      <c r="C668" t="s">
        <v>4512</v>
      </c>
      <c r="D668" t="s">
        <v>4519</v>
      </c>
      <c r="E668" t="s">
        <v>4522</v>
      </c>
      <c r="F668">
        <v>8</v>
      </c>
      <c r="G668">
        <v>17111</v>
      </c>
      <c r="H668" s="7">
        <v>0</v>
      </c>
      <c r="I668">
        <v>136888</v>
      </c>
      <c r="J668">
        <v>0</v>
      </c>
      <c r="K668">
        <v>136888</v>
      </c>
      <c r="L668">
        <v>15641.244933802211</v>
      </c>
      <c r="M668" s="4">
        <f t="shared" si="20"/>
        <v>11.426308320526424</v>
      </c>
      <c r="N668" t="str">
        <f t="shared" si="21"/>
        <v>Non-discounted</v>
      </c>
    </row>
    <row r="669" spans="1:14" x14ac:dyDescent="0.3">
      <c r="A669" t="s">
        <v>679</v>
      </c>
      <c r="B669" s="2">
        <v>45129</v>
      </c>
      <c r="C669" t="s">
        <v>4516</v>
      </c>
      <c r="D669" t="s">
        <v>4519</v>
      </c>
      <c r="E669" t="s">
        <v>4524</v>
      </c>
      <c r="F669">
        <v>1</v>
      </c>
      <c r="G669">
        <v>63983</v>
      </c>
      <c r="H669" s="7">
        <v>15</v>
      </c>
      <c r="I669">
        <v>63983</v>
      </c>
      <c r="J669">
        <v>9597.4500000000007</v>
      </c>
      <c r="K669">
        <v>54385.55</v>
      </c>
      <c r="L669">
        <v>7880.6677860719856</v>
      </c>
      <c r="M669" s="4">
        <f t="shared" si="20"/>
        <v>14.490370670282795</v>
      </c>
      <c r="N669" t="str">
        <f t="shared" si="21"/>
        <v>Discounted</v>
      </c>
    </row>
    <row r="670" spans="1:14" x14ac:dyDescent="0.3">
      <c r="A670" t="s">
        <v>680</v>
      </c>
      <c r="B670" s="2">
        <v>45155</v>
      </c>
      <c r="C670" t="s">
        <v>4513</v>
      </c>
      <c r="D670" t="s">
        <v>4519</v>
      </c>
      <c r="E670" t="s">
        <v>4522</v>
      </c>
      <c r="F670">
        <v>9</v>
      </c>
      <c r="G670">
        <v>22957</v>
      </c>
      <c r="H670" s="7">
        <v>0</v>
      </c>
      <c r="I670">
        <v>206613</v>
      </c>
      <c r="J670">
        <v>0</v>
      </c>
      <c r="K670">
        <v>206613</v>
      </c>
      <c r="L670">
        <v>40737.004916742233</v>
      </c>
      <c r="M670" s="4">
        <f t="shared" si="20"/>
        <v>19.716573941011571</v>
      </c>
      <c r="N670" t="str">
        <f t="shared" si="21"/>
        <v>Non-discounted</v>
      </c>
    </row>
    <row r="671" spans="1:14" x14ac:dyDescent="0.3">
      <c r="A671" t="s">
        <v>681</v>
      </c>
      <c r="B671" s="2">
        <v>45602</v>
      </c>
      <c r="C671" t="s">
        <v>4515</v>
      </c>
      <c r="D671" t="s">
        <v>4520</v>
      </c>
      <c r="E671" t="s">
        <v>4521</v>
      </c>
      <c r="F671">
        <v>9</v>
      </c>
      <c r="G671">
        <v>10756</v>
      </c>
      <c r="H671" s="7">
        <v>15</v>
      </c>
      <c r="I671">
        <v>96804</v>
      </c>
      <c r="J671">
        <v>14520.6</v>
      </c>
      <c r="K671">
        <v>82283.399999999994</v>
      </c>
      <c r="L671">
        <v>9473.4742220075077</v>
      </c>
      <c r="M671" s="4">
        <f t="shared" si="20"/>
        <v>11.513226509851936</v>
      </c>
      <c r="N671" t="str">
        <f t="shared" si="21"/>
        <v>Discounted</v>
      </c>
    </row>
    <row r="672" spans="1:14" x14ac:dyDescent="0.3">
      <c r="A672" t="s">
        <v>682</v>
      </c>
      <c r="B672" s="2">
        <v>45153</v>
      </c>
      <c r="C672" t="s">
        <v>4515</v>
      </c>
      <c r="D672" t="s">
        <v>4519</v>
      </c>
      <c r="E672" t="s">
        <v>4523</v>
      </c>
      <c r="F672">
        <v>9</v>
      </c>
      <c r="G672">
        <v>55356</v>
      </c>
      <c r="H672" s="7">
        <v>20</v>
      </c>
      <c r="I672">
        <v>498204</v>
      </c>
      <c r="J672">
        <v>99640.8</v>
      </c>
      <c r="K672">
        <v>398563.2</v>
      </c>
      <c r="L672">
        <v>35435.47816188007</v>
      </c>
      <c r="M672" s="4">
        <f t="shared" si="20"/>
        <v>8.8908053131548694</v>
      </c>
      <c r="N672" t="str">
        <f t="shared" si="21"/>
        <v>Discounted</v>
      </c>
    </row>
    <row r="673" spans="1:14" x14ac:dyDescent="0.3">
      <c r="A673" t="s">
        <v>683</v>
      </c>
      <c r="B673" s="2">
        <v>45585</v>
      </c>
      <c r="C673" t="s">
        <v>4517</v>
      </c>
      <c r="D673" t="s">
        <v>4520</v>
      </c>
      <c r="E673" t="s">
        <v>4524</v>
      </c>
      <c r="F673">
        <v>3</v>
      </c>
      <c r="G673">
        <v>41033</v>
      </c>
      <c r="H673" s="7">
        <v>20</v>
      </c>
      <c r="I673">
        <v>123099</v>
      </c>
      <c r="J673">
        <v>24619.8</v>
      </c>
      <c r="K673">
        <v>98479.2</v>
      </c>
      <c r="L673">
        <v>9466.2100760559315</v>
      </c>
      <c r="M673" s="4">
        <f t="shared" si="20"/>
        <v>9.6123953850721087</v>
      </c>
      <c r="N673" t="str">
        <f t="shared" si="21"/>
        <v>Discounted</v>
      </c>
    </row>
    <row r="674" spans="1:14" x14ac:dyDescent="0.3">
      <c r="A674" t="s">
        <v>684</v>
      </c>
      <c r="B674" s="2">
        <v>45458</v>
      </c>
      <c r="C674" t="s">
        <v>4518</v>
      </c>
      <c r="D674" t="s">
        <v>4519</v>
      </c>
      <c r="E674" t="s">
        <v>4523</v>
      </c>
      <c r="F674">
        <v>4</v>
      </c>
      <c r="G674">
        <v>28781</v>
      </c>
      <c r="H674" s="7">
        <v>20</v>
      </c>
      <c r="I674">
        <v>115124</v>
      </c>
      <c r="J674">
        <v>23024.799999999999</v>
      </c>
      <c r="K674">
        <v>92099.199999999997</v>
      </c>
      <c r="L674">
        <v>21020.29920982612</v>
      </c>
      <c r="M674" s="4">
        <f t="shared" si="20"/>
        <v>22.823541583234295</v>
      </c>
      <c r="N674" t="str">
        <f t="shared" si="21"/>
        <v>Discounted</v>
      </c>
    </row>
    <row r="675" spans="1:14" x14ac:dyDescent="0.3">
      <c r="A675" t="s">
        <v>685</v>
      </c>
      <c r="B675" s="2">
        <v>45367</v>
      </c>
      <c r="C675" t="s">
        <v>4515</v>
      </c>
      <c r="D675" t="s">
        <v>4519</v>
      </c>
      <c r="E675" t="s">
        <v>4524</v>
      </c>
      <c r="F675">
        <v>5</v>
      </c>
      <c r="G675">
        <v>67775</v>
      </c>
      <c r="H675" s="7">
        <v>15</v>
      </c>
      <c r="I675">
        <v>338875</v>
      </c>
      <c r="J675">
        <v>50831.25</v>
      </c>
      <c r="K675">
        <v>288043.75</v>
      </c>
      <c r="L675">
        <v>26195.874213196588</v>
      </c>
      <c r="M675" s="4">
        <f t="shared" si="20"/>
        <v>9.0944081283473732</v>
      </c>
      <c r="N675" t="str">
        <f t="shared" si="21"/>
        <v>Discounted</v>
      </c>
    </row>
    <row r="676" spans="1:14" x14ac:dyDescent="0.3">
      <c r="A676" t="s">
        <v>686</v>
      </c>
      <c r="B676" s="2">
        <v>45328</v>
      </c>
      <c r="C676" t="s">
        <v>4513</v>
      </c>
      <c r="D676" t="s">
        <v>4519</v>
      </c>
      <c r="E676" t="s">
        <v>4523</v>
      </c>
      <c r="F676">
        <v>6</v>
      </c>
      <c r="G676">
        <v>2025</v>
      </c>
      <c r="H676" s="7">
        <v>10</v>
      </c>
      <c r="I676">
        <v>12150</v>
      </c>
      <c r="J676">
        <v>1215</v>
      </c>
      <c r="K676">
        <v>10935</v>
      </c>
      <c r="L676">
        <v>2469.6493398586081</v>
      </c>
      <c r="M676" s="4">
        <f t="shared" si="20"/>
        <v>22.584813350330208</v>
      </c>
      <c r="N676" t="str">
        <f t="shared" si="21"/>
        <v>Discounted</v>
      </c>
    </row>
    <row r="677" spans="1:14" x14ac:dyDescent="0.3">
      <c r="A677" t="s">
        <v>687</v>
      </c>
      <c r="B677" s="2">
        <v>44973</v>
      </c>
      <c r="C677" t="s">
        <v>4516</v>
      </c>
      <c r="D677" t="s">
        <v>4520</v>
      </c>
      <c r="E677" t="s">
        <v>4521</v>
      </c>
      <c r="F677">
        <v>9</v>
      </c>
      <c r="G677">
        <v>16953</v>
      </c>
      <c r="H677" s="7">
        <v>0</v>
      </c>
      <c r="I677">
        <v>152577</v>
      </c>
      <c r="J677">
        <v>0</v>
      </c>
      <c r="K677">
        <v>152577</v>
      </c>
      <c r="L677">
        <v>21272.254686908269</v>
      </c>
      <c r="M677" s="4">
        <f t="shared" si="20"/>
        <v>13.941979909755906</v>
      </c>
      <c r="N677" t="str">
        <f t="shared" si="21"/>
        <v>Non-discounted</v>
      </c>
    </row>
    <row r="678" spans="1:14" x14ac:dyDescent="0.3">
      <c r="A678" t="s">
        <v>688</v>
      </c>
      <c r="B678" s="2">
        <v>45159</v>
      </c>
      <c r="C678" t="s">
        <v>4518</v>
      </c>
      <c r="D678" t="s">
        <v>4519</v>
      </c>
      <c r="E678" t="s">
        <v>4523</v>
      </c>
      <c r="F678">
        <v>4</v>
      </c>
      <c r="G678">
        <v>6751</v>
      </c>
      <c r="H678" s="7">
        <v>10</v>
      </c>
      <c r="I678">
        <v>27004</v>
      </c>
      <c r="J678">
        <v>2700.4</v>
      </c>
      <c r="K678">
        <v>24303.599999999999</v>
      </c>
      <c r="L678">
        <v>5757.0388695251286</v>
      </c>
      <c r="M678" s="4">
        <f t="shared" si="20"/>
        <v>23.688008646970527</v>
      </c>
      <c r="N678" t="str">
        <f t="shared" si="21"/>
        <v>Discounted</v>
      </c>
    </row>
    <row r="679" spans="1:14" x14ac:dyDescent="0.3">
      <c r="A679" t="s">
        <v>689</v>
      </c>
      <c r="B679" s="2">
        <v>45231</v>
      </c>
      <c r="C679" t="s">
        <v>4514</v>
      </c>
      <c r="D679" t="s">
        <v>4520</v>
      </c>
      <c r="E679" t="s">
        <v>4522</v>
      </c>
      <c r="F679">
        <v>6</v>
      </c>
      <c r="G679">
        <v>20007</v>
      </c>
      <c r="H679" s="7">
        <v>10</v>
      </c>
      <c r="I679">
        <v>120042</v>
      </c>
      <c r="J679">
        <v>12004.2</v>
      </c>
      <c r="K679">
        <v>108037.8</v>
      </c>
      <c r="L679">
        <v>14219.76532073196</v>
      </c>
      <c r="M679" s="4">
        <f t="shared" si="20"/>
        <v>13.161842726093978</v>
      </c>
      <c r="N679" t="str">
        <f t="shared" si="21"/>
        <v>Discounted</v>
      </c>
    </row>
    <row r="680" spans="1:14" x14ac:dyDescent="0.3">
      <c r="A680" t="s">
        <v>690</v>
      </c>
      <c r="B680" s="2">
        <v>45452</v>
      </c>
      <c r="C680" t="s">
        <v>4513</v>
      </c>
      <c r="D680" t="s">
        <v>4520</v>
      </c>
      <c r="E680" t="s">
        <v>4523</v>
      </c>
      <c r="F680">
        <v>1</v>
      </c>
      <c r="G680">
        <v>79896</v>
      </c>
      <c r="H680" s="7">
        <v>5</v>
      </c>
      <c r="I680">
        <v>79896</v>
      </c>
      <c r="J680">
        <v>3994.8</v>
      </c>
      <c r="K680">
        <v>75901.2</v>
      </c>
      <c r="L680">
        <v>6492.3295790764196</v>
      </c>
      <c r="M680" s="4">
        <f t="shared" si="20"/>
        <v>8.5536586761163456</v>
      </c>
      <c r="N680" t="str">
        <f t="shared" si="21"/>
        <v>Discounted</v>
      </c>
    </row>
    <row r="681" spans="1:14" x14ac:dyDescent="0.3">
      <c r="A681" t="s">
        <v>691</v>
      </c>
      <c r="B681" s="2">
        <v>45069</v>
      </c>
      <c r="C681" t="s">
        <v>4513</v>
      </c>
      <c r="D681" t="s">
        <v>4520</v>
      </c>
      <c r="E681" t="s">
        <v>4524</v>
      </c>
      <c r="F681">
        <v>2</v>
      </c>
      <c r="G681">
        <v>28406</v>
      </c>
      <c r="H681" s="7">
        <v>0</v>
      </c>
      <c r="I681">
        <v>56812</v>
      </c>
      <c r="J681">
        <v>0</v>
      </c>
      <c r="K681">
        <v>56812</v>
      </c>
      <c r="L681">
        <v>9078.8976676709026</v>
      </c>
      <c r="M681" s="4">
        <f t="shared" si="20"/>
        <v>15.980598584226751</v>
      </c>
      <c r="N681" t="str">
        <f t="shared" si="21"/>
        <v>Non-discounted</v>
      </c>
    </row>
    <row r="682" spans="1:14" x14ac:dyDescent="0.3">
      <c r="A682" t="s">
        <v>692</v>
      </c>
      <c r="B682" s="2">
        <v>45341</v>
      </c>
      <c r="C682" t="s">
        <v>4515</v>
      </c>
      <c r="D682" t="s">
        <v>4519</v>
      </c>
      <c r="E682" t="s">
        <v>4525</v>
      </c>
      <c r="F682">
        <v>8</v>
      </c>
      <c r="G682">
        <v>73685</v>
      </c>
      <c r="H682" s="7">
        <v>15</v>
      </c>
      <c r="I682">
        <v>589480</v>
      </c>
      <c r="J682">
        <v>88422</v>
      </c>
      <c r="K682">
        <v>501058</v>
      </c>
      <c r="L682">
        <v>83947.919002069641</v>
      </c>
      <c r="M682" s="4">
        <f t="shared" si="20"/>
        <v>16.754132056981355</v>
      </c>
      <c r="N682" t="str">
        <f t="shared" si="21"/>
        <v>Discounted</v>
      </c>
    </row>
    <row r="683" spans="1:14" x14ac:dyDescent="0.3">
      <c r="A683" t="s">
        <v>693</v>
      </c>
      <c r="B683" s="2">
        <v>45439</v>
      </c>
      <c r="C683" t="s">
        <v>4518</v>
      </c>
      <c r="D683" t="s">
        <v>4520</v>
      </c>
      <c r="E683" t="s">
        <v>4523</v>
      </c>
      <c r="F683">
        <v>4</v>
      </c>
      <c r="G683">
        <v>13693</v>
      </c>
      <c r="H683" s="7">
        <v>5</v>
      </c>
      <c r="I683">
        <v>54772</v>
      </c>
      <c r="J683">
        <v>2738.6</v>
      </c>
      <c r="K683">
        <v>52033.4</v>
      </c>
      <c r="L683">
        <v>9215.0038225878707</v>
      </c>
      <c r="M683" s="4">
        <f t="shared" si="20"/>
        <v>17.709786065465394</v>
      </c>
      <c r="N683" t="str">
        <f t="shared" si="21"/>
        <v>Discounted</v>
      </c>
    </row>
    <row r="684" spans="1:14" x14ac:dyDescent="0.3">
      <c r="A684" t="s">
        <v>694</v>
      </c>
      <c r="B684" s="2">
        <v>45299</v>
      </c>
      <c r="C684" t="s">
        <v>4516</v>
      </c>
      <c r="D684" t="s">
        <v>4519</v>
      </c>
      <c r="E684" t="s">
        <v>4523</v>
      </c>
      <c r="F684">
        <v>7</v>
      </c>
      <c r="G684">
        <v>64542</v>
      </c>
      <c r="H684" s="7">
        <v>5</v>
      </c>
      <c r="I684">
        <v>451794</v>
      </c>
      <c r="J684">
        <v>22589.7</v>
      </c>
      <c r="K684">
        <v>429204.3</v>
      </c>
      <c r="L684">
        <v>56783.447200602102</v>
      </c>
      <c r="M684" s="4">
        <f t="shared" si="20"/>
        <v>13.229934369390545</v>
      </c>
      <c r="N684" t="str">
        <f t="shared" si="21"/>
        <v>Discounted</v>
      </c>
    </row>
    <row r="685" spans="1:14" x14ac:dyDescent="0.3">
      <c r="A685" t="s">
        <v>695</v>
      </c>
      <c r="B685" s="2">
        <v>45492</v>
      </c>
      <c r="C685" t="s">
        <v>4517</v>
      </c>
      <c r="D685" t="s">
        <v>4520</v>
      </c>
      <c r="E685" t="s">
        <v>4523</v>
      </c>
      <c r="F685">
        <v>4</v>
      </c>
      <c r="G685">
        <v>60016</v>
      </c>
      <c r="H685" s="7">
        <v>20</v>
      </c>
      <c r="I685">
        <v>240064</v>
      </c>
      <c r="J685">
        <v>48012.800000000003</v>
      </c>
      <c r="K685">
        <v>192051.20000000001</v>
      </c>
      <c r="L685">
        <v>11469.349164238351</v>
      </c>
      <c r="M685" s="4">
        <f t="shared" si="20"/>
        <v>5.9720268158899037</v>
      </c>
      <c r="N685" t="str">
        <f t="shared" si="21"/>
        <v>Discounted</v>
      </c>
    </row>
    <row r="686" spans="1:14" x14ac:dyDescent="0.3">
      <c r="A686" t="s">
        <v>696</v>
      </c>
      <c r="B686" s="2">
        <v>45185</v>
      </c>
      <c r="C686" t="s">
        <v>4512</v>
      </c>
      <c r="D686" t="s">
        <v>4519</v>
      </c>
      <c r="E686" t="s">
        <v>4524</v>
      </c>
      <c r="F686">
        <v>9</v>
      </c>
      <c r="G686">
        <v>31192</v>
      </c>
      <c r="H686" s="7">
        <v>15</v>
      </c>
      <c r="I686">
        <v>280728</v>
      </c>
      <c r="J686">
        <v>42109.2</v>
      </c>
      <c r="K686">
        <v>238618.8</v>
      </c>
      <c r="L686">
        <v>41840.371190061007</v>
      </c>
      <c r="M686" s="4">
        <f t="shared" si="20"/>
        <v>17.534398458990243</v>
      </c>
      <c r="N686" t="str">
        <f t="shared" si="21"/>
        <v>Discounted</v>
      </c>
    </row>
    <row r="687" spans="1:14" x14ac:dyDescent="0.3">
      <c r="A687" t="s">
        <v>697</v>
      </c>
      <c r="B687" s="2">
        <v>45582</v>
      </c>
      <c r="C687" t="s">
        <v>4512</v>
      </c>
      <c r="D687" t="s">
        <v>4520</v>
      </c>
      <c r="E687" t="s">
        <v>4523</v>
      </c>
      <c r="F687">
        <v>9</v>
      </c>
      <c r="G687">
        <v>70990</v>
      </c>
      <c r="H687" s="7">
        <v>10</v>
      </c>
      <c r="I687">
        <v>638910</v>
      </c>
      <c r="J687">
        <v>63891</v>
      </c>
      <c r="K687">
        <v>575019</v>
      </c>
      <c r="L687">
        <v>136052.96325528799</v>
      </c>
      <c r="M687" s="4">
        <f t="shared" si="20"/>
        <v>23.660603085339442</v>
      </c>
      <c r="N687" t="str">
        <f t="shared" si="21"/>
        <v>Discounted</v>
      </c>
    </row>
    <row r="688" spans="1:14" x14ac:dyDescent="0.3">
      <c r="A688" t="s">
        <v>698</v>
      </c>
      <c r="B688" s="2">
        <v>45397</v>
      </c>
      <c r="C688" t="s">
        <v>4516</v>
      </c>
      <c r="D688" t="s">
        <v>4519</v>
      </c>
      <c r="E688" t="s">
        <v>4524</v>
      </c>
      <c r="F688">
        <v>4</v>
      </c>
      <c r="G688">
        <v>34012</v>
      </c>
      <c r="H688" s="7">
        <v>10</v>
      </c>
      <c r="I688">
        <v>136048</v>
      </c>
      <c r="J688">
        <v>13604.8</v>
      </c>
      <c r="K688">
        <v>122443.2</v>
      </c>
      <c r="L688">
        <v>29571.46853237056</v>
      </c>
      <c r="M688" s="4">
        <f t="shared" si="20"/>
        <v>24.1511725701146</v>
      </c>
      <c r="N688" t="str">
        <f t="shared" si="21"/>
        <v>Discounted</v>
      </c>
    </row>
    <row r="689" spans="1:14" x14ac:dyDescent="0.3">
      <c r="A689" t="s">
        <v>699</v>
      </c>
      <c r="B689" s="2">
        <v>44938</v>
      </c>
      <c r="C689" t="s">
        <v>4516</v>
      </c>
      <c r="D689" t="s">
        <v>4519</v>
      </c>
      <c r="E689" t="s">
        <v>4524</v>
      </c>
      <c r="F689">
        <v>8</v>
      </c>
      <c r="G689">
        <v>11219</v>
      </c>
      <c r="H689" s="7">
        <v>10</v>
      </c>
      <c r="I689">
        <v>89752</v>
      </c>
      <c r="J689">
        <v>8975.2000000000007</v>
      </c>
      <c r="K689">
        <v>80776.800000000003</v>
      </c>
      <c r="L689">
        <v>13681.737996527119</v>
      </c>
      <c r="M689" s="4">
        <f t="shared" si="20"/>
        <v>16.93770735722029</v>
      </c>
      <c r="N689" t="str">
        <f t="shared" si="21"/>
        <v>Discounted</v>
      </c>
    </row>
    <row r="690" spans="1:14" x14ac:dyDescent="0.3">
      <c r="A690" t="s">
        <v>700</v>
      </c>
      <c r="B690" s="2">
        <v>45256</v>
      </c>
      <c r="C690" t="s">
        <v>4512</v>
      </c>
      <c r="D690" t="s">
        <v>4519</v>
      </c>
      <c r="E690" t="s">
        <v>4525</v>
      </c>
      <c r="F690">
        <v>6</v>
      </c>
      <c r="G690">
        <v>55927</v>
      </c>
      <c r="H690" s="7">
        <v>20</v>
      </c>
      <c r="I690">
        <v>335562</v>
      </c>
      <c r="J690">
        <v>67112.399999999994</v>
      </c>
      <c r="K690">
        <v>268449.59999999998</v>
      </c>
      <c r="L690">
        <v>14490.21240301201</v>
      </c>
      <c r="M690" s="4">
        <f t="shared" si="20"/>
        <v>5.3977403590886377</v>
      </c>
      <c r="N690" t="str">
        <f t="shared" si="21"/>
        <v>Discounted</v>
      </c>
    </row>
    <row r="691" spans="1:14" x14ac:dyDescent="0.3">
      <c r="A691" t="s">
        <v>701</v>
      </c>
      <c r="B691" s="2">
        <v>45284</v>
      </c>
      <c r="C691" t="s">
        <v>4517</v>
      </c>
      <c r="D691" t="s">
        <v>4520</v>
      </c>
      <c r="E691" t="s">
        <v>4522</v>
      </c>
      <c r="F691">
        <v>1</v>
      </c>
      <c r="G691">
        <v>28149</v>
      </c>
      <c r="H691" s="7">
        <v>10</v>
      </c>
      <c r="I691">
        <v>28149</v>
      </c>
      <c r="J691">
        <v>2814.9</v>
      </c>
      <c r="K691">
        <v>25334.1</v>
      </c>
      <c r="L691">
        <v>1803.9828955343789</v>
      </c>
      <c r="M691" s="4">
        <f t="shared" si="20"/>
        <v>7.1207696169762453</v>
      </c>
      <c r="N691" t="str">
        <f t="shared" si="21"/>
        <v>Discounted</v>
      </c>
    </row>
    <row r="692" spans="1:14" x14ac:dyDescent="0.3">
      <c r="A692" t="s">
        <v>702</v>
      </c>
      <c r="B692" s="2">
        <v>45334</v>
      </c>
      <c r="C692" t="s">
        <v>4518</v>
      </c>
      <c r="D692" t="s">
        <v>4520</v>
      </c>
      <c r="E692" t="s">
        <v>4524</v>
      </c>
      <c r="F692">
        <v>7</v>
      </c>
      <c r="G692">
        <v>12902</v>
      </c>
      <c r="H692" s="7">
        <v>0</v>
      </c>
      <c r="I692">
        <v>90314</v>
      </c>
      <c r="J692">
        <v>0</v>
      </c>
      <c r="K692">
        <v>90314</v>
      </c>
      <c r="L692">
        <v>19579.904068868291</v>
      </c>
      <c r="M692" s="4">
        <f t="shared" si="20"/>
        <v>21.679810515388855</v>
      </c>
      <c r="N692" t="str">
        <f t="shared" si="21"/>
        <v>Non-discounted</v>
      </c>
    </row>
    <row r="693" spans="1:14" x14ac:dyDescent="0.3">
      <c r="A693" t="s">
        <v>703</v>
      </c>
      <c r="B693" s="2">
        <v>45594</v>
      </c>
      <c r="C693" t="s">
        <v>4512</v>
      </c>
      <c r="D693" t="s">
        <v>4519</v>
      </c>
      <c r="E693" t="s">
        <v>4521</v>
      </c>
      <c r="F693">
        <v>1</v>
      </c>
      <c r="G693">
        <v>9716</v>
      </c>
      <c r="H693" s="7">
        <v>10</v>
      </c>
      <c r="I693">
        <v>9716</v>
      </c>
      <c r="J693">
        <v>971.6</v>
      </c>
      <c r="K693">
        <v>8744.4</v>
      </c>
      <c r="L693">
        <v>1888.343452123177</v>
      </c>
      <c r="M693" s="4">
        <f t="shared" si="20"/>
        <v>21.594888753066844</v>
      </c>
      <c r="N693" t="str">
        <f t="shared" si="21"/>
        <v>Discounted</v>
      </c>
    </row>
    <row r="694" spans="1:14" x14ac:dyDescent="0.3">
      <c r="A694" t="s">
        <v>704</v>
      </c>
      <c r="B694" s="2">
        <v>45299</v>
      </c>
      <c r="C694" t="s">
        <v>4516</v>
      </c>
      <c r="D694" t="s">
        <v>4520</v>
      </c>
      <c r="E694" t="s">
        <v>4523</v>
      </c>
      <c r="F694">
        <v>3</v>
      </c>
      <c r="G694">
        <v>31550</v>
      </c>
      <c r="H694" s="7">
        <v>10</v>
      </c>
      <c r="I694">
        <v>94650</v>
      </c>
      <c r="J694">
        <v>9465</v>
      </c>
      <c r="K694">
        <v>85185</v>
      </c>
      <c r="L694">
        <v>20376.517866957089</v>
      </c>
      <c r="M694" s="4">
        <f t="shared" si="20"/>
        <v>23.920312105367248</v>
      </c>
      <c r="N694" t="str">
        <f t="shared" si="21"/>
        <v>Discounted</v>
      </c>
    </row>
    <row r="695" spans="1:14" x14ac:dyDescent="0.3">
      <c r="A695" t="s">
        <v>705</v>
      </c>
      <c r="B695" s="2">
        <v>44934</v>
      </c>
      <c r="C695" t="s">
        <v>4515</v>
      </c>
      <c r="D695" t="s">
        <v>4520</v>
      </c>
      <c r="E695" t="s">
        <v>4521</v>
      </c>
      <c r="F695">
        <v>8</v>
      </c>
      <c r="G695">
        <v>50593</v>
      </c>
      <c r="H695" s="7">
        <v>0</v>
      </c>
      <c r="I695">
        <v>404744</v>
      </c>
      <c r="J695">
        <v>0</v>
      </c>
      <c r="K695">
        <v>404744</v>
      </c>
      <c r="L695">
        <v>65874.063001761082</v>
      </c>
      <c r="M695" s="4">
        <f t="shared" si="20"/>
        <v>16.275488457336262</v>
      </c>
      <c r="N695" t="str">
        <f t="shared" si="21"/>
        <v>Non-discounted</v>
      </c>
    </row>
    <row r="696" spans="1:14" x14ac:dyDescent="0.3">
      <c r="A696" t="s">
        <v>706</v>
      </c>
      <c r="B696" s="2">
        <v>45048</v>
      </c>
      <c r="C696" t="s">
        <v>4514</v>
      </c>
      <c r="D696" t="s">
        <v>4520</v>
      </c>
      <c r="E696" t="s">
        <v>4523</v>
      </c>
      <c r="F696">
        <v>9</v>
      </c>
      <c r="G696">
        <v>5550</v>
      </c>
      <c r="H696" s="7">
        <v>20</v>
      </c>
      <c r="I696">
        <v>49950</v>
      </c>
      <c r="J696">
        <v>9990</v>
      </c>
      <c r="K696">
        <v>39960</v>
      </c>
      <c r="L696">
        <v>8901.6198253917646</v>
      </c>
      <c r="M696" s="4">
        <f t="shared" si="20"/>
        <v>22.276325889368781</v>
      </c>
      <c r="N696" t="str">
        <f t="shared" si="21"/>
        <v>Discounted</v>
      </c>
    </row>
    <row r="697" spans="1:14" x14ac:dyDescent="0.3">
      <c r="A697" t="s">
        <v>707</v>
      </c>
      <c r="B697" s="2">
        <v>45274</v>
      </c>
      <c r="C697" t="s">
        <v>4517</v>
      </c>
      <c r="D697" t="s">
        <v>4520</v>
      </c>
      <c r="E697" t="s">
        <v>4525</v>
      </c>
      <c r="F697">
        <v>3</v>
      </c>
      <c r="G697">
        <v>47216</v>
      </c>
      <c r="H697" s="7">
        <v>5</v>
      </c>
      <c r="I697">
        <v>141648</v>
      </c>
      <c r="J697">
        <v>7082.4</v>
      </c>
      <c r="K697">
        <v>134565.6</v>
      </c>
      <c r="L697">
        <v>28928.560817307451</v>
      </c>
      <c r="M697" s="4">
        <f t="shared" si="20"/>
        <v>21.49773851363755</v>
      </c>
      <c r="N697" t="str">
        <f t="shared" si="21"/>
        <v>Discounted</v>
      </c>
    </row>
    <row r="698" spans="1:14" x14ac:dyDescent="0.3">
      <c r="A698" t="s">
        <v>708</v>
      </c>
      <c r="B698" s="2">
        <v>45602</v>
      </c>
      <c r="C698" t="s">
        <v>4513</v>
      </c>
      <c r="D698" t="s">
        <v>4520</v>
      </c>
      <c r="E698" t="s">
        <v>4524</v>
      </c>
      <c r="F698">
        <v>1</v>
      </c>
      <c r="G698">
        <v>2938</v>
      </c>
      <c r="H698" s="7">
        <v>15</v>
      </c>
      <c r="I698">
        <v>2938</v>
      </c>
      <c r="J698">
        <v>440.7</v>
      </c>
      <c r="K698">
        <v>2497.3000000000002</v>
      </c>
      <c r="L698">
        <v>419.25711586819818</v>
      </c>
      <c r="M698" s="4">
        <f t="shared" si="20"/>
        <v>16.788416124142</v>
      </c>
      <c r="N698" t="str">
        <f t="shared" si="21"/>
        <v>Discounted</v>
      </c>
    </row>
    <row r="699" spans="1:14" x14ac:dyDescent="0.3">
      <c r="A699" t="s">
        <v>709</v>
      </c>
      <c r="B699" s="2">
        <v>45016</v>
      </c>
      <c r="C699" t="s">
        <v>4517</v>
      </c>
      <c r="D699" t="s">
        <v>4520</v>
      </c>
      <c r="E699" t="s">
        <v>4522</v>
      </c>
      <c r="F699">
        <v>1</v>
      </c>
      <c r="G699">
        <v>47931</v>
      </c>
      <c r="H699" s="7">
        <v>20</v>
      </c>
      <c r="I699">
        <v>47931</v>
      </c>
      <c r="J699">
        <v>9586.2000000000007</v>
      </c>
      <c r="K699">
        <v>38344.800000000003</v>
      </c>
      <c r="L699">
        <v>7926.9250512698</v>
      </c>
      <c r="M699" s="4">
        <f t="shared" si="20"/>
        <v>20.672751067341071</v>
      </c>
      <c r="N699" t="str">
        <f t="shared" si="21"/>
        <v>Discounted</v>
      </c>
    </row>
    <row r="700" spans="1:14" x14ac:dyDescent="0.3">
      <c r="A700" t="s">
        <v>710</v>
      </c>
      <c r="B700" s="2">
        <v>45574</v>
      </c>
      <c r="C700" t="s">
        <v>4515</v>
      </c>
      <c r="D700" t="s">
        <v>4520</v>
      </c>
      <c r="E700" t="s">
        <v>4524</v>
      </c>
      <c r="F700">
        <v>7</v>
      </c>
      <c r="G700">
        <v>17260</v>
      </c>
      <c r="H700" s="7">
        <v>10</v>
      </c>
      <c r="I700">
        <v>120820</v>
      </c>
      <c r="J700">
        <v>12082</v>
      </c>
      <c r="K700">
        <v>108738</v>
      </c>
      <c r="L700">
        <v>8170.8026378394234</v>
      </c>
      <c r="M700" s="4">
        <f t="shared" si="20"/>
        <v>7.5142108902494282</v>
      </c>
      <c r="N700" t="str">
        <f t="shared" si="21"/>
        <v>Discounted</v>
      </c>
    </row>
    <row r="701" spans="1:14" x14ac:dyDescent="0.3">
      <c r="A701" t="s">
        <v>711</v>
      </c>
      <c r="B701" s="2">
        <v>45624</v>
      </c>
      <c r="C701" t="s">
        <v>4515</v>
      </c>
      <c r="D701" t="s">
        <v>4519</v>
      </c>
      <c r="E701" t="s">
        <v>4523</v>
      </c>
      <c r="F701">
        <v>5</v>
      </c>
      <c r="G701">
        <v>78114</v>
      </c>
      <c r="H701" s="7">
        <v>5</v>
      </c>
      <c r="I701">
        <v>390570</v>
      </c>
      <c r="J701">
        <v>19528.5</v>
      </c>
      <c r="K701">
        <v>371041.5</v>
      </c>
      <c r="L701">
        <v>65986.224943387031</v>
      </c>
      <c r="M701" s="4">
        <f t="shared" si="20"/>
        <v>17.784055137602405</v>
      </c>
      <c r="N701" t="str">
        <f t="shared" si="21"/>
        <v>Discounted</v>
      </c>
    </row>
    <row r="702" spans="1:14" x14ac:dyDescent="0.3">
      <c r="A702" t="s">
        <v>712</v>
      </c>
      <c r="B702" s="2">
        <v>45242</v>
      </c>
      <c r="C702" t="s">
        <v>4513</v>
      </c>
      <c r="D702" t="s">
        <v>4519</v>
      </c>
      <c r="E702" t="s">
        <v>4522</v>
      </c>
      <c r="F702">
        <v>1</v>
      </c>
      <c r="G702">
        <v>16973</v>
      </c>
      <c r="H702" s="7">
        <v>15</v>
      </c>
      <c r="I702">
        <v>16973</v>
      </c>
      <c r="J702">
        <v>2545.9499999999998</v>
      </c>
      <c r="K702">
        <v>14427.05</v>
      </c>
      <c r="L702">
        <v>3472.449423924902</v>
      </c>
      <c r="M702" s="4">
        <f t="shared" si="20"/>
        <v>24.069019126743875</v>
      </c>
      <c r="N702" t="str">
        <f t="shared" si="21"/>
        <v>Discounted</v>
      </c>
    </row>
    <row r="703" spans="1:14" x14ac:dyDescent="0.3">
      <c r="A703" t="s">
        <v>713</v>
      </c>
      <c r="B703" s="2">
        <v>45104</v>
      </c>
      <c r="C703" t="s">
        <v>4516</v>
      </c>
      <c r="D703" t="s">
        <v>4520</v>
      </c>
      <c r="E703" t="s">
        <v>4524</v>
      </c>
      <c r="F703">
        <v>6</v>
      </c>
      <c r="G703">
        <v>44315</v>
      </c>
      <c r="H703" s="7">
        <v>15</v>
      </c>
      <c r="I703">
        <v>265890</v>
      </c>
      <c r="J703">
        <v>39883.5</v>
      </c>
      <c r="K703">
        <v>226006.5</v>
      </c>
      <c r="L703">
        <v>18621.014474209209</v>
      </c>
      <c r="M703" s="4">
        <f t="shared" si="20"/>
        <v>8.2391499687881584</v>
      </c>
      <c r="N703" t="str">
        <f t="shared" si="21"/>
        <v>Discounted</v>
      </c>
    </row>
    <row r="704" spans="1:14" x14ac:dyDescent="0.3">
      <c r="A704" t="s">
        <v>714</v>
      </c>
      <c r="B704" s="2">
        <v>45466</v>
      </c>
      <c r="C704" t="s">
        <v>4512</v>
      </c>
      <c r="D704" t="s">
        <v>4519</v>
      </c>
      <c r="E704" t="s">
        <v>4522</v>
      </c>
      <c r="F704">
        <v>6</v>
      </c>
      <c r="G704">
        <v>62960</v>
      </c>
      <c r="H704" s="7">
        <v>15</v>
      </c>
      <c r="I704">
        <v>377760</v>
      </c>
      <c r="J704">
        <v>56664</v>
      </c>
      <c r="K704">
        <v>321096</v>
      </c>
      <c r="L704">
        <v>63836.625791050632</v>
      </c>
      <c r="M704" s="4">
        <f t="shared" si="20"/>
        <v>19.880853636000023</v>
      </c>
      <c r="N704" t="str">
        <f t="shared" si="21"/>
        <v>Discounted</v>
      </c>
    </row>
    <row r="705" spans="1:14" x14ac:dyDescent="0.3">
      <c r="A705" t="s">
        <v>715</v>
      </c>
      <c r="B705" s="2">
        <v>44967</v>
      </c>
      <c r="C705" t="s">
        <v>4518</v>
      </c>
      <c r="D705" t="s">
        <v>4519</v>
      </c>
      <c r="E705" t="s">
        <v>4523</v>
      </c>
      <c r="F705">
        <v>4</v>
      </c>
      <c r="G705">
        <v>9757</v>
      </c>
      <c r="H705" s="7">
        <v>0</v>
      </c>
      <c r="I705">
        <v>39028</v>
      </c>
      <c r="J705">
        <v>0</v>
      </c>
      <c r="K705">
        <v>39028</v>
      </c>
      <c r="L705">
        <v>4455.3256197435239</v>
      </c>
      <c r="M705" s="4">
        <f t="shared" si="20"/>
        <v>11.415715946867696</v>
      </c>
      <c r="N705" t="str">
        <f t="shared" si="21"/>
        <v>Non-discounted</v>
      </c>
    </row>
    <row r="706" spans="1:14" x14ac:dyDescent="0.3">
      <c r="A706" t="s">
        <v>716</v>
      </c>
      <c r="B706" s="2">
        <v>45630</v>
      </c>
      <c r="C706" t="s">
        <v>4517</v>
      </c>
      <c r="D706" t="s">
        <v>4519</v>
      </c>
      <c r="E706" t="s">
        <v>4525</v>
      </c>
      <c r="F706">
        <v>7</v>
      </c>
      <c r="G706">
        <v>26134</v>
      </c>
      <c r="H706" s="7">
        <v>0</v>
      </c>
      <c r="I706">
        <v>182938</v>
      </c>
      <c r="J706">
        <v>0</v>
      </c>
      <c r="K706">
        <v>182938</v>
      </c>
      <c r="L706">
        <v>39042.771519418478</v>
      </c>
      <c r="M706" s="4">
        <f t="shared" si="20"/>
        <v>21.342078474356601</v>
      </c>
      <c r="N706" t="str">
        <f t="shared" si="21"/>
        <v>Non-discounted</v>
      </c>
    </row>
    <row r="707" spans="1:14" x14ac:dyDescent="0.3">
      <c r="A707" t="s">
        <v>717</v>
      </c>
      <c r="B707" s="2">
        <v>45428</v>
      </c>
      <c r="C707" t="s">
        <v>4513</v>
      </c>
      <c r="D707" t="s">
        <v>4520</v>
      </c>
      <c r="E707" t="s">
        <v>4525</v>
      </c>
      <c r="F707">
        <v>7</v>
      </c>
      <c r="G707">
        <v>60903</v>
      </c>
      <c r="H707" s="7">
        <v>5</v>
      </c>
      <c r="I707">
        <v>426321</v>
      </c>
      <c r="J707">
        <v>21316.05</v>
      </c>
      <c r="K707">
        <v>405004.95</v>
      </c>
      <c r="L707">
        <v>76725.023368983442</v>
      </c>
      <c r="M707" s="4">
        <f t="shared" ref="M707:M770" si="22">(L707/K707)*100</f>
        <v>18.944218674113351</v>
      </c>
      <c r="N707" t="str">
        <f t="shared" ref="N707:N770" si="23">IF(H707=0,"Non-discounted","Discounted")</f>
        <v>Discounted</v>
      </c>
    </row>
    <row r="708" spans="1:14" x14ac:dyDescent="0.3">
      <c r="A708" t="s">
        <v>718</v>
      </c>
      <c r="B708" s="2">
        <v>45071</v>
      </c>
      <c r="C708" t="s">
        <v>4517</v>
      </c>
      <c r="D708" t="s">
        <v>4520</v>
      </c>
      <c r="E708" t="s">
        <v>4524</v>
      </c>
      <c r="F708">
        <v>9</v>
      </c>
      <c r="G708">
        <v>47073</v>
      </c>
      <c r="H708" s="7">
        <v>10</v>
      </c>
      <c r="I708">
        <v>423657</v>
      </c>
      <c r="J708">
        <v>42365.7</v>
      </c>
      <c r="K708">
        <v>381291.3</v>
      </c>
      <c r="L708">
        <v>89693.002341872852</v>
      </c>
      <c r="M708" s="4">
        <f t="shared" si="22"/>
        <v>23.523485152132466</v>
      </c>
      <c r="N708" t="str">
        <f t="shared" si="23"/>
        <v>Discounted</v>
      </c>
    </row>
    <row r="709" spans="1:14" x14ac:dyDescent="0.3">
      <c r="A709" t="s">
        <v>719</v>
      </c>
      <c r="B709" s="2">
        <v>45127</v>
      </c>
      <c r="C709" t="s">
        <v>4515</v>
      </c>
      <c r="D709" t="s">
        <v>4520</v>
      </c>
      <c r="E709" t="s">
        <v>4521</v>
      </c>
      <c r="F709">
        <v>1</v>
      </c>
      <c r="G709">
        <v>29148</v>
      </c>
      <c r="H709" s="7">
        <v>5</v>
      </c>
      <c r="I709">
        <v>29148</v>
      </c>
      <c r="J709">
        <v>1457.4</v>
      </c>
      <c r="K709">
        <v>27690.6</v>
      </c>
      <c r="L709">
        <v>5327.3137865151557</v>
      </c>
      <c r="M709" s="4">
        <f t="shared" si="22"/>
        <v>19.238708393877907</v>
      </c>
      <c r="N709" t="str">
        <f t="shared" si="23"/>
        <v>Discounted</v>
      </c>
    </row>
    <row r="710" spans="1:14" x14ac:dyDescent="0.3">
      <c r="A710" t="s">
        <v>720</v>
      </c>
      <c r="B710" s="2">
        <v>45650</v>
      </c>
      <c r="C710" t="s">
        <v>4512</v>
      </c>
      <c r="D710" t="s">
        <v>4520</v>
      </c>
      <c r="E710" t="s">
        <v>4523</v>
      </c>
      <c r="F710">
        <v>5</v>
      </c>
      <c r="G710">
        <v>49480</v>
      </c>
      <c r="H710" s="7">
        <v>10</v>
      </c>
      <c r="I710">
        <v>247400</v>
      </c>
      <c r="J710">
        <v>24740</v>
      </c>
      <c r="K710">
        <v>222660</v>
      </c>
      <c r="L710">
        <v>29404.951414886149</v>
      </c>
      <c r="M710" s="4">
        <f t="shared" si="22"/>
        <v>13.20621189925723</v>
      </c>
      <c r="N710" t="str">
        <f t="shared" si="23"/>
        <v>Discounted</v>
      </c>
    </row>
    <row r="711" spans="1:14" x14ac:dyDescent="0.3">
      <c r="A711" t="s">
        <v>721</v>
      </c>
      <c r="B711" s="2">
        <v>45387</v>
      </c>
      <c r="C711" t="s">
        <v>4517</v>
      </c>
      <c r="D711" t="s">
        <v>4520</v>
      </c>
      <c r="E711" t="s">
        <v>4524</v>
      </c>
      <c r="F711">
        <v>3</v>
      </c>
      <c r="G711">
        <v>10796</v>
      </c>
      <c r="H711" s="7">
        <v>20</v>
      </c>
      <c r="I711">
        <v>32388</v>
      </c>
      <c r="J711">
        <v>6477.6</v>
      </c>
      <c r="K711">
        <v>25910.400000000001</v>
      </c>
      <c r="L711">
        <v>1351.965985131628</v>
      </c>
      <c r="M711" s="4">
        <f t="shared" si="22"/>
        <v>5.217850689806518</v>
      </c>
      <c r="N711" t="str">
        <f t="shared" si="23"/>
        <v>Discounted</v>
      </c>
    </row>
    <row r="712" spans="1:14" x14ac:dyDescent="0.3">
      <c r="A712" t="s">
        <v>722</v>
      </c>
      <c r="B712" s="2">
        <v>45484</v>
      </c>
      <c r="C712" t="s">
        <v>4518</v>
      </c>
      <c r="D712" t="s">
        <v>4519</v>
      </c>
      <c r="E712" t="s">
        <v>4524</v>
      </c>
      <c r="F712">
        <v>7</v>
      </c>
      <c r="G712">
        <v>60697</v>
      </c>
      <c r="H712" s="7">
        <v>15</v>
      </c>
      <c r="I712">
        <v>424879</v>
      </c>
      <c r="J712">
        <v>63731.85</v>
      </c>
      <c r="K712">
        <v>361147.15</v>
      </c>
      <c r="L712">
        <v>75329.292991125767</v>
      </c>
      <c r="M712" s="4">
        <f t="shared" si="22"/>
        <v>20.858337935416564</v>
      </c>
      <c r="N712" t="str">
        <f t="shared" si="23"/>
        <v>Discounted</v>
      </c>
    </row>
    <row r="713" spans="1:14" x14ac:dyDescent="0.3">
      <c r="A713" t="s">
        <v>723</v>
      </c>
      <c r="B713" s="2">
        <v>45473</v>
      </c>
      <c r="C713" t="s">
        <v>4515</v>
      </c>
      <c r="D713" t="s">
        <v>4520</v>
      </c>
      <c r="E713" t="s">
        <v>4525</v>
      </c>
      <c r="F713">
        <v>4</v>
      </c>
      <c r="G713">
        <v>22459</v>
      </c>
      <c r="H713" s="7">
        <v>15</v>
      </c>
      <c r="I713">
        <v>89836</v>
      </c>
      <c r="J713">
        <v>13475.4</v>
      </c>
      <c r="K713">
        <v>76360.600000000006</v>
      </c>
      <c r="L713">
        <v>10056.155986557351</v>
      </c>
      <c r="M713" s="4">
        <f t="shared" si="22"/>
        <v>13.169299333108109</v>
      </c>
      <c r="N713" t="str">
        <f t="shared" si="23"/>
        <v>Discounted</v>
      </c>
    </row>
    <row r="714" spans="1:14" x14ac:dyDescent="0.3">
      <c r="A714" t="s">
        <v>724</v>
      </c>
      <c r="B714" s="2">
        <v>45179</v>
      </c>
      <c r="C714" t="s">
        <v>4518</v>
      </c>
      <c r="D714" t="s">
        <v>4519</v>
      </c>
      <c r="E714" t="s">
        <v>4522</v>
      </c>
      <c r="F714">
        <v>4</v>
      </c>
      <c r="G714">
        <v>15070</v>
      </c>
      <c r="H714" s="7">
        <v>0</v>
      </c>
      <c r="I714">
        <v>60280</v>
      </c>
      <c r="J714">
        <v>0</v>
      </c>
      <c r="K714">
        <v>60280</v>
      </c>
      <c r="L714">
        <v>11099.164647329069</v>
      </c>
      <c r="M714" s="4">
        <f t="shared" si="22"/>
        <v>18.412681896697194</v>
      </c>
      <c r="N714" t="str">
        <f t="shared" si="23"/>
        <v>Non-discounted</v>
      </c>
    </row>
    <row r="715" spans="1:14" x14ac:dyDescent="0.3">
      <c r="A715" t="s">
        <v>725</v>
      </c>
      <c r="B715" s="2">
        <v>45316</v>
      </c>
      <c r="C715" t="s">
        <v>4512</v>
      </c>
      <c r="D715" t="s">
        <v>4520</v>
      </c>
      <c r="E715" t="s">
        <v>4523</v>
      </c>
      <c r="F715">
        <v>1</v>
      </c>
      <c r="G715">
        <v>35923</v>
      </c>
      <c r="H715" s="7">
        <v>20</v>
      </c>
      <c r="I715">
        <v>35923</v>
      </c>
      <c r="J715">
        <v>7184.6</v>
      </c>
      <c r="K715">
        <v>28738.400000000001</v>
      </c>
      <c r="L715">
        <v>2040.8085129419121</v>
      </c>
      <c r="M715" s="4">
        <f t="shared" si="22"/>
        <v>7.1013296249683764</v>
      </c>
      <c r="N715" t="str">
        <f t="shared" si="23"/>
        <v>Discounted</v>
      </c>
    </row>
    <row r="716" spans="1:14" x14ac:dyDescent="0.3">
      <c r="A716" t="s">
        <v>726</v>
      </c>
      <c r="B716" s="2">
        <v>45520</v>
      </c>
      <c r="C716" t="s">
        <v>4517</v>
      </c>
      <c r="D716" t="s">
        <v>4519</v>
      </c>
      <c r="E716" t="s">
        <v>4522</v>
      </c>
      <c r="F716">
        <v>1</v>
      </c>
      <c r="G716">
        <v>18399</v>
      </c>
      <c r="H716" s="7">
        <v>20</v>
      </c>
      <c r="I716">
        <v>18399</v>
      </c>
      <c r="J716">
        <v>3679.8</v>
      </c>
      <c r="K716">
        <v>14719.2</v>
      </c>
      <c r="L716">
        <v>3358.8291091009528</v>
      </c>
      <c r="M716" s="4">
        <f t="shared" si="22"/>
        <v>22.819372717953097</v>
      </c>
      <c r="N716" t="str">
        <f t="shared" si="23"/>
        <v>Discounted</v>
      </c>
    </row>
    <row r="717" spans="1:14" x14ac:dyDescent="0.3">
      <c r="A717" t="s">
        <v>727</v>
      </c>
      <c r="B717" s="2">
        <v>45182</v>
      </c>
      <c r="C717" t="s">
        <v>4514</v>
      </c>
      <c r="D717" t="s">
        <v>4520</v>
      </c>
      <c r="E717" t="s">
        <v>4523</v>
      </c>
      <c r="F717">
        <v>2</v>
      </c>
      <c r="G717">
        <v>36285</v>
      </c>
      <c r="H717" s="7">
        <v>10</v>
      </c>
      <c r="I717">
        <v>72570</v>
      </c>
      <c r="J717">
        <v>7257</v>
      </c>
      <c r="K717">
        <v>65313</v>
      </c>
      <c r="L717">
        <v>8956.4735444022135</v>
      </c>
      <c r="M717" s="4">
        <f t="shared" si="22"/>
        <v>13.713155948130101</v>
      </c>
      <c r="N717" t="str">
        <f t="shared" si="23"/>
        <v>Discounted</v>
      </c>
    </row>
    <row r="718" spans="1:14" x14ac:dyDescent="0.3">
      <c r="A718" t="s">
        <v>728</v>
      </c>
      <c r="B718" s="2">
        <v>45635</v>
      </c>
      <c r="C718" t="s">
        <v>4517</v>
      </c>
      <c r="D718" t="s">
        <v>4520</v>
      </c>
      <c r="E718" t="s">
        <v>4521</v>
      </c>
      <c r="F718">
        <v>2</v>
      </c>
      <c r="G718">
        <v>63306</v>
      </c>
      <c r="H718" s="7">
        <v>20</v>
      </c>
      <c r="I718">
        <v>126612</v>
      </c>
      <c r="J718">
        <v>25322.400000000001</v>
      </c>
      <c r="K718">
        <v>101289.60000000001</v>
      </c>
      <c r="L718">
        <v>23695.521568157568</v>
      </c>
      <c r="M718" s="4">
        <f t="shared" si="22"/>
        <v>23.393834676173629</v>
      </c>
      <c r="N718" t="str">
        <f t="shared" si="23"/>
        <v>Discounted</v>
      </c>
    </row>
    <row r="719" spans="1:14" x14ac:dyDescent="0.3">
      <c r="A719" t="s">
        <v>729</v>
      </c>
      <c r="B719" s="2">
        <v>45376</v>
      </c>
      <c r="C719" t="s">
        <v>4512</v>
      </c>
      <c r="D719" t="s">
        <v>4520</v>
      </c>
      <c r="E719" t="s">
        <v>4525</v>
      </c>
      <c r="F719">
        <v>1</v>
      </c>
      <c r="G719">
        <v>57463</v>
      </c>
      <c r="H719" s="7">
        <v>0</v>
      </c>
      <c r="I719">
        <v>57463</v>
      </c>
      <c r="J719">
        <v>0</v>
      </c>
      <c r="K719">
        <v>57463</v>
      </c>
      <c r="L719">
        <v>10998.61855962657</v>
      </c>
      <c r="M719" s="4">
        <f t="shared" si="22"/>
        <v>19.140348675889822</v>
      </c>
      <c r="N719" t="str">
        <f t="shared" si="23"/>
        <v>Non-discounted</v>
      </c>
    </row>
    <row r="720" spans="1:14" x14ac:dyDescent="0.3">
      <c r="A720" t="s">
        <v>730</v>
      </c>
      <c r="B720" s="2">
        <v>44936</v>
      </c>
      <c r="C720" t="s">
        <v>4517</v>
      </c>
      <c r="D720" t="s">
        <v>4520</v>
      </c>
      <c r="E720" t="s">
        <v>4521</v>
      </c>
      <c r="F720">
        <v>8</v>
      </c>
      <c r="G720">
        <v>78375</v>
      </c>
      <c r="H720" s="7">
        <v>10</v>
      </c>
      <c r="I720">
        <v>627000</v>
      </c>
      <c r="J720">
        <v>62700</v>
      </c>
      <c r="K720">
        <v>564300</v>
      </c>
      <c r="L720">
        <v>41923.23090038629</v>
      </c>
      <c r="M720" s="4">
        <f t="shared" si="22"/>
        <v>7.4292452419610644</v>
      </c>
      <c r="N720" t="str">
        <f t="shared" si="23"/>
        <v>Discounted</v>
      </c>
    </row>
    <row r="721" spans="1:14" x14ac:dyDescent="0.3">
      <c r="A721" t="s">
        <v>731</v>
      </c>
      <c r="B721" s="2">
        <v>45168</v>
      </c>
      <c r="C721" t="s">
        <v>4513</v>
      </c>
      <c r="D721" t="s">
        <v>4520</v>
      </c>
      <c r="E721" t="s">
        <v>4524</v>
      </c>
      <c r="F721">
        <v>6</v>
      </c>
      <c r="G721">
        <v>34841</v>
      </c>
      <c r="H721" s="7">
        <v>5</v>
      </c>
      <c r="I721">
        <v>209046</v>
      </c>
      <c r="J721">
        <v>10452.299999999999</v>
      </c>
      <c r="K721">
        <v>198593.7</v>
      </c>
      <c r="L721">
        <v>32934.64469682092</v>
      </c>
      <c r="M721" s="4">
        <f t="shared" si="22"/>
        <v>16.583932268153983</v>
      </c>
      <c r="N721" t="str">
        <f t="shared" si="23"/>
        <v>Discounted</v>
      </c>
    </row>
    <row r="722" spans="1:14" x14ac:dyDescent="0.3">
      <c r="A722" t="s">
        <v>732</v>
      </c>
      <c r="B722" s="2">
        <v>45177</v>
      </c>
      <c r="C722" t="s">
        <v>4517</v>
      </c>
      <c r="D722" t="s">
        <v>4520</v>
      </c>
      <c r="E722" t="s">
        <v>4525</v>
      </c>
      <c r="F722">
        <v>6</v>
      </c>
      <c r="G722">
        <v>6097</v>
      </c>
      <c r="H722" s="7">
        <v>10</v>
      </c>
      <c r="I722">
        <v>36582</v>
      </c>
      <c r="J722">
        <v>3658.2</v>
      </c>
      <c r="K722">
        <v>32923.800000000003</v>
      </c>
      <c r="L722">
        <v>7637.8899554291638</v>
      </c>
      <c r="M722" s="4">
        <f t="shared" si="22"/>
        <v>23.198688958835746</v>
      </c>
      <c r="N722" t="str">
        <f t="shared" si="23"/>
        <v>Discounted</v>
      </c>
    </row>
    <row r="723" spans="1:14" x14ac:dyDescent="0.3">
      <c r="A723" t="s">
        <v>733</v>
      </c>
      <c r="B723" s="2">
        <v>44931</v>
      </c>
      <c r="C723" t="s">
        <v>4516</v>
      </c>
      <c r="D723" t="s">
        <v>4519</v>
      </c>
      <c r="E723" t="s">
        <v>4524</v>
      </c>
      <c r="F723">
        <v>9</v>
      </c>
      <c r="G723">
        <v>10744</v>
      </c>
      <c r="H723" s="7">
        <v>5</v>
      </c>
      <c r="I723">
        <v>96696</v>
      </c>
      <c r="J723">
        <v>4834.8</v>
      </c>
      <c r="K723">
        <v>91861.2</v>
      </c>
      <c r="L723">
        <v>19290.311119112768</v>
      </c>
      <c r="M723" s="4">
        <f t="shared" si="22"/>
        <v>20.999411197668621</v>
      </c>
      <c r="N723" t="str">
        <f t="shared" si="23"/>
        <v>Discounted</v>
      </c>
    </row>
    <row r="724" spans="1:14" x14ac:dyDescent="0.3">
      <c r="A724" t="s">
        <v>734</v>
      </c>
      <c r="B724" s="2">
        <v>45045</v>
      </c>
      <c r="C724" t="s">
        <v>4517</v>
      </c>
      <c r="D724" t="s">
        <v>4520</v>
      </c>
      <c r="E724" t="s">
        <v>4521</v>
      </c>
      <c r="F724">
        <v>5</v>
      </c>
      <c r="G724">
        <v>4296</v>
      </c>
      <c r="H724" s="7">
        <v>10</v>
      </c>
      <c r="I724">
        <v>21480</v>
      </c>
      <c r="J724">
        <v>2148</v>
      </c>
      <c r="K724">
        <v>19332</v>
      </c>
      <c r="L724">
        <v>2582.6794478528132</v>
      </c>
      <c r="M724" s="4">
        <f t="shared" si="22"/>
        <v>13.359608151525002</v>
      </c>
      <c r="N724" t="str">
        <f t="shared" si="23"/>
        <v>Discounted</v>
      </c>
    </row>
    <row r="725" spans="1:14" x14ac:dyDescent="0.3">
      <c r="A725" t="s">
        <v>735</v>
      </c>
      <c r="B725" s="2">
        <v>45300</v>
      </c>
      <c r="C725" t="s">
        <v>4517</v>
      </c>
      <c r="D725" t="s">
        <v>4519</v>
      </c>
      <c r="E725" t="s">
        <v>4523</v>
      </c>
      <c r="F725">
        <v>4</v>
      </c>
      <c r="G725">
        <v>76089</v>
      </c>
      <c r="H725" s="7">
        <v>15</v>
      </c>
      <c r="I725">
        <v>304356</v>
      </c>
      <c r="J725">
        <v>45653.4</v>
      </c>
      <c r="K725">
        <v>258702.6</v>
      </c>
      <c r="L725">
        <v>62350.658547403727</v>
      </c>
      <c r="M725" s="4">
        <f t="shared" si="22"/>
        <v>24.101287945078141</v>
      </c>
      <c r="N725" t="str">
        <f t="shared" si="23"/>
        <v>Discounted</v>
      </c>
    </row>
    <row r="726" spans="1:14" x14ac:dyDescent="0.3">
      <c r="A726" t="s">
        <v>736</v>
      </c>
      <c r="B726" s="2">
        <v>44991</v>
      </c>
      <c r="C726" t="s">
        <v>4518</v>
      </c>
      <c r="D726" t="s">
        <v>4520</v>
      </c>
      <c r="E726" t="s">
        <v>4524</v>
      </c>
      <c r="F726">
        <v>6</v>
      </c>
      <c r="G726">
        <v>29028</v>
      </c>
      <c r="H726" s="7">
        <v>5</v>
      </c>
      <c r="I726">
        <v>174168</v>
      </c>
      <c r="J726">
        <v>8708.4</v>
      </c>
      <c r="K726">
        <v>165459.6</v>
      </c>
      <c r="L726">
        <v>17160.68148898966</v>
      </c>
      <c r="M726" s="4">
        <f t="shared" si="22"/>
        <v>10.371523616030535</v>
      </c>
      <c r="N726" t="str">
        <f t="shared" si="23"/>
        <v>Discounted</v>
      </c>
    </row>
    <row r="727" spans="1:14" x14ac:dyDescent="0.3">
      <c r="A727" t="s">
        <v>737</v>
      </c>
      <c r="B727" s="2">
        <v>45072</v>
      </c>
      <c r="C727" t="s">
        <v>4514</v>
      </c>
      <c r="D727" t="s">
        <v>4519</v>
      </c>
      <c r="E727" t="s">
        <v>4522</v>
      </c>
      <c r="F727">
        <v>8</v>
      </c>
      <c r="G727">
        <v>19148</v>
      </c>
      <c r="H727" s="7">
        <v>0</v>
      </c>
      <c r="I727">
        <v>153184</v>
      </c>
      <c r="J727">
        <v>0</v>
      </c>
      <c r="K727">
        <v>153184</v>
      </c>
      <c r="L727">
        <v>19151.299685022579</v>
      </c>
      <c r="M727" s="4">
        <f t="shared" si="22"/>
        <v>12.502154066366316</v>
      </c>
      <c r="N727" t="str">
        <f t="shared" si="23"/>
        <v>Non-discounted</v>
      </c>
    </row>
    <row r="728" spans="1:14" x14ac:dyDescent="0.3">
      <c r="A728" t="s">
        <v>738</v>
      </c>
      <c r="B728" s="2">
        <v>45150</v>
      </c>
      <c r="C728" t="s">
        <v>4518</v>
      </c>
      <c r="D728" t="s">
        <v>4519</v>
      </c>
      <c r="E728" t="s">
        <v>4523</v>
      </c>
      <c r="F728">
        <v>1</v>
      </c>
      <c r="G728">
        <v>1035</v>
      </c>
      <c r="H728" s="7">
        <v>5</v>
      </c>
      <c r="I728">
        <v>1035</v>
      </c>
      <c r="J728">
        <v>51.75</v>
      </c>
      <c r="K728">
        <v>983.25</v>
      </c>
      <c r="L728">
        <v>196.59379217684889</v>
      </c>
      <c r="M728" s="4">
        <f t="shared" si="22"/>
        <v>19.994283465735968</v>
      </c>
      <c r="N728" t="str">
        <f t="shared" si="23"/>
        <v>Discounted</v>
      </c>
    </row>
    <row r="729" spans="1:14" x14ac:dyDescent="0.3">
      <c r="A729" t="s">
        <v>739</v>
      </c>
      <c r="B729" s="2">
        <v>45165</v>
      </c>
      <c r="C729" t="s">
        <v>4518</v>
      </c>
      <c r="D729" t="s">
        <v>4519</v>
      </c>
      <c r="E729" t="s">
        <v>4523</v>
      </c>
      <c r="F729">
        <v>7</v>
      </c>
      <c r="G729">
        <v>48969</v>
      </c>
      <c r="H729" s="7">
        <v>5</v>
      </c>
      <c r="I729">
        <v>342783</v>
      </c>
      <c r="J729">
        <v>17139.150000000001</v>
      </c>
      <c r="K729">
        <v>325643.84999999998</v>
      </c>
      <c r="L729">
        <v>31450.97983884118</v>
      </c>
      <c r="M729" s="4">
        <f t="shared" si="22"/>
        <v>9.658091144310319</v>
      </c>
      <c r="N729" t="str">
        <f t="shared" si="23"/>
        <v>Discounted</v>
      </c>
    </row>
    <row r="730" spans="1:14" x14ac:dyDescent="0.3">
      <c r="A730" t="s">
        <v>740</v>
      </c>
      <c r="B730" s="2">
        <v>45103</v>
      </c>
      <c r="C730" t="s">
        <v>4515</v>
      </c>
      <c r="D730" t="s">
        <v>4519</v>
      </c>
      <c r="E730" t="s">
        <v>4521</v>
      </c>
      <c r="F730">
        <v>8</v>
      </c>
      <c r="G730">
        <v>65412</v>
      </c>
      <c r="H730" s="7">
        <v>10</v>
      </c>
      <c r="I730">
        <v>523296</v>
      </c>
      <c r="J730">
        <v>52329.599999999999</v>
      </c>
      <c r="K730">
        <v>470966.4</v>
      </c>
      <c r="L730">
        <v>72093.131753751295</v>
      </c>
      <c r="M730" s="4">
        <f t="shared" si="22"/>
        <v>15.30748939919096</v>
      </c>
      <c r="N730" t="str">
        <f t="shared" si="23"/>
        <v>Discounted</v>
      </c>
    </row>
    <row r="731" spans="1:14" x14ac:dyDescent="0.3">
      <c r="A731" t="s">
        <v>741</v>
      </c>
      <c r="B731" s="2">
        <v>45208</v>
      </c>
      <c r="C731" t="s">
        <v>4516</v>
      </c>
      <c r="D731" t="s">
        <v>4519</v>
      </c>
      <c r="E731" t="s">
        <v>4521</v>
      </c>
      <c r="F731">
        <v>9</v>
      </c>
      <c r="G731">
        <v>44993</v>
      </c>
      <c r="H731" s="7">
        <v>15</v>
      </c>
      <c r="I731">
        <v>404937</v>
      </c>
      <c r="J731">
        <v>60740.55</v>
      </c>
      <c r="K731">
        <v>344196.45</v>
      </c>
      <c r="L731">
        <v>67379.152906445015</v>
      </c>
      <c r="M731" s="4">
        <f t="shared" si="22"/>
        <v>19.575783802083087</v>
      </c>
      <c r="N731" t="str">
        <f t="shared" si="23"/>
        <v>Discounted</v>
      </c>
    </row>
    <row r="732" spans="1:14" x14ac:dyDescent="0.3">
      <c r="A732" t="s">
        <v>742</v>
      </c>
      <c r="B732" s="2">
        <v>44989</v>
      </c>
      <c r="C732" t="s">
        <v>4518</v>
      </c>
      <c r="D732" t="s">
        <v>4519</v>
      </c>
      <c r="E732" t="s">
        <v>4525</v>
      </c>
      <c r="F732">
        <v>8</v>
      </c>
      <c r="G732">
        <v>72917</v>
      </c>
      <c r="H732" s="7">
        <v>10</v>
      </c>
      <c r="I732">
        <v>583336</v>
      </c>
      <c r="J732">
        <v>58333.599999999999</v>
      </c>
      <c r="K732">
        <v>525002.4</v>
      </c>
      <c r="L732">
        <v>93867.044549474303</v>
      </c>
      <c r="M732" s="4">
        <f t="shared" si="22"/>
        <v>17.879355322846962</v>
      </c>
      <c r="N732" t="str">
        <f t="shared" si="23"/>
        <v>Discounted</v>
      </c>
    </row>
    <row r="733" spans="1:14" x14ac:dyDescent="0.3">
      <c r="A733" t="s">
        <v>743</v>
      </c>
      <c r="B733" s="2">
        <v>45143</v>
      </c>
      <c r="C733" t="s">
        <v>4513</v>
      </c>
      <c r="D733" t="s">
        <v>4520</v>
      </c>
      <c r="E733" t="s">
        <v>4525</v>
      </c>
      <c r="F733">
        <v>7</v>
      </c>
      <c r="G733">
        <v>46285</v>
      </c>
      <c r="H733" s="7">
        <v>10</v>
      </c>
      <c r="I733">
        <v>323995</v>
      </c>
      <c r="J733">
        <v>32399.5</v>
      </c>
      <c r="K733">
        <v>291595.5</v>
      </c>
      <c r="L733">
        <v>23640.80855861216</v>
      </c>
      <c r="M733" s="4">
        <f t="shared" si="22"/>
        <v>8.1073982824193642</v>
      </c>
      <c r="N733" t="str">
        <f t="shared" si="23"/>
        <v>Discounted</v>
      </c>
    </row>
    <row r="734" spans="1:14" x14ac:dyDescent="0.3">
      <c r="A734" t="s">
        <v>744</v>
      </c>
      <c r="B734" s="2">
        <v>45615</v>
      </c>
      <c r="C734" t="s">
        <v>4512</v>
      </c>
      <c r="D734" t="s">
        <v>4519</v>
      </c>
      <c r="E734" t="s">
        <v>4522</v>
      </c>
      <c r="F734">
        <v>3</v>
      </c>
      <c r="G734">
        <v>67061</v>
      </c>
      <c r="H734" s="7">
        <v>15</v>
      </c>
      <c r="I734">
        <v>201183</v>
      </c>
      <c r="J734">
        <v>30177.45</v>
      </c>
      <c r="K734">
        <v>171005.55</v>
      </c>
      <c r="L734">
        <v>30085.359234522839</v>
      </c>
      <c r="M734" s="4">
        <f t="shared" si="22"/>
        <v>17.593206322556689</v>
      </c>
      <c r="N734" t="str">
        <f t="shared" si="23"/>
        <v>Discounted</v>
      </c>
    </row>
    <row r="735" spans="1:14" x14ac:dyDescent="0.3">
      <c r="A735" t="s">
        <v>745</v>
      </c>
      <c r="B735" s="2">
        <v>45387</v>
      </c>
      <c r="C735" t="s">
        <v>4513</v>
      </c>
      <c r="D735" t="s">
        <v>4520</v>
      </c>
      <c r="E735" t="s">
        <v>4523</v>
      </c>
      <c r="F735">
        <v>2</v>
      </c>
      <c r="G735">
        <v>31369</v>
      </c>
      <c r="H735" s="7">
        <v>10</v>
      </c>
      <c r="I735">
        <v>62738</v>
      </c>
      <c r="J735">
        <v>6273.8</v>
      </c>
      <c r="K735">
        <v>56464.2</v>
      </c>
      <c r="L735">
        <v>9290.7383681114679</v>
      </c>
      <c r="M735" s="4">
        <f t="shared" si="22"/>
        <v>16.454210576102145</v>
      </c>
      <c r="N735" t="str">
        <f t="shared" si="23"/>
        <v>Discounted</v>
      </c>
    </row>
    <row r="736" spans="1:14" x14ac:dyDescent="0.3">
      <c r="A736" t="s">
        <v>746</v>
      </c>
      <c r="B736" s="2">
        <v>45536</v>
      </c>
      <c r="C736" t="s">
        <v>4512</v>
      </c>
      <c r="D736" t="s">
        <v>4520</v>
      </c>
      <c r="E736" t="s">
        <v>4522</v>
      </c>
      <c r="F736">
        <v>3</v>
      </c>
      <c r="G736">
        <v>65594</v>
      </c>
      <c r="H736" s="7">
        <v>15</v>
      </c>
      <c r="I736">
        <v>196782</v>
      </c>
      <c r="J736">
        <v>29517.3</v>
      </c>
      <c r="K736">
        <v>167264.70000000001</v>
      </c>
      <c r="L736">
        <v>27024.78446134393</v>
      </c>
      <c r="M736" s="4">
        <f t="shared" si="22"/>
        <v>16.156896500782249</v>
      </c>
      <c r="N736" t="str">
        <f t="shared" si="23"/>
        <v>Discounted</v>
      </c>
    </row>
    <row r="737" spans="1:14" x14ac:dyDescent="0.3">
      <c r="A737" t="s">
        <v>747</v>
      </c>
      <c r="B737" s="2">
        <v>45031</v>
      </c>
      <c r="C737" t="s">
        <v>4517</v>
      </c>
      <c r="D737" t="s">
        <v>4519</v>
      </c>
      <c r="E737" t="s">
        <v>4522</v>
      </c>
      <c r="F737">
        <v>4</v>
      </c>
      <c r="G737">
        <v>30692</v>
      </c>
      <c r="H737" s="7">
        <v>0</v>
      </c>
      <c r="I737">
        <v>122768</v>
      </c>
      <c r="J737">
        <v>0</v>
      </c>
      <c r="K737">
        <v>122768</v>
      </c>
      <c r="L737">
        <v>26420.832199360932</v>
      </c>
      <c r="M737" s="4">
        <f t="shared" si="22"/>
        <v>21.520943730744925</v>
      </c>
      <c r="N737" t="str">
        <f t="shared" si="23"/>
        <v>Non-discounted</v>
      </c>
    </row>
    <row r="738" spans="1:14" x14ac:dyDescent="0.3">
      <c r="A738" t="s">
        <v>748</v>
      </c>
      <c r="B738" s="2">
        <v>45025</v>
      </c>
      <c r="C738" t="s">
        <v>4515</v>
      </c>
      <c r="D738" t="s">
        <v>4519</v>
      </c>
      <c r="E738" t="s">
        <v>4521</v>
      </c>
      <c r="F738">
        <v>4</v>
      </c>
      <c r="G738">
        <v>69657</v>
      </c>
      <c r="H738" s="7">
        <v>15</v>
      </c>
      <c r="I738">
        <v>278628</v>
      </c>
      <c r="J738">
        <v>41794.199999999997</v>
      </c>
      <c r="K738">
        <v>236833.8</v>
      </c>
      <c r="L738">
        <v>20552.248763896929</v>
      </c>
      <c r="M738" s="4">
        <f t="shared" si="22"/>
        <v>8.6779204505002792</v>
      </c>
      <c r="N738" t="str">
        <f t="shared" si="23"/>
        <v>Discounted</v>
      </c>
    </row>
    <row r="739" spans="1:14" x14ac:dyDescent="0.3">
      <c r="A739" t="s">
        <v>749</v>
      </c>
      <c r="B739" s="2">
        <v>45437</v>
      </c>
      <c r="C739" t="s">
        <v>4516</v>
      </c>
      <c r="D739" t="s">
        <v>4520</v>
      </c>
      <c r="E739" t="s">
        <v>4522</v>
      </c>
      <c r="F739">
        <v>6</v>
      </c>
      <c r="G739">
        <v>58044</v>
      </c>
      <c r="H739" s="7">
        <v>20</v>
      </c>
      <c r="I739">
        <v>348264</v>
      </c>
      <c r="J739">
        <v>69652.800000000003</v>
      </c>
      <c r="K739">
        <v>278611.20000000001</v>
      </c>
      <c r="L739">
        <v>55809.500305871879</v>
      </c>
      <c r="M739" s="4">
        <f t="shared" si="22"/>
        <v>20.031319740868952</v>
      </c>
      <c r="N739" t="str">
        <f t="shared" si="23"/>
        <v>Discounted</v>
      </c>
    </row>
    <row r="740" spans="1:14" x14ac:dyDescent="0.3">
      <c r="A740" t="s">
        <v>750</v>
      </c>
      <c r="B740" s="2">
        <v>45311</v>
      </c>
      <c r="C740" t="s">
        <v>4513</v>
      </c>
      <c r="D740" t="s">
        <v>4519</v>
      </c>
      <c r="E740" t="s">
        <v>4522</v>
      </c>
      <c r="F740">
        <v>7</v>
      </c>
      <c r="G740">
        <v>4903</v>
      </c>
      <c r="H740" s="7">
        <v>15</v>
      </c>
      <c r="I740">
        <v>34321</v>
      </c>
      <c r="J740">
        <v>5148.1499999999996</v>
      </c>
      <c r="K740">
        <v>29172.85</v>
      </c>
      <c r="L740">
        <v>5898.3186152965754</v>
      </c>
      <c r="M740" s="4">
        <f t="shared" si="22"/>
        <v>20.218520354701635</v>
      </c>
      <c r="N740" t="str">
        <f t="shared" si="23"/>
        <v>Discounted</v>
      </c>
    </row>
    <row r="741" spans="1:14" x14ac:dyDescent="0.3">
      <c r="A741" t="s">
        <v>751</v>
      </c>
      <c r="B741" s="2">
        <v>45331</v>
      </c>
      <c r="C741" t="s">
        <v>4516</v>
      </c>
      <c r="D741" t="s">
        <v>4519</v>
      </c>
      <c r="E741" t="s">
        <v>4524</v>
      </c>
      <c r="F741">
        <v>4</v>
      </c>
      <c r="G741">
        <v>36591</v>
      </c>
      <c r="H741" s="7">
        <v>15</v>
      </c>
      <c r="I741">
        <v>146364</v>
      </c>
      <c r="J741">
        <v>21954.6</v>
      </c>
      <c r="K741">
        <v>124409.4</v>
      </c>
      <c r="L741">
        <v>24201.247110198419</v>
      </c>
      <c r="M741" s="4">
        <f t="shared" si="22"/>
        <v>19.452908791617372</v>
      </c>
      <c r="N741" t="str">
        <f t="shared" si="23"/>
        <v>Discounted</v>
      </c>
    </row>
    <row r="742" spans="1:14" x14ac:dyDescent="0.3">
      <c r="A742" t="s">
        <v>752</v>
      </c>
      <c r="B742" s="2">
        <v>45444</v>
      </c>
      <c r="C742" t="s">
        <v>4513</v>
      </c>
      <c r="D742" t="s">
        <v>4519</v>
      </c>
      <c r="E742" t="s">
        <v>4525</v>
      </c>
      <c r="F742">
        <v>6</v>
      </c>
      <c r="G742">
        <v>53010</v>
      </c>
      <c r="H742" s="7">
        <v>20</v>
      </c>
      <c r="I742">
        <v>318060</v>
      </c>
      <c r="J742">
        <v>63612</v>
      </c>
      <c r="K742">
        <v>254448</v>
      </c>
      <c r="L742">
        <v>38470.925085608709</v>
      </c>
      <c r="M742" s="4">
        <f t="shared" si="22"/>
        <v>15.119366269575202</v>
      </c>
      <c r="N742" t="str">
        <f t="shared" si="23"/>
        <v>Discounted</v>
      </c>
    </row>
    <row r="743" spans="1:14" x14ac:dyDescent="0.3">
      <c r="A743" t="s">
        <v>753</v>
      </c>
      <c r="B743" s="2">
        <v>45402</v>
      </c>
      <c r="C743" t="s">
        <v>4517</v>
      </c>
      <c r="D743" t="s">
        <v>4519</v>
      </c>
      <c r="E743" t="s">
        <v>4525</v>
      </c>
      <c r="F743">
        <v>9</v>
      </c>
      <c r="G743">
        <v>5517</v>
      </c>
      <c r="H743" s="7">
        <v>15</v>
      </c>
      <c r="I743">
        <v>49653</v>
      </c>
      <c r="J743">
        <v>7447.95</v>
      </c>
      <c r="K743">
        <v>42205.05</v>
      </c>
      <c r="L743">
        <v>5448.9990250417204</v>
      </c>
      <c r="M743" s="4">
        <f t="shared" si="22"/>
        <v>12.91077495475475</v>
      </c>
      <c r="N743" t="str">
        <f t="shared" si="23"/>
        <v>Discounted</v>
      </c>
    </row>
    <row r="744" spans="1:14" x14ac:dyDescent="0.3">
      <c r="A744" t="s">
        <v>754</v>
      </c>
      <c r="B744" s="2">
        <v>45635</v>
      </c>
      <c r="C744" t="s">
        <v>4512</v>
      </c>
      <c r="D744" t="s">
        <v>4519</v>
      </c>
      <c r="E744" t="s">
        <v>4523</v>
      </c>
      <c r="F744">
        <v>6</v>
      </c>
      <c r="G744">
        <v>39703</v>
      </c>
      <c r="H744" s="7">
        <v>5</v>
      </c>
      <c r="I744">
        <v>238218</v>
      </c>
      <c r="J744">
        <v>11910.9</v>
      </c>
      <c r="K744">
        <v>226307.1</v>
      </c>
      <c r="L744">
        <v>29179.003706465832</v>
      </c>
      <c r="M744" s="4">
        <f t="shared" si="22"/>
        <v>12.893543201457591</v>
      </c>
      <c r="N744" t="str">
        <f t="shared" si="23"/>
        <v>Discounted</v>
      </c>
    </row>
    <row r="745" spans="1:14" x14ac:dyDescent="0.3">
      <c r="A745" t="s">
        <v>755</v>
      </c>
      <c r="B745" s="2">
        <v>45571</v>
      </c>
      <c r="C745" t="s">
        <v>4514</v>
      </c>
      <c r="D745" t="s">
        <v>4519</v>
      </c>
      <c r="E745" t="s">
        <v>4525</v>
      </c>
      <c r="F745">
        <v>3</v>
      </c>
      <c r="G745">
        <v>56973</v>
      </c>
      <c r="H745" s="7">
        <v>10</v>
      </c>
      <c r="I745">
        <v>170919</v>
      </c>
      <c r="J745">
        <v>17091.900000000001</v>
      </c>
      <c r="K745">
        <v>153827.1</v>
      </c>
      <c r="L745">
        <v>30267.288284092891</v>
      </c>
      <c r="M745" s="4">
        <f t="shared" si="22"/>
        <v>19.676174278844812</v>
      </c>
      <c r="N745" t="str">
        <f t="shared" si="23"/>
        <v>Discounted</v>
      </c>
    </row>
    <row r="746" spans="1:14" x14ac:dyDescent="0.3">
      <c r="A746" t="s">
        <v>756</v>
      </c>
      <c r="B746" s="2">
        <v>45363</v>
      </c>
      <c r="C746" t="s">
        <v>4515</v>
      </c>
      <c r="D746" t="s">
        <v>4519</v>
      </c>
      <c r="E746" t="s">
        <v>4523</v>
      </c>
      <c r="F746">
        <v>1</v>
      </c>
      <c r="G746">
        <v>52623</v>
      </c>
      <c r="H746" s="7">
        <v>10</v>
      </c>
      <c r="I746">
        <v>52623</v>
      </c>
      <c r="J746">
        <v>5262.3</v>
      </c>
      <c r="K746">
        <v>47360.7</v>
      </c>
      <c r="L746">
        <v>7084.1822724033191</v>
      </c>
      <c r="M746" s="4">
        <f t="shared" si="22"/>
        <v>14.957934051657428</v>
      </c>
      <c r="N746" t="str">
        <f t="shared" si="23"/>
        <v>Discounted</v>
      </c>
    </row>
    <row r="747" spans="1:14" x14ac:dyDescent="0.3">
      <c r="A747" t="s">
        <v>757</v>
      </c>
      <c r="B747" s="2">
        <v>44949</v>
      </c>
      <c r="C747" t="s">
        <v>4513</v>
      </c>
      <c r="D747" t="s">
        <v>4520</v>
      </c>
      <c r="E747" t="s">
        <v>4524</v>
      </c>
      <c r="F747">
        <v>5</v>
      </c>
      <c r="G747">
        <v>48760</v>
      </c>
      <c r="H747" s="7">
        <v>0</v>
      </c>
      <c r="I747">
        <v>243800</v>
      </c>
      <c r="J747">
        <v>0</v>
      </c>
      <c r="K747">
        <v>243800</v>
      </c>
      <c r="L747">
        <v>28692.028393500001</v>
      </c>
      <c r="M747" s="4">
        <f t="shared" si="22"/>
        <v>11.76867448461854</v>
      </c>
      <c r="N747" t="str">
        <f t="shared" si="23"/>
        <v>Non-discounted</v>
      </c>
    </row>
    <row r="748" spans="1:14" x14ac:dyDescent="0.3">
      <c r="A748" t="s">
        <v>758</v>
      </c>
      <c r="B748" s="2">
        <v>45491</v>
      </c>
      <c r="C748" t="s">
        <v>4513</v>
      </c>
      <c r="D748" t="s">
        <v>4519</v>
      </c>
      <c r="E748" t="s">
        <v>4525</v>
      </c>
      <c r="F748">
        <v>3</v>
      </c>
      <c r="G748">
        <v>46438</v>
      </c>
      <c r="H748" s="7">
        <v>0</v>
      </c>
      <c r="I748">
        <v>139314</v>
      </c>
      <c r="J748">
        <v>0</v>
      </c>
      <c r="K748">
        <v>139314</v>
      </c>
      <c r="L748">
        <v>24393.036722648601</v>
      </c>
      <c r="M748" s="4">
        <f t="shared" si="22"/>
        <v>17.509393688106435</v>
      </c>
      <c r="N748" t="str">
        <f t="shared" si="23"/>
        <v>Non-discounted</v>
      </c>
    </row>
    <row r="749" spans="1:14" x14ac:dyDescent="0.3">
      <c r="A749" t="s">
        <v>759</v>
      </c>
      <c r="B749" s="2">
        <v>45603</v>
      </c>
      <c r="C749" t="s">
        <v>4517</v>
      </c>
      <c r="D749" t="s">
        <v>4520</v>
      </c>
      <c r="E749" t="s">
        <v>4524</v>
      </c>
      <c r="F749">
        <v>8</v>
      </c>
      <c r="G749">
        <v>58429</v>
      </c>
      <c r="H749" s="7">
        <v>20</v>
      </c>
      <c r="I749">
        <v>467432</v>
      </c>
      <c r="J749">
        <v>93486.399999999994</v>
      </c>
      <c r="K749">
        <v>373945.59999999998</v>
      </c>
      <c r="L749">
        <v>81296.615603111379</v>
      </c>
      <c r="M749" s="4">
        <f t="shared" si="22"/>
        <v>21.740225210060334</v>
      </c>
      <c r="N749" t="str">
        <f t="shared" si="23"/>
        <v>Discounted</v>
      </c>
    </row>
    <row r="750" spans="1:14" x14ac:dyDescent="0.3">
      <c r="A750" t="s">
        <v>760</v>
      </c>
      <c r="B750" s="2">
        <v>45640</v>
      </c>
      <c r="C750" t="s">
        <v>4515</v>
      </c>
      <c r="D750" t="s">
        <v>4520</v>
      </c>
      <c r="E750" t="s">
        <v>4525</v>
      </c>
      <c r="F750">
        <v>1</v>
      </c>
      <c r="G750">
        <v>37872</v>
      </c>
      <c r="H750" s="7">
        <v>5</v>
      </c>
      <c r="I750">
        <v>37872</v>
      </c>
      <c r="J750">
        <v>1893.6</v>
      </c>
      <c r="K750">
        <v>35978.400000000001</v>
      </c>
      <c r="L750">
        <v>2241.5172186497821</v>
      </c>
      <c r="M750" s="4">
        <f t="shared" si="22"/>
        <v>6.230174823365636</v>
      </c>
      <c r="N750" t="str">
        <f t="shared" si="23"/>
        <v>Discounted</v>
      </c>
    </row>
    <row r="751" spans="1:14" x14ac:dyDescent="0.3">
      <c r="A751" t="s">
        <v>761</v>
      </c>
      <c r="B751" s="2">
        <v>45384</v>
      </c>
      <c r="C751" t="s">
        <v>4512</v>
      </c>
      <c r="D751" t="s">
        <v>4520</v>
      </c>
      <c r="E751" t="s">
        <v>4525</v>
      </c>
      <c r="F751">
        <v>2</v>
      </c>
      <c r="G751">
        <v>53752</v>
      </c>
      <c r="H751" s="7">
        <v>0</v>
      </c>
      <c r="I751">
        <v>107504</v>
      </c>
      <c r="J751">
        <v>0</v>
      </c>
      <c r="K751">
        <v>107504</v>
      </c>
      <c r="L751">
        <v>26276.922301652128</v>
      </c>
      <c r="M751" s="4">
        <f t="shared" si="22"/>
        <v>24.442739155428754</v>
      </c>
      <c r="N751" t="str">
        <f t="shared" si="23"/>
        <v>Non-discounted</v>
      </c>
    </row>
    <row r="752" spans="1:14" x14ac:dyDescent="0.3">
      <c r="A752" t="s">
        <v>762</v>
      </c>
      <c r="B752" s="2">
        <v>45009</v>
      </c>
      <c r="C752" t="s">
        <v>4512</v>
      </c>
      <c r="D752" t="s">
        <v>4520</v>
      </c>
      <c r="E752" t="s">
        <v>4524</v>
      </c>
      <c r="F752">
        <v>3</v>
      </c>
      <c r="G752">
        <v>15128</v>
      </c>
      <c r="H752" s="7">
        <v>10</v>
      </c>
      <c r="I752">
        <v>45384</v>
      </c>
      <c r="J752">
        <v>4538.3999999999996</v>
      </c>
      <c r="K752">
        <v>40845.599999999999</v>
      </c>
      <c r="L752">
        <v>2831.8412926773258</v>
      </c>
      <c r="M752" s="4">
        <f t="shared" si="22"/>
        <v>6.9330387916380856</v>
      </c>
      <c r="N752" t="str">
        <f t="shared" si="23"/>
        <v>Discounted</v>
      </c>
    </row>
    <row r="753" spans="1:14" x14ac:dyDescent="0.3">
      <c r="A753" t="s">
        <v>763</v>
      </c>
      <c r="B753" s="2">
        <v>45071</v>
      </c>
      <c r="C753" t="s">
        <v>4513</v>
      </c>
      <c r="D753" t="s">
        <v>4519</v>
      </c>
      <c r="E753" t="s">
        <v>4522</v>
      </c>
      <c r="F753">
        <v>3</v>
      </c>
      <c r="G753">
        <v>13001</v>
      </c>
      <c r="H753" s="7">
        <v>0</v>
      </c>
      <c r="I753">
        <v>39003</v>
      </c>
      <c r="J753">
        <v>0</v>
      </c>
      <c r="K753">
        <v>39003</v>
      </c>
      <c r="L753">
        <v>5942.014384355185</v>
      </c>
      <c r="M753" s="4">
        <f t="shared" si="22"/>
        <v>15.234762414058366</v>
      </c>
      <c r="N753" t="str">
        <f t="shared" si="23"/>
        <v>Non-discounted</v>
      </c>
    </row>
    <row r="754" spans="1:14" x14ac:dyDescent="0.3">
      <c r="A754" t="s">
        <v>764</v>
      </c>
      <c r="B754" s="2">
        <v>45011</v>
      </c>
      <c r="C754" t="s">
        <v>4514</v>
      </c>
      <c r="D754" t="s">
        <v>4520</v>
      </c>
      <c r="E754" t="s">
        <v>4522</v>
      </c>
      <c r="F754">
        <v>8</v>
      </c>
      <c r="G754">
        <v>30631</v>
      </c>
      <c r="H754" s="7">
        <v>0</v>
      </c>
      <c r="I754">
        <v>245048</v>
      </c>
      <c r="J754">
        <v>0</v>
      </c>
      <c r="K754">
        <v>245048</v>
      </c>
      <c r="L754">
        <v>39708.04566947477</v>
      </c>
      <c r="M754" s="4">
        <f t="shared" si="22"/>
        <v>16.204190880755924</v>
      </c>
      <c r="N754" t="str">
        <f t="shared" si="23"/>
        <v>Non-discounted</v>
      </c>
    </row>
    <row r="755" spans="1:14" x14ac:dyDescent="0.3">
      <c r="A755" t="s">
        <v>765</v>
      </c>
      <c r="B755" s="2">
        <v>45004</v>
      </c>
      <c r="C755" t="s">
        <v>4514</v>
      </c>
      <c r="D755" t="s">
        <v>4520</v>
      </c>
      <c r="E755" t="s">
        <v>4522</v>
      </c>
      <c r="F755">
        <v>5</v>
      </c>
      <c r="G755">
        <v>68848</v>
      </c>
      <c r="H755" s="7">
        <v>15</v>
      </c>
      <c r="I755">
        <v>344240</v>
      </c>
      <c r="J755">
        <v>51636</v>
      </c>
      <c r="K755">
        <v>292604</v>
      </c>
      <c r="L755">
        <v>22718.40104631038</v>
      </c>
      <c r="M755" s="4">
        <f t="shared" si="22"/>
        <v>7.7642141072269615</v>
      </c>
      <c r="N755" t="str">
        <f t="shared" si="23"/>
        <v>Discounted</v>
      </c>
    </row>
    <row r="756" spans="1:14" x14ac:dyDescent="0.3">
      <c r="A756" t="s">
        <v>766</v>
      </c>
      <c r="B756" s="2">
        <v>45383</v>
      </c>
      <c r="C756" t="s">
        <v>4516</v>
      </c>
      <c r="D756" t="s">
        <v>4520</v>
      </c>
      <c r="E756" t="s">
        <v>4522</v>
      </c>
      <c r="F756">
        <v>8</v>
      </c>
      <c r="G756">
        <v>9902</v>
      </c>
      <c r="H756" s="7">
        <v>0</v>
      </c>
      <c r="I756">
        <v>79216</v>
      </c>
      <c r="J756">
        <v>0</v>
      </c>
      <c r="K756">
        <v>79216</v>
      </c>
      <c r="L756">
        <v>18466.734947809698</v>
      </c>
      <c r="M756" s="4">
        <f t="shared" si="22"/>
        <v>23.311875060353586</v>
      </c>
      <c r="N756" t="str">
        <f t="shared" si="23"/>
        <v>Non-discounted</v>
      </c>
    </row>
    <row r="757" spans="1:14" x14ac:dyDescent="0.3">
      <c r="A757" t="s">
        <v>767</v>
      </c>
      <c r="B757" s="2">
        <v>44927</v>
      </c>
      <c r="C757" t="s">
        <v>4515</v>
      </c>
      <c r="D757" t="s">
        <v>4520</v>
      </c>
      <c r="E757" t="s">
        <v>4525</v>
      </c>
      <c r="F757">
        <v>6</v>
      </c>
      <c r="G757">
        <v>56456</v>
      </c>
      <c r="H757" s="7">
        <v>20</v>
      </c>
      <c r="I757">
        <v>338736</v>
      </c>
      <c r="J757">
        <v>67747.199999999997</v>
      </c>
      <c r="K757">
        <v>270988.79999999999</v>
      </c>
      <c r="L757">
        <v>39101.89950300003</v>
      </c>
      <c r="M757" s="4">
        <f t="shared" si="22"/>
        <v>14.429341545849878</v>
      </c>
      <c r="N757" t="str">
        <f t="shared" si="23"/>
        <v>Discounted</v>
      </c>
    </row>
    <row r="758" spans="1:14" x14ac:dyDescent="0.3">
      <c r="A758" t="s">
        <v>768</v>
      </c>
      <c r="B758" s="2">
        <v>44977</v>
      </c>
      <c r="C758" t="s">
        <v>4515</v>
      </c>
      <c r="D758" t="s">
        <v>4520</v>
      </c>
      <c r="E758" t="s">
        <v>4521</v>
      </c>
      <c r="F758">
        <v>2</v>
      </c>
      <c r="G758">
        <v>52420</v>
      </c>
      <c r="H758" s="7">
        <v>10</v>
      </c>
      <c r="I758">
        <v>104840</v>
      </c>
      <c r="J758">
        <v>10484</v>
      </c>
      <c r="K758">
        <v>94356</v>
      </c>
      <c r="L758">
        <v>7418.6558524849743</v>
      </c>
      <c r="M758" s="4">
        <f t="shared" si="22"/>
        <v>7.8624102892078662</v>
      </c>
      <c r="N758" t="str">
        <f t="shared" si="23"/>
        <v>Discounted</v>
      </c>
    </row>
    <row r="759" spans="1:14" x14ac:dyDescent="0.3">
      <c r="A759" t="s">
        <v>769</v>
      </c>
      <c r="B759" s="2">
        <v>45611</v>
      </c>
      <c r="C759" t="s">
        <v>4512</v>
      </c>
      <c r="D759" t="s">
        <v>4519</v>
      </c>
      <c r="E759" t="s">
        <v>4524</v>
      </c>
      <c r="F759">
        <v>4</v>
      </c>
      <c r="G759">
        <v>26500</v>
      </c>
      <c r="H759" s="7">
        <v>20</v>
      </c>
      <c r="I759">
        <v>106000</v>
      </c>
      <c r="J759">
        <v>21200</v>
      </c>
      <c r="K759">
        <v>84800</v>
      </c>
      <c r="L759">
        <v>16308.946352298201</v>
      </c>
      <c r="M759" s="4">
        <f t="shared" si="22"/>
        <v>19.232248056955427</v>
      </c>
      <c r="N759" t="str">
        <f t="shared" si="23"/>
        <v>Discounted</v>
      </c>
    </row>
    <row r="760" spans="1:14" x14ac:dyDescent="0.3">
      <c r="A760" t="s">
        <v>770</v>
      </c>
      <c r="B760" s="2">
        <v>45643</v>
      </c>
      <c r="C760" t="s">
        <v>4516</v>
      </c>
      <c r="D760" t="s">
        <v>4519</v>
      </c>
      <c r="E760" t="s">
        <v>4521</v>
      </c>
      <c r="F760">
        <v>9</v>
      </c>
      <c r="G760">
        <v>67962</v>
      </c>
      <c r="H760" s="7">
        <v>20</v>
      </c>
      <c r="I760">
        <v>611658</v>
      </c>
      <c r="J760">
        <v>122331.6</v>
      </c>
      <c r="K760">
        <v>489326.4</v>
      </c>
      <c r="L760">
        <v>89390.572000384695</v>
      </c>
      <c r="M760" s="4">
        <f t="shared" si="22"/>
        <v>18.268086904852197</v>
      </c>
      <c r="N760" t="str">
        <f t="shared" si="23"/>
        <v>Discounted</v>
      </c>
    </row>
    <row r="761" spans="1:14" x14ac:dyDescent="0.3">
      <c r="A761" t="s">
        <v>771</v>
      </c>
      <c r="B761" s="2">
        <v>45372</v>
      </c>
      <c r="C761" t="s">
        <v>4517</v>
      </c>
      <c r="D761" t="s">
        <v>4520</v>
      </c>
      <c r="E761" t="s">
        <v>4521</v>
      </c>
      <c r="F761">
        <v>4</v>
      </c>
      <c r="G761">
        <v>66892</v>
      </c>
      <c r="H761" s="7">
        <v>5</v>
      </c>
      <c r="I761">
        <v>267568</v>
      </c>
      <c r="J761">
        <v>13378.4</v>
      </c>
      <c r="K761">
        <v>254189.6</v>
      </c>
      <c r="L761">
        <v>61659.56280730365</v>
      </c>
      <c r="M761" s="4">
        <f t="shared" si="22"/>
        <v>24.25731139562895</v>
      </c>
      <c r="N761" t="str">
        <f t="shared" si="23"/>
        <v>Discounted</v>
      </c>
    </row>
    <row r="762" spans="1:14" x14ac:dyDescent="0.3">
      <c r="A762" t="s">
        <v>772</v>
      </c>
      <c r="B762" s="2">
        <v>45375</v>
      </c>
      <c r="C762" t="s">
        <v>4515</v>
      </c>
      <c r="D762" t="s">
        <v>4519</v>
      </c>
      <c r="E762" t="s">
        <v>4523</v>
      </c>
      <c r="F762">
        <v>5</v>
      </c>
      <c r="G762">
        <v>6488</v>
      </c>
      <c r="H762" s="7">
        <v>15</v>
      </c>
      <c r="I762">
        <v>32440</v>
      </c>
      <c r="J762">
        <v>4866</v>
      </c>
      <c r="K762">
        <v>27574</v>
      </c>
      <c r="L762">
        <v>3813.5742273879941</v>
      </c>
      <c r="M762" s="4">
        <f t="shared" si="22"/>
        <v>13.830326493754965</v>
      </c>
      <c r="N762" t="str">
        <f t="shared" si="23"/>
        <v>Discounted</v>
      </c>
    </row>
    <row r="763" spans="1:14" x14ac:dyDescent="0.3">
      <c r="A763" t="s">
        <v>773</v>
      </c>
      <c r="B763" s="2">
        <v>45414</v>
      </c>
      <c r="C763" t="s">
        <v>4516</v>
      </c>
      <c r="D763" t="s">
        <v>4519</v>
      </c>
      <c r="E763" t="s">
        <v>4522</v>
      </c>
      <c r="F763">
        <v>5</v>
      </c>
      <c r="G763">
        <v>74779</v>
      </c>
      <c r="H763" s="7">
        <v>20</v>
      </c>
      <c r="I763">
        <v>373895</v>
      </c>
      <c r="J763">
        <v>74779</v>
      </c>
      <c r="K763">
        <v>299116</v>
      </c>
      <c r="L763">
        <v>30976.212061830029</v>
      </c>
      <c r="M763" s="4">
        <f t="shared" si="22"/>
        <v>10.355919463295187</v>
      </c>
      <c r="N763" t="str">
        <f t="shared" si="23"/>
        <v>Discounted</v>
      </c>
    </row>
    <row r="764" spans="1:14" x14ac:dyDescent="0.3">
      <c r="A764" t="s">
        <v>774</v>
      </c>
      <c r="B764" s="2">
        <v>44960</v>
      </c>
      <c r="C764" t="s">
        <v>4516</v>
      </c>
      <c r="D764" t="s">
        <v>4520</v>
      </c>
      <c r="E764" t="s">
        <v>4525</v>
      </c>
      <c r="F764">
        <v>8</v>
      </c>
      <c r="G764">
        <v>57499</v>
      </c>
      <c r="H764" s="7">
        <v>5</v>
      </c>
      <c r="I764">
        <v>459992</v>
      </c>
      <c r="J764">
        <v>22999.599999999999</v>
      </c>
      <c r="K764">
        <v>436992.4</v>
      </c>
      <c r="L764">
        <v>27093.004959316338</v>
      </c>
      <c r="M764" s="4">
        <f t="shared" si="22"/>
        <v>6.1998801259052421</v>
      </c>
      <c r="N764" t="str">
        <f t="shared" si="23"/>
        <v>Discounted</v>
      </c>
    </row>
    <row r="765" spans="1:14" x14ac:dyDescent="0.3">
      <c r="A765" t="s">
        <v>775</v>
      </c>
      <c r="B765" s="2">
        <v>45274</v>
      </c>
      <c r="C765" t="s">
        <v>4513</v>
      </c>
      <c r="D765" t="s">
        <v>4520</v>
      </c>
      <c r="E765" t="s">
        <v>4522</v>
      </c>
      <c r="F765">
        <v>6</v>
      </c>
      <c r="G765">
        <v>70174</v>
      </c>
      <c r="H765" s="7">
        <v>10</v>
      </c>
      <c r="I765">
        <v>421044</v>
      </c>
      <c r="J765">
        <v>42104.4</v>
      </c>
      <c r="K765">
        <v>378939.6</v>
      </c>
      <c r="L765">
        <v>74508.735493061453</v>
      </c>
      <c r="M765" s="4">
        <f t="shared" si="22"/>
        <v>19.662430501605392</v>
      </c>
      <c r="N765" t="str">
        <f t="shared" si="23"/>
        <v>Discounted</v>
      </c>
    </row>
    <row r="766" spans="1:14" x14ac:dyDescent="0.3">
      <c r="A766" t="s">
        <v>776</v>
      </c>
      <c r="B766" s="2">
        <v>45021</v>
      </c>
      <c r="C766" t="s">
        <v>4512</v>
      </c>
      <c r="D766" t="s">
        <v>4520</v>
      </c>
      <c r="E766" t="s">
        <v>4522</v>
      </c>
      <c r="F766">
        <v>7</v>
      </c>
      <c r="G766">
        <v>53926</v>
      </c>
      <c r="H766" s="7">
        <v>10</v>
      </c>
      <c r="I766">
        <v>377482</v>
      </c>
      <c r="J766">
        <v>37748.199999999997</v>
      </c>
      <c r="K766">
        <v>339733.8</v>
      </c>
      <c r="L766">
        <v>58928.709003494092</v>
      </c>
      <c r="M766" s="4">
        <f t="shared" si="22"/>
        <v>17.345553784608448</v>
      </c>
      <c r="N766" t="str">
        <f t="shared" si="23"/>
        <v>Discounted</v>
      </c>
    </row>
    <row r="767" spans="1:14" x14ac:dyDescent="0.3">
      <c r="A767" t="s">
        <v>777</v>
      </c>
      <c r="B767" s="2">
        <v>44998</v>
      </c>
      <c r="C767" t="s">
        <v>4516</v>
      </c>
      <c r="D767" t="s">
        <v>4519</v>
      </c>
      <c r="E767" t="s">
        <v>4521</v>
      </c>
      <c r="F767">
        <v>6</v>
      </c>
      <c r="G767">
        <v>59324</v>
      </c>
      <c r="H767" s="7">
        <v>5</v>
      </c>
      <c r="I767">
        <v>355944</v>
      </c>
      <c r="J767">
        <v>17797.2</v>
      </c>
      <c r="K767">
        <v>338146.8</v>
      </c>
      <c r="L767">
        <v>82684.388293404016</v>
      </c>
      <c r="M767" s="4">
        <f t="shared" si="22"/>
        <v>24.452216698015185</v>
      </c>
      <c r="N767" t="str">
        <f t="shared" si="23"/>
        <v>Discounted</v>
      </c>
    </row>
    <row r="768" spans="1:14" x14ac:dyDescent="0.3">
      <c r="A768" t="s">
        <v>778</v>
      </c>
      <c r="B768" s="2">
        <v>45477</v>
      </c>
      <c r="C768" t="s">
        <v>4514</v>
      </c>
      <c r="D768" t="s">
        <v>4520</v>
      </c>
      <c r="E768" t="s">
        <v>4523</v>
      </c>
      <c r="F768">
        <v>5</v>
      </c>
      <c r="G768">
        <v>74899</v>
      </c>
      <c r="H768" s="7">
        <v>20</v>
      </c>
      <c r="I768">
        <v>374495</v>
      </c>
      <c r="J768">
        <v>74899</v>
      </c>
      <c r="K768">
        <v>299596</v>
      </c>
      <c r="L768">
        <v>57652.155857849822</v>
      </c>
      <c r="M768" s="4">
        <f t="shared" si="22"/>
        <v>19.243299596072653</v>
      </c>
      <c r="N768" t="str">
        <f t="shared" si="23"/>
        <v>Discounted</v>
      </c>
    </row>
    <row r="769" spans="1:14" x14ac:dyDescent="0.3">
      <c r="A769" t="s">
        <v>779</v>
      </c>
      <c r="B769" s="2">
        <v>45080</v>
      </c>
      <c r="C769" t="s">
        <v>4514</v>
      </c>
      <c r="D769" t="s">
        <v>4519</v>
      </c>
      <c r="E769" t="s">
        <v>4522</v>
      </c>
      <c r="F769">
        <v>5</v>
      </c>
      <c r="G769">
        <v>61159</v>
      </c>
      <c r="H769" s="7">
        <v>20</v>
      </c>
      <c r="I769">
        <v>305795</v>
      </c>
      <c r="J769">
        <v>61159</v>
      </c>
      <c r="K769">
        <v>244636</v>
      </c>
      <c r="L769">
        <v>57888.77836123309</v>
      </c>
      <c r="M769" s="4">
        <f t="shared" si="22"/>
        <v>23.663229598764325</v>
      </c>
      <c r="N769" t="str">
        <f t="shared" si="23"/>
        <v>Discounted</v>
      </c>
    </row>
    <row r="770" spans="1:14" x14ac:dyDescent="0.3">
      <c r="A770" t="s">
        <v>780</v>
      </c>
      <c r="B770" s="2">
        <v>45176</v>
      </c>
      <c r="C770" t="s">
        <v>4518</v>
      </c>
      <c r="D770" t="s">
        <v>4519</v>
      </c>
      <c r="E770" t="s">
        <v>4524</v>
      </c>
      <c r="F770">
        <v>3</v>
      </c>
      <c r="G770">
        <v>38290</v>
      </c>
      <c r="H770" s="7">
        <v>15</v>
      </c>
      <c r="I770">
        <v>114870</v>
      </c>
      <c r="J770">
        <v>17230.5</v>
      </c>
      <c r="K770">
        <v>97639.5</v>
      </c>
      <c r="L770">
        <v>24245.426546576171</v>
      </c>
      <c r="M770" s="4">
        <f t="shared" si="22"/>
        <v>24.831575895591612</v>
      </c>
      <c r="N770" t="str">
        <f t="shared" si="23"/>
        <v>Discounted</v>
      </c>
    </row>
    <row r="771" spans="1:14" x14ac:dyDescent="0.3">
      <c r="A771" t="s">
        <v>781</v>
      </c>
      <c r="B771" s="2">
        <v>45600</v>
      </c>
      <c r="C771" t="s">
        <v>4512</v>
      </c>
      <c r="D771" t="s">
        <v>4519</v>
      </c>
      <c r="E771" t="s">
        <v>4524</v>
      </c>
      <c r="F771">
        <v>7</v>
      </c>
      <c r="G771">
        <v>22618</v>
      </c>
      <c r="H771" s="7">
        <v>15</v>
      </c>
      <c r="I771">
        <v>158326</v>
      </c>
      <c r="J771">
        <v>23748.9</v>
      </c>
      <c r="K771">
        <v>134577.1</v>
      </c>
      <c r="L771">
        <v>18260.259188103319</v>
      </c>
      <c r="M771" s="4">
        <f t="shared" ref="M771:M834" si="24">(L771/K771)*100</f>
        <v>13.568622884653717</v>
      </c>
      <c r="N771" t="str">
        <f t="shared" ref="N771:N834" si="25">IF(H771=0,"Non-discounted","Discounted")</f>
        <v>Discounted</v>
      </c>
    </row>
    <row r="772" spans="1:14" x14ac:dyDescent="0.3">
      <c r="A772" t="s">
        <v>782</v>
      </c>
      <c r="B772" s="2">
        <v>45364</v>
      </c>
      <c r="C772" t="s">
        <v>4513</v>
      </c>
      <c r="D772" t="s">
        <v>4520</v>
      </c>
      <c r="E772" t="s">
        <v>4522</v>
      </c>
      <c r="F772">
        <v>5</v>
      </c>
      <c r="G772">
        <v>52525</v>
      </c>
      <c r="H772" s="7">
        <v>10</v>
      </c>
      <c r="I772">
        <v>262625</v>
      </c>
      <c r="J772">
        <v>26262.5</v>
      </c>
      <c r="K772">
        <v>236362.5</v>
      </c>
      <c r="L772">
        <v>18922.946019499152</v>
      </c>
      <c r="M772" s="4">
        <f t="shared" si="24"/>
        <v>8.0059002673855417</v>
      </c>
      <c r="N772" t="str">
        <f t="shared" si="25"/>
        <v>Discounted</v>
      </c>
    </row>
    <row r="773" spans="1:14" x14ac:dyDescent="0.3">
      <c r="A773" t="s">
        <v>783</v>
      </c>
      <c r="B773" s="2">
        <v>45044</v>
      </c>
      <c r="C773" t="s">
        <v>4517</v>
      </c>
      <c r="D773" t="s">
        <v>4519</v>
      </c>
      <c r="E773" t="s">
        <v>4521</v>
      </c>
      <c r="F773">
        <v>7</v>
      </c>
      <c r="G773">
        <v>60438</v>
      </c>
      <c r="H773" s="7">
        <v>15</v>
      </c>
      <c r="I773">
        <v>423066</v>
      </c>
      <c r="J773">
        <v>63459.9</v>
      </c>
      <c r="K773">
        <v>359606.1</v>
      </c>
      <c r="L773">
        <v>32066.13181283055</v>
      </c>
      <c r="M773" s="4">
        <f t="shared" si="24"/>
        <v>8.9170155380652751</v>
      </c>
      <c r="N773" t="str">
        <f t="shared" si="25"/>
        <v>Discounted</v>
      </c>
    </row>
    <row r="774" spans="1:14" x14ac:dyDescent="0.3">
      <c r="A774" t="s">
        <v>784</v>
      </c>
      <c r="B774" s="2">
        <v>45232</v>
      </c>
      <c r="C774" t="s">
        <v>4518</v>
      </c>
      <c r="D774" t="s">
        <v>4520</v>
      </c>
      <c r="E774" t="s">
        <v>4521</v>
      </c>
      <c r="F774">
        <v>2</v>
      </c>
      <c r="G774">
        <v>5649</v>
      </c>
      <c r="H774" s="7">
        <v>5</v>
      </c>
      <c r="I774">
        <v>11298</v>
      </c>
      <c r="J774">
        <v>564.9</v>
      </c>
      <c r="K774">
        <v>10733.1</v>
      </c>
      <c r="L774">
        <v>1220.0856214373609</v>
      </c>
      <c r="M774" s="4">
        <f t="shared" si="24"/>
        <v>11.36750446224633</v>
      </c>
      <c r="N774" t="str">
        <f t="shared" si="25"/>
        <v>Discounted</v>
      </c>
    </row>
    <row r="775" spans="1:14" x14ac:dyDescent="0.3">
      <c r="A775" t="s">
        <v>785</v>
      </c>
      <c r="B775" s="2">
        <v>45194</v>
      </c>
      <c r="C775" t="s">
        <v>4514</v>
      </c>
      <c r="D775" t="s">
        <v>4520</v>
      </c>
      <c r="E775" t="s">
        <v>4525</v>
      </c>
      <c r="F775">
        <v>9</v>
      </c>
      <c r="G775">
        <v>38579</v>
      </c>
      <c r="H775" s="7">
        <v>10</v>
      </c>
      <c r="I775">
        <v>347211</v>
      </c>
      <c r="J775">
        <v>34721.1</v>
      </c>
      <c r="K775">
        <v>312489.90000000002</v>
      </c>
      <c r="L775">
        <v>47429.452472192577</v>
      </c>
      <c r="M775" s="4">
        <f t="shared" si="24"/>
        <v>15.177915341325454</v>
      </c>
      <c r="N775" t="str">
        <f t="shared" si="25"/>
        <v>Discounted</v>
      </c>
    </row>
    <row r="776" spans="1:14" x14ac:dyDescent="0.3">
      <c r="A776" t="s">
        <v>786</v>
      </c>
      <c r="B776" s="2">
        <v>44980</v>
      </c>
      <c r="C776" t="s">
        <v>4513</v>
      </c>
      <c r="D776" t="s">
        <v>4520</v>
      </c>
      <c r="E776" t="s">
        <v>4523</v>
      </c>
      <c r="F776">
        <v>8</v>
      </c>
      <c r="G776">
        <v>2984</v>
      </c>
      <c r="H776" s="7">
        <v>20</v>
      </c>
      <c r="I776">
        <v>23872</v>
      </c>
      <c r="J776">
        <v>4774.3999999999996</v>
      </c>
      <c r="K776">
        <v>19097.599999999999</v>
      </c>
      <c r="L776">
        <v>1422.46563609437</v>
      </c>
      <c r="M776" s="4">
        <f t="shared" si="24"/>
        <v>7.4483999879271217</v>
      </c>
      <c r="N776" t="str">
        <f t="shared" si="25"/>
        <v>Discounted</v>
      </c>
    </row>
    <row r="777" spans="1:14" x14ac:dyDescent="0.3">
      <c r="A777" t="s">
        <v>787</v>
      </c>
      <c r="B777" s="2">
        <v>45162</v>
      </c>
      <c r="C777" t="s">
        <v>4518</v>
      </c>
      <c r="D777" t="s">
        <v>4520</v>
      </c>
      <c r="E777" t="s">
        <v>4521</v>
      </c>
      <c r="F777">
        <v>5</v>
      </c>
      <c r="G777">
        <v>55974</v>
      </c>
      <c r="H777" s="7">
        <v>10</v>
      </c>
      <c r="I777">
        <v>279870</v>
      </c>
      <c r="J777">
        <v>27987</v>
      </c>
      <c r="K777">
        <v>251883</v>
      </c>
      <c r="L777">
        <v>27793.670543302469</v>
      </c>
      <c r="M777" s="4">
        <f t="shared" si="24"/>
        <v>11.034357437104715</v>
      </c>
      <c r="N777" t="str">
        <f t="shared" si="25"/>
        <v>Discounted</v>
      </c>
    </row>
    <row r="778" spans="1:14" x14ac:dyDescent="0.3">
      <c r="A778" t="s">
        <v>788</v>
      </c>
      <c r="B778" s="2">
        <v>45315</v>
      </c>
      <c r="C778" t="s">
        <v>4512</v>
      </c>
      <c r="D778" t="s">
        <v>4520</v>
      </c>
      <c r="E778" t="s">
        <v>4525</v>
      </c>
      <c r="F778">
        <v>2</v>
      </c>
      <c r="G778">
        <v>49101</v>
      </c>
      <c r="H778" s="7">
        <v>0</v>
      </c>
      <c r="I778">
        <v>98202</v>
      </c>
      <c r="J778">
        <v>0</v>
      </c>
      <c r="K778">
        <v>98202</v>
      </c>
      <c r="L778">
        <v>10955.294280139409</v>
      </c>
      <c r="M778" s="4">
        <f t="shared" si="24"/>
        <v>11.155876947658305</v>
      </c>
      <c r="N778" t="str">
        <f t="shared" si="25"/>
        <v>Non-discounted</v>
      </c>
    </row>
    <row r="779" spans="1:14" x14ac:dyDescent="0.3">
      <c r="A779" t="s">
        <v>789</v>
      </c>
      <c r="B779" s="2">
        <v>45327</v>
      </c>
      <c r="C779" t="s">
        <v>4513</v>
      </c>
      <c r="D779" t="s">
        <v>4519</v>
      </c>
      <c r="E779" t="s">
        <v>4524</v>
      </c>
      <c r="F779">
        <v>6</v>
      </c>
      <c r="G779">
        <v>44309</v>
      </c>
      <c r="H779" s="7">
        <v>10</v>
      </c>
      <c r="I779">
        <v>265854</v>
      </c>
      <c r="J779">
        <v>26585.4</v>
      </c>
      <c r="K779">
        <v>239268.6</v>
      </c>
      <c r="L779">
        <v>12158.943788697979</v>
      </c>
      <c r="M779" s="4">
        <f t="shared" si="24"/>
        <v>5.081713099294257</v>
      </c>
      <c r="N779" t="str">
        <f t="shared" si="25"/>
        <v>Discounted</v>
      </c>
    </row>
    <row r="780" spans="1:14" x14ac:dyDescent="0.3">
      <c r="A780" t="s">
        <v>790</v>
      </c>
      <c r="B780" s="2">
        <v>45550</v>
      </c>
      <c r="C780" t="s">
        <v>4512</v>
      </c>
      <c r="D780" t="s">
        <v>4519</v>
      </c>
      <c r="E780" t="s">
        <v>4524</v>
      </c>
      <c r="F780">
        <v>8</v>
      </c>
      <c r="G780">
        <v>21291</v>
      </c>
      <c r="H780" s="7">
        <v>15</v>
      </c>
      <c r="I780">
        <v>170328</v>
      </c>
      <c r="J780">
        <v>25549.200000000001</v>
      </c>
      <c r="K780">
        <v>144778.79999999999</v>
      </c>
      <c r="L780">
        <v>17494.165025282549</v>
      </c>
      <c r="M780" s="4">
        <f t="shared" si="24"/>
        <v>12.083374793327858</v>
      </c>
      <c r="N780" t="str">
        <f t="shared" si="25"/>
        <v>Discounted</v>
      </c>
    </row>
    <row r="781" spans="1:14" x14ac:dyDescent="0.3">
      <c r="A781" t="s">
        <v>791</v>
      </c>
      <c r="B781" s="2">
        <v>45229</v>
      </c>
      <c r="C781" t="s">
        <v>4516</v>
      </c>
      <c r="D781" t="s">
        <v>4519</v>
      </c>
      <c r="E781" t="s">
        <v>4524</v>
      </c>
      <c r="F781">
        <v>7</v>
      </c>
      <c r="G781">
        <v>69843</v>
      </c>
      <c r="H781" s="7">
        <v>5</v>
      </c>
      <c r="I781">
        <v>488901</v>
      </c>
      <c r="J781">
        <v>24445.05</v>
      </c>
      <c r="K781">
        <v>464455.95</v>
      </c>
      <c r="L781">
        <v>34012.313586983233</v>
      </c>
      <c r="M781" s="4">
        <f t="shared" si="24"/>
        <v>7.3230440016934297</v>
      </c>
      <c r="N781" t="str">
        <f t="shared" si="25"/>
        <v>Discounted</v>
      </c>
    </row>
    <row r="782" spans="1:14" x14ac:dyDescent="0.3">
      <c r="A782" t="s">
        <v>792</v>
      </c>
      <c r="B782" s="2">
        <v>45133</v>
      </c>
      <c r="C782" t="s">
        <v>4515</v>
      </c>
      <c r="D782" t="s">
        <v>4519</v>
      </c>
      <c r="E782" t="s">
        <v>4522</v>
      </c>
      <c r="F782">
        <v>8</v>
      </c>
      <c r="G782">
        <v>27148</v>
      </c>
      <c r="H782" s="7">
        <v>20</v>
      </c>
      <c r="I782">
        <v>217184</v>
      </c>
      <c r="J782">
        <v>43436.800000000003</v>
      </c>
      <c r="K782">
        <v>173747.20000000001</v>
      </c>
      <c r="L782">
        <v>23619.589804895411</v>
      </c>
      <c r="M782" s="4">
        <f t="shared" si="24"/>
        <v>13.594227593247782</v>
      </c>
      <c r="N782" t="str">
        <f t="shared" si="25"/>
        <v>Discounted</v>
      </c>
    </row>
    <row r="783" spans="1:14" x14ac:dyDescent="0.3">
      <c r="A783" t="s">
        <v>793</v>
      </c>
      <c r="B783" s="2">
        <v>45155</v>
      </c>
      <c r="C783" t="s">
        <v>4516</v>
      </c>
      <c r="D783" t="s">
        <v>4519</v>
      </c>
      <c r="E783" t="s">
        <v>4523</v>
      </c>
      <c r="F783">
        <v>4</v>
      </c>
      <c r="G783">
        <v>31590</v>
      </c>
      <c r="H783" s="7">
        <v>20</v>
      </c>
      <c r="I783">
        <v>126360</v>
      </c>
      <c r="J783">
        <v>25272</v>
      </c>
      <c r="K783">
        <v>101088</v>
      </c>
      <c r="L783">
        <v>9027.9011421340383</v>
      </c>
      <c r="M783" s="4">
        <f t="shared" si="24"/>
        <v>8.9307347480749826</v>
      </c>
      <c r="N783" t="str">
        <f t="shared" si="25"/>
        <v>Discounted</v>
      </c>
    </row>
    <row r="784" spans="1:14" x14ac:dyDescent="0.3">
      <c r="A784" t="s">
        <v>794</v>
      </c>
      <c r="B784" s="2">
        <v>45504</v>
      </c>
      <c r="C784" t="s">
        <v>4512</v>
      </c>
      <c r="D784" t="s">
        <v>4520</v>
      </c>
      <c r="E784" t="s">
        <v>4525</v>
      </c>
      <c r="F784">
        <v>3</v>
      </c>
      <c r="G784">
        <v>18357</v>
      </c>
      <c r="H784" s="7">
        <v>15</v>
      </c>
      <c r="I784">
        <v>55071</v>
      </c>
      <c r="J784">
        <v>8260.65</v>
      </c>
      <c r="K784">
        <v>46810.35</v>
      </c>
      <c r="L784">
        <v>10037.208560004479</v>
      </c>
      <c r="M784" s="4">
        <f t="shared" si="24"/>
        <v>21.442284793863919</v>
      </c>
      <c r="N784" t="str">
        <f t="shared" si="25"/>
        <v>Discounted</v>
      </c>
    </row>
    <row r="785" spans="1:14" x14ac:dyDescent="0.3">
      <c r="A785" t="s">
        <v>795</v>
      </c>
      <c r="B785" s="2">
        <v>45001</v>
      </c>
      <c r="C785" t="s">
        <v>4513</v>
      </c>
      <c r="D785" t="s">
        <v>4520</v>
      </c>
      <c r="E785" t="s">
        <v>4523</v>
      </c>
      <c r="F785">
        <v>7</v>
      </c>
      <c r="G785">
        <v>62827</v>
      </c>
      <c r="H785" s="7">
        <v>15</v>
      </c>
      <c r="I785">
        <v>439789</v>
      </c>
      <c r="J785">
        <v>65968.350000000006</v>
      </c>
      <c r="K785">
        <v>373820.65</v>
      </c>
      <c r="L785">
        <v>24711.440443078009</v>
      </c>
      <c r="M785" s="4">
        <f t="shared" si="24"/>
        <v>6.6105070554764724</v>
      </c>
      <c r="N785" t="str">
        <f t="shared" si="25"/>
        <v>Discounted</v>
      </c>
    </row>
    <row r="786" spans="1:14" x14ac:dyDescent="0.3">
      <c r="A786" t="s">
        <v>796</v>
      </c>
      <c r="B786" s="2">
        <v>45361</v>
      </c>
      <c r="C786" t="s">
        <v>4514</v>
      </c>
      <c r="D786" t="s">
        <v>4519</v>
      </c>
      <c r="E786" t="s">
        <v>4522</v>
      </c>
      <c r="F786">
        <v>2</v>
      </c>
      <c r="G786">
        <v>43467</v>
      </c>
      <c r="H786" s="7">
        <v>15</v>
      </c>
      <c r="I786">
        <v>86934</v>
      </c>
      <c r="J786">
        <v>13040.1</v>
      </c>
      <c r="K786">
        <v>73893.899999999994</v>
      </c>
      <c r="L786">
        <v>16488.100070634671</v>
      </c>
      <c r="M786" s="4">
        <f t="shared" si="24"/>
        <v>22.313208628364009</v>
      </c>
      <c r="N786" t="str">
        <f t="shared" si="25"/>
        <v>Discounted</v>
      </c>
    </row>
    <row r="787" spans="1:14" x14ac:dyDescent="0.3">
      <c r="A787" t="s">
        <v>797</v>
      </c>
      <c r="B787" s="2">
        <v>45029</v>
      </c>
      <c r="C787" t="s">
        <v>4517</v>
      </c>
      <c r="D787" t="s">
        <v>4519</v>
      </c>
      <c r="E787" t="s">
        <v>4525</v>
      </c>
      <c r="F787">
        <v>5</v>
      </c>
      <c r="G787">
        <v>54209</v>
      </c>
      <c r="H787" s="7">
        <v>0</v>
      </c>
      <c r="I787">
        <v>271045</v>
      </c>
      <c r="J787">
        <v>0</v>
      </c>
      <c r="K787">
        <v>271045</v>
      </c>
      <c r="L787">
        <v>45022.017300972948</v>
      </c>
      <c r="M787" s="4">
        <f t="shared" si="24"/>
        <v>16.610532310491966</v>
      </c>
      <c r="N787" t="str">
        <f t="shared" si="25"/>
        <v>Non-discounted</v>
      </c>
    </row>
    <row r="788" spans="1:14" x14ac:dyDescent="0.3">
      <c r="A788" t="s">
        <v>798</v>
      </c>
      <c r="B788" s="2">
        <v>45348</v>
      </c>
      <c r="C788" t="s">
        <v>4514</v>
      </c>
      <c r="D788" t="s">
        <v>4519</v>
      </c>
      <c r="E788" t="s">
        <v>4525</v>
      </c>
      <c r="F788">
        <v>7</v>
      </c>
      <c r="G788">
        <v>68448</v>
      </c>
      <c r="H788" s="7">
        <v>5</v>
      </c>
      <c r="I788">
        <v>479136</v>
      </c>
      <c r="J788">
        <v>23956.799999999999</v>
      </c>
      <c r="K788">
        <v>455179.2</v>
      </c>
      <c r="L788">
        <v>64511.698032419561</v>
      </c>
      <c r="M788" s="4">
        <f t="shared" si="24"/>
        <v>14.172813263967148</v>
      </c>
      <c r="N788" t="str">
        <f t="shared" si="25"/>
        <v>Discounted</v>
      </c>
    </row>
    <row r="789" spans="1:14" x14ac:dyDescent="0.3">
      <c r="A789" t="s">
        <v>799</v>
      </c>
      <c r="B789" s="2">
        <v>45630</v>
      </c>
      <c r="C789" t="s">
        <v>4513</v>
      </c>
      <c r="D789" t="s">
        <v>4520</v>
      </c>
      <c r="E789" t="s">
        <v>4521</v>
      </c>
      <c r="F789">
        <v>1</v>
      </c>
      <c r="G789">
        <v>49361</v>
      </c>
      <c r="H789" s="7">
        <v>0</v>
      </c>
      <c r="I789">
        <v>49361</v>
      </c>
      <c r="J789">
        <v>0</v>
      </c>
      <c r="K789">
        <v>49361</v>
      </c>
      <c r="L789">
        <v>7895.2161008400608</v>
      </c>
      <c r="M789" s="4">
        <f t="shared" si="24"/>
        <v>15.994846337878204</v>
      </c>
      <c r="N789" t="str">
        <f t="shared" si="25"/>
        <v>Non-discounted</v>
      </c>
    </row>
    <row r="790" spans="1:14" x14ac:dyDescent="0.3">
      <c r="A790" t="s">
        <v>800</v>
      </c>
      <c r="B790" s="2">
        <v>45232</v>
      </c>
      <c r="C790" t="s">
        <v>4516</v>
      </c>
      <c r="D790" t="s">
        <v>4520</v>
      </c>
      <c r="E790" t="s">
        <v>4523</v>
      </c>
      <c r="F790">
        <v>4</v>
      </c>
      <c r="G790">
        <v>69218</v>
      </c>
      <c r="H790" s="7">
        <v>15</v>
      </c>
      <c r="I790">
        <v>276872</v>
      </c>
      <c r="J790">
        <v>41530.800000000003</v>
      </c>
      <c r="K790">
        <v>235341.2</v>
      </c>
      <c r="L790">
        <v>29469.854758325549</v>
      </c>
      <c r="M790" s="4">
        <f t="shared" si="24"/>
        <v>12.52218258355339</v>
      </c>
      <c r="N790" t="str">
        <f t="shared" si="25"/>
        <v>Discounted</v>
      </c>
    </row>
    <row r="791" spans="1:14" x14ac:dyDescent="0.3">
      <c r="A791" t="s">
        <v>801</v>
      </c>
      <c r="B791" s="2">
        <v>45024</v>
      </c>
      <c r="C791" t="s">
        <v>4517</v>
      </c>
      <c r="D791" t="s">
        <v>4520</v>
      </c>
      <c r="E791" t="s">
        <v>4523</v>
      </c>
      <c r="F791">
        <v>2</v>
      </c>
      <c r="G791">
        <v>21448</v>
      </c>
      <c r="H791" s="7">
        <v>5</v>
      </c>
      <c r="I791">
        <v>42896</v>
      </c>
      <c r="J791">
        <v>2144.8000000000002</v>
      </c>
      <c r="K791">
        <v>40751.199999999997</v>
      </c>
      <c r="L791">
        <v>3077.627652541551</v>
      </c>
      <c r="M791" s="4">
        <f t="shared" si="24"/>
        <v>7.5522380998389043</v>
      </c>
      <c r="N791" t="str">
        <f t="shared" si="25"/>
        <v>Discounted</v>
      </c>
    </row>
    <row r="792" spans="1:14" x14ac:dyDescent="0.3">
      <c r="A792" t="s">
        <v>802</v>
      </c>
      <c r="B792" s="2">
        <v>45261</v>
      </c>
      <c r="C792" t="s">
        <v>4513</v>
      </c>
      <c r="D792" t="s">
        <v>4519</v>
      </c>
      <c r="E792" t="s">
        <v>4521</v>
      </c>
      <c r="F792">
        <v>6</v>
      </c>
      <c r="G792">
        <v>34282</v>
      </c>
      <c r="H792" s="7">
        <v>15</v>
      </c>
      <c r="I792">
        <v>205692</v>
      </c>
      <c r="J792">
        <v>30853.8</v>
      </c>
      <c r="K792">
        <v>174838.2</v>
      </c>
      <c r="L792">
        <v>35522.919681593543</v>
      </c>
      <c r="M792" s="4">
        <f t="shared" si="24"/>
        <v>20.317596315675601</v>
      </c>
      <c r="N792" t="str">
        <f t="shared" si="25"/>
        <v>Discounted</v>
      </c>
    </row>
    <row r="793" spans="1:14" x14ac:dyDescent="0.3">
      <c r="A793" t="s">
        <v>803</v>
      </c>
      <c r="B793" s="2">
        <v>45361</v>
      </c>
      <c r="C793" t="s">
        <v>4512</v>
      </c>
      <c r="D793" t="s">
        <v>4519</v>
      </c>
      <c r="E793" t="s">
        <v>4524</v>
      </c>
      <c r="F793">
        <v>1</v>
      </c>
      <c r="G793">
        <v>51256</v>
      </c>
      <c r="H793" s="7">
        <v>5</v>
      </c>
      <c r="I793">
        <v>51256</v>
      </c>
      <c r="J793">
        <v>2562.8000000000002</v>
      </c>
      <c r="K793">
        <v>48693.2</v>
      </c>
      <c r="L793">
        <v>11471.25692777656</v>
      </c>
      <c r="M793" s="4">
        <f t="shared" si="24"/>
        <v>23.558231801928319</v>
      </c>
      <c r="N793" t="str">
        <f t="shared" si="25"/>
        <v>Discounted</v>
      </c>
    </row>
    <row r="794" spans="1:14" x14ac:dyDescent="0.3">
      <c r="A794" t="s">
        <v>804</v>
      </c>
      <c r="B794" s="2">
        <v>45373</v>
      </c>
      <c r="C794" t="s">
        <v>4514</v>
      </c>
      <c r="D794" t="s">
        <v>4519</v>
      </c>
      <c r="E794" t="s">
        <v>4522</v>
      </c>
      <c r="F794">
        <v>7</v>
      </c>
      <c r="G794">
        <v>68888</v>
      </c>
      <c r="H794" s="7">
        <v>20</v>
      </c>
      <c r="I794">
        <v>482216</v>
      </c>
      <c r="J794">
        <v>96443.199999999997</v>
      </c>
      <c r="K794">
        <v>385772.79999999999</v>
      </c>
      <c r="L794">
        <v>92590.689432058993</v>
      </c>
      <c r="M794" s="4">
        <f t="shared" si="24"/>
        <v>24.001352462397296</v>
      </c>
      <c r="N794" t="str">
        <f t="shared" si="25"/>
        <v>Discounted</v>
      </c>
    </row>
    <row r="795" spans="1:14" x14ac:dyDescent="0.3">
      <c r="A795" t="s">
        <v>805</v>
      </c>
      <c r="B795" s="2">
        <v>45234</v>
      </c>
      <c r="C795" t="s">
        <v>4512</v>
      </c>
      <c r="D795" t="s">
        <v>4519</v>
      </c>
      <c r="E795" t="s">
        <v>4523</v>
      </c>
      <c r="F795">
        <v>3</v>
      </c>
      <c r="G795">
        <v>67309</v>
      </c>
      <c r="H795" s="7">
        <v>0</v>
      </c>
      <c r="I795">
        <v>201927</v>
      </c>
      <c r="J795">
        <v>0</v>
      </c>
      <c r="K795">
        <v>201927</v>
      </c>
      <c r="L795">
        <v>37183.302463408021</v>
      </c>
      <c r="M795" s="4">
        <f t="shared" si="24"/>
        <v>18.414230124454889</v>
      </c>
      <c r="N795" t="str">
        <f t="shared" si="25"/>
        <v>Non-discounted</v>
      </c>
    </row>
    <row r="796" spans="1:14" x14ac:dyDescent="0.3">
      <c r="A796" t="s">
        <v>806</v>
      </c>
      <c r="B796" s="2">
        <v>45175</v>
      </c>
      <c r="C796" t="s">
        <v>4517</v>
      </c>
      <c r="D796" t="s">
        <v>4520</v>
      </c>
      <c r="E796" t="s">
        <v>4521</v>
      </c>
      <c r="F796">
        <v>1</v>
      </c>
      <c r="G796">
        <v>8149</v>
      </c>
      <c r="H796" s="7">
        <v>15</v>
      </c>
      <c r="I796">
        <v>8149</v>
      </c>
      <c r="J796">
        <v>1222.3499999999999</v>
      </c>
      <c r="K796">
        <v>6926.65</v>
      </c>
      <c r="L796">
        <v>914.79910037633465</v>
      </c>
      <c r="M796" s="4">
        <f t="shared" si="24"/>
        <v>13.206948530333346</v>
      </c>
      <c r="N796" t="str">
        <f t="shared" si="25"/>
        <v>Discounted</v>
      </c>
    </row>
    <row r="797" spans="1:14" x14ac:dyDescent="0.3">
      <c r="A797" t="s">
        <v>807</v>
      </c>
      <c r="B797" s="2">
        <v>45092</v>
      </c>
      <c r="C797" t="s">
        <v>4517</v>
      </c>
      <c r="D797" t="s">
        <v>4519</v>
      </c>
      <c r="E797" t="s">
        <v>4525</v>
      </c>
      <c r="F797">
        <v>8</v>
      </c>
      <c r="G797">
        <v>29502</v>
      </c>
      <c r="H797" s="7">
        <v>15</v>
      </c>
      <c r="I797">
        <v>236016</v>
      </c>
      <c r="J797">
        <v>35402.400000000001</v>
      </c>
      <c r="K797">
        <v>200613.6</v>
      </c>
      <c r="L797">
        <v>29223.782825630431</v>
      </c>
      <c r="M797" s="4">
        <f t="shared" si="24"/>
        <v>14.567199245529929</v>
      </c>
      <c r="N797" t="str">
        <f t="shared" si="25"/>
        <v>Discounted</v>
      </c>
    </row>
    <row r="798" spans="1:14" x14ac:dyDescent="0.3">
      <c r="A798" t="s">
        <v>808</v>
      </c>
      <c r="B798" s="2">
        <v>45407</v>
      </c>
      <c r="C798" t="s">
        <v>4514</v>
      </c>
      <c r="D798" t="s">
        <v>4519</v>
      </c>
      <c r="E798" t="s">
        <v>4521</v>
      </c>
      <c r="F798">
        <v>7</v>
      </c>
      <c r="G798">
        <v>35223</v>
      </c>
      <c r="H798" s="7">
        <v>10</v>
      </c>
      <c r="I798">
        <v>246561</v>
      </c>
      <c r="J798">
        <v>24656.1</v>
      </c>
      <c r="K798">
        <v>221904.9</v>
      </c>
      <c r="L798">
        <v>40252.026458768873</v>
      </c>
      <c r="M798" s="4">
        <f t="shared" si="24"/>
        <v>18.139313939786312</v>
      </c>
      <c r="N798" t="str">
        <f t="shared" si="25"/>
        <v>Discounted</v>
      </c>
    </row>
    <row r="799" spans="1:14" x14ac:dyDescent="0.3">
      <c r="A799" t="s">
        <v>809</v>
      </c>
      <c r="B799" s="2">
        <v>45261</v>
      </c>
      <c r="C799" t="s">
        <v>4512</v>
      </c>
      <c r="D799" t="s">
        <v>4519</v>
      </c>
      <c r="E799" t="s">
        <v>4524</v>
      </c>
      <c r="F799">
        <v>2</v>
      </c>
      <c r="G799">
        <v>74814</v>
      </c>
      <c r="H799" s="7">
        <v>20</v>
      </c>
      <c r="I799">
        <v>149628</v>
      </c>
      <c r="J799">
        <v>29925.599999999999</v>
      </c>
      <c r="K799">
        <v>119702.39999999999</v>
      </c>
      <c r="L799">
        <v>25689.871120017771</v>
      </c>
      <c r="M799" s="4">
        <f t="shared" si="24"/>
        <v>21.461450330166958</v>
      </c>
      <c r="N799" t="str">
        <f t="shared" si="25"/>
        <v>Discounted</v>
      </c>
    </row>
    <row r="800" spans="1:14" x14ac:dyDescent="0.3">
      <c r="A800" t="s">
        <v>810</v>
      </c>
      <c r="B800" s="2">
        <v>45468</v>
      </c>
      <c r="C800" t="s">
        <v>4518</v>
      </c>
      <c r="D800" t="s">
        <v>4520</v>
      </c>
      <c r="E800" t="s">
        <v>4522</v>
      </c>
      <c r="F800">
        <v>7</v>
      </c>
      <c r="G800">
        <v>70585</v>
      </c>
      <c r="H800" s="7">
        <v>15</v>
      </c>
      <c r="I800">
        <v>494095</v>
      </c>
      <c r="J800">
        <v>74114.25</v>
      </c>
      <c r="K800">
        <v>419980.75</v>
      </c>
      <c r="L800">
        <v>52461.234970135862</v>
      </c>
      <c r="M800" s="4">
        <f t="shared" si="24"/>
        <v>12.491342750860811</v>
      </c>
      <c r="N800" t="str">
        <f t="shared" si="25"/>
        <v>Discounted</v>
      </c>
    </row>
    <row r="801" spans="1:14" x14ac:dyDescent="0.3">
      <c r="A801" t="s">
        <v>811</v>
      </c>
      <c r="B801" s="2">
        <v>45032</v>
      </c>
      <c r="C801" t="s">
        <v>4512</v>
      </c>
      <c r="D801" t="s">
        <v>4520</v>
      </c>
      <c r="E801" t="s">
        <v>4524</v>
      </c>
      <c r="F801">
        <v>3</v>
      </c>
      <c r="G801">
        <v>12309</v>
      </c>
      <c r="H801" s="7">
        <v>0</v>
      </c>
      <c r="I801">
        <v>36927</v>
      </c>
      <c r="J801">
        <v>0</v>
      </c>
      <c r="K801">
        <v>36927</v>
      </c>
      <c r="L801">
        <v>8617.1460574984194</v>
      </c>
      <c r="M801" s="4">
        <f t="shared" si="24"/>
        <v>23.335624495622227</v>
      </c>
      <c r="N801" t="str">
        <f t="shared" si="25"/>
        <v>Non-discounted</v>
      </c>
    </row>
    <row r="802" spans="1:14" x14ac:dyDescent="0.3">
      <c r="A802" t="s">
        <v>812</v>
      </c>
      <c r="B802" s="2">
        <v>45489</v>
      </c>
      <c r="C802" t="s">
        <v>4517</v>
      </c>
      <c r="D802" t="s">
        <v>4519</v>
      </c>
      <c r="E802" t="s">
        <v>4525</v>
      </c>
      <c r="F802">
        <v>9</v>
      </c>
      <c r="G802">
        <v>58669</v>
      </c>
      <c r="H802" s="7">
        <v>20</v>
      </c>
      <c r="I802">
        <v>528021</v>
      </c>
      <c r="J802">
        <v>105604.2</v>
      </c>
      <c r="K802">
        <v>422416.8</v>
      </c>
      <c r="L802">
        <v>48516.441202978742</v>
      </c>
      <c r="M802" s="4">
        <f t="shared" si="24"/>
        <v>11.485443098612258</v>
      </c>
      <c r="N802" t="str">
        <f t="shared" si="25"/>
        <v>Discounted</v>
      </c>
    </row>
    <row r="803" spans="1:14" x14ac:dyDescent="0.3">
      <c r="A803" t="s">
        <v>813</v>
      </c>
      <c r="B803" s="2">
        <v>45007</v>
      </c>
      <c r="C803" t="s">
        <v>4512</v>
      </c>
      <c r="D803" t="s">
        <v>4520</v>
      </c>
      <c r="E803" t="s">
        <v>4525</v>
      </c>
      <c r="F803">
        <v>8</v>
      </c>
      <c r="G803">
        <v>8802</v>
      </c>
      <c r="H803" s="7">
        <v>15</v>
      </c>
      <c r="I803">
        <v>70416</v>
      </c>
      <c r="J803">
        <v>10562.4</v>
      </c>
      <c r="K803">
        <v>59853.599999999999</v>
      </c>
      <c r="L803">
        <v>9347.4537297048701</v>
      </c>
      <c r="M803" s="4">
        <f t="shared" si="24"/>
        <v>15.617195506544086</v>
      </c>
      <c r="N803" t="str">
        <f t="shared" si="25"/>
        <v>Discounted</v>
      </c>
    </row>
    <row r="804" spans="1:14" x14ac:dyDescent="0.3">
      <c r="A804" t="s">
        <v>814</v>
      </c>
      <c r="B804" s="2">
        <v>45059</v>
      </c>
      <c r="C804" t="s">
        <v>4513</v>
      </c>
      <c r="D804" t="s">
        <v>4520</v>
      </c>
      <c r="E804" t="s">
        <v>4525</v>
      </c>
      <c r="F804">
        <v>5</v>
      </c>
      <c r="G804">
        <v>8600</v>
      </c>
      <c r="H804" s="7">
        <v>0</v>
      </c>
      <c r="I804">
        <v>43000</v>
      </c>
      <c r="J804">
        <v>0</v>
      </c>
      <c r="K804">
        <v>43000</v>
      </c>
      <c r="L804">
        <v>10417.71148030628</v>
      </c>
      <c r="M804" s="4">
        <f t="shared" si="24"/>
        <v>24.227236000712278</v>
      </c>
      <c r="N804" t="str">
        <f t="shared" si="25"/>
        <v>Non-discounted</v>
      </c>
    </row>
    <row r="805" spans="1:14" x14ac:dyDescent="0.3">
      <c r="A805" t="s">
        <v>815</v>
      </c>
      <c r="B805" s="2">
        <v>45064</v>
      </c>
      <c r="C805" t="s">
        <v>4516</v>
      </c>
      <c r="D805" t="s">
        <v>4520</v>
      </c>
      <c r="E805" t="s">
        <v>4525</v>
      </c>
      <c r="F805">
        <v>7</v>
      </c>
      <c r="G805">
        <v>68947</v>
      </c>
      <c r="H805" s="7">
        <v>10</v>
      </c>
      <c r="I805">
        <v>482629</v>
      </c>
      <c r="J805">
        <v>48262.9</v>
      </c>
      <c r="K805">
        <v>434366.1</v>
      </c>
      <c r="L805">
        <v>103222.66578353041</v>
      </c>
      <c r="M805" s="4">
        <f t="shared" si="24"/>
        <v>23.7639783085122</v>
      </c>
      <c r="N805" t="str">
        <f t="shared" si="25"/>
        <v>Discounted</v>
      </c>
    </row>
    <row r="806" spans="1:14" x14ac:dyDescent="0.3">
      <c r="A806" t="s">
        <v>816</v>
      </c>
      <c r="B806" s="2">
        <v>45110</v>
      </c>
      <c r="C806" t="s">
        <v>4518</v>
      </c>
      <c r="D806" t="s">
        <v>4520</v>
      </c>
      <c r="E806" t="s">
        <v>4521</v>
      </c>
      <c r="F806">
        <v>3</v>
      </c>
      <c r="G806">
        <v>78127</v>
      </c>
      <c r="H806" s="7">
        <v>10</v>
      </c>
      <c r="I806">
        <v>234381</v>
      </c>
      <c r="J806">
        <v>23438.1</v>
      </c>
      <c r="K806">
        <v>210942.9</v>
      </c>
      <c r="L806">
        <v>39899.64236914862</v>
      </c>
      <c r="M806" s="4">
        <f t="shared" si="24"/>
        <v>18.914901790554989</v>
      </c>
      <c r="N806" t="str">
        <f t="shared" si="25"/>
        <v>Discounted</v>
      </c>
    </row>
    <row r="807" spans="1:14" x14ac:dyDescent="0.3">
      <c r="A807" t="s">
        <v>817</v>
      </c>
      <c r="B807" s="2">
        <v>45327</v>
      </c>
      <c r="C807" t="s">
        <v>4515</v>
      </c>
      <c r="D807" t="s">
        <v>4520</v>
      </c>
      <c r="E807" t="s">
        <v>4525</v>
      </c>
      <c r="F807">
        <v>1</v>
      </c>
      <c r="G807">
        <v>75135</v>
      </c>
      <c r="H807" s="7">
        <v>0</v>
      </c>
      <c r="I807">
        <v>75135</v>
      </c>
      <c r="J807">
        <v>0</v>
      </c>
      <c r="K807">
        <v>75135</v>
      </c>
      <c r="L807">
        <v>8633.9160423759567</v>
      </c>
      <c r="M807" s="4">
        <f t="shared" si="24"/>
        <v>11.491203889500175</v>
      </c>
      <c r="N807" t="str">
        <f t="shared" si="25"/>
        <v>Non-discounted</v>
      </c>
    </row>
    <row r="808" spans="1:14" x14ac:dyDescent="0.3">
      <c r="A808" t="s">
        <v>818</v>
      </c>
      <c r="B808" s="2">
        <v>45256</v>
      </c>
      <c r="C808" t="s">
        <v>4513</v>
      </c>
      <c r="D808" t="s">
        <v>4519</v>
      </c>
      <c r="E808" t="s">
        <v>4525</v>
      </c>
      <c r="F808">
        <v>1</v>
      </c>
      <c r="G808">
        <v>55520</v>
      </c>
      <c r="H808" s="7">
        <v>20</v>
      </c>
      <c r="I808">
        <v>55520</v>
      </c>
      <c r="J808">
        <v>11104</v>
      </c>
      <c r="K808">
        <v>44416</v>
      </c>
      <c r="L808">
        <v>4166.5320067801404</v>
      </c>
      <c r="M808" s="4">
        <f t="shared" si="24"/>
        <v>9.3807006636800701</v>
      </c>
      <c r="N808" t="str">
        <f t="shared" si="25"/>
        <v>Discounted</v>
      </c>
    </row>
    <row r="809" spans="1:14" x14ac:dyDescent="0.3">
      <c r="A809" t="s">
        <v>819</v>
      </c>
      <c r="B809" s="2">
        <v>45434</v>
      </c>
      <c r="C809" t="s">
        <v>4516</v>
      </c>
      <c r="D809" t="s">
        <v>4519</v>
      </c>
      <c r="E809" t="s">
        <v>4521</v>
      </c>
      <c r="F809">
        <v>2</v>
      </c>
      <c r="G809">
        <v>6163</v>
      </c>
      <c r="H809" s="7">
        <v>0</v>
      </c>
      <c r="I809">
        <v>12326</v>
      </c>
      <c r="J809">
        <v>0</v>
      </c>
      <c r="K809">
        <v>12326</v>
      </c>
      <c r="L809">
        <v>813.86939956825324</v>
      </c>
      <c r="M809" s="4">
        <f t="shared" si="24"/>
        <v>6.6028671066708844</v>
      </c>
      <c r="N809" t="str">
        <f t="shared" si="25"/>
        <v>Non-discounted</v>
      </c>
    </row>
    <row r="810" spans="1:14" x14ac:dyDescent="0.3">
      <c r="A810" t="s">
        <v>820</v>
      </c>
      <c r="B810" s="2">
        <v>44995</v>
      </c>
      <c r="C810" t="s">
        <v>4515</v>
      </c>
      <c r="D810" t="s">
        <v>4519</v>
      </c>
      <c r="E810" t="s">
        <v>4525</v>
      </c>
      <c r="F810">
        <v>8</v>
      </c>
      <c r="G810">
        <v>45149</v>
      </c>
      <c r="H810" s="7">
        <v>0</v>
      </c>
      <c r="I810">
        <v>361192</v>
      </c>
      <c r="J810">
        <v>0</v>
      </c>
      <c r="K810">
        <v>361192</v>
      </c>
      <c r="L810">
        <v>69251.660351325627</v>
      </c>
      <c r="M810" s="4">
        <f t="shared" si="24"/>
        <v>19.173088094787712</v>
      </c>
      <c r="N810" t="str">
        <f t="shared" si="25"/>
        <v>Non-discounted</v>
      </c>
    </row>
    <row r="811" spans="1:14" x14ac:dyDescent="0.3">
      <c r="A811" t="s">
        <v>821</v>
      </c>
      <c r="B811" s="2">
        <v>45472</v>
      </c>
      <c r="C811" t="s">
        <v>4514</v>
      </c>
      <c r="D811" t="s">
        <v>4520</v>
      </c>
      <c r="E811" t="s">
        <v>4524</v>
      </c>
      <c r="F811">
        <v>1</v>
      </c>
      <c r="G811">
        <v>47636</v>
      </c>
      <c r="H811" s="7">
        <v>10</v>
      </c>
      <c r="I811">
        <v>47636</v>
      </c>
      <c r="J811">
        <v>4763.6000000000004</v>
      </c>
      <c r="K811">
        <v>42872.4</v>
      </c>
      <c r="L811">
        <v>6460.4479067065758</v>
      </c>
      <c r="M811" s="4">
        <f t="shared" si="24"/>
        <v>15.069013880040716</v>
      </c>
      <c r="N811" t="str">
        <f t="shared" si="25"/>
        <v>Discounted</v>
      </c>
    </row>
    <row r="812" spans="1:14" x14ac:dyDescent="0.3">
      <c r="A812" t="s">
        <v>822</v>
      </c>
      <c r="B812" s="2">
        <v>44979</v>
      </c>
      <c r="C812" t="s">
        <v>4515</v>
      </c>
      <c r="D812" t="s">
        <v>4520</v>
      </c>
      <c r="E812" t="s">
        <v>4524</v>
      </c>
      <c r="F812">
        <v>5</v>
      </c>
      <c r="G812">
        <v>36604</v>
      </c>
      <c r="H812" s="7">
        <v>10</v>
      </c>
      <c r="I812">
        <v>183020</v>
      </c>
      <c r="J812">
        <v>18302</v>
      </c>
      <c r="K812">
        <v>164718</v>
      </c>
      <c r="L812">
        <v>27089.116874222029</v>
      </c>
      <c r="M812" s="4">
        <f t="shared" si="24"/>
        <v>16.445753878885142</v>
      </c>
      <c r="N812" t="str">
        <f t="shared" si="25"/>
        <v>Discounted</v>
      </c>
    </row>
    <row r="813" spans="1:14" x14ac:dyDescent="0.3">
      <c r="A813" t="s">
        <v>823</v>
      </c>
      <c r="B813" s="2">
        <v>45376</v>
      </c>
      <c r="C813" t="s">
        <v>4513</v>
      </c>
      <c r="D813" t="s">
        <v>4520</v>
      </c>
      <c r="E813" t="s">
        <v>4523</v>
      </c>
      <c r="F813">
        <v>9</v>
      </c>
      <c r="G813">
        <v>39637</v>
      </c>
      <c r="H813" s="7">
        <v>10</v>
      </c>
      <c r="I813">
        <v>356733</v>
      </c>
      <c r="J813">
        <v>35673.300000000003</v>
      </c>
      <c r="K813">
        <v>321059.7</v>
      </c>
      <c r="L813">
        <v>46386.202928589053</v>
      </c>
      <c r="M813" s="4">
        <f t="shared" si="24"/>
        <v>14.447843478514761</v>
      </c>
      <c r="N813" t="str">
        <f t="shared" si="25"/>
        <v>Discounted</v>
      </c>
    </row>
    <row r="814" spans="1:14" x14ac:dyDescent="0.3">
      <c r="A814" t="s">
        <v>824</v>
      </c>
      <c r="B814" s="2">
        <v>45131</v>
      </c>
      <c r="C814" t="s">
        <v>4512</v>
      </c>
      <c r="D814" t="s">
        <v>4520</v>
      </c>
      <c r="E814" t="s">
        <v>4524</v>
      </c>
      <c r="F814">
        <v>9</v>
      </c>
      <c r="G814">
        <v>3034</v>
      </c>
      <c r="H814" s="7">
        <v>15</v>
      </c>
      <c r="I814">
        <v>27306</v>
      </c>
      <c r="J814">
        <v>4095.9</v>
      </c>
      <c r="K814">
        <v>23210.1</v>
      </c>
      <c r="L814">
        <v>3402.3520035765928</v>
      </c>
      <c r="M814" s="4">
        <f t="shared" si="24"/>
        <v>14.658928671468857</v>
      </c>
      <c r="N814" t="str">
        <f t="shared" si="25"/>
        <v>Discounted</v>
      </c>
    </row>
    <row r="815" spans="1:14" x14ac:dyDescent="0.3">
      <c r="A815" t="s">
        <v>825</v>
      </c>
      <c r="B815" s="2">
        <v>45052</v>
      </c>
      <c r="C815" t="s">
        <v>4513</v>
      </c>
      <c r="D815" t="s">
        <v>4519</v>
      </c>
      <c r="E815" t="s">
        <v>4522</v>
      </c>
      <c r="F815">
        <v>2</v>
      </c>
      <c r="G815">
        <v>68262</v>
      </c>
      <c r="H815" s="7">
        <v>15</v>
      </c>
      <c r="I815">
        <v>136524</v>
      </c>
      <c r="J815">
        <v>20478.599999999999</v>
      </c>
      <c r="K815">
        <v>116045.4</v>
      </c>
      <c r="L815">
        <v>19061.005130017569</v>
      </c>
      <c r="M815" s="4">
        <f t="shared" si="24"/>
        <v>16.425472384099301</v>
      </c>
      <c r="N815" t="str">
        <f t="shared" si="25"/>
        <v>Discounted</v>
      </c>
    </row>
    <row r="816" spans="1:14" x14ac:dyDescent="0.3">
      <c r="A816" t="s">
        <v>826</v>
      </c>
      <c r="B816" s="2">
        <v>44969</v>
      </c>
      <c r="C816" t="s">
        <v>4515</v>
      </c>
      <c r="D816" t="s">
        <v>4519</v>
      </c>
      <c r="E816" t="s">
        <v>4522</v>
      </c>
      <c r="F816">
        <v>7</v>
      </c>
      <c r="G816">
        <v>52945</v>
      </c>
      <c r="H816" s="7">
        <v>5</v>
      </c>
      <c r="I816">
        <v>370615</v>
      </c>
      <c r="J816">
        <v>18530.75</v>
      </c>
      <c r="K816">
        <v>352084.25</v>
      </c>
      <c r="L816">
        <v>81983.663049597133</v>
      </c>
      <c r="M816" s="4">
        <f t="shared" si="24"/>
        <v>23.285240123520758</v>
      </c>
      <c r="N816" t="str">
        <f t="shared" si="25"/>
        <v>Discounted</v>
      </c>
    </row>
    <row r="817" spans="1:14" x14ac:dyDescent="0.3">
      <c r="A817" t="s">
        <v>827</v>
      </c>
      <c r="B817" s="2">
        <v>45037</v>
      </c>
      <c r="C817" t="s">
        <v>4517</v>
      </c>
      <c r="D817" t="s">
        <v>4519</v>
      </c>
      <c r="E817" t="s">
        <v>4522</v>
      </c>
      <c r="F817">
        <v>1</v>
      </c>
      <c r="G817">
        <v>10085</v>
      </c>
      <c r="H817" s="7">
        <v>15</v>
      </c>
      <c r="I817">
        <v>10085</v>
      </c>
      <c r="J817">
        <v>1512.75</v>
      </c>
      <c r="K817">
        <v>8572.25</v>
      </c>
      <c r="L817">
        <v>478.95955212299441</v>
      </c>
      <c r="M817" s="4">
        <f t="shared" si="24"/>
        <v>5.5873259893609539</v>
      </c>
      <c r="N817" t="str">
        <f t="shared" si="25"/>
        <v>Discounted</v>
      </c>
    </row>
    <row r="818" spans="1:14" x14ac:dyDescent="0.3">
      <c r="A818" t="s">
        <v>828</v>
      </c>
      <c r="B818" s="2">
        <v>45589</v>
      </c>
      <c r="C818" t="s">
        <v>4516</v>
      </c>
      <c r="D818" t="s">
        <v>4519</v>
      </c>
      <c r="E818" t="s">
        <v>4521</v>
      </c>
      <c r="F818">
        <v>3</v>
      </c>
      <c r="G818">
        <v>76938</v>
      </c>
      <c r="H818" s="7">
        <v>20</v>
      </c>
      <c r="I818">
        <v>230814</v>
      </c>
      <c r="J818">
        <v>46162.8</v>
      </c>
      <c r="K818">
        <v>184651.2</v>
      </c>
      <c r="L818">
        <v>38837.198662463983</v>
      </c>
      <c r="M818" s="4">
        <f t="shared" si="24"/>
        <v>21.032735591463243</v>
      </c>
      <c r="N818" t="str">
        <f t="shared" si="25"/>
        <v>Discounted</v>
      </c>
    </row>
    <row r="819" spans="1:14" x14ac:dyDescent="0.3">
      <c r="A819" t="s">
        <v>829</v>
      </c>
      <c r="B819" s="2">
        <v>45109</v>
      </c>
      <c r="C819" t="s">
        <v>4516</v>
      </c>
      <c r="D819" t="s">
        <v>4519</v>
      </c>
      <c r="E819" t="s">
        <v>4524</v>
      </c>
      <c r="F819">
        <v>6</v>
      </c>
      <c r="G819">
        <v>36892</v>
      </c>
      <c r="H819" s="7">
        <v>20</v>
      </c>
      <c r="I819">
        <v>221352</v>
      </c>
      <c r="J819">
        <v>44270.400000000001</v>
      </c>
      <c r="K819">
        <v>177081.60000000001</v>
      </c>
      <c r="L819">
        <v>22684.728849134921</v>
      </c>
      <c r="M819" s="4">
        <f t="shared" si="24"/>
        <v>12.810325211165315</v>
      </c>
      <c r="N819" t="str">
        <f t="shared" si="25"/>
        <v>Discounted</v>
      </c>
    </row>
    <row r="820" spans="1:14" x14ac:dyDescent="0.3">
      <c r="A820" t="s">
        <v>830</v>
      </c>
      <c r="B820" s="2">
        <v>45021</v>
      </c>
      <c r="C820" t="s">
        <v>4515</v>
      </c>
      <c r="D820" t="s">
        <v>4519</v>
      </c>
      <c r="E820" t="s">
        <v>4522</v>
      </c>
      <c r="F820">
        <v>9</v>
      </c>
      <c r="G820">
        <v>31626</v>
      </c>
      <c r="H820" s="7">
        <v>10</v>
      </c>
      <c r="I820">
        <v>284634</v>
      </c>
      <c r="J820">
        <v>28463.4</v>
      </c>
      <c r="K820">
        <v>256170.6</v>
      </c>
      <c r="L820">
        <v>50974.069300889278</v>
      </c>
      <c r="M820" s="4">
        <f t="shared" si="24"/>
        <v>19.898485345659992</v>
      </c>
      <c r="N820" t="str">
        <f t="shared" si="25"/>
        <v>Discounted</v>
      </c>
    </row>
    <row r="821" spans="1:14" x14ac:dyDescent="0.3">
      <c r="A821" t="s">
        <v>831</v>
      </c>
      <c r="B821" s="2">
        <v>45300</v>
      </c>
      <c r="C821" t="s">
        <v>4516</v>
      </c>
      <c r="D821" t="s">
        <v>4520</v>
      </c>
      <c r="E821" t="s">
        <v>4523</v>
      </c>
      <c r="F821">
        <v>2</v>
      </c>
      <c r="G821">
        <v>42985</v>
      </c>
      <c r="H821" s="7">
        <v>0</v>
      </c>
      <c r="I821">
        <v>85970</v>
      </c>
      <c r="J821">
        <v>0</v>
      </c>
      <c r="K821">
        <v>85970</v>
      </c>
      <c r="L821">
        <v>20607.461705027461</v>
      </c>
      <c r="M821" s="4">
        <f t="shared" si="24"/>
        <v>23.970526584887125</v>
      </c>
      <c r="N821" t="str">
        <f t="shared" si="25"/>
        <v>Non-discounted</v>
      </c>
    </row>
    <row r="822" spans="1:14" x14ac:dyDescent="0.3">
      <c r="A822" t="s">
        <v>832</v>
      </c>
      <c r="B822" s="2">
        <v>45446</v>
      </c>
      <c r="C822" t="s">
        <v>4517</v>
      </c>
      <c r="D822" t="s">
        <v>4520</v>
      </c>
      <c r="E822" t="s">
        <v>4521</v>
      </c>
      <c r="F822">
        <v>7</v>
      </c>
      <c r="G822">
        <v>46298</v>
      </c>
      <c r="H822" s="7">
        <v>10</v>
      </c>
      <c r="I822">
        <v>324086</v>
      </c>
      <c r="J822">
        <v>32408.6</v>
      </c>
      <c r="K822">
        <v>291677.40000000002</v>
      </c>
      <c r="L822">
        <v>32451.268785115659</v>
      </c>
      <c r="M822" s="4">
        <f t="shared" si="24"/>
        <v>11.125739870526703</v>
      </c>
      <c r="N822" t="str">
        <f t="shared" si="25"/>
        <v>Discounted</v>
      </c>
    </row>
    <row r="823" spans="1:14" x14ac:dyDescent="0.3">
      <c r="A823" t="s">
        <v>833</v>
      </c>
      <c r="B823" s="2">
        <v>45286</v>
      </c>
      <c r="C823" t="s">
        <v>4513</v>
      </c>
      <c r="D823" t="s">
        <v>4519</v>
      </c>
      <c r="E823" t="s">
        <v>4523</v>
      </c>
      <c r="F823">
        <v>4</v>
      </c>
      <c r="G823">
        <v>68810</v>
      </c>
      <c r="H823" s="7">
        <v>0</v>
      </c>
      <c r="I823">
        <v>275240</v>
      </c>
      <c r="J823">
        <v>0</v>
      </c>
      <c r="K823">
        <v>275240</v>
      </c>
      <c r="L823">
        <v>18691.803643472649</v>
      </c>
      <c r="M823" s="4">
        <f t="shared" si="24"/>
        <v>6.7910927348759813</v>
      </c>
      <c r="N823" t="str">
        <f t="shared" si="25"/>
        <v>Non-discounted</v>
      </c>
    </row>
    <row r="824" spans="1:14" x14ac:dyDescent="0.3">
      <c r="A824" t="s">
        <v>834</v>
      </c>
      <c r="B824" s="2">
        <v>45622</v>
      </c>
      <c r="C824" t="s">
        <v>4516</v>
      </c>
      <c r="D824" t="s">
        <v>4520</v>
      </c>
      <c r="E824" t="s">
        <v>4524</v>
      </c>
      <c r="F824">
        <v>2</v>
      </c>
      <c r="G824">
        <v>9517</v>
      </c>
      <c r="H824" s="7">
        <v>10</v>
      </c>
      <c r="I824">
        <v>19034</v>
      </c>
      <c r="J824">
        <v>1903.4</v>
      </c>
      <c r="K824">
        <v>17130.599999999999</v>
      </c>
      <c r="L824">
        <v>1652.412318627293</v>
      </c>
      <c r="M824" s="4">
        <f t="shared" si="24"/>
        <v>9.6459687262985128</v>
      </c>
      <c r="N824" t="str">
        <f t="shared" si="25"/>
        <v>Discounted</v>
      </c>
    </row>
    <row r="825" spans="1:14" x14ac:dyDescent="0.3">
      <c r="A825" t="s">
        <v>835</v>
      </c>
      <c r="B825" s="2">
        <v>45207</v>
      </c>
      <c r="C825" t="s">
        <v>4515</v>
      </c>
      <c r="D825" t="s">
        <v>4519</v>
      </c>
      <c r="E825" t="s">
        <v>4525</v>
      </c>
      <c r="F825">
        <v>3</v>
      </c>
      <c r="G825">
        <v>26200</v>
      </c>
      <c r="H825" s="7">
        <v>10</v>
      </c>
      <c r="I825">
        <v>78600</v>
      </c>
      <c r="J825">
        <v>7860</v>
      </c>
      <c r="K825">
        <v>70740</v>
      </c>
      <c r="L825">
        <v>6679.1693745805369</v>
      </c>
      <c r="M825" s="4">
        <f t="shared" si="24"/>
        <v>9.4418566222512528</v>
      </c>
      <c r="N825" t="str">
        <f t="shared" si="25"/>
        <v>Discounted</v>
      </c>
    </row>
    <row r="826" spans="1:14" x14ac:dyDescent="0.3">
      <c r="A826" t="s">
        <v>836</v>
      </c>
      <c r="B826" s="2">
        <v>45121</v>
      </c>
      <c r="C826" t="s">
        <v>4518</v>
      </c>
      <c r="D826" t="s">
        <v>4519</v>
      </c>
      <c r="E826" t="s">
        <v>4523</v>
      </c>
      <c r="F826">
        <v>6</v>
      </c>
      <c r="G826">
        <v>37007</v>
      </c>
      <c r="H826" s="7">
        <v>20</v>
      </c>
      <c r="I826">
        <v>222042</v>
      </c>
      <c r="J826">
        <v>44408.4</v>
      </c>
      <c r="K826">
        <v>177633.6</v>
      </c>
      <c r="L826">
        <v>35237.156536273556</v>
      </c>
      <c r="M826" s="4">
        <f t="shared" si="24"/>
        <v>19.836988349205082</v>
      </c>
      <c r="N826" t="str">
        <f t="shared" si="25"/>
        <v>Discounted</v>
      </c>
    </row>
    <row r="827" spans="1:14" x14ac:dyDescent="0.3">
      <c r="A827" t="s">
        <v>837</v>
      </c>
      <c r="B827" s="2">
        <v>45121</v>
      </c>
      <c r="C827" t="s">
        <v>4518</v>
      </c>
      <c r="D827" t="s">
        <v>4520</v>
      </c>
      <c r="E827" t="s">
        <v>4525</v>
      </c>
      <c r="F827">
        <v>9</v>
      </c>
      <c r="G827">
        <v>48179</v>
      </c>
      <c r="H827" s="7">
        <v>0</v>
      </c>
      <c r="I827">
        <v>433611</v>
      </c>
      <c r="J827">
        <v>0</v>
      </c>
      <c r="K827">
        <v>433611</v>
      </c>
      <c r="L827">
        <v>27045.02760720197</v>
      </c>
      <c r="M827" s="4">
        <f t="shared" si="24"/>
        <v>6.2371636345023465</v>
      </c>
      <c r="N827" t="str">
        <f t="shared" si="25"/>
        <v>Non-discounted</v>
      </c>
    </row>
    <row r="828" spans="1:14" x14ac:dyDescent="0.3">
      <c r="A828" t="s">
        <v>838</v>
      </c>
      <c r="B828" s="2">
        <v>45593</v>
      </c>
      <c r="C828" t="s">
        <v>4514</v>
      </c>
      <c r="D828" t="s">
        <v>4519</v>
      </c>
      <c r="E828" t="s">
        <v>4521</v>
      </c>
      <c r="F828">
        <v>8</v>
      </c>
      <c r="G828">
        <v>37732</v>
      </c>
      <c r="H828" s="7">
        <v>5</v>
      </c>
      <c r="I828">
        <v>301856</v>
      </c>
      <c r="J828">
        <v>15092.8</v>
      </c>
      <c r="K828">
        <v>286763.2</v>
      </c>
      <c r="L828">
        <v>17259.335269377149</v>
      </c>
      <c r="M828" s="4">
        <f t="shared" si="24"/>
        <v>6.0186715971146745</v>
      </c>
      <c r="N828" t="str">
        <f t="shared" si="25"/>
        <v>Discounted</v>
      </c>
    </row>
    <row r="829" spans="1:14" x14ac:dyDescent="0.3">
      <c r="A829" t="s">
        <v>839</v>
      </c>
      <c r="B829" s="2">
        <v>45019</v>
      </c>
      <c r="C829" t="s">
        <v>4516</v>
      </c>
      <c r="D829" t="s">
        <v>4519</v>
      </c>
      <c r="E829" t="s">
        <v>4523</v>
      </c>
      <c r="F829">
        <v>9</v>
      </c>
      <c r="G829">
        <v>24520</v>
      </c>
      <c r="H829" s="7">
        <v>5</v>
      </c>
      <c r="I829">
        <v>220680</v>
      </c>
      <c r="J829">
        <v>11034</v>
      </c>
      <c r="K829">
        <v>209646</v>
      </c>
      <c r="L829">
        <v>39564.753479831663</v>
      </c>
      <c r="M829" s="4">
        <f t="shared" si="24"/>
        <v>18.872171889676721</v>
      </c>
      <c r="N829" t="str">
        <f t="shared" si="25"/>
        <v>Discounted</v>
      </c>
    </row>
    <row r="830" spans="1:14" x14ac:dyDescent="0.3">
      <c r="A830" t="s">
        <v>840</v>
      </c>
      <c r="B830" s="2">
        <v>45598</v>
      </c>
      <c r="C830" t="s">
        <v>4513</v>
      </c>
      <c r="D830" t="s">
        <v>4519</v>
      </c>
      <c r="E830" t="s">
        <v>4523</v>
      </c>
      <c r="F830">
        <v>4</v>
      </c>
      <c r="G830">
        <v>57672</v>
      </c>
      <c r="H830" s="7">
        <v>10</v>
      </c>
      <c r="I830">
        <v>230688</v>
      </c>
      <c r="J830">
        <v>23068.799999999999</v>
      </c>
      <c r="K830">
        <v>207619.20000000001</v>
      </c>
      <c r="L830">
        <v>33498.099119642437</v>
      </c>
      <c r="M830" s="4">
        <f t="shared" si="24"/>
        <v>16.134393697520476</v>
      </c>
      <c r="N830" t="str">
        <f t="shared" si="25"/>
        <v>Discounted</v>
      </c>
    </row>
    <row r="831" spans="1:14" x14ac:dyDescent="0.3">
      <c r="A831" t="s">
        <v>841</v>
      </c>
      <c r="B831" s="2">
        <v>44987</v>
      </c>
      <c r="C831" t="s">
        <v>4515</v>
      </c>
      <c r="D831" t="s">
        <v>4520</v>
      </c>
      <c r="E831" t="s">
        <v>4521</v>
      </c>
      <c r="F831">
        <v>4</v>
      </c>
      <c r="G831">
        <v>14246</v>
      </c>
      <c r="H831" s="7">
        <v>10</v>
      </c>
      <c r="I831">
        <v>56984</v>
      </c>
      <c r="J831">
        <v>5698.4</v>
      </c>
      <c r="K831">
        <v>51285.599999999999</v>
      </c>
      <c r="L831">
        <v>6849.3718395621199</v>
      </c>
      <c r="M831" s="4">
        <f t="shared" si="24"/>
        <v>13.355350896864071</v>
      </c>
      <c r="N831" t="str">
        <f t="shared" si="25"/>
        <v>Discounted</v>
      </c>
    </row>
    <row r="832" spans="1:14" x14ac:dyDescent="0.3">
      <c r="A832" t="s">
        <v>842</v>
      </c>
      <c r="B832" s="2">
        <v>45560</v>
      </c>
      <c r="C832" t="s">
        <v>4516</v>
      </c>
      <c r="D832" t="s">
        <v>4520</v>
      </c>
      <c r="E832" t="s">
        <v>4521</v>
      </c>
      <c r="F832">
        <v>9</v>
      </c>
      <c r="G832">
        <v>64037</v>
      </c>
      <c r="H832" s="7">
        <v>20</v>
      </c>
      <c r="I832">
        <v>576333</v>
      </c>
      <c r="J832">
        <v>115266.6</v>
      </c>
      <c r="K832">
        <v>461066.4</v>
      </c>
      <c r="L832">
        <v>76109.928015728219</v>
      </c>
      <c r="M832" s="4">
        <f t="shared" si="24"/>
        <v>16.507368139540901</v>
      </c>
      <c r="N832" t="str">
        <f t="shared" si="25"/>
        <v>Discounted</v>
      </c>
    </row>
    <row r="833" spans="1:14" x14ac:dyDescent="0.3">
      <c r="A833" t="s">
        <v>843</v>
      </c>
      <c r="B833" s="2">
        <v>44977</v>
      </c>
      <c r="C833" t="s">
        <v>4512</v>
      </c>
      <c r="D833" t="s">
        <v>4520</v>
      </c>
      <c r="E833" t="s">
        <v>4522</v>
      </c>
      <c r="F833">
        <v>8</v>
      </c>
      <c r="G833">
        <v>4594</v>
      </c>
      <c r="H833" s="7">
        <v>0</v>
      </c>
      <c r="I833">
        <v>36752</v>
      </c>
      <c r="J833">
        <v>0</v>
      </c>
      <c r="K833">
        <v>36752</v>
      </c>
      <c r="L833">
        <v>7241.966208031884</v>
      </c>
      <c r="M833" s="4">
        <f t="shared" si="24"/>
        <v>19.70495811937278</v>
      </c>
      <c r="N833" t="str">
        <f t="shared" si="25"/>
        <v>Non-discounted</v>
      </c>
    </row>
    <row r="834" spans="1:14" x14ac:dyDescent="0.3">
      <c r="A834" t="s">
        <v>844</v>
      </c>
      <c r="B834" s="2">
        <v>45329</v>
      </c>
      <c r="C834" t="s">
        <v>4517</v>
      </c>
      <c r="D834" t="s">
        <v>4520</v>
      </c>
      <c r="E834" t="s">
        <v>4524</v>
      </c>
      <c r="F834">
        <v>2</v>
      </c>
      <c r="G834">
        <v>68966</v>
      </c>
      <c r="H834" s="7">
        <v>10</v>
      </c>
      <c r="I834">
        <v>137932</v>
      </c>
      <c r="J834">
        <v>13793.2</v>
      </c>
      <c r="K834">
        <v>124138.8</v>
      </c>
      <c r="L834">
        <v>8775.9024084344674</v>
      </c>
      <c r="M834" s="4">
        <f t="shared" si="24"/>
        <v>7.0694274541355862</v>
      </c>
      <c r="N834" t="str">
        <f t="shared" si="25"/>
        <v>Discounted</v>
      </c>
    </row>
    <row r="835" spans="1:14" x14ac:dyDescent="0.3">
      <c r="A835" t="s">
        <v>845</v>
      </c>
      <c r="B835" s="2">
        <v>44931</v>
      </c>
      <c r="C835" t="s">
        <v>4516</v>
      </c>
      <c r="D835" t="s">
        <v>4519</v>
      </c>
      <c r="E835" t="s">
        <v>4523</v>
      </c>
      <c r="F835">
        <v>8</v>
      </c>
      <c r="G835">
        <v>31255</v>
      </c>
      <c r="H835" s="7">
        <v>5</v>
      </c>
      <c r="I835">
        <v>250040</v>
      </c>
      <c r="J835">
        <v>12502</v>
      </c>
      <c r="K835">
        <v>237538</v>
      </c>
      <c r="L835">
        <v>38162.209735856217</v>
      </c>
      <c r="M835" s="4">
        <f t="shared" ref="M835:M898" si="26">(L835/K835)*100</f>
        <v>16.065728319618845</v>
      </c>
      <c r="N835" t="str">
        <f t="shared" ref="N835:N898" si="27">IF(H835=0,"Non-discounted","Discounted")</f>
        <v>Discounted</v>
      </c>
    </row>
    <row r="836" spans="1:14" x14ac:dyDescent="0.3">
      <c r="A836" t="s">
        <v>846</v>
      </c>
      <c r="B836" s="2">
        <v>45392</v>
      </c>
      <c r="C836" t="s">
        <v>4516</v>
      </c>
      <c r="D836" t="s">
        <v>4520</v>
      </c>
      <c r="E836" t="s">
        <v>4523</v>
      </c>
      <c r="F836">
        <v>1</v>
      </c>
      <c r="G836">
        <v>12052</v>
      </c>
      <c r="H836" s="7">
        <v>0</v>
      </c>
      <c r="I836">
        <v>12052</v>
      </c>
      <c r="J836">
        <v>0</v>
      </c>
      <c r="K836">
        <v>12052</v>
      </c>
      <c r="L836">
        <v>2589.7743340566408</v>
      </c>
      <c r="M836" s="4">
        <f t="shared" si="26"/>
        <v>21.488336658286102</v>
      </c>
      <c r="N836" t="str">
        <f t="shared" si="27"/>
        <v>Non-discounted</v>
      </c>
    </row>
    <row r="837" spans="1:14" x14ac:dyDescent="0.3">
      <c r="A837" t="s">
        <v>847</v>
      </c>
      <c r="B837" s="2">
        <v>45530</v>
      </c>
      <c r="C837" t="s">
        <v>4518</v>
      </c>
      <c r="D837" t="s">
        <v>4520</v>
      </c>
      <c r="E837" t="s">
        <v>4521</v>
      </c>
      <c r="F837">
        <v>9</v>
      </c>
      <c r="G837">
        <v>59991</v>
      </c>
      <c r="H837" s="7">
        <v>10</v>
      </c>
      <c r="I837">
        <v>539919</v>
      </c>
      <c r="J837">
        <v>53991.9</v>
      </c>
      <c r="K837">
        <v>485927.1</v>
      </c>
      <c r="L837">
        <v>59519.186162904931</v>
      </c>
      <c r="M837" s="4">
        <f t="shared" si="26"/>
        <v>12.248583411566248</v>
      </c>
      <c r="N837" t="str">
        <f t="shared" si="27"/>
        <v>Discounted</v>
      </c>
    </row>
    <row r="838" spans="1:14" x14ac:dyDescent="0.3">
      <c r="A838" t="s">
        <v>848</v>
      </c>
      <c r="B838" s="2">
        <v>45608</v>
      </c>
      <c r="C838" t="s">
        <v>4517</v>
      </c>
      <c r="D838" t="s">
        <v>4520</v>
      </c>
      <c r="E838" t="s">
        <v>4521</v>
      </c>
      <c r="F838">
        <v>9</v>
      </c>
      <c r="G838">
        <v>20279</v>
      </c>
      <c r="H838" s="7">
        <v>0</v>
      </c>
      <c r="I838">
        <v>182511</v>
      </c>
      <c r="J838">
        <v>0</v>
      </c>
      <c r="K838">
        <v>182511</v>
      </c>
      <c r="L838">
        <v>36977.385187799096</v>
      </c>
      <c r="M838" s="4">
        <f t="shared" si="26"/>
        <v>20.260359752452782</v>
      </c>
      <c r="N838" t="str">
        <f t="shared" si="27"/>
        <v>Non-discounted</v>
      </c>
    </row>
    <row r="839" spans="1:14" x14ac:dyDescent="0.3">
      <c r="A839" t="s">
        <v>849</v>
      </c>
      <c r="B839" s="2">
        <v>45460</v>
      </c>
      <c r="C839" t="s">
        <v>4515</v>
      </c>
      <c r="D839" t="s">
        <v>4519</v>
      </c>
      <c r="E839" t="s">
        <v>4524</v>
      </c>
      <c r="F839">
        <v>8</v>
      </c>
      <c r="G839">
        <v>29500</v>
      </c>
      <c r="H839" s="7">
        <v>20</v>
      </c>
      <c r="I839">
        <v>236000</v>
      </c>
      <c r="J839">
        <v>47200</v>
      </c>
      <c r="K839">
        <v>188800</v>
      </c>
      <c r="L839">
        <v>41363.090886172191</v>
      </c>
      <c r="M839" s="4">
        <f t="shared" si="26"/>
        <v>21.908416782930185</v>
      </c>
      <c r="N839" t="str">
        <f t="shared" si="27"/>
        <v>Discounted</v>
      </c>
    </row>
    <row r="840" spans="1:14" x14ac:dyDescent="0.3">
      <c r="A840" t="s">
        <v>850</v>
      </c>
      <c r="B840" s="2">
        <v>45331</v>
      </c>
      <c r="C840" t="s">
        <v>4516</v>
      </c>
      <c r="D840" t="s">
        <v>4520</v>
      </c>
      <c r="E840" t="s">
        <v>4521</v>
      </c>
      <c r="F840">
        <v>5</v>
      </c>
      <c r="G840">
        <v>54453</v>
      </c>
      <c r="H840" s="7">
        <v>5</v>
      </c>
      <c r="I840">
        <v>272265</v>
      </c>
      <c r="J840">
        <v>13613.25</v>
      </c>
      <c r="K840">
        <v>258651.75</v>
      </c>
      <c r="L840">
        <v>55399.54191807266</v>
      </c>
      <c r="M840" s="4">
        <f t="shared" si="26"/>
        <v>21.418583836402679</v>
      </c>
      <c r="N840" t="str">
        <f t="shared" si="27"/>
        <v>Discounted</v>
      </c>
    </row>
    <row r="841" spans="1:14" x14ac:dyDescent="0.3">
      <c r="A841" t="s">
        <v>851</v>
      </c>
      <c r="B841" s="2">
        <v>45439</v>
      </c>
      <c r="C841" t="s">
        <v>4518</v>
      </c>
      <c r="D841" t="s">
        <v>4520</v>
      </c>
      <c r="E841" t="s">
        <v>4525</v>
      </c>
      <c r="F841">
        <v>5</v>
      </c>
      <c r="G841">
        <v>58064</v>
      </c>
      <c r="H841" s="7">
        <v>0</v>
      </c>
      <c r="I841">
        <v>290320</v>
      </c>
      <c r="J841">
        <v>0</v>
      </c>
      <c r="K841">
        <v>290320</v>
      </c>
      <c r="L841">
        <v>52278.294124907043</v>
      </c>
      <c r="M841" s="4">
        <f t="shared" si="26"/>
        <v>18.007128039717223</v>
      </c>
      <c r="N841" t="str">
        <f t="shared" si="27"/>
        <v>Non-discounted</v>
      </c>
    </row>
    <row r="842" spans="1:14" x14ac:dyDescent="0.3">
      <c r="A842" t="s">
        <v>852</v>
      </c>
      <c r="B842" s="2">
        <v>45571</v>
      </c>
      <c r="C842" t="s">
        <v>4514</v>
      </c>
      <c r="D842" t="s">
        <v>4519</v>
      </c>
      <c r="E842" t="s">
        <v>4525</v>
      </c>
      <c r="F842">
        <v>3</v>
      </c>
      <c r="G842">
        <v>14602</v>
      </c>
      <c r="H842" s="7">
        <v>5</v>
      </c>
      <c r="I842">
        <v>43806</v>
      </c>
      <c r="J842">
        <v>2190.3000000000002</v>
      </c>
      <c r="K842">
        <v>41615.699999999997</v>
      </c>
      <c r="L842">
        <v>8051.3438548463018</v>
      </c>
      <c r="M842" s="4">
        <f t="shared" si="26"/>
        <v>19.346890367929177</v>
      </c>
      <c r="N842" t="str">
        <f t="shared" si="27"/>
        <v>Discounted</v>
      </c>
    </row>
    <row r="843" spans="1:14" x14ac:dyDescent="0.3">
      <c r="A843" t="s">
        <v>853</v>
      </c>
      <c r="B843" s="2">
        <v>45159</v>
      </c>
      <c r="C843" t="s">
        <v>4517</v>
      </c>
      <c r="D843" t="s">
        <v>4519</v>
      </c>
      <c r="E843" t="s">
        <v>4525</v>
      </c>
      <c r="F843">
        <v>5</v>
      </c>
      <c r="G843">
        <v>2361</v>
      </c>
      <c r="H843" s="7">
        <v>10</v>
      </c>
      <c r="I843">
        <v>11805</v>
      </c>
      <c r="J843">
        <v>1180.5</v>
      </c>
      <c r="K843">
        <v>10624.5</v>
      </c>
      <c r="L843">
        <v>2204.9559915008381</v>
      </c>
      <c r="M843" s="4">
        <f t="shared" si="26"/>
        <v>20.753503614295617</v>
      </c>
      <c r="N843" t="str">
        <f t="shared" si="27"/>
        <v>Discounted</v>
      </c>
    </row>
    <row r="844" spans="1:14" x14ac:dyDescent="0.3">
      <c r="A844" t="s">
        <v>854</v>
      </c>
      <c r="B844" s="2">
        <v>45450</v>
      </c>
      <c r="C844" t="s">
        <v>4518</v>
      </c>
      <c r="D844" t="s">
        <v>4519</v>
      </c>
      <c r="E844" t="s">
        <v>4525</v>
      </c>
      <c r="F844">
        <v>4</v>
      </c>
      <c r="G844">
        <v>44074</v>
      </c>
      <c r="H844" s="7">
        <v>15</v>
      </c>
      <c r="I844">
        <v>176296</v>
      </c>
      <c r="J844">
        <v>26444.400000000001</v>
      </c>
      <c r="K844">
        <v>149851.6</v>
      </c>
      <c r="L844">
        <v>29482.08279262307</v>
      </c>
      <c r="M844" s="4">
        <f t="shared" si="26"/>
        <v>19.674186189952639</v>
      </c>
      <c r="N844" t="str">
        <f t="shared" si="27"/>
        <v>Discounted</v>
      </c>
    </row>
    <row r="845" spans="1:14" x14ac:dyDescent="0.3">
      <c r="A845" t="s">
        <v>855</v>
      </c>
      <c r="B845" s="2">
        <v>45272</v>
      </c>
      <c r="C845" t="s">
        <v>4518</v>
      </c>
      <c r="D845" t="s">
        <v>4519</v>
      </c>
      <c r="E845" t="s">
        <v>4524</v>
      </c>
      <c r="F845">
        <v>1</v>
      </c>
      <c r="G845">
        <v>33182</v>
      </c>
      <c r="H845" s="7">
        <v>0</v>
      </c>
      <c r="I845">
        <v>33182</v>
      </c>
      <c r="J845">
        <v>0</v>
      </c>
      <c r="K845">
        <v>33182</v>
      </c>
      <c r="L845">
        <v>4656.6302289986506</v>
      </c>
      <c r="M845" s="4">
        <f t="shared" si="26"/>
        <v>14.033603245731573</v>
      </c>
      <c r="N845" t="str">
        <f t="shared" si="27"/>
        <v>Non-discounted</v>
      </c>
    </row>
    <row r="846" spans="1:14" x14ac:dyDescent="0.3">
      <c r="A846" t="s">
        <v>856</v>
      </c>
      <c r="B846" s="2">
        <v>44972</v>
      </c>
      <c r="C846" t="s">
        <v>4513</v>
      </c>
      <c r="D846" t="s">
        <v>4520</v>
      </c>
      <c r="E846" t="s">
        <v>4523</v>
      </c>
      <c r="F846">
        <v>9</v>
      </c>
      <c r="G846">
        <v>79319</v>
      </c>
      <c r="H846" s="7">
        <v>5</v>
      </c>
      <c r="I846">
        <v>713871</v>
      </c>
      <c r="J846">
        <v>35693.550000000003</v>
      </c>
      <c r="K846">
        <v>678177.45</v>
      </c>
      <c r="L846">
        <v>55491.319555699687</v>
      </c>
      <c r="M846" s="4">
        <f t="shared" si="26"/>
        <v>8.1824188574391101</v>
      </c>
      <c r="N846" t="str">
        <f t="shared" si="27"/>
        <v>Discounted</v>
      </c>
    </row>
    <row r="847" spans="1:14" x14ac:dyDescent="0.3">
      <c r="A847" t="s">
        <v>857</v>
      </c>
      <c r="B847" s="2">
        <v>45472</v>
      </c>
      <c r="C847" t="s">
        <v>4518</v>
      </c>
      <c r="D847" t="s">
        <v>4519</v>
      </c>
      <c r="E847" t="s">
        <v>4525</v>
      </c>
      <c r="F847">
        <v>4</v>
      </c>
      <c r="G847">
        <v>78472</v>
      </c>
      <c r="H847" s="7">
        <v>0</v>
      </c>
      <c r="I847">
        <v>313888</v>
      </c>
      <c r="J847">
        <v>0</v>
      </c>
      <c r="K847">
        <v>313888</v>
      </c>
      <c r="L847">
        <v>35138.543707373683</v>
      </c>
      <c r="M847" s="4">
        <f t="shared" si="26"/>
        <v>11.194611997710547</v>
      </c>
      <c r="N847" t="str">
        <f t="shared" si="27"/>
        <v>Non-discounted</v>
      </c>
    </row>
    <row r="848" spans="1:14" x14ac:dyDescent="0.3">
      <c r="A848" t="s">
        <v>858</v>
      </c>
      <c r="B848" s="2">
        <v>45004</v>
      </c>
      <c r="C848" t="s">
        <v>4513</v>
      </c>
      <c r="D848" t="s">
        <v>4520</v>
      </c>
      <c r="E848" t="s">
        <v>4521</v>
      </c>
      <c r="F848">
        <v>3</v>
      </c>
      <c r="G848">
        <v>65685</v>
      </c>
      <c r="H848" s="7">
        <v>10</v>
      </c>
      <c r="I848">
        <v>197055</v>
      </c>
      <c r="J848">
        <v>19705.5</v>
      </c>
      <c r="K848">
        <v>177349.5</v>
      </c>
      <c r="L848">
        <v>16218.489838069579</v>
      </c>
      <c r="M848" s="4">
        <f t="shared" si="26"/>
        <v>9.1449312448411639</v>
      </c>
      <c r="N848" t="str">
        <f t="shared" si="27"/>
        <v>Discounted</v>
      </c>
    </row>
    <row r="849" spans="1:14" x14ac:dyDescent="0.3">
      <c r="A849" t="s">
        <v>859</v>
      </c>
      <c r="B849" s="2">
        <v>45656</v>
      </c>
      <c r="C849" t="s">
        <v>4516</v>
      </c>
      <c r="D849" t="s">
        <v>4520</v>
      </c>
      <c r="E849" t="s">
        <v>4525</v>
      </c>
      <c r="F849">
        <v>6</v>
      </c>
      <c r="G849">
        <v>74926</v>
      </c>
      <c r="H849" s="7">
        <v>10</v>
      </c>
      <c r="I849">
        <v>449556</v>
      </c>
      <c r="J849">
        <v>44955.6</v>
      </c>
      <c r="K849">
        <v>404600.4</v>
      </c>
      <c r="L849">
        <v>49478.109883511534</v>
      </c>
      <c r="M849" s="4">
        <f t="shared" si="26"/>
        <v>12.228883086500046</v>
      </c>
      <c r="N849" t="str">
        <f t="shared" si="27"/>
        <v>Discounted</v>
      </c>
    </row>
    <row r="850" spans="1:14" x14ac:dyDescent="0.3">
      <c r="A850" t="s">
        <v>860</v>
      </c>
      <c r="B850" s="2">
        <v>44999</v>
      </c>
      <c r="C850" t="s">
        <v>4516</v>
      </c>
      <c r="D850" t="s">
        <v>4520</v>
      </c>
      <c r="E850" t="s">
        <v>4524</v>
      </c>
      <c r="F850">
        <v>1</v>
      </c>
      <c r="G850">
        <v>48620</v>
      </c>
      <c r="H850" s="7">
        <v>5</v>
      </c>
      <c r="I850">
        <v>48620</v>
      </c>
      <c r="J850">
        <v>2431</v>
      </c>
      <c r="K850">
        <v>46189</v>
      </c>
      <c r="L850">
        <v>6829.7926525092353</v>
      </c>
      <c r="M850" s="4">
        <f t="shared" si="26"/>
        <v>14.786621603648564</v>
      </c>
      <c r="N850" t="str">
        <f t="shared" si="27"/>
        <v>Discounted</v>
      </c>
    </row>
    <row r="851" spans="1:14" x14ac:dyDescent="0.3">
      <c r="A851" t="s">
        <v>861</v>
      </c>
      <c r="B851" s="2">
        <v>45175</v>
      </c>
      <c r="C851" t="s">
        <v>4514</v>
      </c>
      <c r="D851" t="s">
        <v>4520</v>
      </c>
      <c r="E851" t="s">
        <v>4521</v>
      </c>
      <c r="F851">
        <v>5</v>
      </c>
      <c r="G851">
        <v>38797</v>
      </c>
      <c r="H851" s="7">
        <v>20</v>
      </c>
      <c r="I851">
        <v>193985</v>
      </c>
      <c r="J851">
        <v>38797</v>
      </c>
      <c r="K851">
        <v>155188</v>
      </c>
      <c r="L851">
        <v>37525.906978618827</v>
      </c>
      <c r="M851" s="4">
        <f t="shared" si="26"/>
        <v>24.180933434684913</v>
      </c>
      <c r="N851" t="str">
        <f t="shared" si="27"/>
        <v>Discounted</v>
      </c>
    </row>
    <row r="852" spans="1:14" x14ac:dyDescent="0.3">
      <c r="A852" t="s">
        <v>862</v>
      </c>
      <c r="B852" s="2">
        <v>44973</v>
      </c>
      <c r="C852" t="s">
        <v>4512</v>
      </c>
      <c r="D852" t="s">
        <v>4520</v>
      </c>
      <c r="E852" t="s">
        <v>4525</v>
      </c>
      <c r="F852">
        <v>7</v>
      </c>
      <c r="G852">
        <v>8799</v>
      </c>
      <c r="H852" s="7">
        <v>0</v>
      </c>
      <c r="I852">
        <v>61593</v>
      </c>
      <c r="J852">
        <v>0</v>
      </c>
      <c r="K852">
        <v>61593</v>
      </c>
      <c r="L852">
        <v>14898.888386354731</v>
      </c>
      <c r="M852" s="4">
        <f t="shared" si="26"/>
        <v>24.189255899785252</v>
      </c>
      <c r="N852" t="str">
        <f t="shared" si="27"/>
        <v>Non-discounted</v>
      </c>
    </row>
    <row r="853" spans="1:14" x14ac:dyDescent="0.3">
      <c r="A853" t="s">
        <v>863</v>
      </c>
      <c r="B853" s="2">
        <v>45047</v>
      </c>
      <c r="C853" t="s">
        <v>4512</v>
      </c>
      <c r="D853" t="s">
        <v>4519</v>
      </c>
      <c r="E853" t="s">
        <v>4523</v>
      </c>
      <c r="F853">
        <v>2</v>
      </c>
      <c r="G853">
        <v>41848</v>
      </c>
      <c r="H853" s="7">
        <v>0</v>
      </c>
      <c r="I853">
        <v>83696</v>
      </c>
      <c r="J853">
        <v>0</v>
      </c>
      <c r="K853">
        <v>83696</v>
      </c>
      <c r="L853">
        <v>17067.096169331449</v>
      </c>
      <c r="M853" s="4">
        <f t="shared" si="26"/>
        <v>20.391770418337135</v>
      </c>
      <c r="N853" t="str">
        <f t="shared" si="27"/>
        <v>Non-discounted</v>
      </c>
    </row>
    <row r="854" spans="1:14" x14ac:dyDescent="0.3">
      <c r="A854" t="s">
        <v>864</v>
      </c>
      <c r="B854" s="2">
        <v>45140</v>
      </c>
      <c r="C854" t="s">
        <v>4512</v>
      </c>
      <c r="D854" t="s">
        <v>4520</v>
      </c>
      <c r="E854" t="s">
        <v>4521</v>
      </c>
      <c r="F854">
        <v>9</v>
      </c>
      <c r="G854">
        <v>41884</v>
      </c>
      <c r="H854" s="7">
        <v>10</v>
      </c>
      <c r="I854">
        <v>376956</v>
      </c>
      <c r="J854">
        <v>37695.599999999999</v>
      </c>
      <c r="K854">
        <v>339260.4</v>
      </c>
      <c r="L854">
        <v>83467.577257252458</v>
      </c>
      <c r="M854" s="4">
        <f t="shared" si="26"/>
        <v>24.602805767266812</v>
      </c>
      <c r="N854" t="str">
        <f t="shared" si="27"/>
        <v>Discounted</v>
      </c>
    </row>
    <row r="855" spans="1:14" x14ac:dyDescent="0.3">
      <c r="A855" t="s">
        <v>865</v>
      </c>
      <c r="B855" s="2">
        <v>45165</v>
      </c>
      <c r="C855" t="s">
        <v>4513</v>
      </c>
      <c r="D855" t="s">
        <v>4520</v>
      </c>
      <c r="E855" t="s">
        <v>4521</v>
      </c>
      <c r="F855">
        <v>6</v>
      </c>
      <c r="G855">
        <v>77193</v>
      </c>
      <c r="H855" s="7">
        <v>0</v>
      </c>
      <c r="I855">
        <v>463158</v>
      </c>
      <c r="J855">
        <v>0</v>
      </c>
      <c r="K855">
        <v>463158</v>
      </c>
      <c r="L855">
        <v>115605.701845125</v>
      </c>
      <c r="M855" s="4">
        <f t="shared" si="26"/>
        <v>24.960316316489191</v>
      </c>
      <c r="N855" t="str">
        <f t="shared" si="27"/>
        <v>Non-discounted</v>
      </c>
    </row>
    <row r="856" spans="1:14" x14ac:dyDescent="0.3">
      <c r="A856" t="s">
        <v>866</v>
      </c>
      <c r="B856" s="2">
        <v>44982</v>
      </c>
      <c r="C856" t="s">
        <v>4517</v>
      </c>
      <c r="D856" t="s">
        <v>4520</v>
      </c>
      <c r="E856" t="s">
        <v>4523</v>
      </c>
      <c r="F856">
        <v>2</v>
      </c>
      <c r="G856">
        <v>33187</v>
      </c>
      <c r="H856" s="7">
        <v>5</v>
      </c>
      <c r="I856">
        <v>66374</v>
      </c>
      <c r="J856">
        <v>3318.7</v>
      </c>
      <c r="K856">
        <v>63055.3</v>
      </c>
      <c r="L856">
        <v>14316.790961893559</v>
      </c>
      <c r="M856" s="4">
        <f t="shared" si="26"/>
        <v>22.705134955972866</v>
      </c>
      <c r="N856" t="str">
        <f t="shared" si="27"/>
        <v>Discounted</v>
      </c>
    </row>
    <row r="857" spans="1:14" x14ac:dyDescent="0.3">
      <c r="A857" t="s">
        <v>867</v>
      </c>
      <c r="B857" s="2">
        <v>45276</v>
      </c>
      <c r="C857" t="s">
        <v>4517</v>
      </c>
      <c r="D857" t="s">
        <v>4519</v>
      </c>
      <c r="E857" t="s">
        <v>4521</v>
      </c>
      <c r="F857">
        <v>8</v>
      </c>
      <c r="G857">
        <v>65077</v>
      </c>
      <c r="H857" s="7">
        <v>15</v>
      </c>
      <c r="I857">
        <v>520616</v>
      </c>
      <c r="J857">
        <v>78092.399999999994</v>
      </c>
      <c r="K857">
        <v>442523.6</v>
      </c>
      <c r="L857">
        <v>29162.62237065595</v>
      </c>
      <c r="M857" s="4">
        <f t="shared" si="26"/>
        <v>6.5900716641227612</v>
      </c>
      <c r="N857" t="str">
        <f t="shared" si="27"/>
        <v>Discounted</v>
      </c>
    </row>
    <row r="858" spans="1:14" x14ac:dyDescent="0.3">
      <c r="A858" t="s">
        <v>868</v>
      </c>
      <c r="B858" s="2">
        <v>45033</v>
      </c>
      <c r="C858" t="s">
        <v>4514</v>
      </c>
      <c r="D858" t="s">
        <v>4520</v>
      </c>
      <c r="E858" t="s">
        <v>4525</v>
      </c>
      <c r="F858">
        <v>8</v>
      </c>
      <c r="G858">
        <v>60547</v>
      </c>
      <c r="H858" s="7">
        <v>10</v>
      </c>
      <c r="I858">
        <v>484376</v>
      </c>
      <c r="J858">
        <v>48437.599999999999</v>
      </c>
      <c r="K858">
        <v>435938.4</v>
      </c>
      <c r="L858">
        <v>58942.716958728968</v>
      </c>
      <c r="M858" s="4">
        <f t="shared" si="26"/>
        <v>13.520882069285239</v>
      </c>
      <c r="N858" t="str">
        <f t="shared" si="27"/>
        <v>Discounted</v>
      </c>
    </row>
    <row r="859" spans="1:14" x14ac:dyDescent="0.3">
      <c r="A859" t="s">
        <v>869</v>
      </c>
      <c r="B859" s="2">
        <v>44974</v>
      </c>
      <c r="C859" t="s">
        <v>4517</v>
      </c>
      <c r="D859" t="s">
        <v>4520</v>
      </c>
      <c r="E859" t="s">
        <v>4521</v>
      </c>
      <c r="F859">
        <v>1</v>
      </c>
      <c r="G859">
        <v>10691</v>
      </c>
      <c r="H859" s="7">
        <v>15</v>
      </c>
      <c r="I859">
        <v>10691</v>
      </c>
      <c r="J859">
        <v>1603.65</v>
      </c>
      <c r="K859">
        <v>9087.35</v>
      </c>
      <c r="L859">
        <v>1425.1145419141289</v>
      </c>
      <c r="M859" s="4">
        <f t="shared" si="26"/>
        <v>15.682399620506846</v>
      </c>
      <c r="N859" t="str">
        <f t="shared" si="27"/>
        <v>Discounted</v>
      </c>
    </row>
    <row r="860" spans="1:14" x14ac:dyDescent="0.3">
      <c r="A860" t="s">
        <v>870</v>
      </c>
      <c r="B860" s="2">
        <v>45499</v>
      </c>
      <c r="C860" t="s">
        <v>4512</v>
      </c>
      <c r="D860" t="s">
        <v>4519</v>
      </c>
      <c r="E860" t="s">
        <v>4525</v>
      </c>
      <c r="F860">
        <v>1</v>
      </c>
      <c r="G860">
        <v>57384</v>
      </c>
      <c r="H860" s="7">
        <v>0</v>
      </c>
      <c r="I860">
        <v>57384</v>
      </c>
      <c r="J860">
        <v>0</v>
      </c>
      <c r="K860">
        <v>57384</v>
      </c>
      <c r="L860">
        <v>4293.271018593663</v>
      </c>
      <c r="M860" s="4">
        <f t="shared" si="26"/>
        <v>7.4816517123129493</v>
      </c>
      <c r="N860" t="str">
        <f t="shared" si="27"/>
        <v>Non-discounted</v>
      </c>
    </row>
    <row r="861" spans="1:14" x14ac:dyDescent="0.3">
      <c r="A861" t="s">
        <v>871</v>
      </c>
      <c r="B861" s="2">
        <v>45263</v>
      </c>
      <c r="C861" t="s">
        <v>4512</v>
      </c>
      <c r="D861" t="s">
        <v>4520</v>
      </c>
      <c r="E861" t="s">
        <v>4523</v>
      </c>
      <c r="F861">
        <v>1</v>
      </c>
      <c r="G861">
        <v>55411</v>
      </c>
      <c r="H861" s="7">
        <v>20</v>
      </c>
      <c r="I861">
        <v>55411</v>
      </c>
      <c r="J861">
        <v>11082.2</v>
      </c>
      <c r="K861">
        <v>44328.800000000003</v>
      </c>
      <c r="L861">
        <v>9385.5650697870096</v>
      </c>
      <c r="M861" s="4">
        <f t="shared" si="26"/>
        <v>21.172612544862503</v>
      </c>
      <c r="N861" t="str">
        <f t="shared" si="27"/>
        <v>Discounted</v>
      </c>
    </row>
    <row r="862" spans="1:14" x14ac:dyDescent="0.3">
      <c r="A862" t="s">
        <v>872</v>
      </c>
      <c r="B862" s="2">
        <v>44952</v>
      </c>
      <c r="C862" t="s">
        <v>4518</v>
      </c>
      <c r="D862" t="s">
        <v>4520</v>
      </c>
      <c r="E862" t="s">
        <v>4522</v>
      </c>
      <c r="F862">
        <v>4</v>
      </c>
      <c r="G862">
        <v>77803</v>
      </c>
      <c r="H862" s="7">
        <v>5</v>
      </c>
      <c r="I862">
        <v>311212</v>
      </c>
      <c r="J862">
        <v>15560.6</v>
      </c>
      <c r="K862">
        <v>295651.40000000002</v>
      </c>
      <c r="L862">
        <v>23574.261957277598</v>
      </c>
      <c r="M862" s="4">
        <f t="shared" si="26"/>
        <v>7.9736682989756167</v>
      </c>
      <c r="N862" t="str">
        <f t="shared" si="27"/>
        <v>Discounted</v>
      </c>
    </row>
    <row r="863" spans="1:14" x14ac:dyDescent="0.3">
      <c r="A863" t="s">
        <v>873</v>
      </c>
      <c r="B863" s="2">
        <v>45183</v>
      </c>
      <c r="C863" t="s">
        <v>4517</v>
      </c>
      <c r="D863" t="s">
        <v>4519</v>
      </c>
      <c r="E863" t="s">
        <v>4523</v>
      </c>
      <c r="F863">
        <v>4</v>
      </c>
      <c r="G863">
        <v>44226</v>
      </c>
      <c r="H863" s="7">
        <v>0</v>
      </c>
      <c r="I863">
        <v>176904</v>
      </c>
      <c r="J863">
        <v>0</v>
      </c>
      <c r="K863">
        <v>176904</v>
      </c>
      <c r="L863">
        <v>22407.678736424081</v>
      </c>
      <c r="M863" s="4">
        <f t="shared" si="26"/>
        <v>12.666575507859676</v>
      </c>
      <c r="N863" t="str">
        <f t="shared" si="27"/>
        <v>Non-discounted</v>
      </c>
    </row>
    <row r="864" spans="1:14" x14ac:dyDescent="0.3">
      <c r="A864" t="s">
        <v>874</v>
      </c>
      <c r="B864" s="2">
        <v>44934</v>
      </c>
      <c r="C864" t="s">
        <v>4516</v>
      </c>
      <c r="D864" t="s">
        <v>4520</v>
      </c>
      <c r="E864" t="s">
        <v>4525</v>
      </c>
      <c r="F864">
        <v>8</v>
      </c>
      <c r="G864">
        <v>35123</v>
      </c>
      <c r="H864" s="7">
        <v>5</v>
      </c>
      <c r="I864">
        <v>280984</v>
      </c>
      <c r="J864">
        <v>14049.2</v>
      </c>
      <c r="K864">
        <v>266934.8</v>
      </c>
      <c r="L864">
        <v>17025.751793322601</v>
      </c>
      <c r="M864" s="4">
        <f t="shared" si="26"/>
        <v>6.378243598557626</v>
      </c>
      <c r="N864" t="str">
        <f t="shared" si="27"/>
        <v>Discounted</v>
      </c>
    </row>
    <row r="865" spans="1:14" x14ac:dyDescent="0.3">
      <c r="A865" t="s">
        <v>875</v>
      </c>
      <c r="B865" s="2">
        <v>45551</v>
      </c>
      <c r="C865" t="s">
        <v>4516</v>
      </c>
      <c r="D865" t="s">
        <v>4520</v>
      </c>
      <c r="E865" t="s">
        <v>4524</v>
      </c>
      <c r="F865">
        <v>1</v>
      </c>
      <c r="G865">
        <v>50500</v>
      </c>
      <c r="H865" s="7">
        <v>0</v>
      </c>
      <c r="I865">
        <v>50500</v>
      </c>
      <c r="J865">
        <v>0</v>
      </c>
      <c r="K865">
        <v>50500</v>
      </c>
      <c r="L865">
        <v>7823.3901883822937</v>
      </c>
      <c r="M865" s="4">
        <f t="shared" si="26"/>
        <v>15.49186175917286</v>
      </c>
      <c r="N865" t="str">
        <f t="shared" si="27"/>
        <v>Non-discounted</v>
      </c>
    </row>
    <row r="866" spans="1:14" x14ac:dyDescent="0.3">
      <c r="A866" t="s">
        <v>876</v>
      </c>
      <c r="B866" s="2">
        <v>45179</v>
      </c>
      <c r="C866" t="s">
        <v>4518</v>
      </c>
      <c r="D866" t="s">
        <v>4520</v>
      </c>
      <c r="E866" t="s">
        <v>4523</v>
      </c>
      <c r="F866">
        <v>3</v>
      </c>
      <c r="G866">
        <v>71994</v>
      </c>
      <c r="H866" s="7">
        <v>0</v>
      </c>
      <c r="I866">
        <v>215982</v>
      </c>
      <c r="J866">
        <v>0</v>
      </c>
      <c r="K866">
        <v>215982</v>
      </c>
      <c r="L866">
        <v>36589.141154049743</v>
      </c>
      <c r="M866" s="4">
        <f t="shared" si="26"/>
        <v>16.940828936693681</v>
      </c>
      <c r="N866" t="str">
        <f t="shared" si="27"/>
        <v>Non-discounted</v>
      </c>
    </row>
    <row r="867" spans="1:14" x14ac:dyDescent="0.3">
      <c r="A867" t="s">
        <v>877</v>
      </c>
      <c r="B867" s="2">
        <v>45618</v>
      </c>
      <c r="C867" t="s">
        <v>4518</v>
      </c>
      <c r="D867" t="s">
        <v>4520</v>
      </c>
      <c r="E867" t="s">
        <v>4524</v>
      </c>
      <c r="F867">
        <v>1</v>
      </c>
      <c r="G867">
        <v>63527</v>
      </c>
      <c r="H867" s="7">
        <v>0</v>
      </c>
      <c r="I867">
        <v>63527</v>
      </c>
      <c r="J867">
        <v>0</v>
      </c>
      <c r="K867">
        <v>63527</v>
      </c>
      <c r="L867">
        <v>12517.0659520315</v>
      </c>
      <c r="M867" s="4">
        <f t="shared" si="26"/>
        <v>19.703537003213594</v>
      </c>
      <c r="N867" t="str">
        <f t="shared" si="27"/>
        <v>Non-discounted</v>
      </c>
    </row>
    <row r="868" spans="1:14" x14ac:dyDescent="0.3">
      <c r="A868" t="s">
        <v>878</v>
      </c>
      <c r="B868" s="2">
        <v>45645</v>
      </c>
      <c r="C868" t="s">
        <v>4518</v>
      </c>
      <c r="D868" t="s">
        <v>4520</v>
      </c>
      <c r="E868" t="s">
        <v>4524</v>
      </c>
      <c r="F868">
        <v>9</v>
      </c>
      <c r="G868">
        <v>59495</v>
      </c>
      <c r="H868" s="7">
        <v>10</v>
      </c>
      <c r="I868">
        <v>535455</v>
      </c>
      <c r="J868">
        <v>53545.5</v>
      </c>
      <c r="K868">
        <v>481909.5</v>
      </c>
      <c r="L868">
        <v>56813.418256091507</v>
      </c>
      <c r="M868" s="4">
        <f t="shared" si="26"/>
        <v>11.789229773659059</v>
      </c>
      <c r="N868" t="str">
        <f t="shared" si="27"/>
        <v>Discounted</v>
      </c>
    </row>
    <row r="869" spans="1:14" x14ac:dyDescent="0.3">
      <c r="A869" t="s">
        <v>879</v>
      </c>
      <c r="B869" s="2">
        <v>45229</v>
      </c>
      <c r="C869" t="s">
        <v>4516</v>
      </c>
      <c r="D869" t="s">
        <v>4519</v>
      </c>
      <c r="E869" t="s">
        <v>4525</v>
      </c>
      <c r="F869">
        <v>9</v>
      </c>
      <c r="G869">
        <v>43376</v>
      </c>
      <c r="H869" s="7">
        <v>15</v>
      </c>
      <c r="I869">
        <v>390384</v>
      </c>
      <c r="J869">
        <v>58557.599999999999</v>
      </c>
      <c r="K869">
        <v>331826.40000000002</v>
      </c>
      <c r="L869">
        <v>55782.108319985004</v>
      </c>
      <c r="M869" s="4">
        <f t="shared" si="26"/>
        <v>16.810629992063621</v>
      </c>
      <c r="N869" t="str">
        <f t="shared" si="27"/>
        <v>Discounted</v>
      </c>
    </row>
    <row r="870" spans="1:14" x14ac:dyDescent="0.3">
      <c r="A870" t="s">
        <v>880</v>
      </c>
      <c r="B870" s="2">
        <v>45565</v>
      </c>
      <c r="C870" t="s">
        <v>4512</v>
      </c>
      <c r="D870" t="s">
        <v>4519</v>
      </c>
      <c r="E870" t="s">
        <v>4525</v>
      </c>
      <c r="F870">
        <v>7</v>
      </c>
      <c r="G870">
        <v>51570</v>
      </c>
      <c r="H870" s="7">
        <v>20</v>
      </c>
      <c r="I870">
        <v>360990</v>
      </c>
      <c r="J870">
        <v>72198</v>
      </c>
      <c r="K870">
        <v>288792</v>
      </c>
      <c r="L870">
        <v>56842.775703045401</v>
      </c>
      <c r="M870" s="4">
        <f t="shared" si="26"/>
        <v>19.682946793209439</v>
      </c>
      <c r="N870" t="str">
        <f t="shared" si="27"/>
        <v>Discounted</v>
      </c>
    </row>
    <row r="871" spans="1:14" x14ac:dyDescent="0.3">
      <c r="A871" t="s">
        <v>881</v>
      </c>
      <c r="B871" s="2">
        <v>44982</v>
      </c>
      <c r="C871" t="s">
        <v>4518</v>
      </c>
      <c r="D871" t="s">
        <v>4519</v>
      </c>
      <c r="E871" t="s">
        <v>4522</v>
      </c>
      <c r="F871">
        <v>8</v>
      </c>
      <c r="G871">
        <v>66724</v>
      </c>
      <c r="H871" s="7">
        <v>15</v>
      </c>
      <c r="I871">
        <v>533792</v>
      </c>
      <c r="J871">
        <v>80068.800000000003</v>
      </c>
      <c r="K871">
        <v>453723.2</v>
      </c>
      <c r="L871">
        <v>91836.765255186532</v>
      </c>
      <c r="M871" s="4">
        <f t="shared" si="26"/>
        <v>20.240702978200481</v>
      </c>
      <c r="N871" t="str">
        <f t="shared" si="27"/>
        <v>Discounted</v>
      </c>
    </row>
    <row r="872" spans="1:14" x14ac:dyDescent="0.3">
      <c r="A872" t="s">
        <v>882</v>
      </c>
      <c r="B872" s="2">
        <v>45652</v>
      </c>
      <c r="C872" t="s">
        <v>4514</v>
      </c>
      <c r="D872" t="s">
        <v>4520</v>
      </c>
      <c r="E872" t="s">
        <v>4521</v>
      </c>
      <c r="F872">
        <v>1</v>
      </c>
      <c r="G872">
        <v>25865</v>
      </c>
      <c r="H872" s="7">
        <v>15</v>
      </c>
      <c r="I872">
        <v>25865</v>
      </c>
      <c r="J872">
        <v>3879.75</v>
      </c>
      <c r="K872">
        <v>21985.25</v>
      </c>
      <c r="L872">
        <v>2425.596780933136</v>
      </c>
      <c r="M872" s="4">
        <f t="shared" si="26"/>
        <v>11.032836929000743</v>
      </c>
      <c r="N872" t="str">
        <f t="shared" si="27"/>
        <v>Discounted</v>
      </c>
    </row>
    <row r="873" spans="1:14" x14ac:dyDescent="0.3">
      <c r="A873" t="s">
        <v>883</v>
      </c>
      <c r="B873" s="2">
        <v>45452</v>
      </c>
      <c r="C873" t="s">
        <v>4513</v>
      </c>
      <c r="D873" t="s">
        <v>4520</v>
      </c>
      <c r="E873" t="s">
        <v>4523</v>
      </c>
      <c r="F873">
        <v>5</v>
      </c>
      <c r="G873">
        <v>30163</v>
      </c>
      <c r="H873" s="7">
        <v>5</v>
      </c>
      <c r="I873">
        <v>150815</v>
      </c>
      <c r="J873">
        <v>7540.75</v>
      </c>
      <c r="K873">
        <v>143274.25</v>
      </c>
      <c r="L873">
        <v>9103.7584636646479</v>
      </c>
      <c r="M873" s="4">
        <f t="shared" si="26"/>
        <v>6.3540786035625016</v>
      </c>
      <c r="N873" t="str">
        <f t="shared" si="27"/>
        <v>Discounted</v>
      </c>
    </row>
    <row r="874" spans="1:14" x14ac:dyDescent="0.3">
      <c r="A874" t="s">
        <v>884</v>
      </c>
      <c r="B874" s="2">
        <v>45400</v>
      </c>
      <c r="C874" t="s">
        <v>4518</v>
      </c>
      <c r="D874" t="s">
        <v>4520</v>
      </c>
      <c r="E874" t="s">
        <v>4525</v>
      </c>
      <c r="F874">
        <v>2</v>
      </c>
      <c r="G874">
        <v>65936</v>
      </c>
      <c r="H874" s="7">
        <v>10</v>
      </c>
      <c r="I874">
        <v>131872</v>
      </c>
      <c r="J874">
        <v>13187.2</v>
      </c>
      <c r="K874">
        <v>118684.8</v>
      </c>
      <c r="L874">
        <v>6827.2120338621417</v>
      </c>
      <c r="M874" s="4">
        <f t="shared" si="26"/>
        <v>5.7523895510310856</v>
      </c>
      <c r="N874" t="str">
        <f t="shared" si="27"/>
        <v>Discounted</v>
      </c>
    </row>
    <row r="875" spans="1:14" x14ac:dyDescent="0.3">
      <c r="A875" t="s">
        <v>885</v>
      </c>
      <c r="B875" s="2">
        <v>44954</v>
      </c>
      <c r="C875" t="s">
        <v>4513</v>
      </c>
      <c r="D875" t="s">
        <v>4519</v>
      </c>
      <c r="E875" t="s">
        <v>4523</v>
      </c>
      <c r="F875">
        <v>1</v>
      </c>
      <c r="G875">
        <v>63711</v>
      </c>
      <c r="H875" s="7">
        <v>10</v>
      </c>
      <c r="I875">
        <v>63711</v>
      </c>
      <c r="J875">
        <v>6371.1</v>
      </c>
      <c r="K875">
        <v>57339.9</v>
      </c>
      <c r="L875">
        <v>11675.09498364886</v>
      </c>
      <c r="M875" s="4">
        <f t="shared" si="26"/>
        <v>20.36120569385168</v>
      </c>
      <c r="N875" t="str">
        <f t="shared" si="27"/>
        <v>Discounted</v>
      </c>
    </row>
    <row r="876" spans="1:14" x14ac:dyDescent="0.3">
      <c r="A876" t="s">
        <v>886</v>
      </c>
      <c r="B876" s="2">
        <v>45004</v>
      </c>
      <c r="C876" t="s">
        <v>4515</v>
      </c>
      <c r="D876" t="s">
        <v>4520</v>
      </c>
      <c r="E876" t="s">
        <v>4524</v>
      </c>
      <c r="F876">
        <v>3</v>
      </c>
      <c r="G876">
        <v>11409</v>
      </c>
      <c r="H876" s="7">
        <v>0</v>
      </c>
      <c r="I876">
        <v>34227</v>
      </c>
      <c r="J876">
        <v>0</v>
      </c>
      <c r="K876">
        <v>34227</v>
      </c>
      <c r="L876">
        <v>4349.8335636724996</v>
      </c>
      <c r="M876" s="4">
        <f t="shared" si="26"/>
        <v>12.708778343624916</v>
      </c>
      <c r="N876" t="str">
        <f t="shared" si="27"/>
        <v>Non-discounted</v>
      </c>
    </row>
    <row r="877" spans="1:14" x14ac:dyDescent="0.3">
      <c r="A877" t="s">
        <v>887</v>
      </c>
      <c r="B877" s="2">
        <v>45142</v>
      </c>
      <c r="C877" t="s">
        <v>4518</v>
      </c>
      <c r="D877" t="s">
        <v>4520</v>
      </c>
      <c r="E877" t="s">
        <v>4521</v>
      </c>
      <c r="F877">
        <v>7</v>
      </c>
      <c r="G877">
        <v>61383</v>
      </c>
      <c r="H877" s="7">
        <v>15</v>
      </c>
      <c r="I877">
        <v>429681</v>
      </c>
      <c r="J877">
        <v>64452.15</v>
      </c>
      <c r="K877">
        <v>365228.85</v>
      </c>
      <c r="L877">
        <v>28045.38744032117</v>
      </c>
      <c r="M877" s="4">
        <f t="shared" si="26"/>
        <v>7.6788532560670308</v>
      </c>
      <c r="N877" t="str">
        <f t="shared" si="27"/>
        <v>Discounted</v>
      </c>
    </row>
    <row r="878" spans="1:14" x14ac:dyDescent="0.3">
      <c r="A878" t="s">
        <v>888</v>
      </c>
      <c r="B878" s="2">
        <v>45312</v>
      </c>
      <c r="C878" t="s">
        <v>4516</v>
      </c>
      <c r="D878" t="s">
        <v>4520</v>
      </c>
      <c r="E878" t="s">
        <v>4522</v>
      </c>
      <c r="F878">
        <v>1</v>
      </c>
      <c r="G878">
        <v>13213</v>
      </c>
      <c r="H878" s="7">
        <v>20</v>
      </c>
      <c r="I878">
        <v>13213</v>
      </c>
      <c r="J878">
        <v>2642.6</v>
      </c>
      <c r="K878">
        <v>10570.4</v>
      </c>
      <c r="L878">
        <v>918.54436880681112</v>
      </c>
      <c r="M878" s="4">
        <f t="shared" si="26"/>
        <v>8.6897787104254434</v>
      </c>
      <c r="N878" t="str">
        <f t="shared" si="27"/>
        <v>Discounted</v>
      </c>
    </row>
    <row r="879" spans="1:14" x14ac:dyDescent="0.3">
      <c r="A879" t="s">
        <v>889</v>
      </c>
      <c r="B879" s="2">
        <v>45291</v>
      </c>
      <c r="C879" t="s">
        <v>4517</v>
      </c>
      <c r="D879" t="s">
        <v>4519</v>
      </c>
      <c r="E879" t="s">
        <v>4523</v>
      </c>
      <c r="F879">
        <v>2</v>
      </c>
      <c r="G879">
        <v>13114</v>
      </c>
      <c r="H879" s="7">
        <v>5</v>
      </c>
      <c r="I879">
        <v>26228</v>
      </c>
      <c r="J879">
        <v>1311.4</v>
      </c>
      <c r="K879">
        <v>24916.6</v>
      </c>
      <c r="L879">
        <v>5063.8029840959016</v>
      </c>
      <c r="M879" s="4">
        <f t="shared" si="26"/>
        <v>20.323009496062472</v>
      </c>
      <c r="N879" t="str">
        <f t="shared" si="27"/>
        <v>Discounted</v>
      </c>
    </row>
    <row r="880" spans="1:14" x14ac:dyDescent="0.3">
      <c r="A880" t="s">
        <v>890</v>
      </c>
      <c r="B880" s="2">
        <v>45592</v>
      </c>
      <c r="C880" t="s">
        <v>4518</v>
      </c>
      <c r="D880" t="s">
        <v>4519</v>
      </c>
      <c r="E880" t="s">
        <v>4521</v>
      </c>
      <c r="F880">
        <v>2</v>
      </c>
      <c r="G880">
        <v>21234</v>
      </c>
      <c r="H880" s="7">
        <v>10</v>
      </c>
      <c r="I880">
        <v>42468</v>
      </c>
      <c r="J880">
        <v>4246.8</v>
      </c>
      <c r="K880">
        <v>38221.199999999997</v>
      </c>
      <c r="L880">
        <v>6489.2106297603723</v>
      </c>
      <c r="M880" s="4">
        <f t="shared" si="26"/>
        <v>16.978040013815299</v>
      </c>
      <c r="N880" t="str">
        <f t="shared" si="27"/>
        <v>Discounted</v>
      </c>
    </row>
    <row r="881" spans="1:14" x14ac:dyDescent="0.3">
      <c r="A881" t="s">
        <v>891</v>
      </c>
      <c r="B881" s="2">
        <v>45452</v>
      </c>
      <c r="C881" t="s">
        <v>4517</v>
      </c>
      <c r="D881" t="s">
        <v>4520</v>
      </c>
      <c r="E881" t="s">
        <v>4522</v>
      </c>
      <c r="F881">
        <v>4</v>
      </c>
      <c r="G881">
        <v>31209</v>
      </c>
      <c r="H881" s="7">
        <v>0</v>
      </c>
      <c r="I881">
        <v>124836</v>
      </c>
      <c r="J881">
        <v>0</v>
      </c>
      <c r="K881">
        <v>124836</v>
      </c>
      <c r="L881">
        <v>18760.433130239111</v>
      </c>
      <c r="M881" s="4">
        <f t="shared" si="26"/>
        <v>15.02806332327142</v>
      </c>
      <c r="N881" t="str">
        <f t="shared" si="27"/>
        <v>Non-discounted</v>
      </c>
    </row>
    <row r="882" spans="1:14" x14ac:dyDescent="0.3">
      <c r="A882" t="s">
        <v>892</v>
      </c>
      <c r="B882" s="2">
        <v>45625</v>
      </c>
      <c r="C882" t="s">
        <v>4515</v>
      </c>
      <c r="D882" t="s">
        <v>4520</v>
      </c>
      <c r="E882" t="s">
        <v>4523</v>
      </c>
      <c r="F882">
        <v>3</v>
      </c>
      <c r="G882">
        <v>23385</v>
      </c>
      <c r="H882" s="7">
        <v>20</v>
      </c>
      <c r="I882">
        <v>70155</v>
      </c>
      <c r="J882">
        <v>14031</v>
      </c>
      <c r="K882">
        <v>56124</v>
      </c>
      <c r="L882">
        <v>9799.3355471182531</v>
      </c>
      <c r="M882" s="4">
        <f t="shared" si="26"/>
        <v>17.460151712490653</v>
      </c>
      <c r="N882" t="str">
        <f t="shared" si="27"/>
        <v>Discounted</v>
      </c>
    </row>
    <row r="883" spans="1:14" x14ac:dyDescent="0.3">
      <c r="A883" t="s">
        <v>893</v>
      </c>
      <c r="B883" s="2">
        <v>45238</v>
      </c>
      <c r="C883" t="s">
        <v>4514</v>
      </c>
      <c r="D883" t="s">
        <v>4520</v>
      </c>
      <c r="E883" t="s">
        <v>4521</v>
      </c>
      <c r="F883">
        <v>3</v>
      </c>
      <c r="G883">
        <v>72122</v>
      </c>
      <c r="H883" s="7">
        <v>15</v>
      </c>
      <c r="I883">
        <v>216366</v>
      </c>
      <c r="J883">
        <v>32454.9</v>
      </c>
      <c r="K883">
        <v>183911.1</v>
      </c>
      <c r="L883">
        <v>14253.09385092029</v>
      </c>
      <c r="M883" s="4">
        <f t="shared" si="26"/>
        <v>7.7499910831484833</v>
      </c>
      <c r="N883" t="str">
        <f t="shared" si="27"/>
        <v>Discounted</v>
      </c>
    </row>
    <row r="884" spans="1:14" x14ac:dyDescent="0.3">
      <c r="A884" t="s">
        <v>894</v>
      </c>
      <c r="B884" s="2">
        <v>44933</v>
      </c>
      <c r="C884" t="s">
        <v>4517</v>
      </c>
      <c r="D884" t="s">
        <v>4519</v>
      </c>
      <c r="E884" t="s">
        <v>4525</v>
      </c>
      <c r="F884">
        <v>5</v>
      </c>
      <c r="G884">
        <v>78767</v>
      </c>
      <c r="H884" s="7">
        <v>20</v>
      </c>
      <c r="I884">
        <v>393835</v>
      </c>
      <c r="J884">
        <v>78767</v>
      </c>
      <c r="K884">
        <v>315068</v>
      </c>
      <c r="L884">
        <v>35857.400277843473</v>
      </c>
      <c r="M884" s="4">
        <f t="shared" si="26"/>
        <v>11.380844858203142</v>
      </c>
      <c r="N884" t="str">
        <f t="shared" si="27"/>
        <v>Discounted</v>
      </c>
    </row>
    <row r="885" spans="1:14" x14ac:dyDescent="0.3">
      <c r="A885" t="s">
        <v>895</v>
      </c>
      <c r="B885" s="2">
        <v>44929</v>
      </c>
      <c r="C885" t="s">
        <v>4513</v>
      </c>
      <c r="D885" t="s">
        <v>4519</v>
      </c>
      <c r="E885" t="s">
        <v>4523</v>
      </c>
      <c r="F885">
        <v>3</v>
      </c>
      <c r="G885">
        <v>13841</v>
      </c>
      <c r="H885" s="7">
        <v>10</v>
      </c>
      <c r="I885">
        <v>41523</v>
      </c>
      <c r="J885">
        <v>4152.3</v>
      </c>
      <c r="K885">
        <v>37370.699999999997</v>
      </c>
      <c r="L885">
        <v>4664.3380978284631</v>
      </c>
      <c r="M885" s="4">
        <f t="shared" si="26"/>
        <v>12.481270347701443</v>
      </c>
      <c r="N885" t="str">
        <f t="shared" si="27"/>
        <v>Discounted</v>
      </c>
    </row>
    <row r="886" spans="1:14" x14ac:dyDescent="0.3">
      <c r="A886" t="s">
        <v>896</v>
      </c>
      <c r="B886" s="2">
        <v>45549</v>
      </c>
      <c r="C886" t="s">
        <v>4512</v>
      </c>
      <c r="D886" t="s">
        <v>4519</v>
      </c>
      <c r="E886" t="s">
        <v>4521</v>
      </c>
      <c r="F886">
        <v>7</v>
      </c>
      <c r="G886">
        <v>39935</v>
      </c>
      <c r="H886" s="7">
        <v>5</v>
      </c>
      <c r="I886">
        <v>279545</v>
      </c>
      <c r="J886">
        <v>13977.25</v>
      </c>
      <c r="K886">
        <v>265567.75</v>
      </c>
      <c r="L886">
        <v>29982.48049884188</v>
      </c>
      <c r="M886" s="4">
        <f t="shared" si="26"/>
        <v>11.289955387595775</v>
      </c>
      <c r="N886" t="str">
        <f t="shared" si="27"/>
        <v>Discounted</v>
      </c>
    </row>
    <row r="887" spans="1:14" x14ac:dyDescent="0.3">
      <c r="A887" t="s">
        <v>897</v>
      </c>
      <c r="B887" s="2">
        <v>45289</v>
      </c>
      <c r="C887" t="s">
        <v>4518</v>
      </c>
      <c r="D887" t="s">
        <v>4520</v>
      </c>
      <c r="E887" t="s">
        <v>4522</v>
      </c>
      <c r="F887">
        <v>5</v>
      </c>
      <c r="G887">
        <v>13476</v>
      </c>
      <c r="H887" s="7">
        <v>15</v>
      </c>
      <c r="I887">
        <v>67380</v>
      </c>
      <c r="J887">
        <v>10107</v>
      </c>
      <c r="K887">
        <v>57273</v>
      </c>
      <c r="L887">
        <v>12765.193088980839</v>
      </c>
      <c r="M887" s="4">
        <f t="shared" si="26"/>
        <v>22.288326242698723</v>
      </c>
      <c r="N887" t="str">
        <f t="shared" si="27"/>
        <v>Discounted</v>
      </c>
    </row>
    <row r="888" spans="1:14" x14ac:dyDescent="0.3">
      <c r="A888" t="s">
        <v>898</v>
      </c>
      <c r="B888" s="2">
        <v>45434</v>
      </c>
      <c r="C888" t="s">
        <v>4515</v>
      </c>
      <c r="D888" t="s">
        <v>4519</v>
      </c>
      <c r="E888" t="s">
        <v>4521</v>
      </c>
      <c r="F888">
        <v>4</v>
      </c>
      <c r="G888">
        <v>78369</v>
      </c>
      <c r="H888" s="7">
        <v>5</v>
      </c>
      <c r="I888">
        <v>313476</v>
      </c>
      <c r="J888">
        <v>15673.8</v>
      </c>
      <c r="K888">
        <v>297802.2</v>
      </c>
      <c r="L888">
        <v>49519.809200813543</v>
      </c>
      <c r="M888" s="4">
        <f t="shared" si="26"/>
        <v>16.628422893052349</v>
      </c>
      <c r="N888" t="str">
        <f t="shared" si="27"/>
        <v>Discounted</v>
      </c>
    </row>
    <row r="889" spans="1:14" x14ac:dyDescent="0.3">
      <c r="A889" t="s">
        <v>899</v>
      </c>
      <c r="B889" s="2">
        <v>45200</v>
      </c>
      <c r="C889" t="s">
        <v>4515</v>
      </c>
      <c r="D889" t="s">
        <v>4520</v>
      </c>
      <c r="E889" t="s">
        <v>4525</v>
      </c>
      <c r="F889">
        <v>3</v>
      </c>
      <c r="G889">
        <v>5790</v>
      </c>
      <c r="H889" s="7">
        <v>20</v>
      </c>
      <c r="I889">
        <v>17370</v>
      </c>
      <c r="J889">
        <v>3474</v>
      </c>
      <c r="K889">
        <v>13896</v>
      </c>
      <c r="L889">
        <v>2721.730055679237</v>
      </c>
      <c r="M889" s="4">
        <f t="shared" si="26"/>
        <v>19.586428149677872</v>
      </c>
      <c r="N889" t="str">
        <f t="shared" si="27"/>
        <v>Discounted</v>
      </c>
    </row>
    <row r="890" spans="1:14" x14ac:dyDescent="0.3">
      <c r="A890" t="s">
        <v>900</v>
      </c>
      <c r="B890" s="2">
        <v>45432</v>
      </c>
      <c r="C890" t="s">
        <v>4517</v>
      </c>
      <c r="D890" t="s">
        <v>4520</v>
      </c>
      <c r="E890" t="s">
        <v>4523</v>
      </c>
      <c r="F890">
        <v>4</v>
      </c>
      <c r="G890">
        <v>46312</v>
      </c>
      <c r="H890" s="7">
        <v>20</v>
      </c>
      <c r="I890">
        <v>185248</v>
      </c>
      <c r="J890">
        <v>37049.599999999999</v>
      </c>
      <c r="K890">
        <v>148198.39999999999</v>
      </c>
      <c r="L890">
        <v>14425.812757966891</v>
      </c>
      <c r="M890" s="4">
        <f t="shared" si="26"/>
        <v>9.7341217975139358</v>
      </c>
      <c r="N890" t="str">
        <f t="shared" si="27"/>
        <v>Discounted</v>
      </c>
    </row>
    <row r="891" spans="1:14" x14ac:dyDescent="0.3">
      <c r="A891" t="s">
        <v>901</v>
      </c>
      <c r="B891" s="2">
        <v>44941</v>
      </c>
      <c r="C891" t="s">
        <v>4514</v>
      </c>
      <c r="D891" t="s">
        <v>4519</v>
      </c>
      <c r="E891" t="s">
        <v>4523</v>
      </c>
      <c r="F891">
        <v>2</v>
      </c>
      <c r="G891">
        <v>51028</v>
      </c>
      <c r="H891" s="7">
        <v>0</v>
      </c>
      <c r="I891">
        <v>102056</v>
      </c>
      <c r="J891">
        <v>0</v>
      </c>
      <c r="K891">
        <v>102056</v>
      </c>
      <c r="L891">
        <v>10492.86799005102</v>
      </c>
      <c r="M891" s="4">
        <f t="shared" si="26"/>
        <v>10.281480745915008</v>
      </c>
      <c r="N891" t="str">
        <f t="shared" si="27"/>
        <v>Non-discounted</v>
      </c>
    </row>
    <row r="892" spans="1:14" x14ac:dyDescent="0.3">
      <c r="A892" t="s">
        <v>902</v>
      </c>
      <c r="B892" s="2">
        <v>45118</v>
      </c>
      <c r="C892" t="s">
        <v>4516</v>
      </c>
      <c r="D892" t="s">
        <v>4520</v>
      </c>
      <c r="E892" t="s">
        <v>4523</v>
      </c>
      <c r="F892">
        <v>1</v>
      </c>
      <c r="G892">
        <v>59070</v>
      </c>
      <c r="H892" s="7">
        <v>15</v>
      </c>
      <c r="I892">
        <v>59070</v>
      </c>
      <c r="J892">
        <v>8860.5</v>
      </c>
      <c r="K892">
        <v>50209.5</v>
      </c>
      <c r="L892">
        <v>4773.2764084724377</v>
      </c>
      <c r="M892" s="4">
        <f t="shared" si="26"/>
        <v>9.5067196615629257</v>
      </c>
      <c r="N892" t="str">
        <f t="shared" si="27"/>
        <v>Discounted</v>
      </c>
    </row>
    <row r="893" spans="1:14" x14ac:dyDescent="0.3">
      <c r="A893" t="s">
        <v>903</v>
      </c>
      <c r="B893" s="2">
        <v>45557</v>
      </c>
      <c r="C893" t="s">
        <v>4518</v>
      </c>
      <c r="D893" t="s">
        <v>4519</v>
      </c>
      <c r="E893" t="s">
        <v>4525</v>
      </c>
      <c r="F893">
        <v>3</v>
      </c>
      <c r="G893">
        <v>56899</v>
      </c>
      <c r="H893" s="7">
        <v>20</v>
      </c>
      <c r="I893">
        <v>170697</v>
      </c>
      <c r="J893">
        <v>34139.4</v>
      </c>
      <c r="K893">
        <v>136557.6</v>
      </c>
      <c r="L893">
        <v>25617.647994458199</v>
      </c>
      <c r="M893" s="4">
        <f t="shared" si="26"/>
        <v>18.75959155291115</v>
      </c>
      <c r="N893" t="str">
        <f t="shared" si="27"/>
        <v>Discounted</v>
      </c>
    </row>
    <row r="894" spans="1:14" x14ac:dyDescent="0.3">
      <c r="A894" t="s">
        <v>904</v>
      </c>
      <c r="B894" s="2">
        <v>45411</v>
      </c>
      <c r="C894" t="s">
        <v>4515</v>
      </c>
      <c r="D894" t="s">
        <v>4520</v>
      </c>
      <c r="E894" t="s">
        <v>4522</v>
      </c>
      <c r="F894">
        <v>2</v>
      </c>
      <c r="G894">
        <v>48937</v>
      </c>
      <c r="H894" s="7">
        <v>10</v>
      </c>
      <c r="I894">
        <v>97874</v>
      </c>
      <c r="J894">
        <v>9787.4</v>
      </c>
      <c r="K894">
        <v>88086.6</v>
      </c>
      <c r="L894">
        <v>10553.496914198489</v>
      </c>
      <c r="M894" s="4">
        <f t="shared" si="26"/>
        <v>11.980819913810373</v>
      </c>
      <c r="N894" t="str">
        <f t="shared" si="27"/>
        <v>Discounted</v>
      </c>
    </row>
    <row r="895" spans="1:14" x14ac:dyDescent="0.3">
      <c r="A895" t="s">
        <v>905</v>
      </c>
      <c r="B895" s="2">
        <v>44954</v>
      </c>
      <c r="C895" t="s">
        <v>4514</v>
      </c>
      <c r="D895" t="s">
        <v>4520</v>
      </c>
      <c r="E895" t="s">
        <v>4523</v>
      </c>
      <c r="F895">
        <v>1</v>
      </c>
      <c r="G895">
        <v>58407</v>
      </c>
      <c r="H895" s="7">
        <v>10</v>
      </c>
      <c r="I895">
        <v>58407</v>
      </c>
      <c r="J895">
        <v>5840.7</v>
      </c>
      <c r="K895">
        <v>52566.3</v>
      </c>
      <c r="L895">
        <v>6887.0698058393928</v>
      </c>
      <c r="M895" s="4">
        <f t="shared" si="26"/>
        <v>13.101682648083262</v>
      </c>
      <c r="N895" t="str">
        <f t="shared" si="27"/>
        <v>Discounted</v>
      </c>
    </row>
    <row r="896" spans="1:14" x14ac:dyDescent="0.3">
      <c r="A896" t="s">
        <v>906</v>
      </c>
      <c r="B896" s="2">
        <v>45640</v>
      </c>
      <c r="C896" t="s">
        <v>4512</v>
      </c>
      <c r="D896" t="s">
        <v>4519</v>
      </c>
      <c r="E896" t="s">
        <v>4522</v>
      </c>
      <c r="F896">
        <v>1</v>
      </c>
      <c r="G896">
        <v>49223</v>
      </c>
      <c r="H896" s="7">
        <v>5</v>
      </c>
      <c r="I896">
        <v>49223</v>
      </c>
      <c r="J896">
        <v>2461.15</v>
      </c>
      <c r="K896">
        <v>46761.85</v>
      </c>
      <c r="L896">
        <v>8970.0601515039307</v>
      </c>
      <c r="M896" s="4">
        <f t="shared" si="26"/>
        <v>19.182432156777228</v>
      </c>
      <c r="N896" t="str">
        <f t="shared" si="27"/>
        <v>Discounted</v>
      </c>
    </row>
    <row r="897" spans="1:14" x14ac:dyDescent="0.3">
      <c r="A897" t="s">
        <v>907</v>
      </c>
      <c r="B897" s="2">
        <v>44965</v>
      </c>
      <c r="C897" t="s">
        <v>4515</v>
      </c>
      <c r="D897" t="s">
        <v>4520</v>
      </c>
      <c r="E897" t="s">
        <v>4521</v>
      </c>
      <c r="F897">
        <v>2</v>
      </c>
      <c r="G897">
        <v>36155</v>
      </c>
      <c r="H897" s="7">
        <v>10</v>
      </c>
      <c r="I897">
        <v>72310</v>
      </c>
      <c r="J897">
        <v>7231</v>
      </c>
      <c r="K897">
        <v>65079</v>
      </c>
      <c r="L897">
        <v>15902.687543971429</v>
      </c>
      <c r="M897" s="4">
        <f t="shared" si="26"/>
        <v>24.435974037664117</v>
      </c>
      <c r="N897" t="str">
        <f t="shared" si="27"/>
        <v>Discounted</v>
      </c>
    </row>
    <row r="898" spans="1:14" x14ac:dyDescent="0.3">
      <c r="A898" t="s">
        <v>908</v>
      </c>
      <c r="B898" s="2">
        <v>45199</v>
      </c>
      <c r="C898" t="s">
        <v>4514</v>
      </c>
      <c r="D898" t="s">
        <v>4520</v>
      </c>
      <c r="E898" t="s">
        <v>4522</v>
      </c>
      <c r="F898">
        <v>9</v>
      </c>
      <c r="G898">
        <v>56333</v>
      </c>
      <c r="H898" s="7">
        <v>20</v>
      </c>
      <c r="I898">
        <v>506997</v>
      </c>
      <c r="J898">
        <v>101399.4</v>
      </c>
      <c r="K898">
        <v>405597.6</v>
      </c>
      <c r="L898">
        <v>33411.127749896157</v>
      </c>
      <c r="M898" s="4">
        <f t="shared" si="26"/>
        <v>8.2375062746663588</v>
      </c>
      <c r="N898" t="str">
        <f t="shared" si="27"/>
        <v>Discounted</v>
      </c>
    </row>
    <row r="899" spans="1:14" x14ac:dyDescent="0.3">
      <c r="A899" t="s">
        <v>909</v>
      </c>
      <c r="B899" s="2">
        <v>45157</v>
      </c>
      <c r="C899" t="s">
        <v>4516</v>
      </c>
      <c r="D899" t="s">
        <v>4520</v>
      </c>
      <c r="E899" t="s">
        <v>4522</v>
      </c>
      <c r="F899">
        <v>5</v>
      </c>
      <c r="G899">
        <v>24497</v>
      </c>
      <c r="H899" s="7">
        <v>10</v>
      </c>
      <c r="I899">
        <v>122485</v>
      </c>
      <c r="J899">
        <v>12248.5</v>
      </c>
      <c r="K899">
        <v>110236.5</v>
      </c>
      <c r="L899">
        <v>6893.6674886531828</v>
      </c>
      <c r="M899" s="4">
        <f t="shared" ref="M899:M962" si="28">(L899/K899)*100</f>
        <v>6.2535253646960696</v>
      </c>
      <c r="N899" t="str">
        <f t="shared" ref="N899:N962" si="29">IF(H899=0,"Non-discounted","Discounted")</f>
        <v>Discounted</v>
      </c>
    </row>
    <row r="900" spans="1:14" x14ac:dyDescent="0.3">
      <c r="A900" t="s">
        <v>910</v>
      </c>
      <c r="B900" s="2">
        <v>45012</v>
      </c>
      <c r="C900" t="s">
        <v>4516</v>
      </c>
      <c r="D900" t="s">
        <v>4520</v>
      </c>
      <c r="E900" t="s">
        <v>4523</v>
      </c>
      <c r="F900">
        <v>9</v>
      </c>
      <c r="G900">
        <v>67376</v>
      </c>
      <c r="H900" s="7">
        <v>15</v>
      </c>
      <c r="I900">
        <v>606384</v>
      </c>
      <c r="J900">
        <v>90957.6</v>
      </c>
      <c r="K900">
        <v>515426.4</v>
      </c>
      <c r="L900">
        <v>45857.067453726668</v>
      </c>
      <c r="M900" s="4">
        <f t="shared" si="28"/>
        <v>8.8969186393492183</v>
      </c>
      <c r="N900" t="str">
        <f t="shared" si="29"/>
        <v>Discounted</v>
      </c>
    </row>
    <row r="901" spans="1:14" x14ac:dyDescent="0.3">
      <c r="A901" t="s">
        <v>911</v>
      </c>
      <c r="B901" s="2">
        <v>45400</v>
      </c>
      <c r="C901" t="s">
        <v>4515</v>
      </c>
      <c r="D901" t="s">
        <v>4520</v>
      </c>
      <c r="E901" t="s">
        <v>4524</v>
      </c>
      <c r="F901">
        <v>8</v>
      </c>
      <c r="G901">
        <v>26513</v>
      </c>
      <c r="H901" s="7">
        <v>5</v>
      </c>
      <c r="I901">
        <v>212104</v>
      </c>
      <c r="J901">
        <v>10605.2</v>
      </c>
      <c r="K901">
        <v>201498.8</v>
      </c>
      <c r="L901">
        <v>39693.679213455733</v>
      </c>
      <c r="M901" s="4">
        <f t="shared" si="28"/>
        <v>19.69921369926557</v>
      </c>
      <c r="N901" t="str">
        <f t="shared" si="29"/>
        <v>Discounted</v>
      </c>
    </row>
    <row r="902" spans="1:14" x14ac:dyDescent="0.3">
      <c r="A902" t="s">
        <v>912</v>
      </c>
      <c r="B902" s="2">
        <v>45052</v>
      </c>
      <c r="C902" t="s">
        <v>4513</v>
      </c>
      <c r="D902" t="s">
        <v>4520</v>
      </c>
      <c r="E902" t="s">
        <v>4524</v>
      </c>
      <c r="F902">
        <v>6</v>
      </c>
      <c r="G902">
        <v>33362</v>
      </c>
      <c r="H902" s="7">
        <v>15</v>
      </c>
      <c r="I902">
        <v>200172</v>
      </c>
      <c r="J902">
        <v>30025.8</v>
      </c>
      <c r="K902">
        <v>170146.2</v>
      </c>
      <c r="L902">
        <v>15130.32879765683</v>
      </c>
      <c r="M902" s="4">
        <f t="shared" si="28"/>
        <v>8.8925458209803274</v>
      </c>
      <c r="N902" t="str">
        <f t="shared" si="29"/>
        <v>Discounted</v>
      </c>
    </row>
    <row r="903" spans="1:14" x14ac:dyDescent="0.3">
      <c r="A903" t="s">
        <v>913</v>
      </c>
      <c r="B903" s="2">
        <v>45463</v>
      </c>
      <c r="C903" t="s">
        <v>4515</v>
      </c>
      <c r="D903" t="s">
        <v>4520</v>
      </c>
      <c r="E903" t="s">
        <v>4525</v>
      </c>
      <c r="F903">
        <v>1</v>
      </c>
      <c r="G903">
        <v>52948</v>
      </c>
      <c r="H903" s="7">
        <v>20</v>
      </c>
      <c r="I903">
        <v>52948</v>
      </c>
      <c r="J903">
        <v>10589.6</v>
      </c>
      <c r="K903">
        <v>42358.400000000001</v>
      </c>
      <c r="L903">
        <v>7068.3665622691979</v>
      </c>
      <c r="M903" s="4">
        <f t="shared" si="28"/>
        <v>16.687048052497726</v>
      </c>
      <c r="N903" t="str">
        <f t="shared" si="29"/>
        <v>Discounted</v>
      </c>
    </row>
    <row r="904" spans="1:14" x14ac:dyDescent="0.3">
      <c r="A904" t="s">
        <v>914</v>
      </c>
      <c r="B904" s="2">
        <v>45071</v>
      </c>
      <c r="C904" t="s">
        <v>4517</v>
      </c>
      <c r="D904" t="s">
        <v>4520</v>
      </c>
      <c r="E904" t="s">
        <v>4525</v>
      </c>
      <c r="F904">
        <v>5</v>
      </c>
      <c r="G904">
        <v>46108</v>
      </c>
      <c r="H904" s="7">
        <v>20</v>
      </c>
      <c r="I904">
        <v>230540</v>
      </c>
      <c r="J904">
        <v>46108</v>
      </c>
      <c r="K904">
        <v>184432</v>
      </c>
      <c r="L904">
        <v>30996.25189191605</v>
      </c>
      <c r="M904" s="4">
        <f t="shared" si="28"/>
        <v>16.806330729979642</v>
      </c>
      <c r="N904" t="str">
        <f t="shared" si="29"/>
        <v>Discounted</v>
      </c>
    </row>
    <row r="905" spans="1:14" x14ac:dyDescent="0.3">
      <c r="A905" t="s">
        <v>915</v>
      </c>
      <c r="B905" s="2">
        <v>45451</v>
      </c>
      <c r="C905" t="s">
        <v>4518</v>
      </c>
      <c r="D905" t="s">
        <v>4519</v>
      </c>
      <c r="E905" t="s">
        <v>4524</v>
      </c>
      <c r="F905">
        <v>1</v>
      </c>
      <c r="G905">
        <v>41394</v>
      </c>
      <c r="H905" s="7">
        <v>10</v>
      </c>
      <c r="I905">
        <v>41394</v>
      </c>
      <c r="J905">
        <v>4139.3999999999996</v>
      </c>
      <c r="K905">
        <v>37254.6</v>
      </c>
      <c r="L905">
        <v>4056.452966465527</v>
      </c>
      <c r="M905" s="4">
        <f t="shared" si="28"/>
        <v>10.888462005941621</v>
      </c>
      <c r="N905" t="str">
        <f t="shared" si="29"/>
        <v>Discounted</v>
      </c>
    </row>
    <row r="906" spans="1:14" x14ac:dyDescent="0.3">
      <c r="A906" t="s">
        <v>916</v>
      </c>
      <c r="B906" s="2">
        <v>45138</v>
      </c>
      <c r="C906" t="s">
        <v>4514</v>
      </c>
      <c r="D906" t="s">
        <v>4519</v>
      </c>
      <c r="E906" t="s">
        <v>4521</v>
      </c>
      <c r="F906">
        <v>7</v>
      </c>
      <c r="G906">
        <v>51149</v>
      </c>
      <c r="H906" s="7">
        <v>0</v>
      </c>
      <c r="I906">
        <v>358043</v>
      </c>
      <c r="J906">
        <v>0</v>
      </c>
      <c r="K906">
        <v>358043</v>
      </c>
      <c r="L906">
        <v>22823.542685173561</v>
      </c>
      <c r="M906" s="4">
        <f t="shared" si="28"/>
        <v>6.3745255975325765</v>
      </c>
      <c r="N906" t="str">
        <f t="shared" si="29"/>
        <v>Non-discounted</v>
      </c>
    </row>
    <row r="907" spans="1:14" x14ac:dyDescent="0.3">
      <c r="A907" t="s">
        <v>917</v>
      </c>
      <c r="B907" s="2">
        <v>44951</v>
      </c>
      <c r="C907" t="s">
        <v>4515</v>
      </c>
      <c r="D907" t="s">
        <v>4520</v>
      </c>
      <c r="E907" t="s">
        <v>4523</v>
      </c>
      <c r="F907">
        <v>8</v>
      </c>
      <c r="G907">
        <v>62604</v>
      </c>
      <c r="H907" s="7">
        <v>0</v>
      </c>
      <c r="I907">
        <v>500832</v>
      </c>
      <c r="J907">
        <v>0</v>
      </c>
      <c r="K907">
        <v>500832</v>
      </c>
      <c r="L907">
        <v>65028.078711264418</v>
      </c>
      <c r="M907" s="4">
        <f t="shared" si="28"/>
        <v>12.984010349032094</v>
      </c>
      <c r="N907" t="str">
        <f t="shared" si="29"/>
        <v>Non-discounted</v>
      </c>
    </row>
    <row r="908" spans="1:14" x14ac:dyDescent="0.3">
      <c r="A908" t="s">
        <v>918</v>
      </c>
      <c r="B908" s="2">
        <v>45506</v>
      </c>
      <c r="C908" t="s">
        <v>4518</v>
      </c>
      <c r="D908" t="s">
        <v>4520</v>
      </c>
      <c r="E908" t="s">
        <v>4523</v>
      </c>
      <c r="F908">
        <v>8</v>
      </c>
      <c r="G908">
        <v>76959</v>
      </c>
      <c r="H908" s="7">
        <v>20</v>
      </c>
      <c r="I908">
        <v>615672</v>
      </c>
      <c r="J908">
        <v>123134.39999999999</v>
      </c>
      <c r="K908">
        <v>492537.59999999998</v>
      </c>
      <c r="L908">
        <v>43026.64871864413</v>
      </c>
      <c r="M908" s="4">
        <f t="shared" si="28"/>
        <v>8.7357084451307134</v>
      </c>
      <c r="N908" t="str">
        <f t="shared" si="29"/>
        <v>Discounted</v>
      </c>
    </row>
    <row r="909" spans="1:14" x14ac:dyDescent="0.3">
      <c r="A909" t="s">
        <v>919</v>
      </c>
      <c r="B909" s="2">
        <v>45320</v>
      </c>
      <c r="C909" t="s">
        <v>4517</v>
      </c>
      <c r="D909" t="s">
        <v>4519</v>
      </c>
      <c r="E909" t="s">
        <v>4521</v>
      </c>
      <c r="F909">
        <v>7</v>
      </c>
      <c r="G909">
        <v>40321</v>
      </c>
      <c r="H909" s="7">
        <v>20</v>
      </c>
      <c r="I909">
        <v>282247</v>
      </c>
      <c r="J909">
        <v>56449.4</v>
      </c>
      <c r="K909">
        <v>225797.6</v>
      </c>
      <c r="L909">
        <v>19620.6016284953</v>
      </c>
      <c r="M909" s="4">
        <f t="shared" si="28"/>
        <v>8.6894642053304807</v>
      </c>
      <c r="N909" t="str">
        <f t="shared" si="29"/>
        <v>Discounted</v>
      </c>
    </row>
    <row r="910" spans="1:14" x14ac:dyDescent="0.3">
      <c r="A910" t="s">
        <v>920</v>
      </c>
      <c r="B910" s="2">
        <v>44993</v>
      </c>
      <c r="C910" t="s">
        <v>4518</v>
      </c>
      <c r="D910" t="s">
        <v>4520</v>
      </c>
      <c r="E910" t="s">
        <v>4521</v>
      </c>
      <c r="F910">
        <v>2</v>
      </c>
      <c r="G910">
        <v>48440</v>
      </c>
      <c r="H910" s="7">
        <v>5</v>
      </c>
      <c r="I910">
        <v>96880</v>
      </c>
      <c r="J910">
        <v>4844</v>
      </c>
      <c r="K910">
        <v>92036</v>
      </c>
      <c r="L910">
        <v>14221.197866800239</v>
      </c>
      <c r="M910" s="4">
        <f t="shared" si="28"/>
        <v>15.451777420574816</v>
      </c>
      <c r="N910" t="str">
        <f t="shared" si="29"/>
        <v>Discounted</v>
      </c>
    </row>
    <row r="911" spans="1:14" x14ac:dyDescent="0.3">
      <c r="A911" t="s">
        <v>921</v>
      </c>
      <c r="B911" s="2">
        <v>45159</v>
      </c>
      <c r="C911" t="s">
        <v>4515</v>
      </c>
      <c r="D911" t="s">
        <v>4519</v>
      </c>
      <c r="E911" t="s">
        <v>4524</v>
      </c>
      <c r="F911">
        <v>5</v>
      </c>
      <c r="G911">
        <v>11435</v>
      </c>
      <c r="H911" s="7">
        <v>20</v>
      </c>
      <c r="I911">
        <v>57175</v>
      </c>
      <c r="J911">
        <v>11435</v>
      </c>
      <c r="K911">
        <v>45740</v>
      </c>
      <c r="L911">
        <v>8444.7121713182496</v>
      </c>
      <c r="M911" s="4">
        <f t="shared" si="28"/>
        <v>18.462422761955072</v>
      </c>
      <c r="N911" t="str">
        <f t="shared" si="29"/>
        <v>Discounted</v>
      </c>
    </row>
    <row r="912" spans="1:14" x14ac:dyDescent="0.3">
      <c r="A912" t="s">
        <v>922</v>
      </c>
      <c r="B912" s="2">
        <v>45035</v>
      </c>
      <c r="C912" t="s">
        <v>4516</v>
      </c>
      <c r="D912" t="s">
        <v>4519</v>
      </c>
      <c r="E912" t="s">
        <v>4525</v>
      </c>
      <c r="F912">
        <v>4</v>
      </c>
      <c r="G912">
        <v>12967</v>
      </c>
      <c r="H912" s="7">
        <v>20</v>
      </c>
      <c r="I912">
        <v>51868</v>
      </c>
      <c r="J912">
        <v>10373.6</v>
      </c>
      <c r="K912">
        <v>41494.400000000001</v>
      </c>
      <c r="L912">
        <v>2700.580468953644</v>
      </c>
      <c r="M912" s="4">
        <f t="shared" si="28"/>
        <v>6.5083010453305601</v>
      </c>
      <c r="N912" t="str">
        <f t="shared" si="29"/>
        <v>Discounted</v>
      </c>
    </row>
    <row r="913" spans="1:14" x14ac:dyDescent="0.3">
      <c r="A913" t="s">
        <v>923</v>
      </c>
      <c r="B913" s="2">
        <v>45072</v>
      </c>
      <c r="C913" t="s">
        <v>4514</v>
      </c>
      <c r="D913" t="s">
        <v>4519</v>
      </c>
      <c r="E913" t="s">
        <v>4521</v>
      </c>
      <c r="F913">
        <v>5</v>
      </c>
      <c r="G913">
        <v>11573</v>
      </c>
      <c r="H913" s="7">
        <v>5</v>
      </c>
      <c r="I913">
        <v>57865</v>
      </c>
      <c r="J913">
        <v>2893.25</v>
      </c>
      <c r="K913">
        <v>54971.75</v>
      </c>
      <c r="L913">
        <v>9106.8553691651796</v>
      </c>
      <c r="M913" s="4">
        <f t="shared" si="28"/>
        <v>16.566427972850018</v>
      </c>
      <c r="N913" t="str">
        <f t="shared" si="29"/>
        <v>Discounted</v>
      </c>
    </row>
    <row r="914" spans="1:14" x14ac:dyDescent="0.3">
      <c r="A914" t="s">
        <v>924</v>
      </c>
      <c r="B914" s="2">
        <v>45037</v>
      </c>
      <c r="C914" t="s">
        <v>4514</v>
      </c>
      <c r="D914" t="s">
        <v>4520</v>
      </c>
      <c r="E914" t="s">
        <v>4525</v>
      </c>
      <c r="F914">
        <v>9</v>
      </c>
      <c r="G914">
        <v>8191</v>
      </c>
      <c r="H914" s="7">
        <v>15</v>
      </c>
      <c r="I914">
        <v>73719</v>
      </c>
      <c r="J914">
        <v>11057.85</v>
      </c>
      <c r="K914">
        <v>62661.15</v>
      </c>
      <c r="L914">
        <v>6218.5131220741032</v>
      </c>
      <c r="M914" s="4">
        <f t="shared" si="28"/>
        <v>9.9240328689692152</v>
      </c>
      <c r="N914" t="str">
        <f t="shared" si="29"/>
        <v>Discounted</v>
      </c>
    </row>
    <row r="915" spans="1:14" x14ac:dyDescent="0.3">
      <c r="A915" t="s">
        <v>925</v>
      </c>
      <c r="B915" s="2">
        <v>45154</v>
      </c>
      <c r="C915" t="s">
        <v>4516</v>
      </c>
      <c r="D915" t="s">
        <v>4520</v>
      </c>
      <c r="E915" t="s">
        <v>4522</v>
      </c>
      <c r="F915">
        <v>4</v>
      </c>
      <c r="G915">
        <v>47038</v>
      </c>
      <c r="H915" s="7">
        <v>15</v>
      </c>
      <c r="I915">
        <v>188152</v>
      </c>
      <c r="J915">
        <v>28222.799999999999</v>
      </c>
      <c r="K915">
        <v>159929.20000000001</v>
      </c>
      <c r="L915">
        <v>29532.464052085808</v>
      </c>
      <c r="M915" s="4">
        <f t="shared" si="28"/>
        <v>18.465961220393652</v>
      </c>
      <c r="N915" t="str">
        <f t="shared" si="29"/>
        <v>Discounted</v>
      </c>
    </row>
    <row r="916" spans="1:14" x14ac:dyDescent="0.3">
      <c r="A916" t="s">
        <v>926</v>
      </c>
      <c r="B916" s="2">
        <v>45037</v>
      </c>
      <c r="C916" t="s">
        <v>4513</v>
      </c>
      <c r="D916" t="s">
        <v>4520</v>
      </c>
      <c r="E916" t="s">
        <v>4523</v>
      </c>
      <c r="F916">
        <v>8</v>
      </c>
      <c r="G916">
        <v>24990</v>
      </c>
      <c r="H916" s="7">
        <v>5</v>
      </c>
      <c r="I916">
        <v>199920</v>
      </c>
      <c r="J916">
        <v>9996</v>
      </c>
      <c r="K916">
        <v>189924</v>
      </c>
      <c r="L916">
        <v>40272.08649497966</v>
      </c>
      <c r="M916" s="4">
        <f t="shared" si="28"/>
        <v>21.204316724047334</v>
      </c>
      <c r="N916" t="str">
        <f t="shared" si="29"/>
        <v>Discounted</v>
      </c>
    </row>
    <row r="917" spans="1:14" x14ac:dyDescent="0.3">
      <c r="A917" t="s">
        <v>927</v>
      </c>
      <c r="B917" s="2">
        <v>45396</v>
      </c>
      <c r="C917" t="s">
        <v>4515</v>
      </c>
      <c r="D917" t="s">
        <v>4519</v>
      </c>
      <c r="E917" t="s">
        <v>4524</v>
      </c>
      <c r="F917">
        <v>8</v>
      </c>
      <c r="G917">
        <v>16188</v>
      </c>
      <c r="H917" s="7">
        <v>5</v>
      </c>
      <c r="I917">
        <v>129504</v>
      </c>
      <c r="J917">
        <v>6475.2</v>
      </c>
      <c r="K917">
        <v>123028.8</v>
      </c>
      <c r="L917">
        <v>26008.623835922179</v>
      </c>
      <c r="M917" s="4">
        <f t="shared" si="28"/>
        <v>21.140272713317675</v>
      </c>
      <c r="N917" t="str">
        <f t="shared" si="29"/>
        <v>Discounted</v>
      </c>
    </row>
    <row r="918" spans="1:14" x14ac:dyDescent="0.3">
      <c r="A918" t="s">
        <v>928</v>
      </c>
      <c r="B918" s="2">
        <v>44960</v>
      </c>
      <c r="C918" t="s">
        <v>4514</v>
      </c>
      <c r="D918" t="s">
        <v>4519</v>
      </c>
      <c r="E918" t="s">
        <v>4523</v>
      </c>
      <c r="F918">
        <v>2</v>
      </c>
      <c r="G918">
        <v>51150</v>
      </c>
      <c r="H918" s="7">
        <v>15</v>
      </c>
      <c r="I918">
        <v>102300</v>
      </c>
      <c r="J918">
        <v>15345</v>
      </c>
      <c r="K918">
        <v>86955</v>
      </c>
      <c r="L918">
        <v>10780.008881164609</v>
      </c>
      <c r="M918" s="4">
        <f t="shared" si="28"/>
        <v>12.397227164814685</v>
      </c>
      <c r="N918" t="str">
        <f t="shared" si="29"/>
        <v>Discounted</v>
      </c>
    </row>
    <row r="919" spans="1:14" x14ac:dyDescent="0.3">
      <c r="A919" t="s">
        <v>929</v>
      </c>
      <c r="B919" s="2">
        <v>45549</v>
      </c>
      <c r="C919" t="s">
        <v>4515</v>
      </c>
      <c r="D919" t="s">
        <v>4519</v>
      </c>
      <c r="E919" t="s">
        <v>4524</v>
      </c>
      <c r="F919">
        <v>6</v>
      </c>
      <c r="G919">
        <v>14329</v>
      </c>
      <c r="H919" s="7">
        <v>15</v>
      </c>
      <c r="I919">
        <v>85974</v>
      </c>
      <c r="J919">
        <v>12896.1</v>
      </c>
      <c r="K919">
        <v>73077.899999999994</v>
      </c>
      <c r="L919">
        <v>11944.870300131161</v>
      </c>
      <c r="M919" s="4">
        <f t="shared" si="28"/>
        <v>16.345393477550889</v>
      </c>
      <c r="N919" t="str">
        <f t="shared" si="29"/>
        <v>Discounted</v>
      </c>
    </row>
    <row r="920" spans="1:14" x14ac:dyDescent="0.3">
      <c r="A920" t="s">
        <v>930</v>
      </c>
      <c r="B920" s="2">
        <v>45295</v>
      </c>
      <c r="C920" t="s">
        <v>4517</v>
      </c>
      <c r="D920" t="s">
        <v>4520</v>
      </c>
      <c r="E920" t="s">
        <v>4522</v>
      </c>
      <c r="F920">
        <v>5</v>
      </c>
      <c r="G920">
        <v>3586</v>
      </c>
      <c r="H920" s="7">
        <v>15</v>
      </c>
      <c r="I920">
        <v>17930</v>
      </c>
      <c r="J920">
        <v>2689.5</v>
      </c>
      <c r="K920">
        <v>15240.5</v>
      </c>
      <c r="L920">
        <v>3181.2872898547189</v>
      </c>
      <c r="M920" s="4">
        <f t="shared" si="28"/>
        <v>20.873903676747606</v>
      </c>
      <c r="N920" t="str">
        <f t="shared" si="29"/>
        <v>Discounted</v>
      </c>
    </row>
    <row r="921" spans="1:14" x14ac:dyDescent="0.3">
      <c r="A921" t="s">
        <v>931</v>
      </c>
      <c r="B921" s="2">
        <v>45521</v>
      </c>
      <c r="C921" t="s">
        <v>4515</v>
      </c>
      <c r="D921" t="s">
        <v>4519</v>
      </c>
      <c r="E921" t="s">
        <v>4523</v>
      </c>
      <c r="F921">
        <v>2</v>
      </c>
      <c r="G921">
        <v>3090</v>
      </c>
      <c r="H921" s="7">
        <v>15</v>
      </c>
      <c r="I921">
        <v>6180</v>
      </c>
      <c r="J921">
        <v>927</v>
      </c>
      <c r="K921">
        <v>5253</v>
      </c>
      <c r="L921">
        <v>326.53726071138942</v>
      </c>
      <c r="M921" s="4">
        <f t="shared" si="28"/>
        <v>6.216205229609546</v>
      </c>
      <c r="N921" t="str">
        <f t="shared" si="29"/>
        <v>Discounted</v>
      </c>
    </row>
    <row r="922" spans="1:14" x14ac:dyDescent="0.3">
      <c r="A922" t="s">
        <v>932</v>
      </c>
      <c r="B922" s="2">
        <v>45480</v>
      </c>
      <c r="C922" t="s">
        <v>4518</v>
      </c>
      <c r="D922" t="s">
        <v>4519</v>
      </c>
      <c r="E922" t="s">
        <v>4522</v>
      </c>
      <c r="F922">
        <v>4</v>
      </c>
      <c r="G922">
        <v>40393</v>
      </c>
      <c r="H922" s="7">
        <v>10</v>
      </c>
      <c r="I922">
        <v>161572</v>
      </c>
      <c r="J922">
        <v>16157.2</v>
      </c>
      <c r="K922">
        <v>145414.79999999999</v>
      </c>
      <c r="L922">
        <v>24884.08834392736</v>
      </c>
      <c r="M922" s="4">
        <f t="shared" si="28"/>
        <v>17.112486723447244</v>
      </c>
      <c r="N922" t="str">
        <f t="shared" si="29"/>
        <v>Discounted</v>
      </c>
    </row>
    <row r="923" spans="1:14" x14ac:dyDescent="0.3">
      <c r="A923" t="s">
        <v>933</v>
      </c>
      <c r="B923" s="2">
        <v>45351</v>
      </c>
      <c r="C923" t="s">
        <v>4516</v>
      </c>
      <c r="D923" t="s">
        <v>4520</v>
      </c>
      <c r="E923" t="s">
        <v>4524</v>
      </c>
      <c r="F923">
        <v>7</v>
      </c>
      <c r="G923">
        <v>73896</v>
      </c>
      <c r="H923" s="7">
        <v>5</v>
      </c>
      <c r="I923">
        <v>517272</v>
      </c>
      <c r="J923">
        <v>25863.599999999999</v>
      </c>
      <c r="K923">
        <v>491408.4</v>
      </c>
      <c r="L923">
        <v>106785.20592719939</v>
      </c>
      <c r="M923" s="4">
        <f t="shared" si="28"/>
        <v>21.73043967648892</v>
      </c>
      <c r="N923" t="str">
        <f t="shared" si="29"/>
        <v>Discounted</v>
      </c>
    </row>
    <row r="924" spans="1:14" x14ac:dyDescent="0.3">
      <c r="A924" t="s">
        <v>934</v>
      </c>
      <c r="B924" s="2">
        <v>45539</v>
      </c>
      <c r="C924" t="s">
        <v>4513</v>
      </c>
      <c r="D924" t="s">
        <v>4519</v>
      </c>
      <c r="E924" t="s">
        <v>4521</v>
      </c>
      <c r="F924">
        <v>1</v>
      </c>
      <c r="G924">
        <v>38676</v>
      </c>
      <c r="H924" s="7">
        <v>0</v>
      </c>
      <c r="I924">
        <v>38676</v>
      </c>
      <c r="J924">
        <v>0</v>
      </c>
      <c r="K924">
        <v>38676</v>
      </c>
      <c r="L924">
        <v>4814.055850167887</v>
      </c>
      <c r="M924" s="4">
        <f t="shared" si="28"/>
        <v>12.44713995803053</v>
      </c>
      <c r="N924" t="str">
        <f t="shared" si="29"/>
        <v>Non-discounted</v>
      </c>
    </row>
    <row r="925" spans="1:14" x14ac:dyDescent="0.3">
      <c r="A925" t="s">
        <v>935</v>
      </c>
      <c r="B925" s="2">
        <v>45444</v>
      </c>
      <c r="C925" t="s">
        <v>4515</v>
      </c>
      <c r="D925" t="s">
        <v>4519</v>
      </c>
      <c r="E925" t="s">
        <v>4523</v>
      </c>
      <c r="F925">
        <v>9</v>
      </c>
      <c r="G925">
        <v>67984</v>
      </c>
      <c r="H925" s="7">
        <v>10</v>
      </c>
      <c r="I925">
        <v>611856</v>
      </c>
      <c r="J925">
        <v>61185.599999999999</v>
      </c>
      <c r="K925">
        <v>550670.4</v>
      </c>
      <c r="L925">
        <v>77689.47365786416</v>
      </c>
      <c r="M925" s="4">
        <f t="shared" si="28"/>
        <v>14.108162279625736</v>
      </c>
      <c r="N925" t="str">
        <f t="shared" si="29"/>
        <v>Discounted</v>
      </c>
    </row>
    <row r="926" spans="1:14" x14ac:dyDescent="0.3">
      <c r="A926" t="s">
        <v>936</v>
      </c>
      <c r="B926" s="2">
        <v>45618</v>
      </c>
      <c r="C926" t="s">
        <v>4513</v>
      </c>
      <c r="D926" t="s">
        <v>4520</v>
      </c>
      <c r="E926" t="s">
        <v>4522</v>
      </c>
      <c r="F926">
        <v>1</v>
      </c>
      <c r="G926">
        <v>26795</v>
      </c>
      <c r="H926" s="7">
        <v>0</v>
      </c>
      <c r="I926">
        <v>26795</v>
      </c>
      <c r="J926">
        <v>0</v>
      </c>
      <c r="K926">
        <v>26795</v>
      </c>
      <c r="L926">
        <v>5084.2337194095562</v>
      </c>
      <c r="M926" s="4">
        <f t="shared" si="28"/>
        <v>18.974561371186997</v>
      </c>
      <c r="N926" t="str">
        <f t="shared" si="29"/>
        <v>Non-discounted</v>
      </c>
    </row>
    <row r="927" spans="1:14" x14ac:dyDescent="0.3">
      <c r="A927" t="s">
        <v>937</v>
      </c>
      <c r="B927" s="2">
        <v>45208</v>
      </c>
      <c r="C927" t="s">
        <v>4513</v>
      </c>
      <c r="D927" t="s">
        <v>4520</v>
      </c>
      <c r="E927" t="s">
        <v>4523</v>
      </c>
      <c r="F927">
        <v>5</v>
      </c>
      <c r="G927">
        <v>38631</v>
      </c>
      <c r="H927" s="7">
        <v>0</v>
      </c>
      <c r="I927">
        <v>193155</v>
      </c>
      <c r="J927">
        <v>0</v>
      </c>
      <c r="K927">
        <v>193155</v>
      </c>
      <c r="L927">
        <v>12280.204304083811</v>
      </c>
      <c r="M927" s="4">
        <f t="shared" si="28"/>
        <v>6.3576942373139769</v>
      </c>
      <c r="N927" t="str">
        <f t="shared" si="29"/>
        <v>Non-discounted</v>
      </c>
    </row>
    <row r="928" spans="1:14" x14ac:dyDescent="0.3">
      <c r="A928" t="s">
        <v>938</v>
      </c>
      <c r="B928" s="2">
        <v>45246</v>
      </c>
      <c r="C928" t="s">
        <v>4517</v>
      </c>
      <c r="D928" t="s">
        <v>4519</v>
      </c>
      <c r="E928" t="s">
        <v>4523</v>
      </c>
      <c r="F928">
        <v>7</v>
      </c>
      <c r="G928">
        <v>45393</v>
      </c>
      <c r="H928" s="7">
        <v>20</v>
      </c>
      <c r="I928">
        <v>317751</v>
      </c>
      <c r="J928">
        <v>63550.2</v>
      </c>
      <c r="K928">
        <v>254200.8</v>
      </c>
      <c r="L928">
        <v>32315.833929538261</v>
      </c>
      <c r="M928" s="4">
        <f t="shared" si="28"/>
        <v>12.712719208412507</v>
      </c>
      <c r="N928" t="str">
        <f t="shared" si="29"/>
        <v>Discounted</v>
      </c>
    </row>
    <row r="929" spans="1:14" x14ac:dyDescent="0.3">
      <c r="A929" t="s">
        <v>939</v>
      </c>
      <c r="B929" s="2">
        <v>45369</v>
      </c>
      <c r="C929" t="s">
        <v>4512</v>
      </c>
      <c r="D929" t="s">
        <v>4520</v>
      </c>
      <c r="E929" t="s">
        <v>4523</v>
      </c>
      <c r="F929">
        <v>8</v>
      </c>
      <c r="G929">
        <v>12424</v>
      </c>
      <c r="H929" s="7">
        <v>5</v>
      </c>
      <c r="I929">
        <v>99392</v>
      </c>
      <c r="J929">
        <v>4969.6000000000004</v>
      </c>
      <c r="K929">
        <v>94422.399999999994</v>
      </c>
      <c r="L929">
        <v>10305.464126076869</v>
      </c>
      <c r="M929" s="4">
        <f t="shared" si="28"/>
        <v>10.914215404476977</v>
      </c>
      <c r="N929" t="str">
        <f t="shared" si="29"/>
        <v>Discounted</v>
      </c>
    </row>
    <row r="930" spans="1:14" x14ac:dyDescent="0.3">
      <c r="A930" t="s">
        <v>940</v>
      </c>
      <c r="B930" s="2">
        <v>45241</v>
      </c>
      <c r="C930" t="s">
        <v>4516</v>
      </c>
      <c r="D930" t="s">
        <v>4519</v>
      </c>
      <c r="E930" t="s">
        <v>4525</v>
      </c>
      <c r="F930">
        <v>2</v>
      </c>
      <c r="G930">
        <v>11351</v>
      </c>
      <c r="H930" s="7">
        <v>10</v>
      </c>
      <c r="I930">
        <v>22702</v>
      </c>
      <c r="J930">
        <v>2270.1999999999998</v>
      </c>
      <c r="K930">
        <v>20431.8</v>
      </c>
      <c r="L930">
        <v>1091.034621742868</v>
      </c>
      <c r="M930" s="4">
        <f t="shared" si="28"/>
        <v>5.3398849917426174</v>
      </c>
      <c r="N930" t="str">
        <f t="shared" si="29"/>
        <v>Discounted</v>
      </c>
    </row>
    <row r="931" spans="1:14" x14ac:dyDescent="0.3">
      <c r="A931" t="s">
        <v>941</v>
      </c>
      <c r="B931" s="2">
        <v>45303</v>
      </c>
      <c r="C931" t="s">
        <v>4513</v>
      </c>
      <c r="D931" t="s">
        <v>4520</v>
      </c>
      <c r="E931" t="s">
        <v>4522</v>
      </c>
      <c r="F931">
        <v>4</v>
      </c>
      <c r="G931">
        <v>8234</v>
      </c>
      <c r="H931" s="7">
        <v>5</v>
      </c>
      <c r="I931">
        <v>32936</v>
      </c>
      <c r="J931">
        <v>1646.8</v>
      </c>
      <c r="K931">
        <v>31289.200000000001</v>
      </c>
      <c r="L931">
        <v>2790.8255583719451</v>
      </c>
      <c r="M931" s="4">
        <f t="shared" si="28"/>
        <v>8.9194532246652045</v>
      </c>
      <c r="N931" t="str">
        <f t="shared" si="29"/>
        <v>Discounted</v>
      </c>
    </row>
    <row r="932" spans="1:14" x14ac:dyDescent="0.3">
      <c r="A932" t="s">
        <v>942</v>
      </c>
      <c r="B932" s="2">
        <v>45215</v>
      </c>
      <c r="C932" t="s">
        <v>4514</v>
      </c>
      <c r="D932" t="s">
        <v>4519</v>
      </c>
      <c r="E932" t="s">
        <v>4522</v>
      </c>
      <c r="F932">
        <v>2</v>
      </c>
      <c r="G932">
        <v>43181</v>
      </c>
      <c r="H932" s="7">
        <v>15</v>
      </c>
      <c r="I932">
        <v>86362</v>
      </c>
      <c r="J932">
        <v>12954.3</v>
      </c>
      <c r="K932">
        <v>73407.7</v>
      </c>
      <c r="L932">
        <v>9482.5654035353127</v>
      </c>
      <c r="M932" s="4">
        <f t="shared" si="28"/>
        <v>12.917671311776985</v>
      </c>
      <c r="N932" t="str">
        <f t="shared" si="29"/>
        <v>Discounted</v>
      </c>
    </row>
    <row r="933" spans="1:14" x14ac:dyDescent="0.3">
      <c r="A933" t="s">
        <v>943</v>
      </c>
      <c r="B933" s="2">
        <v>45363</v>
      </c>
      <c r="C933" t="s">
        <v>4518</v>
      </c>
      <c r="D933" t="s">
        <v>4520</v>
      </c>
      <c r="E933" t="s">
        <v>4523</v>
      </c>
      <c r="F933">
        <v>4</v>
      </c>
      <c r="G933">
        <v>5793</v>
      </c>
      <c r="H933" s="7">
        <v>5</v>
      </c>
      <c r="I933">
        <v>23172</v>
      </c>
      <c r="J933">
        <v>1158.5999999999999</v>
      </c>
      <c r="K933">
        <v>22013.4</v>
      </c>
      <c r="L933">
        <v>1969.8854259010261</v>
      </c>
      <c r="M933" s="4">
        <f t="shared" si="28"/>
        <v>8.9485741680114206</v>
      </c>
      <c r="N933" t="str">
        <f t="shared" si="29"/>
        <v>Discounted</v>
      </c>
    </row>
    <row r="934" spans="1:14" x14ac:dyDescent="0.3">
      <c r="A934" t="s">
        <v>944</v>
      </c>
      <c r="B934" s="2">
        <v>45588</v>
      </c>
      <c r="C934" t="s">
        <v>4514</v>
      </c>
      <c r="D934" t="s">
        <v>4519</v>
      </c>
      <c r="E934" t="s">
        <v>4521</v>
      </c>
      <c r="F934">
        <v>6</v>
      </c>
      <c r="G934">
        <v>53703</v>
      </c>
      <c r="H934" s="7">
        <v>0</v>
      </c>
      <c r="I934">
        <v>322218</v>
      </c>
      <c r="J934">
        <v>0</v>
      </c>
      <c r="K934">
        <v>322218</v>
      </c>
      <c r="L934">
        <v>54931.616258402733</v>
      </c>
      <c r="M934" s="4">
        <f t="shared" si="28"/>
        <v>17.047966363891135</v>
      </c>
      <c r="N934" t="str">
        <f t="shared" si="29"/>
        <v>Non-discounted</v>
      </c>
    </row>
    <row r="935" spans="1:14" x14ac:dyDescent="0.3">
      <c r="A935" t="s">
        <v>945</v>
      </c>
      <c r="B935" s="2">
        <v>45203</v>
      </c>
      <c r="C935" t="s">
        <v>4517</v>
      </c>
      <c r="D935" t="s">
        <v>4520</v>
      </c>
      <c r="E935" t="s">
        <v>4523</v>
      </c>
      <c r="F935">
        <v>6</v>
      </c>
      <c r="G935">
        <v>14320</v>
      </c>
      <c r="H935" s="7">
        <v>15</v>
      </c>
      <c r="I935">
        <v>85920</v>
      </c>
      <c r="J935">
        <v>12888</v>
      </c>
      <c r="K935">
        <v>73032</v>
      </c>
      <c r="L935">
        <v>10204.799443797059</v>
      </c>
      <c r="M935" s="4">
        <f t="shared" si="28"/>
        <v>13.973052146726172</v>
      </c>
      <c r="N935" t="str">
        <f t="shared" si="29"/>
        <v>Discounted</v>
      </c>
    </row>
    <row r="936" spans="1:14" x14ac:dyDescent="0.3">
      <c r="A936" t="s">
        <v>946</v>
      </c>
      <c r="B936" s="2">
        <v>45636</v>
      </c>
      <c r="C936" t="s">
        <v>4517</v>
      </c>
      <c r="D936" t="s">
        <v>4520</v>
      </c>
      <c r="E936" t="s">
        <v>4525</v>
      </c>
      <c r="F936">
        <v>2</v>
      </c>
      <c r="G936">
        <v>68327</v>
      </c>
      <c r="H936" s="7">
        <v>5</v>
      </c>
      <c r="I936">
        <v>136654</v>
      </c>
      <c r="J936">
        <v>6832.7</v>
      </c>
      <c r="K936">
        <v>129821.3</v>
      </c>
      <c r="L936">
        <v>7516.1676026328041</v>
      </c>
      <c r="M936" s="4">
        <f t="shared" si="28"/>
        <v>5.7896258954676965</v>
      </c>
      <c r="N936" t="str">
        <f t="shared" si="29"/>
        <v>Discounted</v>
      </c>
    </row>
    <row r="937" spans="1:14" x14ac:dyDescent="0.3">
      <c r="A937" t="s">
        <v>947</v>
      </c>
      <c r="B937" s="2">
        <v>45508</v>
      </c>
      <c r="C937" t="s">
        <v>4514</v>
      </c>
      <c r="D937" t="s">
        <v>4520</v>
      </c>
      <c r="E937" t="s">
        <v>4524</v>
      </c>
      <c r="F937">
        <v>4</v>
      </c>
      <c r="G937">
        <v>47663</v>
      </c>
      <c r="H937" s="7">
        <v>5</v>
      </c>
      <c r="I937">
        <v>190652</v>
      </c>
      <c r="J937">
        <v>9532.6</v>
      </c>
      <c r="K937">
        <v>181119.4</v>
      </c>
      <c r="L937">
        <v>19018.995529624899</v>
      </c>
      <c r="M937" s="4">
        <f t="shared" si="28"/>
        <v>10.50080528625034</v>
      </c>
      <c r="N937" t="str">
        <f t="shared" si="29"/>
        <v>Discounted</v>
      </c>
    </row>
    <row r="938" spans="1:14" x14ac:dyDescent="0.3">
      <c r="A938" t="s">
        <v>948</v>
      </c>
      <c r="B938" s="2">
        <v>45429</v>
      </c>
      <c r="C938" t="s">
        <v>4516</v>
      </c>
      <c r="D938" t="s">
        <v>4520</v>
      </c>
      <c r="E938" t="s">
        <v>4525</v>
      </c>
      <c r="F938">
        <v>4</v>
      </c>
      <c r="G938">
        <v>12891</v>
      </c>
      <c r="H938" s="7">
        <v>0</v>
      </c>
      <c r="I938">
        <v>51564</v>
      </c>
      <c r="J938">
        <v>0</v>
      </c>
      <c r="K938">
        <v>51564</v>
      </c>
      <c r="L938">
        <v>2779.0600375667591</v>
      </c>
      <c r="M938" s="4">
        <f t="shared" si="28"/>
        <v>5.3895354075842814</v>
      </c>
      <c r="N938" t="str">
        <f t="shared" si="29"/>
        <v>Non-discounted</v>
      </c>
    </row>
    <row r="939" spans="1:14" x14ac:dyDescent="0.3">
      <c r="A939" t="s">
        <v>949</v>
      </c>
      <c r="B939" s="2">
        <v>45550</v>
      </c>
      <c r="C939" t="s">
        <v>4514</v>
      </c>
      <c r="D939" t="s">
        <v>4520</v>
      </c>
      <c r="E939" t="s">
        <v>4521</v>
      </c>
      <c r="F939">
        <v>1</v>
      </c>
      <c r="G939">
        <v>42470</v>
      </c>
      <c r="H939" s="7">
        <v>15</v>
      </c>
      <c r="I939">
        <v>42470</v>
      </c>
      <c r="J939">
        <v>6370.5</v>
      </c>
      <c r="K939">
        <v>36099.5</v>
      </c>
      <c r="L939">
        <v>4390.6751853201267</v>
      </c>
      <c r="M939" s="4">
        <f t="shared" si="28"/>
        <v>12.162703597889518</v>
      </c>
      <c r="N939" t="str">
        <f t="shared" si="29"/>
        <v>Discounted</v>
      </c>
    </row>
    <row r="940" spans="1:14" x14ac:dyDescent="0.3">
      <c r="A940" t="s">
        <v>950</v>
      </c>
      <c r="B940" s="2">
        <v>45442</v>
      </c>
      <c r="C940" t="s">
        <v>4515</v>
      </c>
      <c r="D940" t="s">
        <v>4520</v>
      </c>
      <c r="E940" t="s">
        <v>4523</v>
      </c>
      <c r="F940">
        <v>2</v>
      </c>
      <c r="G940">
        <v>47323</v>
      </c>
      <c r="H940" s="7">
        <v>0</v>
      </c>
      <c r="I940">
        <v>94646</v>
      </c>
      <c r="J940">
        <v>0</v>
      </c>
      <c r="K940">
        <v>94646</v>
      </c>
      <c r="L940">
        <v>9637.0453479144326</v>
      </c>
      <c r="M940" s="4">
        <f t="shared" si="28"/>
        <v>10.18220035491667</v>
      </c>
      <c r="N940" t="str">
        <f t="shared" si="29"/>
        <v>Non-discounted</v>
      </c>
    </row>
    <row r="941" spans="1:14" x14ac:dyDescent="0.3">
      <c r="A941" t="s">
        <v>951</v>
      </c>
      <c r="B941" s="2">
        <v>45276</v>
      </c>
      <c r="C941" t="s">
        <v>4514</v>
      </c>
      <c r="D941" t="s">
        <v>4520</v>
      </c>
      <c r="E941" t="s">
        <v>4522</v>
      </c>
      <c r="F941">
        <v>3</v>
      </c>
      <c r="G941">
        <v>31296</v>
      </c>
      <c r="H941" s="7">
        <v>5</v>
      </c>
      <c r="I941">
        <v>93888</v>
      </c>
      <c r="J941">
        <v>4694.3999999999996</v>
      </c>
      <c r="K941">
        <v>89193.600000000006</v>
      </c>
      <c r="L941">
        <v>16736.051314804179</v>
      </c>
      <c r="M941" s="4">
        <f t="shared" si="28"/>
        <v>18.76373564336923</v>
      </c>
      <c r="N941" t="str">
        <f t="shared" si="29"/>
        <v>Discounted</v>
      </c>
    </row>
    <row r="942" spans="1:14" x14ac:dyDescent="0.3">
      <c r="A942" t="s">
        <v>952</v>
      </c>
      <c r="B942" s="2">
        <v>45372</v>
      </c>
      <c r="C942" t="s">
        <v>4518</v>
      </c>
      <c r="D942" t="s">
        <v>4519</v>
      </c>
      <c r="E942" t="s">
        <v>4523</v>
      </c>
      <c r="F942">
        <v>5</v>
      </c>
      <c r="G942">
        <v>36889</v>
      </c>
      <c r="H942" s="7">
        <v>10</v>
      </c>
      <c r="I942">
        <v>184445</v>
      </c>
      <c r="J942">
        <v>18444.5</v>
      </c>
      <c r="K942">
        <v>166000.5</v>
      </c>
      <c r="L942">
        <v>18505.96567049743</v>
      </c>
      <c r="M942" s="4">
        <f t="shared" si="28"/>
        <v>11.148138511930645</v>
      </c>
      <c r="N942" t="str">
        <f t="shared" si="29"/>
        <v>Discounted</v>
      </c>
    </row>
    <row r="943" spans="1:14" x14ac:dyDescent="0.3">
      <c r="A943" t="s">
        <v>953</v>
      </c>
      <c r="B943" s="2">
        <v>45276</v>
      </c>
      <c r="C943" t="s">
        <v>4518</v>
      </c>
      <c r="D943" t="s">
        <v>4519</v>
      </c>
      <c r="E943" t="s">
        <v>4521</v>
      </c>
      <c r="F943">
        <v>8</v>
      </c>
      <c r="G943">
        <v>3852</v>
      </c>
      <c r="H943" s="7">
        <v>10</v>
      </c>
      <c r="I943">
        <v>30816</v>
      </c>
      <c r="J943">
        <v>3081.6</v>
      </c>
      <c r="K943">
        <v>27734.400000000001</v>
      </c>
      <c r="L943">
        <v>3467.6800934097168</v>
      </c>
      <c r="M943" s="4">
        <f t="shared" si="28"/>
        <v>12.503173291687277</v>
      </c>
      <c r="N943" t="str">
        <f t="shared" si="29"/>
        <v>Discounted</v>
      </c>
    </row>
    <row r="944" spans="1:14" x14ac:dyDescent="0.3">
      <c r="A944" t="s">
        <v>954</v>
      </c>
      <c r="B944" s="2">
        <v>45533</v>
      </c>
      <c r="C944" t="s">
        <v>4512</v>
      </c>
      <c r="D944" t="s">
        <v>4520</v>
      </c>
      <c r="E944" t="s">
        <v>4522</v>
      </c>
      <c r="F944">
        <v>6</v>
      </c>
      <c r="G944">
        <v>28672</v>
      </c>
      <c r="H944" s="7">
        <v>20</v>
      </c>
      <c r="I944">
        <v>172032</v>
      </c>
      <c r="J944">
        <v>34406.400000000001</v>
      </c>
      <c r="K944">
        <v>137625.60000000001</v>
      </c>
      <c r="L944">
        <v>26846.183514606641</v>
      </c>
      <c r="M944" s="4">
        <f t="shared" si="28"/>
        <v>19.506678637264173</v>
      </c>
      <c r="N944" t="str">
        <f t="shared" si="29"/>
        <v>Discounted</v>
      </c>
    </row>
    <row r="945" spans="1:14" x14ac:dyDescent="0.3">
      <c r="A945" t="s">
        <v>955</v>
      </c>
      <c r="B945" s="2">
        <v>45590</v>
      </c>
      <c r="C945" t="s">
        <v>4518</v>
      </c>
      <c r="D945" t="s">
        <v>4520</v>
      </c>
      <c r="E945" t="s">
        <v>4525</v>
      </c>
      <c r="F945">
        <v>3</v>
      </c>
      <c r="G945">
        <v>11437</v>
      </c>
      <c r="H945" s="7">
        <v>10</v>
      </c>
      <c r="I945">
        <v>34311</v>
      </c>
      <c r="J945">
        <v>3431.1</v>
      </c>
      <c r="K945">
        <v>30879.9</v>
      </c>
      <c r="L945">
        <v>4514.1329480583227</v>
      </c>
      <c r="M945" s="4">
        <f t="shared" si="28"/>
        <v>14.618353518173057</v>
      </c>
      <c r="N945" t="str">
        <f t="shared" si="29"/>
        <v>Discounted</v>
      </c>
    </row>
    <row r="946" spans="1:14" x14ac:dyDescent="0.3">
      <c r="A946" t="s">
        <v>956</v>
      </c>
      <c r="B946" s="2">
        <v>45063</v>
      </c>
      <c r="C946" t="s">
        <v>4514</v>
      </c>
      <c r="D946" t="s">
        <v>4519</v>
      </c>
      <c r="E946" t="s">
        <v>4524</v>
      </c>
      <c r="F946">
        <v>6</v>
      </c>
      <c r="G946">
        <v>66981</v>
      </c>
      <c r="H946" s="7">
        <v>15</v>
      </c>
      <c r="I946">
        <v>401886</v>
      </c>
      <c r="J946">
        <v>60282.9</v>
      </c>
      <c r="K946">
        <v>341603.1</v>
      </c>
      <c r="L946">
        <v>55097.463147382507</v>
      </c>
      <c r="M946" s="4">
        <f t="shared" si="28"/>
        <v>16.129087571916799</v>
      </c>
      <c r="N946" t="str">
        <f t="shared" si="29"/>
        <v>Discounted</v>
      </c>
    </row>
    <row r="947" spans="1:14" x14ac:dyDescent="0.3">
      <c r="A947" t="s">
        <v>957</v>
      </c>
      <c r="B947" s="2">
        <v>45169</v>
      </c>
      <c r="C947" t="s">
        <v>4518</v>
      </c>
      <c r="D947" t="s">
        <v>4519</v>
      </c>
      <c r="E947" t="s">
        <v>4524</v>
      </c>
      <c r="F947">
        <v>7</v>
      </c>
      <c r="G947">
        <v>74009</v>
      </c>
      <c r="H947" s="7">
        <v>20</v>
      </c>
      <c r="I947">
        <v>518063</v>
      </c>
      <c r="J947">
        <v>103612.6</v>
      </c>
      <c r="K947">
        <v>414450.4</v>
      </c>
      <c r="L947">
        <v>90461.81226575913</v>
      </c>
      <c r="M947" s="4">
        <f t="shared" si="28"/>
        <v>21.826933274948974</v>
      </c>
      <c r="N947" t="str">
        <f t="shared" si="29"/>
        <v>Discounted</v>
      </c>
    </row>
    <row r="948" spans="1:14" x14ac:dyDescent="0.3">
      <c r="A948" t="s">
        <v>958</v>
      </c>
      <c r="B948" s="2">
        <v>45469</v>
      </c>
      <c r="C948" t="s">
        <v>4516</v>
      </c>
      <c r="D948" t="s">
        <v>4520</v>
      </c>
      <c r="E948" t="s">
        <v>4523</v>
      </c>
      <c r="F948">
        <v>6</v>
      </c>
      <c r="G948">
        <v>24052</v>
      </c>
      <c r="H948" s="7">
        <v>15</v>
      </c>
      <c r="I948">
        <v>144312</v>
      </c>
      <c r="J948">
        <v>21646.799999999999</v>
      </c>
      <c r="K948">
        <v>122665.2</v>
      </c>
      <c r="L948">
        <v>11208.859073317841</v>
      </c>
      <c r="M948" s="4">
        <f t="shared" si="28"/>
        <v>9.1377661091473712</v>
      </c>
      <c r="N948" t="str">
        <f t="shared" si="29"/>
        <v>Discounted</v>
      </c>
    </row>
    <row r="949" spans="1:14" x14ac:dyDescent="0.3">
      <c r="A949" t="s">
        <v>959</v>
      </c>
      <c r="B949" s="2">
        <v>44966</v>
      </c>
      <c r="C949" t="s">
        <v>4513</v>
      </c>
      <c r="D949" t="s">
        <v>4519</v>
      </c>
      <c r="E949" t="s">
        <v>4525</v>
      </c>
      <c r="F949">
        <v>6</v>
      </c>
      <c r="G949">
        <v>14618</v>
      </c>
      <c r="H949" s="7">
        <v>10</v>
      </c>
      <c r="I949">
        <v>87708</v>
      </c>
      <c r="J949">
        <v>8770.7999999999993</v>
      </c>
      <c r="K949">
        <v>78937.2</v>
      </c>
      <c r="L949">
        <v>19563.567180497619</v>
      </c>
      <c r="M949" s="4">
        <f t="shared" si="28"/>
        <v>24.783710570551808</v>
      </c>
      <c r="N949" t="str">
        <f t="shared" si="29"/>
        <v>Discounted</v>
      </c>
    </row>
    <row r="950" spans="1:14" x14ac:dyDescent="0.3">
      <c r="A950" t="s">
        <v>960</v>
      </c>
      <c r="B950" s="2">
        <v>45155</v>
      </c>
      <c r="C950" t="s">
        <v>4518</v>
      </c>
      <c r="D950" t="s">
        <v>4519</v>
      </c>
      <c r="E950" t="s">
        <v>4521</v>
      </c>
      <c r="F950">
        <v>1</v>
      </c>
      <c r="G950">
        <v>11790</v>
      </c>
      <c r="H950" s="7">
        <v>10</v>
      </c>
      <c r="I950">
        <v>11790</v>
      </c>
      <c r="J950">
        <v>1179</v>
      </c>
      <c r="K950">
        <v>10611</v>
      </c>
      <c r="L950">
        <v>2440.7530259036839</v>
      </c>
      <c r="M950" s="4">
        <f t="shared" si="28"/>
        <v>23.002101836807878</v>
      </c>
      <c r="N950" t="str">
        <f t="shared" si="29"/>
        <v>Discounted</v>
      </c>
    </row>
    <row r="951" spans="1:14" x14ac:dyDescent="0.3">
      <c r="A951" t="s">
        <v>961</v>
      </c>
      <c r="B951" s="2">
        <v>45474</v>
      </c>
      <c r="C951" t="s">
        <v>4515</v>
      </c>
      <c r="D951" t="s">
        <v>4520</v>
      </c>
      <c r="E951" t="s">
        <v>4524</v>
      </c>
      <c r="F951">
        <v>3</v>
      </c>
      <c r="G951">
        <v>25623</v>
      </c>
      <c r="H951" s="7">
        <v>5</v>
      </c>
      <c r="I951">
        <v>76869</v>
      </c>
      <c r="J951">
        <v>3843.45</v>
      </c>
      <c r="K951">
        <v>73025.55</v>
      </c>
      <c r="L951">
        <v>7836.4130825296425</v>
      </c>
      <c r="M951" s="4">
        <f t="shared" si="28"/>
        <v>10.73105657202122</v>
      </c>
      <c r="N951" t="str">
        <f t="shared" si="29"/>
        <v>Discounted</v>
      </c>
    </row>
    <row r="952" spans="1:14" x14ac:dyDescent="0.3">
      <c r="A952" t="s">
        <v>962</v>
      </c>
      <c r="B952" s="2">
        <v>45149</v>
      </c>
      <c r="C952" t="s">
        <v>4516</v>
      </c>
      <c r="D952" t="s">
        <v>4520</v>
      </c>
      <c r="E952" t="s">
        <v>4525</v>
      </c>
      <c r="F952">
        <v>7</v>
      </c>
      <c r="G952">
        <v>60051</v>
      </c>
      <c r="H952" s="7">
        <v>15</v>
      </c>
      <c r="I952">
        <v>420357</v>
      </c>
      <c r="J952">
        <v>63053.55</v>
      </c>
      <c r="K952">
        <v>357303.45</v>
      </c>
      <c r="L952">
        <v>81675.167950673378</v>
      </c>
      <c r="M952" s="4">
        <f t="shared" si="28"/>
        <v>22.8587683524112</v>
      </c>
      <c r="N952" t="str">
        <f t="shared" si="29"/>
        <v>Discounted</v>
      </c>
    </row>
    <row r="953" spans="1:14" x14ac:dyDescent="0.3">
      <c r="A953" t="s">
        <v>963</v>
      </c>
      <c r="B953" s="2">
        <v>44932</v>
      </c>
      <c r="C953" t="s">
        <v>4512</v>
      </c>
      <c r="D953" t="s">
        <v>4520</v>
      </c>
      <c r="E953" t="s">
        <v>4523</v>
      </c>
      <c r="F953">
        <v>4</v>
      </c>
      <c r="G953">
        <v>52636</v>
      </c>
      <c r="H953" s="7">
        <v>0</v>
      </c>
      <c r="I953">
        <v>210544</v>
      </c>
      <c r="J953">
        <v>0</v>
      </c>
      <c r="K953">
        <v>210544</v>
      </c>
      <c r="L953">
        <v>42275.389078488857</v>
      </c>
      <c r="M953" s="4">
        <f t="shared" si="28"/>
        <v>20.07912316593627</v>
      </c>
      <c r="N953" t="str">
        <f t="shared" si="29"/>
        <v>Non-discounted</v>
      </c>
    </row>
    <row r="954" spans="1:14" x14ac:dyDescent="0.3">
      <c r="A954" t="s">
        <v>964</v>
      </c>
      <c r="B954" s="2">
        <v>45248</v>
      </c>
      <c r="C954" t="s">
        <v>4515</v>
      </c>
      <c r="D954" t="s">
        <v>4519</v>
      </c>
      <c r="E954" t="s">
        <v>4522</v>
      </c>
      <c r="F954">
        <v>4</v>
      </c>
      <c r="G954">
        <v>64386</v>
      </c>
      <c r="H954" s="7">
        <v>5</v>
      </c>
      <c r="I954">
        <v>257544</v>
      </c>
      <c r="J954">
        <v>12877.2</v>
      </c>
      <c r="K954">
        <v>244666.8</v>
      </c>
      <c r="L954">
        <v>57778.381514853892</v>
      </c>
      <c r="M954" s="4">
        <f t="shared" si="28"/>
        <v>23.615129439243042</v>
      </c>
      <c r="N954" t="str">
        <f t="shared" si="29"/>
        <v>Discounted</v>
      </c>
    </row>
    <row r="955" spans="1:14" x14ac:dyDescent="0.3">
      <c r="A955" t="s">
        <v>965</v>
      </c>
      <c r="B955" s="2">
        <v>45394</v>
      </c>
      <c r="C955" t="s">
        <v>4514</v>
      </c>
      <c r="D955" t="s">
        <v>4520</v>
      </c>
      <c r="E955" t="s">
        <v>4523</v>
      </c>
      <c r="F955">
        <v>7</v>
      </c>
      <c r="G955">
        <v>76402</v>
      </c>
      <c r="H955" s="7">
        <v>15</v>
      </c>
      <c r="I955">
        <v>534814</v>
      </c>
      <c r="J955">
        <v>80222.100000000006</v>
      </c>
      <c r="K955">
        <v>454591.9</v>
      </c>
      <c r="L955">
        <v>85566.48666538806</v>
      </c>
      <c r="M955" s="4">
        <f t="shared" si="28"/>
        <v>18.822703762514919</v>
      </c>
      <c r="N955" t="str">
        <f t="shared" si="29"/>
        <v>Discounted</v>
      </c>
    </row>
    <row r="956" spans="1:14" x14ac:dyDescent="0.3">
      <c r="A956" t="s">
        <v>966</v>
      </c>
      <c r="B956" s="2">
        <v>45001</v>
      </c>
      <c r="C956" t="s">
        <v>4513</v>
      </c>
      <c r="D956" t="s">
        <v>4520</v>
      </c>
      <c r="E956" t="s">
        <v>4523</v>
      </c>
      <c r="F956">
        <v>9</v>
      </c>
      <c r="G956">
        <v>67833</v>
      </c>
      <c r="H956" s="7">
        <v>20</v>
      </c>
      <c r="I956">
        <v>610497</v>
      </c>
      <c r="J956">
        <v>122099.4</v>
      </c>
      <c r="K956">
        <v>488397.6</v>
      </c>
      <c r="L956">
        <v>90302.507020748788</v>
      </c>
      <c r="M956" s="4">
        <f t="shared" si="28"/>
        <v>18.489547659683176</v>
      </c>
      <c r="N956" t="str">
        <f t="shared" si="29"/>
        <v>Discounted</v>
      </c>
    </row>
    <row r="957" spans="1:14" x14ac:dyDescent="0.3">
      <c r="A957" t="s">
        <v>967</v>
      </c>
      <c r="B957" s="2">
        <v>44930</v>
      </c>
      <c r="C957" t="s">
        <v>4514</v>
      </c>
      <c r="D957" t="s">
        <v>4519</v>
      </c>
      <c r="E957" t="s">
        <v>4525</v>
      </c>
      <c r="F957">
        <v>2</v>
      </c>
      <c r="G957">
        <v>44516</v>
      </c>
      <c r="H957" s="7">
        <v>15</v>
      </c>
      <c r="I957">
        <v>89032</v>
      </c>
      <c r="J957">
        <v>13354.8</v>
      </c>
      <c r="K957">
        <v>75677.2</v>
      </c>
      <c r="L957">
        <v>3836.2953560311389</v>
      </c>
      <c r="M957" s="4">
        <f t="shared" si="28"/>
        <v>5.0692881819506255</v>
      </c>
      <c r="N957" t="str">
        <f t="shared" si="29"/>
        <v>Discounted</v>
      </c>
    </row>
    <row r="958" spans="1:14" x14ac:dyDescent="0.3">
      <c r="A958" t="s">
        <v>968</v>
      </c>
      <c r="B958" s="2">
        <v>45572</v>
      </c>
      <c r="C958" t="s">
        <v>4513</v>
      </c>
      <c r="D958" t="s">
        <v>4520</v>
      </c>
      <c r="E958" t="s">
        <v>4524</v>
      </c>
      <c r="F958">
        <v>9</v>
      </c>
      <c r="G958">
        <v>21927</v>
      </c>
      <c r="H958" s="7">
        <v>20</v>
      </c>
      <c r="I958">
        <v>197343</v>
      </c>
      <c r="J958">
        <v>39468.6</v>
      </c>
      <c r="K958">
        <v>157874.4</v>
      </c>
      <c r="L958">
        <v>22879.522064531469</v>
      </c>
      <c r="M958" s="4">
        <f t="shared" si="28"/>
        <v>14.49223057350113</v>
      </c>
      <c r="N958" t="str">
        <f t="shared" si="29"/>
        <v>Discounted</v>
      </c>
    </row>
    <row r="959" spans="1:14" x14ac:dyDescent="0.3">
      <c r="A959" t="s">
        <v>969</v>
      </c>
      <c r="B959" s="2">
        <v>45044</v>
      </c>
      <c r="C959" t="s">
        <v>4513</v>
      </c>
      <c r="D959" t="s">
        <v>4519</v>
      </c>
      <c r="E959" t="s">
        <v>4525</v>
      </c>
      <c r="F959">
        <v>3</v>
      </c>
      <c r="G959">
        <v>2757</v>
      </c>
      <c r="H959" s="7">
        <v>20</v>
      </c>
      <c r="I959">
        <v>8271</v>
      </c>
      <c r="J959">
        <v>1654.2</v>
      </c>
      <c r="K959">
        <v>6616.8</v>
      </c>
      <c r="L959">
        <v>595.86746267227795</v>
      </c>
      <c r="M959" s="4">
        <f t="shared" si="28"/>
        <v>9.0053721235684616</v>
      </c>
      <c r="N959" t="str">
        <f t="shared" si="29"/>
        <v>Discounted</v>
      </c>
    </row>
    <row r="960" spans="1:14" x14ac:dyDescent="0.3">
      <c r="A960" t="s">
        <v>970</v>
      </c>
      <c r="B960" s="2">
        <v>45532</v>
      </c>
      <c r="C960" t="s">
        <v>4514</v>
      </c>
      <c r="D960" t="s">
        <v>4519</v>
      </c>
      <c r="E960" t="s">
        <v>4522</v>
      </c>
      <c r="F960">
        <v>6</v>
      </c>
      <c r="G960">
        <v>68233</v>
      </c>
      <c r="H960" s="7">
        <v>10</v>
      </c>
      <c r="I960">
        <v>409398</v>
      </c>
      <c r="J960">
        <v>40939.800000000003</v>
      </c>
      <c r="K960">
        <v>368458.2</v>
      </c>
      <c r="L960">
        <v>42305.004219757189</v>
      </c>
      <c r="M960" s="4">
        <f t="shared" si="28"/>
        <v>11.481629183380146</v>
      </c>
      <c r="N960" t="str">
        <f t="shared" si="29"/>
        <v>Discounted</v>
      </c>
    </row>
    <row r="961" spans="1:14" x14ac:dyDescent="0.3">
      <c r="A961" t="s">
        <v>971</v>
      </c>
      <c r="B961" s="2">
        <v>45430</v>
      </c>
      <c r="C961" t="s">
        <v>4515</v>
      </c>
      <c r="D961" t="s">
        <v>4519</v>
      </c>
      <c r="E961" t="s">
        <v>4525</v>
      </c>
      <c r="F961">
        <v>4</v>
      </c>
      <c r="G961">
        <v>8722</v>
      </c>
      <c r="H961" s="7">
        <v>0</v>
      </c>
      <c r="I961">
        <v>34888</v>
      </c>
      <c r="J961">
        <v>0</v>
      </c>
      <c r="K961">
        <v>34888</v>
      </c>
      <c r="L961">
        <v>8574.1839677728731</v>
      </c>
      <c r="M961" s="4">
        <f t="shared" si="28"/>
        <v>24.576312679926833</v>
      </c>
      <c r="N961" t="str">
        <f t="shared" si="29"/>
        <v>Non-discounted</v>
      </c>
    </row>
    <row r="962" spans="1:14" x14ac:dyDescent="0.3">
      <c r="A962" t="s">
        <v>972</v>
      </c>
      <c r="B962" s="2">
        <v>45500</v>
      </c>
      <c r="C962" t="s">
        <v>4515</v>
      </c>
      <c r="D962" t="s">
        <v>4519</v>
      </c>
      <c r="E962" t="s">
        <v>4521</v>
      </c>
      <c r="F962">
        <v>1</v>
      </c>
      <c r="G962">
        <v>25687</v>
      </c>
      <c r="H962" s="7">
        <v>15</v>
      </c>
      <c r="I962">
        <v>25687</v>
      </c>
      <c r="J962">
        <v>3853.05</v>
      </c>
      <c r="K962">
        <v>21833.95</v>
      </c>
      <c r="L962">
        <v>1465.0665944157699</v>
      </c>
      <c r="M962" s="4">
        <f t="shared" si="28"/>
        <v>6.7100391565235329</v>
      </c>
      <c r="N962" t="str">
        <f t="shared" si="29"/>
        <v>Discounted</v>
      </c>
    </row>
    <row r="963" spans="1:14" x14ac:dyDescent="0.3">
      <c r="A963" t="s">
        <v>973</v>
      </c>
      <c r="B963" s="2">
        <v>45367</v>
      </c>
      <c r="C963" t="s">
        <v>4513</v>
      </c>
      <c r="D963" t="s">
        <v>4519</v>
      </c>
      <c r="E963" t="s">
        <v>4523</v>
      </c>
      <c r="F963">
        <v>9</v>
      </c>
      <c r="G963">
        <v>21281</v>
      </c>
      <c r="H963" s="7">
        <v>0</v>
      </c>
      <c r="I963">
        <v>191529</v>
      </c>
      <c r="J963">
        <v>0</v>
      </c>
      <c r="K963">
        <v>191529</v>
      </c>
      <c r="L963">
        <v>37251.872239908887</v>
      </c>
      <c r="M963" s="4">
        <f t="shared" ref="M963:M1026" si="30">(L963/K963)*100</f>
        <v>19.449729409075854</v>
      </c>
      <c r="N963" t="str">
        <f t="shared" ref="N963:N1026" si="31">IF(H963=0,"Non-discounted","Discounted")</f>
        <v>Non-discounted</v>
      </c>
    </row>
    <row r="964" spans="1:14" x14ac:dyDescent="0.3">
      <c r="A964" t="s">
        <v>974</v>
      </c>
      <c r="B964" s="2">
        <v>45120</v>
      </c>
      <c r="C964" t="s">
        <v>4515</v>
      </c>
      <c r="D964" t="s">
        <v>4519</v>
      </c>
      <c r="E964" t="s">
        <v>4524</v>
      </c>
      <c r="F964">
        <v>6</v>
      </c>
      <c r="G964">
        <v>11504</v>
      </c>
      <c r="H964" s="7">
        <v>20</v>
      </c>
      <c r="I964">
        <v>69024</v>
      </c>
      <c r="J964">
        <v>13804.8</v>
      </c>
      <c r="K964">
        <v>55219.199999999997</v>
      </c>
      <c r="L964">
        <v>4670.9351624472247</v>
      </c>
      <c r="M964" s="4">
        <f t="shared" si="30"/>
        <v>8.4588968374174645</v>
      </c>
      <c r="N964" t="str">
        <f t="shared" si="31"/>
        <v>Discounted</v>
      </c>
    </row>
    <row r="965" spans="1:14" x14ac:dyDescent="0.3">
      <c r="A965" t="s">
        <v>975</v>
      </c>
      <c r="B965" s="2">
        <v>45641</v>
      </c>
      <c r="C965" t="s">
        <v>4513</v>
      </c>
      <c r="D965" t="s">
        <v>4520</v>
      </c>
      <c r="E965" t="s">
        <v>4522</v>
      </c>
      <c r="F965">
        <v>8</v>
      </c>
      <c r="G965">
        <v>58100</v>
      </c>
      <c r="H965" s="7">
        <v>10</v>
      </c>
      <c r="I965">
        <v>464800</v>
      </c>
      <c r="J965">
        <v>46480</v>
      </c>
      <c r="K965">
        <v>418320</v>
      </c>
      <c r="L965">
        <v>21535.225667605751</v>
      </c>
      <c r="M965" s="4">
        <f t="shared" si="30"/>
        <v>5.1480267899229659</v>
      </c>
      <c r="N965" t="str">
        <f t="shared" si="31"/>
        <v>Discounted</v>
      </c>
    </row>
    <row r="966" spans="1:14" x14ac:dyDescent="0.3">
      <c r="A966" t="s">
        <v>976</v>
      </c>
      <c r="B966" s="2">
        <v>45318</v>
      </c>
      <c r="C966" t="s">
        <v>4513</v>
      </c>
      <c r="D966" t="s">
        <v>4520</v>
      </c>
      <c r="E966" t="s">
        <v>4523</v>
      </c>
      <c r="F966">
        <v>2</v>
      </c>
      <c r="G966">
        <v>26015</v>
      </c>
      <c r="H966" s="7">
        <v>0</v>
      </c>
      <c r="I966">
        <v>52030</v>
      </c>
      <c r="J966">
        <v>0</v>
      </c>
      <c r="K966">
        <v>52030</v>
      </c>
      <c r="L966">
        <v>7819.2630842712524</v>
      </c>
      <c r="M966" s="4">
        <f t="shared" si="30"/>
        <v>15.028374176958009</v>
      </c>
      <c r="N966" t="str">
        <f t="shared" si="31"/>
        <v>Non-discounted</v>
      </c>
    </row>
    <row r="967" spans="1:14" x14ac:dyDescent="0.3">
      <c r="A967" t="s">
        <v>977</v>
      </c>
      <c r="B967" s="2">
        <v>44952</v>
      </c>
      <c r="C967" t="s">
        <v>4516</v>
      </c>
      <c r="D967" t="s">
        <v>4520</v>
      </c>
      <c r="E967" t="s">
        <v>4525</v>
      </c>
      <c r="F967">
        <v>7</v>
      </c>
      <c r="G967">
        <v>72188</v>
      </c>
      <c r="H967" s="7">
        <v>5</v>
      </c>
      <c r="I967">
        <v>505316</v>
      </c>
      <c r="J967">
        <v>25265.8</v>
      </c>
      <c r="K967">
        <v>480050.2</v>
      </c>
      <c r="L967">
        <v>39480.797282530089</v>
      </c>
      <c r="M967" s="4">
        <f t="shared" si="30"/>
        <v>8.2243059751938627</v>
      </c>
      <c r="N967" t="str">
        <f t="shared" si="31"/>
        <v>Discounted</v>
      </c>
    </row>
    <row r="968" spans="1:14" x14ac:dyDescent="0.3">
      <c r="A968" t="s">
        <v>978</v>
      </c>
      <c r="B968" s="2">
        <v>45361</v>
      </c>
      <c r="C968" t="s">
        <v>4517</v>
      </c>
      <c r="D968" t="s">
        <v>4519</v>
      </c>
      <c r="E968" t="s">
        <v>4521</v>
      </c>
      <c r="F968">
        <v>6</v>
      </c>
      <c r="G968">
        <v>73208</v>
      </c>
      <c r="H968" s="7">
        <v>20</v>
      </c>
      <c r="I968">
        <v>439248</v>
      </c>
      <c r="J968">
        <v>87849.600000000006</v>
      </c>
      <c r="K968">
        <v>351398.40000000002</v>
      </c>
      <c r="L968">
        <v>85422.579521183332</v>
      </c>
      <c r="M968" s="4">
        <f t="shared" si="30"/>
        <v>24.309325119631541</v>
      </c>
      <c r="N968" t="str">
        <f t="shared" si="31"/>
        <v>Discounted</v>
      </c>
    </row>
    <row r="969" spans="1:14" x14ac:dyDescent="0.3">
      <c r="A969" t="s">
        <v>979</v>
      </c>
      <c r="B969" s="2">
        <v>45099</v>
      </c>
      <c r="C969" t="s">
        <v>4516</v>
      </c>
      <c r="D969" t="s">
        <v>4520</v>
      </c>
      <c r="E969" t="s">
        <v>4525</v>
      </c>
      <c r="F969">
        <v>2</v>
      </c>
      <c r="G969">
        <v>3685</v>
      </c>
      <c r="H969" s="7">
        <v>5</v>
      </c>
      <c r="I969">
        <v>7370</v>
      </c>
      <c r="J969">
        <v>368.5</v>
      </c>
      <c r="K969">
        <v>7001.5</v>
      </c>
      <c r="L969">
        <v>635.31154097414742</v>
      </c>
      <c r="M969" s="4">
        <f t="shared" si="30"/>
        <v>9.0739347421859229</v>
      </c>
      <c r="N969" t="str">
        <f t="shared" si="31"/>
        <v>Discounted</v>
      </c>
    </row>
    <row r="970" spans="1:14" x14ac:dyDescent="0.3">
      <c r="A970" t="s">
        <v>980</v>
      </c>
      <c r="B970" s="2">
        <v>45226</v>
      </c>
      <c r="C970" t="s">
        <v>4514</v>
      </c>
      <c r="D970" t="s">
        <v>4519</v>
      </c>
      <c r="E970" t="s">
        <v>4523</v>
      </c>
      <c r="F970">
        <v>2</v>
      </c>
      <c r="G970">
        <v>54976</v>
      </c>
      <c r="H970" s="7">
        <v>0</v>
      </c>
      <c r="I970">
        <v>109952</v>
      </c>
      <c r="J970">
        <v>0</v>
      </c>
      <c r="K970">
        <v>109952</v>
      </c>
      <c r="L970">
        <v>9720.5324901363601</v>
      </c>
      <c r="M970" s="4">
        <f t="shared" si="30"/>
        <v>8.8407054806973591</v>
      </c>
      <c r="N970" t="str">
        <f t="shared" si="31"/>
        <v>Non-discounted</v>
      </c>
    </row>
    <row r="971" spans="1:14" x14ac:dyDescent="0.3">
      <c r="A971" t="s">
        <v>981</v>
      </c>
      <c r="B971" s="2">
        <v>45571</v>
      </c>
      <c r="C971" t="s">
        <v>4517</v>
      </c>
      <c r="D971" t="s">
        <v>4520</v>
      </c>
      <c r="E971" t="s">
        <v>4522</v>
      </c>
      <c r="F971">
        <v>4</v>
      </c>
      <c r="G971">
        <v>31712</v>
      </c>
      <c r="H971" s="7">
        <v>0</v>
      </c>
      <c r="I971">
        <v>126848</v>
      </c>
      <c r="J971">
        <v>0</v>
      </c>
      <c r="K971">
        <v>126848</v>
      </c>
      <c r="L971">
        <v>7158.4620118755993</v>
      </c>
      <c r="M971" s="4">
        <f t="shared" si="30"/>
        <v>5.6433384932167634</v>
      </c>
      <c r="N971" t="str">
        <f t="shared" si="31"/>
        <v>Non-discounted</v>
      </c>
    </row>
    <row r="972" spans="1:14" x14ac:dyDescent="0.3">
      <c r="A972" t="s">
        <v>982</v>
      </c>
      <c r="B972" s="2">
        <v>45252</v>
      </c>
      <c r="C972" t="s">
        <v>4518</v>
      </c>
      <c r="D972" t="s">
        <v>4519</v>
      </c>
      <c r="E972" t="s">
        <v>4524</v>
      </c>
      <c r="F972">
        <v>4</v>
      </c>
      <c r="G972">
        <v>75197</v>
      </c>
      <c r="H972" s="7">
        <v>0</v>
      </c>
      <c r="I972">
        <v>300788</v>
      </c>
      <c r="J972">
        <v>0</v>
      </c>
      <c r="K972">
        <v>300788</v>
      </c>
      <c r="L972">
        <v>34880.557895790473</v>
      </c>
      <c r="M972" s="4">
        <f t="shared" si="30"/>
        <v>11.596392773578225</v>
      </c>
      <c r="N972" t="str">
        <f t="shared" si="31"/>
        <v>Non-discounted</v>
      </c>
    </row>
    <row r="973" spans="1:14" x14ac:dyDescent="0.3">
      <c r="A973" t="s">
        <v>983</v>
      </c>
      <c r="B973" s="2">
        <v>45336</v>
      </c>
      <c r="C973" t="s">
        <v>4514</v>
      </c>
      <c r="D973" t="s">
        <v>4520</v>
      </c>
      <c r="E973" t="s">
        <v>4523</v>
      </c>
      <c r="F973">
        <v>3</v>
      </c>
      <c r="G973">
        <v>49033</v>
      </c>
      <c r="H973" s="7">
        <v>15</v>
      </c>
      <c r="I973">
        <v>147099</v>
      </c>
      <c r="J973">
        <v>22064.85</v>
      </c>
      <c r="K973">
        <v>125034.15</v>
      </c>
      <c r="L973">
        <v>6854.664055964744</v>
      </c>
      <c r="M973" s="4">
        <f t="shared" si="30"/>
        <v>5.4822334985799834</v>
      </c>
      <c r="N973" t="str">
        <f t="shared" si="31"/>
        <v>Discounted</v>
      </c>
    </row>
    <row r="974" spans="1:14" x14ac:dyDescent="0.3">
      <c r="A974" t="s">
        <v>984</v>
      </c>
      <c r="B974" s="2">
        <v>45044</v>
      </c>
      <c r="C974" t="s">
        <v>4512</v>
      </c>
      <c r="D974" t="s">
        <v>4519</v>
      </c>
      <c r="E974" t="s">
        <v>4522</v>
      </c>
      <c r="F974">
        <v>8</v>
      </c>
      <c r="G974">
        <v>38130</v>
      </c>
      <c r="H974" s="7">
        <v>20</v>
      </c>
      <c r="I974">
        <v>305040</v>
      </c>
      <c r="J974">
        <v>61008</v>
      </c>
      <c r="K974">
        <v>244032</v>
      </c>
      <c r="L974">
        <v>36550.460674330163</v>
      </c>
      <c r="M974" s="4">
        <f t="shared" si="30"/>
        <v>14.977732704862543</v>
      </c>
      <c r="N974" t="str">
        <f t="shared" si="31"/>
        <v>Discounted</v>
      </c>
    </row>
    <row r="975" spans="1:14" x14ac:dyDescent="0.3">
      <c r="A975" t="s">
        <v>985</v>
      </c>
      <c r="B975" s="2">
        <v>45650</v>
      </c>
      <c r="C975" t="s">
        <v>4516</v>
      </c>
      <c r="D975" t="s">
        <v>4520</v>
      </c>
      <c r="E975" t="s">
        <v>4523</v>
      </c>
      <c r="F975">
        <v>7</v>
      </c>
      <c r="G975">
        <v>69106</v>
      </c>
      <c r="H975" s="7">
        <v>20</v>
      </c>
      <c r="I975">
        <v>483742</v>
      </c>
      <c r="J975">
        <v>96748.4</v>
      </c>
      <c r="K975">
        <v>386993.6</v>
      </c>
      <c r="L975">
        <v>58483.296573218613</v>
      </c>
      <c r="M975" s="4">
        <f t="shared" si="30"/>
        <v>15.112212856548174</v>
      </c>
      <c r="N975" t="str">
        <f t="shared" si="31"/>
        <v>Discounted</v>
      </c>
    </row>
    <row r="976" spans="1:14" x14ac:dyDescent="0.3">
      <c r="A976" t="s">
        <v>986</v>
      </c>
      <c r="B976" s="2">
        <v>45151</v>
      </c>
      <c r="C976" t="s">
        <v>4515</v>
      </c>
      <c r="D976" t="s">
        <v>4519</v>
      </c>
      <c r="E976" t="s">
        <v>4521</v>
      </c>
      <c r="F976">
        <v>2</v>
      </c>
      <c r="G976">
        <v>74599</v>
      </c>
      <c r="H976" s="7">
        <v>20</v>
      </c>
      <c r="I976">
        <v>149198</v>
      </c>
      <c r="J976">
        <v>29839.599999999999</v>
      </c>
      <c r="K976">
        <v>119358.39999999999</v>
      </c>
      <c r="L976">
        <v>7238.9267109396123</v>
      </c>
      <c r="M976" s="4">
        <f t="shared" si="30"/>
        <v>6.0648657412797196</v>
      </c>
      <c r="N976" t="str">
        <f t="shared" si="31"/>
        <v>Discounted</v>
      </c>
    </row>
    <row r="977" spans="1:14" x14ac:dyDescent="0.3">
      <c r="A977" t="s">
        <v>987</v>
      </c>
      <c r="B977" s="2">
        <v>45458</v>
      </c>
      <c r="C977" t="s">
        <v>4516</v>
      </c>
      <c r="D977" t="s">
        <v>4520</v>
      </c>
      <c r="E977" t="s">
        <v>4525</v>
      </c>
      <c r="F977">
        <v>3</v>
      </c>
      <c r="G977">
        <v>17085</v>
      </c>
      <c r="H977" s="7">
        <v>15</v>
      </c>
      <c r="I977">
        <v>51255</v>
      </c>
      <c r="J977">
        <v>7688.25</v>
      </c>
      <c r="K977">
        <v>43566.75</v>
      </c>
      <c r="L977">
        <v>4270.0841411883039</v>
      </c>
      <c r="M977" s="4">
        <f t="shared" si="30"/>
        <v>9.8012455397483258</v>
      </c>
      <c r="N977" t="str">
        <f t="shared" si="31"/>
        <v>Discounted</v>
      </c>
    </row>
    <row r="978" spans="1:14" x14ac:dyDescent="0.3">
      <c r="A978" t="s">
        <v>988</v>
      </c>
      <c r="B978" s="2">
        <v>45039</v>
      </c>
      <c r="C978" t="s">
        <v>4515</v>
      </c>
      <c r="D978" t="s">
        <v>4519</v>
      </c>
      <c r="E978" t="s">
        <v>4524</v>
      </c>
      <c r="F978">
        <v>9</v>
      </c>
      <c r="G978">
        <v>49740</v>
      </c>
      <c r="H978" s="7">
        <v>0</v>
      </c>
      <c r="I978">
        <v>447660</v>
      </c>
      <c r="J978">
        <v>0</v>
      </c>
      <c r="K978">
        <v>447660</v>
      </c>
      <c r="L978">
        <v>96883.157827944102</v>
      </c>
      <c r="M978" s="4">
        <f t="shared" si="30"/>
        <v>21.642129702887036</v>
      </c>
      <c r="N978" t="str">
        <f t="shared" si="31"/>
        <v>Non-discounted</v>
      </c>
    </row>
    <row r="979" spans="1:14" x14ac:dyDescent="0.3">
      <c r="A979" t="s">
        <v>989</v>
      </c>
      <c r="B979" s="2">
        <v>45066</v>
      </c>
      <c r="C979" t="s">
        <v>4517</v>
      </c>
      <c r="D979" t="s">
        <v>4520</v>
      </c>
      <c r="E979" t="s">
        <v>4522</v>
      </c>
      <c r="F979">
        <v>5</v>
      </c>
      <c r="G979">
        <v>15272</v>
      </c>
      <c r="H979" s="7">
        <v>0</v>
      </c>
      <c r="I979">
        <v>76360</v>
      </c>
      <c r="J979">
        <v>0</v>
      </c>
      <c r="K979">
        <v>76360</v>
      </c>
      <c r="L979">
        <v>10881.9837721162</v>
      </c>
      <c r="M979" s="4">
        <f t="shared" si="30"/>
        <v>14.250895458507335</v>
      </c>
      <c r="N979" t="str">
        <f t="shared" si="31"/>
        <v>Non-discounted</v>
      </c>
    </row>
    <row r="980" spans="1:14" x14ac:dyDescent="0.3">
      <c r="A980" t="s">
        <v>990</v>
      </c>
      <c r="B980" s="2">
        <v>45485</v>
      </c>
      <c r="C980" t="s">
        <v>4512</v>
      </c>
      <c r="D980" t="s">
        <v>4520</v>
      </c>
      <c r="E980" t="s">
        <v>4524</v>
      </c>
      <c r="F980">
        <v>2</v>
      </c>
      <c r="G980">
        <v>72335</v>
      </c>
      <c r="H980" s="7">
        <v>5</v>
      </c>
      <c r="I980">
        <v>144670</v>
      </c>
      <c r="J980">
        <v>7233.5</v>
      </c>
      <c r="K980">
        <v>137436.5</v>
      </c>
      <c r="L980">
        <v>18818.081596080581</v>
      </c>
      <c r="M980" s="4">
        <f t="shared" si="30"/>
        <v>13.692200831715434</v>
      </c>
      <c r="N980" t="str">
        <f t="shared" si="31"/>
        <v>Discounted</v>
      </c>
    </row>
    <row r="981" spans="1:14" x14ac:dyDescent="0.3">
      <c r="A981" t="s">
        <v>991</v>
      </c>
      <c r="B981" s="2">
        <v>44927</v>
      </c>
      <c r="C981" t="s">
        <v>4517</v>
      </c>
      <c r="D981" t="s">
        <v>4520</v>
      </c>
      <c r="E981" t="s">
        <v>4524</v>
      </c>
      <c r="F981">
        <v>3</v>
      </c>
      <c r="G981">
        <v>76224</v>
      </c>
      <c r="H981" s="7">
        <v>15</v>
      </c>
      <c r="I981">
        <v>228672</v>
      </c>
      <c r="J981">
        <v>34300.800000000003</v>
      </c>
      <c r="K981">
        <v>194371.20000000001</v>
      </c>
      <c r="L981">
        <v>36882.982758209917</v>
      </c>
      <c r="M981" s="4">
        <f t="shared" si="30"/>
        <v>18.975538947235968</v>
      </c>
      <c r="N981" t="str">
        <f t="shared" si="31"/>
        <v>Discounted</v>
      </c>
    </row>
    <row r="982" spans="1:14" x14ac:dyDescent="0.3">
      <c r="A982" t="s">
        <v>992</v>
      </c>
      <c r="B982" s="2">
        <v>45016</v>
      </c>
      <c r="C982" t="s">
        <v>4512</v>
      </c>
      <c r="D982" t="s">
        <v>4519</v>
      </c>
      <c r="E982" t="s">
        <v>4524</v>
      </c>
      <c r="F982">
        <v>8</v>
      </c>
      <c r="G982">
        <v>18438</v>
      </c>
      <c r="H982" s="7">
        <v>10</v>
      </c>
      <c r="I982">
        <v>147504</v>
      </c>
      <c r="J982">
        <v>14750.4</v>
      </c>
      <c r="K982">
        <v>132753.60000000001</v>
      </c>
      <c r="L982">
        <v>25618.31031463949</v>
      </c>
      <c r="M982" s="4">
        <f t="shared" si="30"/>
        <v>19.297638869785445</v>
      </c>
      <c r="N982" t="str">
        <f t="shared" si="31"/>
        <v>Discounted</v>
      </c>
    </row>
    <row r="983" spans="1:14" x14ac:dyDescent="0.3">
      <c r="A983" t="s">
        <v>993</v>
      </c>
      <c r="B983" s="2">
        <v>45580</v>
      </c>
      <c r="C983" t="s">
        <v>4516</v>
      </c>
      <c r="D983" t="s">
        <v>4519</v>
      </c>
      <c r="E983" t="s">
        <v>4522</v>
      </c>
      <c r="F983">
        <v>4</v>
      </c>
      <c r="G983">
        <v>22483</v>
      </c>
      <c r="H983" s="7">
        <v>15</v>
      </c>
      <c r="I983">
        <v>89932</v>
      </c>
      <c r="J983">
        <v>13489.8</v>
      </c>
      <c r="K983">
        <v>76442.2</v>
      </c>
      <c r="L983">
        <v>15471.3295045088</v>
      </c>
      <c r="M983" s="4">
        <f t="shared" si="30"/>
        <v>20.239252015913721</v>
      </c>
      <c r="N983" t="str">
        <f t="shared" si="31"/>
        <v>Discounted</v>
      </c>
    </row>
    <row r="984" spans="1:14" x14ac:dyDescent="0.3">
      <c r="A984" t="s">
        <v>994</v>
      </c>
      <c r="B984" s="2">
        <v>45246</v>
      </c>
      <c r="C984" t="s">
        <v>4515</v>
      </c>
      <c r="D984" t="s">
        <v>4519</v>
      </c>
      <c r="E984" t="s">
        <v>4522</v>
      </c>
      <c r="F984">
        <v>2</v>
      </c>
      <c r="G984">
        <v>13374</v>
      </c>
      <c r="H984" s="7">
        <v>5</v>
      </c>
      <c r="I984">
        <v>26748</v>
      </c>
      <c r="J984">
        <v>1337.4</v>
      </c>
      <c r="K984">
        <v>25410.6</v>
      </c>
      <c r="L984">
        <v>5491.1408339670506</v>
      </c>
      <c r="M984" s="4">
        <f t="shared" si="30"/>
        <v>21.609646501723891</v>
      </c>
      <c r="N984" t="str">
        <f t="shared" si="31"/>
        <v>Discounted</v>
      </c>
    </row>
    <row r="985" spans="1:14" x14ac:dyDescent="0.3">
      <c r="A985" t="s">
        <v>995</v>
      </c>
      <c r="B985" s="2">
        <v>45476</v>
      </c>
      <c r="C985" t="s">
        <v>4517</v>
      </c>
      <c r="D985" t="s">
        <v>4519</v>
      </c>
      <c r="E985" t="s">
        <v>4524</v>
      </c>
      <c r="F985">
        <v>2</v>
      </c>
      <c r="G985">
        <v>61396</v>
      </c>
      <c r="H985" s="7">
        <v>5</v>
      </c>
      <c r="I985">
        <v>122792</v>
      </c>
      <c r="J985">
        <v>6139.6</v>
      </c>
      <c r="K985">
        <v>116652.4</v>
      </c>
      <c r="L985">
        <v>11251.139060877549</v>
      </c>
      <c r="M985" s="4">
        <f t="shared" si="30"/>
        <v>9.645012928047386</v>
      </c>
      <c r="N985" t="str">
        <f t="shared" si="31"/>
        <v>Discounted</v>
      </c>
    </row>
    <row r="986" spans="1:14" x14ac:dyDescent="0.3">
      <c r="A986" t="s">
        <v>996</v>
      </c>
      <c r="B986" s="2">
        <v>45065</v>
      </c>
      <c r="C986" t="s">
        <v>4512</v>
      </c>
      <c r="D986" t="s">
        <v>4519</v>
      </c>
      <c r="E986" t="s">
        <v>4525</v>
      </c>
      <c r="F986">
        <v>6</v>
      </c>
      <c r="G986">
        <v>46709</v>
      </c>
      <c r="H986" s="7">
        <v>5</v>
      </c>
      <c r="I986">
        <v>280254</v>
      </c>
      <c r="J986">
        <v>14012.7</v>
      </c>
      <c r="K986">
        <v>266241.3</v>
      </c>
      <c r="L986">
        <v>16846.716835368781</v>
      </c>
      <c r="M986" s="4">
        <f t="shared" si="30"/>
        <v>6.3276121455870218</v>
      </c>
      <c r="N986" t="str">
        <f t="shared" si="31"/>
        <v>Discounted</v>
      </c>
    </row>
    <row r="987" spans="1:14" x14ac:dyDescent="0.3">
      <c r="A987" t="s">
        <v>997</v>
      </c>
      <c r="B987" s="2">
        <v>45437</v>
      </c>
      <c r="C987" t="s">
        <v>4513</v>
      </c>
      <c r="D987" t="s">
        <v>4520</v>
      </c>
      <c r="E987" t="s">
        <v>4523</v>
      </c>
      <c r="F987">
        <v>8</v>
      </c>
      <c r="G987">
        <v>33322</v>
      </c>
      <c r="H987" s="7">
        <v>0</v>
      </c>
      <c r="I987">
        <v>266576</v>
      </c>
      <c r="J987">
        <v>0</v>
      </c>
      <c r="K987">
        <v>266576</v>
      </c>
      <c r="L987">
        <v>33602.698056244932</v>
      </c>
      <c r="M987" s="4">
        <f t="shared" si="30"/>
        <v>12.605297572266419</v>
      </c>
      <c r="N987" t="str">
        <f t="shared" si="31"/>
        <v>Non-discounted</v>
      </c>
    </row>
    <row r="988" spans="1:14" x14ac:dyDescent="0.3">
      <c r="A988" t="s">
        <v>998</v>
      </c>
      <c r="B988" s="2">
        <v>45185</v>
      </c>
      <c r="C988" t="s">
        <v>4514</v>
      </c>
      <c r="D988" t="s">
        <v>4519</v>
      </c>
      <c r="E988" t="s">
        <v>4524</v>
      </c>
      <c r="F988">
        <v>7</v>
      </c>
      <c r="G988">
        <v>21250</v>
      </c>
      <c r="H988" s="7">
        <v>10</v>
      </c>
      <c r="I988">
        <v>148750</v>
      </c>
      <c r="J988">
        <v>14875</v>
      </c>
      <c r="K988">
        <v>133875</v>
      </c>
      <c r="L988">
        <v>29588.996556934901</v>
      </c>
      <c r="M988" s="4">
        <f t="shared" si="30"/>
        <v>22.101958212463042</v>
      </c>
      <c r="N988" t="str">
        <f t="shared" si="31"/>
        <v>Discounted</v>
      </c>
    </row>
    <row r="989" spans="1:14" x14ac:dyDescent="0.3">
      <c r="A989" t="s">
        <v>999</v>
      </c>
      <c r="B989" s="2">
        <v>45599</v>
      </c>
      <c r="C989" t="s">
        <v>4514</v>
      </c>
      <c r="D989" t="s">
        <v>4520</v>
      </c>
      <c r="E989" t="s">
        <v>4521</v>
      </c>
      <c r="F989">
        <v>4</v>
      </c>
      <c r="G989">
        <v>42583</v>
      </c>
      <c r="H989" s="7">
        <v>5</v>
      </c>
      <c r="I989">
        <v>170332</v>
      </c>
      <c r="J989">
        <v>8516.6</v>
      </c>
      <c r="K989">
        <v>161815.4</v>
      </c>
      <c r="L989">
        <v>10616.017904566979</v>
      </c>
      <c r="M989" s="4">
        <f t="shared" si="30"/>
        <v>6.5605732857113601</v>
      </c>
      <c r="N989" t="str">
        <f t="shared" si="31"/>
        <v>Discounted</v>
      </c>
    </row>
    <row r="990" spans="1:14" x14ac:dyDescent="0.3">
      <c r="A990" t="s">
        <v>1000</v>
      </c>
      <c r="B990" s="2">
        <v>45616</v>
      </c>
      <c r="C990" t="s">
        <v>4517</v>
      </c>
      <c r="D990" t="s">
        <v>4520</v>
      </c>
      <c r="E990" t="s">
        <v>4524</v>
      </c>
      <c r="F990">
        <v>2</v>
      </c>
      <c r="G990">
        <v>28446</v>
      </c>
      <c r="H990" s="7">
        <v>20</v>
      </c>
      <c r="I990">
        <v>56892</v>
      </c>
      <c r="J990">
        <v>11378.4</v>
      </c>
      <c r="K990">
        <v>45513.599999999999</v>
      </c>
      <c r="L990">
        <v>7518.4261634395916</v>
      </c>
      <c r="M990" s="4">
        <f t="shared" si="30"/>
        <v>16.519075976059007</v>
      </c>
      <c r="N990" t="str">
        <f t="shared" si="31"/>
        <v>Discounted</v>
      </c>
    </row>
    <row r="991" spans="1:14" x14ac:dyDescent="0.3">
      <c r="A991" t="s">
        <v>1001</v>
      </c>
      <c r="B991" s="2">
        <v>44936</v>
      </c>
      <c r="C991" t="s">
        <v>4515</v>
      </c>
      <c r="D991" t="s">
        <v>4519</v>
      </c>
      <c r="E991" t="s">
        <v>4522</v>
      </c>
      <c r="F991">
        <v>9</v>
      </c>
      <c r="G991">
        <v>2052</v>
      </c>
      <c r="H991" s="7">
        <v>0</v>
      </c>
      <c r="I991">
        <v>18468</v>
      </c>
      <c r="J991">
        <v>0</v>
      </c>
      <c r="K991">
        <v>18468</v>
      </c>
      <c r="L991">
        <v>3512.9199809486499</v>
      </c>
      <c r="M991" s="4">
        <f t="shared" si="30"/>
        <v>19.021658982827862</v>
      </c>
      <c r="N991" t="str">
        <f t="shared" si="31"/>
        <v>Non-discounted</v>
      </c>
    </row>
    <row r="992" spans="1:14" x14ac:dyDescent="0.3">
      <c r="A992" t="s">
        <v>1002</v>
      </c>
      <c r="B992" s="2">
        <v>45187</v>
      </c>
      <c r="C992" t="s">
        <v>4513</v>
      </c>
      <c r="D992" t="s">
        <v>4520</v>
      </c>
      <c r="E992" t="s">
        <v>4523</v>
      </c>
      <c r="F992">
        <v>4</v>
      </c>
      <c r="G992">
        <v>73831</v>
      </c>
      <c r="H992" s="7">
        <v>10</v>
      </c>
      <c r="I992">
        <v>295324</v>
      </c>
      <c r="J992">
        <v>29532.400000000001</v>
      </c>
      <c r="K992">
        <v>265791.59999999998</v>
      </c>
      <c r="L992">
        <v>38880.378693968603</v>
      </c>
      <c r="M992" s="4">
        <f t="shared" si="30"/>
        <v>14.628144265645945</v>
      </c>
      <c r="N992" t="str">
        <f t="shared" si="31"/>
        <v>Discounted</v>
      </c>
    </row>
    <row r="993" spans="1:14" x14ac:dyDescent="0.3">
      <c r="A993" t="s">
        <v>1003</v>
      </c>
      <c r="B993" s="2">
        <v>45576</v>
      </c>
      <c r="C993" t="s">
        <v>4517</v>
      </c>
      <c r="D993" t="s">
        <v>4519</v>
      </c>
      <c r="E993" t="s">
        <v>4521</v>
      </c>
      <c r="F993">
        <v>9</v>
      </c>
      <c r="G993">
        <v>5771</v>
      </c>
      <c r="H993" s="7">
        <v>20</v>
      </c>
      <c r="I993">
        <v>51939</v>
      </c>
      <c r="J993">
        <v>10387.799999999999</v>
      </c>
      <c r="K993">
        <v>41551.199999999997</v>
      </c>
      <c r="L993">
        <v>4198.1291784773784</v>
      </c>
      <c r="M993" s="4">
        <f t="shared" si="30"/>
        <v>10.103508872132162</v>
      </c>
      <c r="N993" t="str">
        <f t="shared" si="31"/>
        <v>Discounted</v>
      </c>
    </row>
    <row r="994" spans="1:14" x14ac:dyDescent="0.3">
      <c r="A994" t="s">
        <v>1004</v>
      </c>
      <c r="B994" s="2">
        <v>45098</v>
      </c>
      <c r="C994" t="s">
        <v>4516</v>
      </c>
      <c r="D994" t="s">
        <v>4519</v>
      </c>
      <c r="E994" t="s">
        <v>4523</v>
      </c>
      <c r="F994">
        <v>5</v>
      </c>
      <c r="G994">
        <v>66151</v>
      </c>
      <c r="H994" s="7">
        <v>10</v>
      </c>
      <c r="I994">
        <v>330755</v>
      </c>
      <c r="J994">
        <v>33075.5</v>
      </c>
      <c r="K994">
        <v>297679.5</v>
      </c>
      <c r="L994">
        <v>34311.103678887557</v>
      </c>
      <c r="M994" s="4">
        <f t="shared" si="30"/>
        <v>11.52618963646726</v>
      </c>
      <c r="N994" t="str">
        <f t="shared" si="31"/>
        <v>Discounted</v>
      </c>
    </row>
    <row r="995" spans="1:14" x14ac:dyDescent="0.3">
      <c r="A995" t="s">
        <v>1005</v>
      </c>
      <c r="B995" s="2">
        <v>44939</v>
      </c>
      <c r="C995" t="s">
        <v>4512</v>
      </c>
      <c r="D995" t="s">
        <v>4519</v>
      </c>
      <c r="E995" t="s">
        <v>4523</v>
      </c>
      <c r="F995">
        <v>7</v>
      </c>
      <c r="G995">
        <v>29494</v>
      </c>
      <c r="H995" s="7">
        <v>10</v>
      </c>
      <c r="I995">
        <v>206458</v>
      </c>
      <c r="J995">
        <v>20645.8</v>
      </c>
      <c r="K995">
        <v>185812.2</v>
      </c>
      <c r="L995">
        <v>11953.376792189139</v>
      </c>
      <c r="M995" s="4">
        <f t="shared" si="30"/>
        <v>6.4330419596717219</v>
      </c>
      <c r="N995" t="str">
        <f t="shared" si="31"/>
        <v>Discounted</v>
      </c>
    </row>
    <row r="996" spans="1:14" x14ac:dyDescent="0.3">
      <c r="A996" t="s">
        <v>1006</v>
      </c>
      <c r="B996" s="2">
        <v>45094</v>
      </c>
      <c r="C996" t="s">
        <v>4516</v>
      </c>
      <c r="D996" t="s">
        <v>4520</v>
      </c>
      <c r="E996" t="s">
        <v>4521</v>
      </c>
      <c r="F996">
        <v>5</v>
      </c>
      <c r="G996">
        <v>27686</v>
      </c>
      <c r="H996" s="7">
        <v>20</v>
      </c>
      <c r="I996">
        <v>138430</v>
      </c>
      <c r="J996">
        <v>27686</v>
      </c>
      <c r="K996">
        <v>110744</v>
      </c>
      <c r="L996">
        <v>12017.574473294961</v>
      </c>
      <c r="M996" s="4">
        <f t="shared" si="30"/>
        <v>10.851670946773604</v>
      </c>
      <c r="N996" t="str">
        <f t="shared" si="31"/>
        <v>Discounted</v>
      </c>
    </row>
    <row r="997" spans="1:14" x14ac:dyDescent="0.3">
      <c r="A997" t="s">
        <v>1007</v>
      </c>
      <c r="B997" s="2">
        <v>45568</v>
      </c>
      <c r="C997" t="s">
        <v>4514</v>
      </c>
      <c r="D997" t="s">
        <v>4519</v>
      </c>
      <c r="E997" t="s">
        <v>4524</v>
      </c>
      <c r="F997">
        <v>2</v>
      </c>
      <c r="G997">
        <v>30767</v>
      </c>
      <c r="H997" s="7">
        <v>15</v>
      </c>
      <c r="I997">
        <v>61534</v>
      </c>
      <c r="J997">
        <v>9230.1</v>
      </c>
      <c r="K997">
        <v>52303.9</v>
      </c>
      <c r="L997">
        <v>3079.4235739368269</v>
      </c>
      <c r="M997" s="4">
        <f t="shared" si="30"/>
        <v>5.887560151225486</v>
      </c>
      <c r="N997" t="str">
        <f t="shared" si="31"/>
        <v>Discounted</v>
      </c>
    </row>
    <row r="998" spans="1:14" x14ac:dyDescent="0.3">
      <c r="A998" t="s">
        <v>1008</v>
      </c>
      <c r="B998" s="2">
        <v>45522</v>
      </c>
      <c r="C998" t="s">
        <v>4512</v>
      </c>
      <c r="D998" t="s">
        <v>4519</v>
      </c>
      <c r="E998" t="s">
        <v>4524</v>
      </c>
      <c r="F998">
        <v>6</v>
      </c>
      <c r="G998">
        <v>39640</v>
      </c>
      <c r="H998" s="7">
        <v>10</v>
      </c>
      <c r="I998">
        <v>237840</v>
      </c>
      <c r="J998">
        <v>23784</v>
      </c>
      <c r="K998">
        <v>214056</v>
      </c>
      <c r="L998">
        <v>41797.644760112948</v>
      </c>
      <c r="M998" s="4">
        <f t="shared" si="30"/>
        <v>19.526499962679367</v>
      </c>
      <c r="N998" t="str">
        <f t="shared" si="31"/>
        <v>Discounted</v>
      </c>
    </row>
    <row r="999" spans="1:14" x14ac:dyDescent="0.3">
      <c r="A999" t="s">
        <v>1009</v>
      </c>
      <c r="B999" s="2">
        <v>45247</v>
      </c>
      <c r="C999" t="s">
        <v>4517</v>
      </c>
      <c r="D999" t="s">
        <v>4519</v>
      </c>
      <c r="E999" t="s">
        <v>4524</v>
      </c>
      <c r="F999">
        <v>7</v>
      </c>
      <c r="G999">
        <v>25435</v>
      </c>
      <c r="H999" s="7">
        <v>15</v>
      </c>
      <c r="I999">
        <v>178045</v>
      </c>
      <c r="J999">
        <v>26706.75</v>
      </c>
      <c r="K999">
        <v>151338.25</v>
      </c>
      <c r="L999">
        <v>34747.119291644252</v>
      </c>
      <c r="M999" s="4">
        <f t="shared" si="30"/>
        <v>22.959905570233733</v>
      </c>
      <c r="N999" t="str">
        <f t="shared" si="31"/>
        <v>Discounted</v>
      </c>
    </row>
    <row r="1000" spans="1:14" x14ac:dyDescent="0.3">
      <c r="A1000" t="s">
        <v>1010</v>
      </c>
      <c r="B1000" s="2">
        <v>45245</v>
      </c>
      <c r="C1000" t="s">
        <v>4516</v>
      </c>
      <c r="D1000" t="s">
        <v>4520</v>
      </c>
      <c r="E1000" t="s">
        <v>4525</v>
      </c>
      <c r="F1000">
        <v>6</v>
      </c>
      <c r="G1000">
        <v>32248</v>
      </c>
      <c r="H1000" s="7">
        <v>10</v>
      </c>
      <c r="I1000">
        <v>193488</v>
      </c>
      <c r="J1000">
        <v>19348.8</v>
      </c>
      <c r="K1000">
        <v>174139.2</v>
      </c>
      <c r="L1000">
        <v>30770.85387568119</v>
      </c>
      <c r="M1000" s="4">
        <f t="shared" si="30"/>
        <v>17.670262569071863</v>
      </c>
      <c r="N1000" t="str">
        <f t="shared" si="31"/>
        <v>Discounted</v>
      </c>
    </row>
    <row r="1001" spans="1:14" x14ac:dyDescent="0.3">
      <c r="A1001" t="s">
        <v>1011</v>
      </c>
      <c r="B1001" s="2">
        <v>45539</v>
      </c>
      <c r="C1001" t="s">
        <v>4518</v>
      </c>
      <c r="D1001" t="s">
        <v>4519</v>
      </c>
      <c r="E1001" t="s">
        <v>4524</v>
      </c>
      <c r="F1001">
        <v>3</v>
      </c>
      <c r="G1001">
        <v>4337</v>
      </c>
      <c r="H1001" s="7">
        <v>20</v>
      </c>
      <c r="I1001">
        <v>13011</v>
      </c>
      <c r="J1001">
        <v>2602.1999999999998</v>
      </c>
      <c r="K1001">
        <v>10408.799999999999</v>
      </c>
      <c r="L1001">
        <v>1887.538501373391</v>
      </c>
      <c r="M1001" s="4">
        <f t="shared" si="30"/>
        <v>18.134064458663737</v>
      </c>
      <c r="N1001" t="str">
        <f t="shared" si="31"/>
        <v>Discounted</v>
      </c>
    </row>
    <row r="1002" spans="1:14" x14ac:dyDescent="0.3">
      <c r="A1002" t="s">
        <v>1012</v>
      </c>
      <c r="B1002" s="2">
        <v>45255</v>
      </c>
      <c r="C1002" t="s">
        <v>4515</v>
      </c>
      <c r="D1002" t="s">
        <v>4520</v>
      </c>
      <c r="E1002" t="s">
        <v>4521</v>
      </c>
      <c r="F1002">
        <v>8</v>
      </c>
      <c r="G1002">
        <v>65375</v>
      </c>
      <c r="H1002" s="7">
        <v>10</v>
      </c>
      <c r="I1002">
        <v>523000</v>
      </c>
      <c r="J1002">
        <v>52300</v>
      </c>
      <c r="K1002">
        <v>470700</v>
      </c>
      <c r="L1002">
        <v>67982.479618395955</v>
      </c>
      <c r="M1002" s="4">
        <f t="shared" si="30"/>
        <v>14.442846742807724</v>
      </c>
      <c r="N1002" t="str">
        <f t="shared" si="31"/>
        <v>Discounted</v>
      </c>
    </row>
    <row r="1003" spans="1:14" x14ac:dyDescent="0.3">
      <c r="A1003" t="s">
        <v>1013</v>
      </c>
      <c r="B1003" s="2">
        <v>45476</v>
      </c>
      <c r="C1003" t="s">
        <v>4513</v>
      </c>
      <c r="D1003" t="s">
        <v>4520</v>
      </c>
      <c r="E1003" t="s">
        <v>4525</v>
      </c>
      <c r="F1003">
        <v>3</v>
      </c>
      <c r="G1003">
        <v>63194</v>
      </c>
      <c r="H1003" s="7">
        <v>5</v>
      </c>
      <c r="I1003">
        <v>189582</v>
      </c>
      <c r="J1003">
        <v>9479.1</v>
      </c>
      <c r="K1003">
        <v>180102.9</v>
      </c>
      <c r="L1003">
        <v>14625.66840150853</v>
      </c>
      <c r="M1003" s="4">
        <f t="shared" si="30"/>
        <v>8.1207289841021613</v>
      </c>
      <c r="N1003" t="str">
        <f t="shared" si="31"/>
        <v>Discounted</v>
      </c>
    </row>
    <row r="1004" spans="1:14" x14ac:dyDescent="0.3">
      <c r="A1004" t="s">
        <v>1014</v>
      </c>
      <c r="B1004" s="2">
        <v>45345</v>
      </c>
      <c r="C1004" t="s">
        <v>4513</v>
      </c>
      <c r="D1004" t="s">
        <v>4519</v>
      </c>
      <c r="E1004" t="s">
        <v>4524</v>
      </c>
      <c r="F1004">
        <v>5</v>
      </c>
      <c r="G1004">
        <v>10110</v>
      </c>
      <c r="H1004" s="7">
        <v>5</v>
      </c>
      <c r="I1004">
        <v>50550</v>
      </c>
      <c r="J1004">
        <v>2527.5</v>
      </c>
      <c r="K1004">
        <v>48022.5</v>
      </c>
      <c r="L1004">
        <v>2475.3211191679889</v>
      </c>
      <c r="M1004" s="4">
        <f t="shared" si="30"/>
        <v>5.154502825067393</v>
      </c>
      <c r="N1004" t="str">
        <f t="shared" si="31"/>
        <v>Discounted</v>
      </c>
    </row>
    <row r="1005" spans="1:14" x14ac:dyDescent="0.3">
      <c r="A1005" t="s">
        <v>1015</v>
      </c>
      <c r="B1005" s="2">
        <v>45532</v>
      </c>
      <c r="C1005" t="s">
        <v>4515</v>
      </c>
      <c r="D1005" t="s">
        <v>4520</v>
      </c>
      <c r="E1005" t="s">
        <v>4525</v>
      </c>
      <c r="F1005">
        <v>9</v>
      </c>
      <c r="G1005">
        <v>29115</v>
      </c>
      <c r="H1005" s="7">
        <v>10</v>
      </c>
      <c r="I1005">
        <v>262035</v>
      </c>
      <c r="J1005">
        <v>26203.5</v>
      </c>
      <c r="K1005">
        <v>235831.5</v>
      </c>
      <c r="L1005">
        <v>28015.650096099482</v>
      </c>
      <c r="M1005" s="4">
        <f t="shared" si="30"/>
        <v>11.879519952211423</v>
      </c>
      <c r="N1005" t="str">
        <f t="shared" si="31"/>
        <v>Discounted</v>
      </c>
    </row>
    <row r="1006" spans="1:14" x14ac:dyDescent="0.3">
      <c r="A1006" t="s">
        <v>1016</v>
      </c>
      <c r="B1006" s="2">
        <v>45021</v>
      </c>
      <c r="C1006" t="s">
        <v>4518</v>
      </c>
      <c r="D1006" t="s">
        <v>4520</v>
      </c>
      <c r="E1006" t="s">
        <v>4521</v>
      </c>
      <c r="F1006">
        <v>5</v>
      </c>
      <c r="G1006">
        <v>77144</v>
      </c>
      <c r="H1006" s="7">
        <v>20</v>
      </c>
      <c r="I1006">
        <v>385720</v>
      </c>
      <c r="J1006">
        <v>77144</v>
      </c>
      <c r="K1006">
        <v>308576</v>
      </c>
      <c r="L1006">
        <v>61807.066615860043</v>
      </c>
      <c r="M1006" s="4">
        <f t="shared" si="30"/>
        <v>20.029771147419126</v>
      </c>
      <c r="N1006" t="str">
        <f t="shared" si="31"/>
        <v>Discounted</v>
      </c>
    </row>
    <row r="1007" spans="1:14" x14ac:dyDescent="0.3">
      <c r="A1007" t="s">
        <v>1017</v>
      </c>
      <c r="B1007" s="2">
        <v>45507</v>
      </c>
      <c r="C1007" t="s">
        <v>4514</v>
      </c>
      <c r="D1007" t="s">
        <v>4519</v>
      </c>
      <c r="E1007" t="s">
        <v>4524</v>
      </c>
      <c r="F1007">
        <v>7</v>
      </c>
      <c r="G1007">
        <v>22847</v>
      </c>
      <c r="H1007" s="7">
        <v>20</v>
      </c>
      <c r="I1007">
        <v>159929</v>
      </c>
      <c r="J1007">
        <v>31985.8</v>
      </c>
      <c r="K1007">
        <v>127943.2</v>
      </c>
      <c r="L1007">
        <v>30973.297927737862</v>
      </c>
      <c r="M1007" s="4">
        <f t="shared" si="30"/>
        <v>24.208631586311629</v>
      </c>
      <c r="N1007" t="str">
        <f t="shared" si="31"/>
        <v>Discounted</v>
      </c>
    </row>
    <row r="1008" spans="1:14" x14ac:dyDescent="0.3">
      <c r="A1008" t="s">
        <v>1018</v>
      </c>
      <c r="B1008" s="2">
        <v>45244</v>
      </c>
      <c r="C1008" t="s">
        <v>4512</v>
      </c>
      <c r="D1008" t="s">
        <v>4519</v>
      </c>
      <c r="E1008" t="s">
        <v>4522</v>
      </c>
      <c r="F1008">
        <v>7</v>
      </c>
      <c r="G1008">
        <v>34562</v>
      </c>
      <c r="H1008" s="7">
        <v>0</v>
      </c>
      <c r="I1008">
        <v>241934</v>
      </c>
      <c r="J1008">
        <v>0</v>
      </c>
      <c r="K1008">
        <v>241934</v>
      </c>
      <c r="L1008">
        <v>32955.520084888121</v>
      </c>
      <c r="M1008" s="4">
        <f t="shared" si="30"/>
        <v>13.621698514837982</v>
      </c>
      <c r="N1008" t="str">
        <f t="shared" si="31"/>
        <v>Non-discounted</v>
      </c>
    </row>
    <row r="1009" spans="1:14" x14ac:dyDescent="0.3">
      <c r="A1009" t="s">
        <v>1019</v>
      </c>
      <c r="B1009" s="2">
        <v>45162</v>
      </c>
      <c r="C1009" t="s">
        <v>4515</v>
      </c>
      <c r="D1009" t="s">
        <v>4519</v>
      </c>
      <c r="E1009" t="s">
        <v>4521</v>
      </c>
      <c r="F1009">
        <v>5</v>
      </c>
      <c r="G1009">
        <v>55622</v>
      </c>
      <c r="H1009" s="7">
        <v>20</v>
      </c>
      <c r="I1009">
        <v>278110</v>
      </c>
      <c r="J1009">
        <v>55622</v>
      </c>
      <c r="K1009">
        <v>222488</v>
      </c>
      <c r="L1009">
        <v>27383.423110412619</v>
      </c>
      <c r="M1009" s="4">
        <f t="shared" si="30"/>
        <v>12.30782024667066</v>
      </c>
      <c r="N1009" t="str">
        <f t="shared" si="31"/>
        <v>Discounted</v>
      </c>
    </row>
    <row r="1010" spans="1:14" x14ac:dyDescent="0.3">
      <c r="A1010" t="s">
        <v>1020</v>
      </c>
      <c r="B1010" s="2">
        <v>45260</v>
      </c>
      <c r="C1010" t="s">
        <v>4518</v>
      </c>
      <c r="D1010" t="s">
        <v>4520</v>
      </c>
      <c r="E1010" t="s">
        <v>4523</v>
      </c>
      <c r="F1010">
        <v>2</v>
      </c>
      <c r="G1010">
        <v>48931</v>
      </c>
      <c r="H1010" s="7">
        <v>15</v>
      </c>
      <c r="I1010">
        <v>97862</v>
      </c>
      <c r="J1010">
        <v>14679.3</v>
      </c>
      <c r="K1010">
        <v>83182.7</v>
      </c>
      <c r="L1010">
        <v>11578.341528922279</v>
      </c>
      <c r="M1010" s="4">
        <f t="shared" si="30"/>
        <v>13.919170126627629</v>
      </c>
      <c r="N1010" t="str">
        <f t="shared" si="31"/>
        <v>Discounted</v>
      </c>
    </row>
    <row r="1011" spans="1:14" x14ac:dyDescent="0.3">
      <c r="A1011" t="s">
        <v>1021</v>
      </c>
      <c r="B1011" s="2">
        <v>45302</v>
      </c>
      <c r="C1011" t="s">
        <v>4517</v>
      </c>
      <c r="D1011" t="s">
        <v>4519</v>
      </c>
      <c r="E1011" t="s">
        <v>4523</v>
      </c>
      <c r="F1011">
        <v>5</v>
      </c>
      <c r="G1011">
        <v>73586</v>
      </c>
      <c r="H1011" s="7">
        <v>10</v>
      </c>
      <c r="I1011">
        <v>367930</v>
      </c>
      <c r="J1011">
        <v>36793</v>
      </c>
      <c r="K1011">
        <v>331137</v>
      </c>
      <c r="L1011">
        <v>44887.269134382623</v>
      </c>
      <c r="M1011" s="4">
        <f t="shared" si="30"/>
        <v>13.555497916083864</v>
      </c>
      <c r="N1011" t="str">
        <f t="shared" si="31"/>
        <v>Discounted</v>
      </c>
    </row>
    <row r="1012" spans="1:14" x14ac:dyDescent="0.3">
      <c r="A1012" t="s">
        <v>1022</v>
      </c>
      <c r="B1012" s="2">
        <v>45385</v>
      </c>
      <c r="C1012" t="s">
        <v>4513</v>
      </c>
      <c r="D1012" t="s">
        <v>4520</v>
      </c>
      <c r="E1012" t="s">
        <v>4521</v>
      </c>
      <c r="F1012">
        <v>7</v>
      </c>
      <c r="G1012">
        <v>28705</v>
      </c>
      <c r="H1012" s="7">
        <v>5</v>
      </c>
      <c r="I1012">
        <v>200935</v>
      </c>
      <c r="J1012">
        <v>10046.75</v>
      </c>
      <c r="K1012">
        <v>190888.25</v>
      </c>
      <c r="L1012">
        <v>33439.033706280723</v>
      </c>
      <c r="M1012" s="4">
        <f t="shared" si="30"/>
        <v>17.517596659972902</v>
      </c>
      <c r="N1012" t="str">
        <f t="shared" si="31"/>
        <v>Discounted</v>
      </c>
    </row>
    <row r="1013" spans="1:14" x14ac:dyDescent="0.3">
      <c r="A1013" t="s">
        <v>1023</v>
      </c>
      <c r="B1013" s="2">
        <v>45063</v>
      </c>
      <c r="C1013" t="s">
        <v>4518</v>
      </c>
      <c r="D1013" t="s">
        <v>4520</v>
      </c>
      <c r="E1013" t="s">
        <v>4523</v>
      </c>
      <c r="F1013">
        <v>7</v>
      </c>
      <c r="G1013">
        <v>18959</v>
      </c>
      <c r="H1013" s="7">
        <v>20</v>
      </c>
      <c r="I1013">
        <v>132713</v>
      </c>
      <c r="J1013">
        <v>26542.6</v>
      </c>
      <c r="K1013">
        <v>106170.4</v>
      </c>
      <c r="L1013">
        <v>20897.464561772678</v>
      </c>
      <c r="M1013" s="4">
        <f t="shared" si="30"/>
        <v>19.682947941961864</v>
      </c>
      <c r="N1013" t="str">
        <f t="shared" si="31"/>
        <v>Discounted</v>
      </c>
    </row>
    <row r="1014" spans="1:14" x14ac:dyDescent="0.3">
      <c r="A1014" t="s">
        <v>1024</v>
      </c>
      <c r="B1014" s="2">
        <v>45514</v>
      </c>
      <c r="C1014" t="s">
        <v>4514</v>
      </c>
      <c r="D1014" t="s">
        <v>4520</v>
      </c>
      <c r="E1014" t="s">
        <v>4521</v>
      </c>
      <c r="F1014">
        <v>4</v>
      </c>
      <c r="G1014">
        <v>24250</v>
      </c>
      <c r="H1014" s="7">
        <v>5</v>
      </c>
      <c r="I1014">
        <v>97000</v>
      </c>
      <c r="J1014">
        <v>4850</v>
      </c>
      <c r="K1014">
        <v>92150</v>
      </c>
      <c r="L1014">
        <v>19074.276368581912</v>
      </c>
      <c r="M1014" s="4">
        <f t="shared" si="30"/>
        <v>20.699160465091605</v>
      </c>
      <c r="N1014" t="str">
        <f t="shared" si="31"/>
        <v>Discounted</v>
      </c>
    </row>
    <row r="1015" spans="1:14" x14ac:dyDescent="0.3">
      <c r="A1015" t="s">
        <v>1025</v>
      </c>
      <c r="B1015" s="2">
        <v>45473</v>
      </c>
      <c r="C1015" t="s">
        <v>4514</v>
      </c>
      <c r="D1015" t="s">
        <v>4520</v>
      </c>
      <c r="E1015" t="s">
        <v>4522</v>
      </c>
      <c r="F1015">
        <v>1</v>
      </c>
      <c r="G1015">
        <v>28229</v>
      </c>
      <c r="H1015" s="7">
        <v>0</v>
      </c>
      <c r="I1015">
        <v>28229</v>
      </c>
      <c r="J1015">
        <v>0</v>
      </c>
      <c r="K1015">
        <v>28229</v>
      </c>
      <c r="L1015">
        <v>5078.9888331067004</v>
      </c>
      <c r="M1015" s="4">
        <f t="shared" si="30"/>
        <v>17.992096188694962</v>
      </c>
      <c r="N1015" t="str">
        <f t="shared" si="31"/>
        <v>Non-discounted</v>
      </c>
    </row>
    <row r="1016" spans="1:14" x14ac:dyDescent="0.3">
      <c r="A1016" t="s">
        <v>1026</v>
      </c>
      <c r="B1016" s="2">
        <v>45439</v>
      </c>
      <c r="C1016" t="s">
        <v>4516</v>
      </c>
      <c r="D1016" t="s">
        <v>4520</v>
      </c>
      <c r="E1016" t="s">
        <v>4521</v>
      </c>
      <c r="F1016">
        <v>6</v>
      </c>
      <c r="G1016">
        <v>39085</v>
      </c>
      <c r="H1016" s="7">
        <v>10</v>
      </c>
      <c r="I1016">
        <v>234510</v>
      </c>
      <c r="J1016">
        <v>23451</v>
      </c>
      <c r="K1016">
        <v>211059</v>
      </c>
      <c r="L1016">
        <v>29030.066203540191</v>
      </c>
      <c r="M1016" s="4">
        <f t="shared" si="30"/>
        <v>13.754479175747155</v>
      </c>
      <c r="N1016" t="str">
        <f t="shared" si="31"/>
        <v>Discounted</v>
      </c>
    </row>
    <row r="1017" spans="1:14" x14ac:dyDescent="0.3">
      <c r="A1017" t="s">
        <v>1027</v>
      </c>
      <c r="B1017" s="2">
        <v>45222</v>
      </c>
      <c r="C1017" t="s">
        <v>4515</v>
      </c>
      <c r="D1017" t="s">
        <v>4519</v>
      </c>
      <c r="E1017" t="s">
        <v>4524</v>
      </c>
      <c r="F1017">
        <v>3</v>
      </c>
      <c r="G1017">
        <v>46135</v>
      </c>
      <c r="H1017" s="7">
        <v>20</v>
      </c>
      <c r="I1017">
        <v>138405</v>
      </c>
      <c r="J1017">
        <v>27681</v>
      </c>
      <c r="K1017">
        <v>110724</v>
      </c>
      <c r="L1017">
        <v>26576.057645937712</v>
      </c>
      <c r="M1017" s="4">
        <f t="shared" si="30"/>
        <v>24.00207511103077</v>
      </c>
      <c r="N1017" t="str">
        <f t="shared" si="31"/>
        <v>Discounted</v>
      </c>
    </row>
    <row r="1018" spans="1:14" x14ac:dyDescent="0.3">
      <c r="A1018" t="s">
        <v>1028</v>
      </c>
      <c r="B1018" s="2">
        <v>45246</v>
      </c>
      <c r="C1018" t="s">
        <v>4516</v>
      </c>
      <c r="D1018" t="s">
        <v>4519</v>
      </c>
      <c r="E1018" t="s">
        <v>4524</v>
      </c>
      <c r="F1018">
        <v>5</v>
      </c>
      <c r="G1018">
        <v>45354</v>
      </c>
      <c r="H1018" s="7">
        <v>5</v>
      </c>
      <c r="I1018">
        <v>226770</v>
      </c>
      <c r="J1018">
        <v>11338.5</v>
      </c>
      <c r="K1018">
        <v>215431.5</v>
      </c>
      <c r="L1018">
        <v>41406.782943761304</v>
      </c>
      <c r="M1018" s="4">
        <f t="shared" si="30"/>
        <v>19.220393927425331</v>
      </c>
      <c r="N1018" t="str">
        <f t="shared" si="31"/>
        <v>Discounted</v>
      </c>
    </row>
    <row r="1019" spans="1:14" x14ac:dyDescent="0.3">
      <c r="A1019" t="s">
        <v>1029</v>
      </c>
      <c r="B1019" s="2">
        <v>45498</v>
      </c>
      <c r="C1019" t="s">
        <v>4513</v>
      </c>
      <c r="D1019" t="s">
        <v>4520</v>
      </c>
      <c r="E1019" t="s">
        <v>4525</v>
      </c>
      <c r="F1019">
        <v>4</v>
      </c>
      <c r="G1019">
        <v>76726</v>
      </c>
      <c r="H1019" s="7">
        <v>20</v>
      </c>
      <c r="I1019">
        <v>306904</v>
      </c>
      <c r="J1019">
        <v>61380.800000000003</v>
      </c>
      <c r="K1019">
        <v>245523.20000000001</v>
      </c>
      <c r="L1019">
        <v>33227.049498856853</v>
      </c>
      <c r="M1019" s="4">
        <f t="shared" si="30"/>
        <v>13.533160816923553</v>
      </c>
      <c r="N1019" t="str">
        <f t="shared" si="31"/>
        <v>Discounted</v>
      </c>
    </row>
    <row r="1020" spans="1:14" x14ac:dyDescent="0.3">
      <c r="A1020" t="s">
        <v>1030</v>
      </c>
      <c r="B1020" s="2">
        <v>45275</v>
      </c>
      <c r="C1020" t="s">
        <v>4518</v>
      </c>
      <c r="D1020" t="s">
        <v>4520</v>
      </c>
      <c r="E1020" t="s">
        <v>4523</v>
      </c>
      <c r="F1020">
        <v>2</v>
      </c>
      <c r="G1020">
        <v>29604</v>
      </c>
      <c r="H1020" s="7">
        <v>0</v>
      </c>
      <c r="I1020">
        <v>59208</v>
      </c>
      <c r="J1020">
        <v>0</v>
      </c>
      <c r="K1020">
        <v>59208</v>
      </c>
      <c r="L1020">
        <v>8248.6427716541239</v>
      </c>
      <c r="M1020" s="4">
        <f t="shared" si="30"/>
        <v>13.931635541910087</v>
      </c>
      <c r="N1020" t="str">
        <f t="shared" si="31"/>
        <v>Non-discounted</v>
      </c>
    </row>
    <row r="1021" spans="1:14" x14ac:dyDescent="0.3">
      <c r="A1021" t="s">
        <v>1031</v>
      </c>
      <c r="B1021" s="2">
        <v>45155</v>
      </c>
      <c r="C1021" t="s">
        <v>4512</v>
      </c>
      <c r="D1021" t="s">
        <v>4519</v>
      </c>
      <c r="E1021" t="s">
        <v>4523</v>
      </c>
      <c r="F1021">
        <v>7</v>
      </c>
      <c r="G1021">
        <v>15270</v>
      </c>
      <c r="H1021" s="7">
        <v>5</v>
      </c>
      <c r="I1021">
        <v>106890</v>
      </c>
      <c r="J1021">
        <v>5344.5</v>
      </c>
      <c r="K1021">
        <v>101545.5</v>
      </c>
      <c r="L1021">
        <v>21689.729879293369</v>
      </c>
      <c r="M1021" s="4">
        <f t="shared" si="30"/>
        <v>21.359616998580311</v>
      </c>
      <c r="N1021" t="str">
        <f t="shared" si="31"/>
        <v>Discounted</v>
      </c>
    </row>
    <row r="1022" spans="1:14" x14ac:dyDescent="0.3">
      <c r="A1022" t="s">
        <v>1032</v>
      </c>
      <c r="B1022" s="2">
        <v>45196</v>
      </c>
      <c r="C1022" t="s">
        <v>4512</v>
      </c>
      <c r="D1022" t="s">
        <v>4519</v>
      </c>
      <c r="E1022" t="s">
        <v>4521</v>
      </c>
      <c r="F1022">
        <v>5</v>
      </c>
      <c r="G1022">
        <v>76493</v>
      </c>
      <c r="H1022" s="7">
        <v>5</v>
      </c>
      <c r="I1022">
        <v>382465</v>
      </c>
      <c r="J1022">
        <v>19123.25</v>
      </c>
      <c r="K1022">
        <v>363341.75</v>
      </c>
      <c r="L1022">
        <v>50180.466918324812</v>
      </c>
      <c r="M1022" s="4">
        <f t="shared" si="30"/>
        <v>13.810817754448756</v>
      </c>
      <c r="N1022" t="str">
        <f t="shared" si="31"/>
        <v>Discounted</v>
      </c>
    </row>
    <row r="1023" spans="1:14" x14ac:dyDescent="0.3">
      <c r="A1023" t="s">
        <v>1033</v>
      </c>
      <c r="B1023" s="2">
        <v>45217</v>
      </c>
      <c r="C1023" t="s">
        <v>4514</v>
      </c>
      <c r="D1023" t="s">
        <v>4520</v>
      </c>
      <c r="E1023" t="s">
        <v>4523</v>
      </c>
      <c r="F1023">
        <v>7</v>
      </c>
      <c r="G1023">
        <v>18457</v>
      </c>
      <c r="H1023" s="7">
        <v>10</v>
      </c>
      <c r="I1023">
        <v>129199</v>
      </c>
      <c r="J1023">
        <v>12919.9</v>
      </c>
      <c r="K1023">
        <v>116279.1</v>
      </c>
      <c r="L1023">
        <v>17820.32144209844</v>
      </c>
      <c r="M1023" s="4">
        <f t="shared" si="30"/>
        <v>15.325472455581821</v>
      </c>
      <c r="N1023" t="str">
        <f t="shared" si="31"/>
        <v>Discounted</v>
      </c>
    </row>
    <row r="1024" spans="1:14" x14ac:dyDescent="0.3">
      <c r="A1024" t="s">
        <v>1034</v>
      </c>
      <c r="B1024" s="2">
        <v>45651</v>
      </c>
      <c r="C1024" t="s">
        <v>4512</v>
      </c>
      <c r="D1024" t="s">
        <v>4520</v>
      </c>
      <c r="E1024" t="s">
        <v>4524</v>
      </c>
      <c r="F1024">
        <v>9</v>
      </c>
      <c r="G1024">
        <v>55678</v>
      </c>
      <c r="H1024" s="7">
        <v>10</v>
      </c>
      <c r="I1024">
        <v>501102</v>
      </c>
      <c r="J1024">
        <v>50110.2</v>
      </c>
      <c r="K1024">
        <v>450991.8</v>
      </c>
      <c r="L1024">
        <v>48847.128585391343</v>
      </c>
      <c r="M1024" s="4">
        <f t="shared" si="30"/>
        <v>10.831045838392482</v>
      </c>
      <c r="N1024" t="str">
        <f t="shared" si="31"/>
        <v>Discounted</v>
      </c>
    </row>
    <row r="1025" spans="1:14" x14ac:dyDescent="0.3">
      <c r="A1025" t="s">
        <v>1035</v>
      </c>
      <c r="B1025" s="2">
        <v>45091</v>
      </c>
      <c r="C1025" t="s">
        <v>4512</v>
      </c>
      <c r="D1025" t="s">
        <v>4519</v>
      </c>
      <c r="E1025" t="s">
        <v>4522</v>
      </c>
      <c r="F1025">
        <v>4</v>
      </c>
      <c r="G1025">
        <v>21328</v>
      </c>
      <c r="H1025" s="7">
        <v>5</v>
      </c>
      <c r="I1025">
        <v>85312</v>
      </c>
      <c r="J1025">
        <v>4265.6000000000004</v>
      </c>
      <c r="K1025">
        <v>81046.399999999994</v>
      </c>
      <c r="L1025">
        <v>17650.525438600289</v>
      </c>
      <c r="M1025" s="4">
        <f t="shared" si="30"/>
        <v>21.778296677705971</v>
      </c>
      <c r="N1025" t="str">
        <f t="shared" si="31"/>
        <v>Discounted</v>
      </c>
    </row>
    <row r="1026" spans="1:14" x14ac:dyDescent="0.3">
      <c r="A1026" t="s">
        <v>1036</v>
      </c>
      <c r="B1026" s="2">
        <v>44931</v>
      </c>
      <c r="C1026" t="s">
        <v>4513</v>
      </c>
      <c r="D1026" t="s">
        <v>4519</v>
      </c>
      <c r="E1026" t="s">
        <v>4521</v>
      </c>
      <c r="F1026">
        <v>5</v>
      </c>
      <c r="G1026">
        <v>17671</v>
      </c>
      <c r="H1026" s="7">
        <v>10</v>
      </c>
      <c r="I1026">
        <v>88355</v>
      </c>
      <c r="J1026">
        <v>8835.5</v>
      </c>
      <c r="K1026">
        <v>79519.5</v>
      </c>
      <c r="L1026">
        <v>12282.35105019597</v>
      </c>
      <c r="M1026" s="4">
        <f t="shared" si="30"/>
        <v>15.4457096060664</v>
      </c>
      <c r="N1026" t="str">
        <f t="shared" si="31"/>
        <v>Discounted</v>
      </c>
    </row>
    <row r="1027" spans="1:14" x14ac:dyDescent="0.3">
      <c r="A1027" t="s">
        <v>1037</v>
      </c>
      <c r="B1027" s="2">
        <v>45305</v>
      </c>
      <c r="C1027" t="s">
        <v>4512</v>
      </c>
      <c r="D1027" t="s">
        <v>4520</v>
      </c>
      <c r="E1027" t="s">
        <v>4523</v>
      </c>
      <c r="F1027">
        <v>9</v>
      </c>
      <c r="G1027">
        <v>61965</v>
      </c>
      <c r="H1027" s="7">
        <v>5</v>
      </c>
      <c r="I1027">
        <v>557685</v>
      </c>
      <c r="J1027">
        <v>27884.25</v>
      </c>
      <c r="K1027">
        <v>529800.75</v>
      </c>
      <c r="L1027">
        <v>85036.828412134535</v>
      </c>
      <c r="M1027" s="4">
        <f t="shared" ref="M1027:M1090" si="32">(L1027/K1027)*100</f>
        <v>16.050718767788556</v>
      </c>
      <c r="N1027" t="str">
        <f t="shared" ref="N1027:N1090" si="33">IF(H1027=0,"Non-discounted","Discounted")</f>
        <v>Discounted</v>
      </c>
    </row>
    <row r="1028" spans="1:14" x14ac:dyDescent="0.3">
      <c r="A1028" t="s">
        <v>1038</v>
      </c>
      <c r="B1028" s="2">
        <v>45004</v>
      </c>
      <c r="C1028" t="s">
        <v>4518</v>
      </c>
      <c r="D1028" t="s">
        <v>4519</v>
      </c>
      <c r="E1028" t="s">
        <v>4524</v>
      </c>
      <c r="F1028">
        <v>4</v>
      </c>
      <c r="G1028">
        <v>13646</v>
      </c>
      <c r="H1028" s="7">
        <v>15</v>
      </c>
      <c r="I1028">
        <v>54584</v>
      </c>
      <c r="J1028">
        <v>8187.6</v>
      </c>
      <c r="K1028">
        <v>46396.4</v>
      </c>
      <c r="L1028">
        <v>10491.853650890391</v>
      </c>
      <c r="M1028" s="4">
        <f t="shared" si="32"/>
        <v>22.613508054267982</v>
      </c>
      <c r="N1028" t="str">
        <f t="shared" si="33"/>
        <v>Discounted</v>
      </c>
    </row>
    <row r="1029" spans="1:14" x14ac:dyDescent="0.3">
      <c r="A1029" t="s">
        <v>1039</v>
      </c>
      <c r="B1029" s="2">
        <v>45336</v>
      </c>
      <c r="C1029" t="s">
        <v>4512</v>
      </c>
      <c r="D1029" t="s">
        <v>4519</v>
      </c>
      <c r="E1029" t="s">
        <v>4525</v>
      </c>
      <c r="F1029">
        <v>5</v>
      </c>
      <c r="G1029">
        <v>46766</v>
      </c>
      <c r="H1029" s="7">
        <v>20</v>
      </c>
      <c r="I1029">
        <v>233830</v>
      </c>
      <c r="J1029">
        <v>46766</v>
      </c>
      <c r="K1029">
        <v>187064</v>
      </c>
      <c r="L1029">
        <v>43792.32843851408</v>
      </c>
      <c r="M1029" s="4">
        <f t="shared" si="32"/>
        <v>23.410345356944191</v>
      </c>
      <c r="N1029" t="str">
        <f t="shared" si="33"/>
        <v>Discounted</v>
      </c>
    </row>
    <row r="1030" spans="1:14" x14ac:dyDescent="0.3">
      <c r="A1030" t="s">
        <v>1040</v>
      </c>
      <c r="B1030" s="2">
        <v>45500</v>
      </c>
      <c r="C1030" t="s">
        <v>4517</v>
      </c>
      <c r="D1030" t="s">
        <v>4520</v>
      </c>
      <c r="E1030" t="s">
        <v>4523</v>
      </c>
      <c r="F1030">
        <v>5</v>
      </c>
      <c r="G1030">
        <v>46439</v>
      </c>
      <c r="H1030" s="7">
        <v>15</v>
      </c>
      <c r="I1030">
        <v>232195</v>
      </c>
      <c r="J1030">
        <v>34829.25</v>
      </c>
      <c r="K1030">
        <v>197365.75</v>
      </c>
      <c r="L1030">
        <v>42401.812864887062</v>
      </c>
      <c r="M1030" s="4">
        <f t="shared" si="32"/>
        <v>21.48387593333041</v>
      </c>
      <c r="N1030" t="str">
        <f t="shared" si="33"/>
        <v>Discounted</v>
      </c>
    </row>
    <row r="1031" spans="1:14" x14ac:dyDescent="0.3">
      <c r="A1031" t="s">
        <v>1041</v>
      </c>
      <c r="B1031" s="2">
        <v>45058</v>
      </c>
      <c r="C1031" t="s">
        <v>4512</v>
      </c>
      <c r="D1031" t="s">
        <v>4520</v>
      </c>
      <c r="E1031" t="s">
        <v>4522</v>
      </c>
      <c r="F1031">
        <v>8</v>
      </c>
      <c r="G1031">
        <v>14702</v>
      </c>
      <c r="H1031" s="7">
        <v>15</v>
      </c>
      <c r="I1031">
        <v>117616</v>
      </c>
      <c r="J1031">
        <v>17642.400000000001</v>
      </c>
      <c r="K1031">
        <v>99973.6</v>
      </c>
      <c r="L1031">
        <v>6305.7431037656488</v>
      </c>
      <c r="M1031" s="4">
        <f t="shared" si="32"/>
        <v>6.3074082595461682</v>
      </c>
      <c r="N1031" t="str">
        <f t="shared" si="33"/>
        <v>Discounted</v>
      </c>
    </row>
    <row r="1032" spans="1:14" x14ac:dyDescent="0.3">
      <c r="A1032" t="s">
        <v>1042</v>
      </c>
      <c r="B1032" s="2">
        <v>45527</v>
      </c>
      <c r="C1032" t="s">
        <v>4512</v>
      </c>
      <c r="D1032" t="s">
        <v>4520</v>
      </c>
      <c r="E1032" t="s">
        <v>4522</v>
      </c>
      <c r="F1032">
        <v>4</v>
      </c>
      <c r="G1032">
        <v>37642</v>
      </c>
      <c r="H1032" s="7">
        <v>20</v>
      </c>
      <c r="I1032">
        <v>150568</v>
      </c>
      <c r="J1032">
        <v>30113.599999999999</v>
      </c>
      <c r="K1032">
        <v>120454.39999999999</v>
      </c>
      <c r="L1032">
        <v>16707.24454989253</v>
      </c>
      <c r="M1032" s="4">
        <f t="shared" si="32"/>
        <v>13.870182035602294</v>
      </c>
      <c r="N1032" t="str">
        <f t="shared" si="33"/>
        <v>Discounted</v>
      </c>
    </row>
    <row r="1033" spans="1:14" x14ac:dyDescent="0.3">
      <c r="A1033" t="s">
        <v>1043</v>
      </c>
      <c r="B1033" s="2">
        <v>44968</v>
      </c>
      <c r="C1033" t="s">
        <v>4516</v>
      </c>
      <c r="D1033" t="s">
        <v>4519</v>
      </c>
      <c r="E1033" t="s">
        <v>4523</v>
      </c>
      <c r="F1033">
        <v>4</v>
      </c>
      <c r="G1033">
        <v>64328</v>
      </c>
      <c r="H1033" s="7">
        <v>5</v>
      </c>
      <c r="I1033">
        <v>257312</v>
      </c>
      <c r="J1033">
        <v>12865.6</v>
      </c>
      <c r="K1033">
        <v>244446.4</v>
      </c>
      <c r="L1033">
        <v>29007.522416885891</v>
      </c>
      <c r="M1033" s="4">
        <f t="shared" si="32"/>
        <v>11.866618783048509</v>
      </c>
      <c r="N1033" t="str">
        <f t="shared" si="33"/>
        <v>Discounted</v>
      </c>
    </row>
    <row r="1034" spans="1:14" x14ac:dyDescent="0.3">
      <c r="A1034" t="s">
        <v>1044</v>
      </c>
      <c r="B1034" s="2">
        <v>45015</v>
      </c>
      <c r="C1034" t="s">
        <v>4518</v>
      </c>
      <c r="D1034" t="s">
        <v>4520</v>
      </c>
      <c r="E1034" t="s">
        <v>4523</v>
      </c>
      <c r="F1034">
        <v>7</v>
      </c>
      <c r="G1034">
        <v>59546</v>
      </c>
      <c r="H1034" s="7">
        <v>5</v>
      </c>
      <c r="I1034">
        <v>416822</v>
      </c>
      <c r="J1034">
        <v>20841.099999999999</v>
      </c>
      <c r="K1034">
        <v>395980.9</v>
      </c>
      <c r="L1034">
        <v>36708.600054801529</v>
      </c>
      <c r="M1034" s="4">
        <f t="shared" si="32"/>
        <v>9.2702956265823744</v>
      </c>
      <c r="N1034" t="str">
        <f t="shared" si="33"/>
        <v>Discounted</v>
      </c>
    </row>
    <row r="1035" spans="1:14" x14ac:dyDescent="0.3">
      <c r="A1035" t="s">
        <v>1045</v>
      </c>
      <c r="B1035" s="2">
        <v>45328</v>
      </c>
      <c r="C1035" t="s">
        <v>4514</v>
      </c>
      <c r="D1035" t="s">
        <v>4519</v>
      </c>
      <c r="E1035" t="s">
        <v>4524</v>
      </c>
      <c r="F1035">
        <v>5</v>
      </c>
      <c r="G1035">
        <v>10349</v>
      </c>
      <c r="H1035" s="7">
        <v>10</v>
      </c>
      <c r="I1035">
        <v>51745</v>
      </c>
      <c r="J1035">
        <v>5174.5</v>
      </c>
      <c r="K1035">
        <v>46570.5</v>
      </c>
      <c r="L1035">
        <v>10794.612295015229</v>
      </c>
      <c r="M1035" s="4">
        <f t="shared" si="32"/>
        <v>23.179077516915708</v>
      </c>
      <c r="N1035" t="str">
        <f t="shared" si="33"/>
        <v>Discounted</v>
      </c>
    </row>
    <row r="1036" spans="1:14" x14ac:dyDescent="0.3">
      <c r="A1036" t="s">
        <v>1046</v>
      </c>
      <c r="B1036" s="2">
        <v>45222</v>
      </c>
      <c r="C1036" t="s">
        <v>4516</v>
      </c>
      <c r="D1036" t="s">
        <v>4520</v>
      </c>
      <c r="E1036" t="s">
        <v>4523</v>
      </c>
      <c r="F1036">
        <v>6</v>
      </c>
      <c r="G1036">
        <v>59772</v>
      </c>
      <c r="H1036" s="7">
        <v>0</v>
      </c>
      <c r="I1036">
        <v>358632</v>
      </c>
      <c r="J1036">
        <v>0</v>
      </c>
      <c r="K1036">
        <v>358632</v>
      </c>
      <c r="L1036">
        <v>81773.042131649418</v>
      </c>
      <c r="M1036" s="4">
        <f t="shared" si="32"/>
        <v>22.801379166290072</v>
      </c>
      <c r="N1036" t="str">
        <f t="shared" si="33"/>
        <v>Non-discounted</v>
      </c>
    </row>
    <row r="1037" spans="1:14" x14ac:dyDescent="0.3">
      <c r="A1037" t="s">
        <v>1047</v>
      </c>
      <c r="B1037" s="2">
        <v>45221</v>
      </c>
      <c r="C1037" t="s">
        <v>4515</v>
      </c>
      <c r="D1037" t="s">
        <v>4520</v>
      </c>
      <c r="E1037" t="s">
        <v>4525</v>
      </c>
      <c r="F1037">
        <v>6</v>
      </c>
      <c r="G1037">
        <v>20939</v>
      </c>
      <c r="H1037" s="7">
        <v>5</v>
      </c>
      <c r="I1037">
        <v>125634</v>
      </c>
      <c r="J1037">
        <v>6281.7</v>
      </c>
      <c r="K1037">
        <v>119352.3</v>
      </c>
      <c r="L1037">
        <v>17074.4895109975</v>
      </c>
      <c r="M1037" s="4">
        <f t="shared" si="32"/>
        <v>14.305957665665009</v>
      </c>
      <c r="N1037" t="str">
        <f t="shared" si="33"/>
        <v>Discounted</v>
      </c>
    </row>
    <row r="1038" spans="1:14" x14ac:dyDescent="0.3">
      <c r="A1038" t="s">
        <v>1048</v>
      </c>
      <c r="B1038" s="2">
        <v>45542</v>
      </c>
      <c r="C1038" t="s">
        <v>4518</v>
      </c>
      <c r="D1038" t="s">
        <v>4519</v>
      </c>
      <c r="E1038" t="s">
        <v>4524</v>
      </c>
      <c r="F1038">
        <v>6</v>
      </c>
      <c r="G1038">
        <v>79372</v>
      </c>
      <c r="H1038" s="7">
        <v>20</v>
      </c>
      <c r="I1038">
        <v>476232</v>
      </c>
      <c r="J1038">
        <v>95246.399999999994</v>
      </c>
      <c r="K1038">
        <v>380985.59999999998</v>
      </c>
      <c r="L1038">
        <v>29302.429286022259</v>
      </c>
      <c r="M1038" s="4">
        <f t="shared" si="32"/>
        <v>7.6912170134572699</v>
      </c>
      <c r="N1038" t="str">
        <f t="shared" si="33"/>
        <v>Discounted</v>
      </c>
    </row>
    <row r="1039" spans="1:14" x14ac:dyDescent="0.3">
      <c r="A1039" t="s">
        <v>1049</v>
      </c>
      <c r="B1039" s="2">
        <v>45452</v>
      </c>
      <c r="C1039" t="s">
        <v>4517</v>
      </c>
      <c r="D1039" t="s">
        <v>4519</v>
      </c>
      <c r="E1039" t="s">
        <v>4521</v>
      </c>
      <c r="F1039">
        <v>5</v>
      </c>
      <c r="G1039">
        <v>35844</v>
      </c>
      <c r="H1039" s="7">
        <v>0</v>
      </c>
      <c r="I1039">
        <v>179220</v>
      </c>
      <c r="J1039">
        <v>0</v>
      </c>
      <c r="K1039">
        <v>179220</v>
      </c>
      <c r="L1039">
        <v>9440.0772951725903</v>
      </c>
      <c r="M1039" s="4">
        <f t="shared" si="32"/>
        <v>5.2673124066357495</v>
      </c>
      <c r="N1039" t="str">
        <f t="shared" si="33"/>
        <v>Non-discounted</v>
      </c>
    </row>
    <row r="1040" spans="1:14" x14ac:dyDescent="0.3">
      <c r="A1040" t="s">
        <v>1050</v>
      </c>
      <c r="B1040" s="2">
        <v>45617</v>
      </c>
      <c r="C1040" t="s">
        <v>4518</v>
      </c>
      <c r="D1040" t="s">
        <v>4520</v>
      </c>
      <c r="E1040" t="s">
        <v>4525</v>
      </c>
      <c r="F1040">
        <v>5</v>
      </c>
      <c r="G1040">
        <v>53776</v>
      </c>
      <c r="H1040" s="7">
        <v>20</v>
      </c>
      <c r="I1040">
        <v>268880</v>
      </c>
      <c r="J1040">
        <v>53776</v>
      </c>
      <c r="K1040">
        <v>215104</v>
      </c>
      <c r="L1040">
        <v>29618.404579562961</v>
      </c>
      <c r="M1040" s="4">
        <f t="shared" si="32"/>
        <v>13.76934161129638</v>
      </c>
      <c r="N1040" t="str">
        <f t="shared" si="33"/>
        <v>Discounted</v>
      </c>
    </row>
    <row r="1041" spans="1:14" x14ac:dyDescent="0.3">
      <c r="A1041" t="s">
        <v>1051</v>
      </c>
      <c r="B1041" s="2">
        <v>45563</v>
      </c>
      <c r="C1041" t="s">
        <v>4515</v>
      </c>
      <c r="D1041" t="s">
        <v>4520</v>
      </c>
      <c r="E1041" t="s">
        <v>4524</v>
      </c>
      <c r="F1041">
        <v>9</v>
      </c>
      <c r="G1041">
        <v>5551</v>
      </c>
      <c r="H1041" s="7">
        <v>20</v>
      </c>
      <c r="I1041">
        <v>49959</v>
      </c>
      <c r="J1041">
        <v>9991.7999999999993</v>
      </c>
      <c r="K1041">
        <v>39967.199999999997</v>
      </c>
      <c r="L1041">
        <v>2317.7390828137022</v>
      </c>
      <c r="M1041" s="4">
        <f t="shared" si="32"/>
        <v>5.7991029714708615</v>
      </c>
      <c r="N1041" t="str">
        <f t="shared" si="33"/>
        <v>Discounted</v>
      </c>
    </row>
    <row r="1042" spans="1:14" x14ac:dyDescent="0.3">
      <c r="A1042" t="s">
        <v>1052</v>
      </c>
      <c r="B1042" s="2">
        <v>45348</v>
      </c>
      <c r="C1042" t="s">
        <v>4515</v>
      </c>
      <c r="D1042" t="s">
        <v>4519</v>
      </c>
      <c r="E1042" t="s">
        <v>4524</v>
      </c>
      <c r="F1042">
        <v>8</v>
      </c>
      <c r="G1042">
        <v>49974</v>
      </c>
      <c r="H1042" s="7">
        <v>20</v>
      </c>
      <c r="I1042">
        <v>399792</v>
      </c>
      <c r="J1042">
        <v>79958.399999999994</v>
      </c>
      <c r="K1042">
        <v>319833.59999999998</v>
      </c>
      <c r="L1042">
        <v>54982.974261117553</v>
      </c>
      <c r="M1042" s="4">
        <f t="shared" si="32"/>
        <v>17.191118838395202</v>
      </c>
      <c r="N1042" t="str">
        <f t="shared" si="33"/>
        <v>Discounted</v>
      </c>
    </row>
    <row r="1043" spans="1:14" x14ac:dyDescent="0.3">
      <c r="A1043" t="s">
        <v>1053</v>
      </c>
      <c r="B1043" s="2">
        <v>44949</v>
      </c>
      <c r="C1043" t="s">
        <v>4515</v>
      </c>
      <c r="D1043" t="s">
        <v>4520</v>
      </c>
      <c r="E1043" t="s">
        <v>4522</v>
      </c>
      <c r="F1043">
        <v>4</v>
      </c>
      <c r="G1043">
        <v>76104</v>
      </c>
      <c r="H1043" s="7">
        <v>0</v>
      </c>
      <c r="I1043">
        <v>304416</v>
      </c>
      <c r="J1043">
        <v>0</v>
      </c>
      <c r="K1043">
        <v>304416</v>
      </c>
      <c r="L1043">
        <v>52262.678967565422</v>
      </c>
      <c r="M1043" s="4">
        <f t="shared" si="32"/>
        <v>17.168177417601381</v>
      </c>
      <c r="N1043" t="str">
        <f t="shared" si="33"/>
        <v>Non-discounted</v>
      </c>
    </row>
    <row r="1044" spans="1:14" x14ac:dyDescent="0.3">
      <c r="A1044" t="s">
        <v>1054</v>
      </c>
      <c r="B1044" s="2">
        <v>45501</v>
      </c>
      <c r="C1044" t="s">
        <v>4513</v>
      </c>
      <c r="D1044" t="s">
        <v>4519</v>
      </c>
      <c r="E1044" t="s">
        <v>4524</v>
      </c>
      <c r="F1044">
        <v>7</v>
      </c>
      <c r="G1044">
        <v>17467</v>
      </c>
      <c r="H1044" s="7">
        <v>15</v>
      </c>
      <c r="I1044">
        <v>122269</v>
      </c>
      <c r="J1044">
        <v>18340.349999999999</v>
      </c>
      <c r="K1044">
        <v>103928.65</v>
      </c>
      <c r="L1044">
        <v>23881.54515076114</v>
      </c>
      <c r="M1044" s="4">
        <f t="shared" si="32"/>
        <v>22.978788958348964</v>
      </c>
      <c r="N1044" t="str">
        <f t="shared" si="33"/>
        <v>Discounted</v>
      </c>
    </row>
    <row r="1045" spans="1:14" x14ac:dyDescent="0.3">
      <c r="A1045" t="s">
        <v>1055</v>
      </c>
      <c r="B1045" s="2">
        <v>45069</v>
      </c>
      <c r="C1045" t="s">
        <v>4514</v>
      </c>
      <c r="D1045" t="s">
        <v>4519</v>
      </c>
      <c r="E1045" t="s">
        <v>4525</v>
      </c>
      <c r="F1045">
        <v>8</v>
      </c>
      <c r="G1045">
        <v>22273</v>
      </c>
      <c r="H1045" s="7">
        <v>20</v>
      </c>
      <c r="I1045">
        <v>178184</v>
      </c>
      <c r="J1045">
        <v>35636.800000000003</v>
      </c>
      <c r="K1045">
        <v>142547.20000000001</v>
      </c>
      <c r="L1045">
        <v>12545.554220017721</v>
      </c>
      <c r="M1045" s="4">
        <f t="shared" si="32"/>
        <v>8.8009825657871357</v>
      </c>
      <c r="N1045" t="str">
        <f t="shared" si="33"/>
        <v>Discounted</v>
      </c>
    </row>
    <row r="1046" spans="1:14" x14ac:dyDescent="0.3">
      <c r="A1046" t="s">
        <v>1056</v>
      </c>
      <c r="B1046" s="2">
        <v>45591</v>
      </c>
      <c r="C1046" t="s">
        <v>4512</v>
      </c>
      <c r="D1046" t="s">
        <v>4520</v>
      </c>
      <c r="E1046" t="s">
        <v>4523</v>
      </c>
      <c r="F1046">
        <v>9</v>
      </c>
      <c r="G1046">
        <v>74883</v>
      </c>
      <c r="H1046" s="7">
        <v>10</v>
      </c>
      <c r="I1046">
        <v>673947</v>
      </c>
      <c r="J1046">
        <v>67394.7</v>
      </c>
      <c r="K1046">
        <v>606552.30000000005</v>
      </c>
      <c r="L1046">
        <v>75381.621388538551</v>
      </c>
      <c r="M1046" s="4">
        <f t="shared" si="32"/>
        <v>12.427884848270882</v>
      </c>
      <c r="N1046" t="str">
        <f t="shared" si="33"/>
        <v>Discounted</v>
      </c>
    </row>
    <row r="1047" spans="1:14" x14ac:dyDescent="0.3">
      <c r="A1047" t="s">
        <v>1057</v>
      </c>
      <c r="B1047" s="2">
        <v>45071</v>
      </c>
      <c r="C1047" t="s">
        <v>4518</v>
      </c>
      <c r="D1047" t="s">
        <v>4519</v>
      </c>
      <c r="E1047" t="s">
        <v>4525</v>
      </c>
      <c r="F1047">
        <v>5</v>
      </c>
      <c r="G1047">
        <v>70917</v>
      </c>
      <c r="H1047" s="7">
        <v>5</v>
      </c>
      <c r="I1047">
        <v>354585</v>
      </c>
      <c r="J1047">
        <v>17729.25</v>
      </c>
      <c r="K1047">
        <v>336855.75</v>
      </c>
      <c r="L1047">
        <v>74751.348819593957</v>
      </c>
      <c r="M1047" s="4">
        <f t="shared" si="32"/>
        <v>22.190907775685574</v>
      </c>
      <c r="N1047" t="str">
        <f t="shared" si="33"/>
        <v>Discounted</v>
      </c>
    </row>
    <row r="1048" spans="1:14" x14ac:dyDescent="0.3">
      <c r="A1048" t="s">
        <v>1058</v>
      </c>
      <c r="B1048" s="2">
        <v>45151</v>
      </c>
      <c r="C1048" t="s">
        <v>4513</v>
      </c>
      <c r="D1048" t="s">
        <v>4519</v>
      </c>
      <c r="E1048" t="s">
        <v>4521</v>
      </c>
      <c r="F1048">
        <v>3</v>
      </c>
      <c r="G1048">
        <v>41682</v>
      </c>
      <c r="H1048" s="7">
        <v>5</v>
      </c>
      <c r="I1048">
        <v>125046</v>
      </c>
      <c r="J1048">
        <v>6252.3</v>
      </c>
      <c r="K1048">
        <v>118793.7</v>
      </c>
      <c r="L1048">
        <v>17208.372285572001</v>
      </c>
      <c r="M1048" s="4">
        <f t="shared" si="32"/>
        <v>14.485930049802306</v>
      </c>
      <c r="N1048" t="str">
        <f t="shared" si="33"/>
        <v>Discounted</v>
      </c>
    </row>
    <row r="1049" spans="1:14" x14ac:dyDescent="0.3">
      <c r="A1049" t="s">
        <v>1059</v>
      </c>
      <c r="B1049" s="2">
        <v>45429</v>
      </c>
      <c r="C1049" t="s">
        <v>4512</v>
      </c>
      <c r="D1049" t="s">
        <v>4519</v>
      </c>
      <c r="E1049" t="s">
        <v>4524</v>
      </c>
      <c r="F1049">
        <v>4</v>
      </c>
      <c r="G1049">
        <v>64089</v>
      </c>
      <c r="H1049" s="7">
        <v>5</v>
      </c>
      <c r="I1049">
        <v>256356</v>
      </c>
      <c r="J1049">
        <v>12817.8</v>
      </c>
      <c r="K1049">
        <v>243538.2</v>
      </c>
      <c r="L1049">
        <v>15085.89045886143</v>
      </c>
      <c r="M1049" s="4">
        <f t="shared" si="32"/>
        <v>6.1944657794388842</v>
      </c>
      <c r="N1049" t="str">
        <f t="shared" si="33"/>
        <v>Discounted</v>
      </c>
    </row>
    <row r="1050" spans="1:14" x14ac:dyDescent="0.3">
      <c r="A1050" t="s">
        <v>1060</v>
      </c>
      <c r="B1050" s="2">
        <v>45542</v>
      </c>
      <c r="C1050" t="s">
        <v>4512</v>
      </c>
      <c r="D1050" t="s">
        <v>4520</v>
      </c>
      <c r="E1050" t="s">
        <v>4524</v>
      </c>
      <c r="F1050">
        <v>6</v>
      </c>
      <c r="G1050">
        <v>73735</v>
      </c>
      <c r="H1050" s="7">
        <v>0</v>
      </c>
      <c r="I1050">
        <v>442410</v>
      </c>
      <c r="J1050">
        <v>0</v>
      </c>
      <c r="K1050">
        <v>442410</v>
      </c>
      <c r="L1050">
        <v>31922.882065795558</v>
      </c>
      <c r="M1050" s="4">
        <f t="shared" si="32"/>
        <v>7.2156782319105712</v>
      </c>
      <c r="N1050" t="str">
        <f t="shared" si="33"/>
        <v>Non-discounted</v>
      </c>
    </row>
    <row r="1051" spans="1:14" x14ac:dyDescent="0.3">
      <c r="A1051" t="s">
        <v>1061</v>
      </c>
      <c r="B1051" s="2">
        <v>45030</v>
      </c>
      <c r="C1051" t="s">
        <v>4517</v>
      </c>
      <c r="D1051" t="s">
        <v>4519</v>
      </c>
      <c r="E1051" t="s">
        <v>4524</v>
      </c>
      <c r="F1051">
        <v>5</v>
      </c>
      <c r="G1051">
        <v>24680</v>
      </c>
      <c r="H1051" s="7">
        <v>10</v>
      </c>
      <c r="I1051">
        <v>123400</v>
      </c>
      <c r="J1051">
        <v>12340</v>
      </c>
      <c r="K1051">
        <v>111060</v>
      </c>
      <c r="L1051">
        <v>23621.45294390056</v>
      </c>
      <c r="M1051" s="4">
        <f t="shared" si="32"/>
        <v>21.269091431569027</v>
      </c>
      <c r="N1051" t="str">
        <f t="shared" si="33"/>
        <v>Discounted</v>
      </c>
    </row>
    <row r="1052" spans="1:14" x14ac:dyDescent="0.3">
      <c r="A1052" t="s">
        <v>1062</v>
      </c>
      <c r="B1052" s="2">
        <v>44965</v>
      </c>
      <c r="C1052" t="s">
        <v>4515</v>
      </c>
      <c r="D1052" t="s">
        <v>4520</v>
      </c>
      <c r="E1052" t="s">
        <v>4524</v>
      </c>
      <c r="F1052">
        <v>9</v>
      </c>
      <c r="G1052">
        <v>64872</v>
      </c>
      <c r="H1052" s="7">
        <v>10</v>
      </c>
      <c r="I1052">
        <v>583848</v>
      </c>
      <c r="J1052">
        <v>58384.800000000003</v>
      </c>
      <c r="K1052">
        <v>525463.19999999995</v>
      </c>
      <c r="L1052">
        <v>104430.28628291169</v>
      </c>
      <c r="M1052" s="4">
        <f t="shared" si="32"/>
        <v>19.873948600570259</v>
      </c>
      <c r="N1052" t="str">
        <f t="shared" si="33"/>
        <v>Discounted</v>
      </c>
    </row>
    <row r="1053" spans="1:14" x14ac:dyDescent="0.3">
      <c r="A1053" t="s">
        <v>1063</v>
      </c>
      <c r="B1053" s="2">
        <v>45124</v>
      </c>
      <c r="C1053" t="s">
        <v>4514</v>
      </c>
      <c r="D1053" t="s">
        <v>4520</v>
      </c>
      <c r="E1053" t="s">
        <v>4522</v>
      </c>
      <c r="F1053">
        <v>3</v>
      </c>
      <c r="G1053">
        <v>51872</v>
      </c>
      <c r="H1053" s="7">
        <v>10</v>
      </c>
      <c r="I1053">
        <v>155616</v>
      </c>
      <c r="J1053">
        <v>15561.6</v>
      </c>
      <c r="K1053">
        <v>140054.39999999999</v>
      </c>
      <c r="L1053">
        <v>31536.93207157695</v>
      </c>
      <c r="M1053" s="4">
        <f t="shared" si="32"/>
        <v>22.517630343335838</v>
      </c>
      <c r="N1053" t="str">
        <f t="shared" si="33"/>
        <v>Discounted</v>
      </c>
    </row>
    <row r="1054" spans="1:14" x14ac:dyDescent="0.3">
      <c r="A1054" t="s">
        <v>1064</v>
      </c>
      <c r="B1054" s="2">
        <v>45572</v>
      </c>
      <c r="C1054" t="s">
        <v>4517</v>
      </c>
      <c r="D1054" t="s">
        <v>4520</v>
      </c>
      <c r="E1054" t="s">
        <v>4522</v>
      </c>
      <c r="F1054">
        <v>2</v>
      </c>
      <c r="G1054">
        <v>69586</v>
      </c>
      <c r="H1054" s="7">
        <v>10</v>
      </c>
      <c r="I1054">
        <v>139172</v>
      </c>
      <c r="J1054">
        <v>13917.2</v>
      </c>
      <c r="K1054">
        <v>125254.8</v>
      </c>
      <c r="L1054">
        <v>9240.3263127433238</v>
      </c>
      <c r="M1054" s="4">
        <f t="shared" si="32"/>
        <v>7.3772233181828755</v>
      </c>
      <c r="N1054" t="str">
        <f t="shared" si="33"/>
        <v>Discounted</v>
      </c>
    </row>
    <row r="1055" spans="1:14" x14ac:dyDescent="0.3">
      <c r="A1055" t="s">
        <v>1065</v>
      </c>
      <c r="B1055" s="2">
        <v>45505</v>
      </c>
      <c r="C1055" t="s">
        <v>4516</v>
      </c>
      <c r="D1055" t="s">
        <v>4519</v>
      </c>
      <c r="E1055" t="s">
        <v>4523</v>
      </c>
      <c r="F1055">
        <v>6</v>
      </c>
      <c r="G1055">
        <v>22663</v>
      </c>
      <c r="H1055" s="7">
        <v>10</v>
      </c>
      <c r="I1055">
        <v>135978</v>
      </c>
      <c r="J1055">
        <v>13597.8</v>
      </c>
      <c r="K1055">
        <v>122380.2</v>
      </c>
      <c r="L1055">
        <v>24731.00063783356</v>
      </c>
      <c r="M1055" s="4">
        <f t="shared" si="32"/>
        <v>20.20833487593055</v>
      </c>
      <c r="N1055" t="str">
        <f t="shared" si="33"/>
        <v>Discounted</v>
      </c>
    </row>
    <row r="1056" spans="1:14" x14ac:dyDescent="0.3">
      <c r="A1056" t="s">
        <v>1066</v>
      </c>
      <c r="B1056" s="2">
        <v>45317</v>
      </c>
      <c r="C1056" t="s">
        <v>4513</v>
      </c>
      <c r="D1056" t="s">
        <v>4519</v>
      </c>
      <c r="E1056" t="s">
        <v>4524</v>
      </c>
      <c r="F1056">
        <v>7</v>
      </c>
      <c r="G1056">
        <v>63589</v>
      </c>
      <c r="H1056" s="7">
        <v>15</v>
      </c>
      <c r="I1056">
        <v>445123</v>
      </c>
      <c r="J1056">
        <v>66768.45</v>
      </c>
      <c r="K1056">
        <v>378354.55</v>
      </c>
      <c r="L1056">
        <v>68490.070941358281</v>
      </c>
      <c r="M1056" s="4">
        <f t="shared" si="32"/>
        <v>18.102087299163784</v>
      </c>
      <c r="N1056" t="str">
        <f t="shared" si="33"/>
        <v>Discounted</v>
      </c>
    </row>
    <row r="1057" spans="1:14" x14ac:dyDescent="0.3">
      <c r="A1057" t="s">
        <v>1067</v>
      </c>
      <c r="B1057" s="2">
        <v>45105</v>
      </c>
      <c r="C1057" t="s">
        <v>4513</v>
      </c>
      <c r="D1057" t="s">
        <v>4520</v>
      </c>
      <c r="E1057" t="s">
        <v>4521</v>
      </c>
      <c r="F1057">
        <v>5</v>
      </c>
      <c r="G1057">
        <v>33434</v>
      </c>
      <c r="H1057" s="7">
        <v>10</v>
      </c>
      <c r="I1057">
        <v>167170</v>
      </c>
      <c r="J1057">
        <v>16717</v>
      </c>
      <c r="K1057">
        <v>150453</v>
      </c>
      <c r="L1057">
        <v>14512.49300187866</v>
      </c>
      <c r="M1057" s="4">
        <f t="shared" si="32"/>
        <v>9.6458648228208546</v>
      </c>
      <c r="N1057" t="str">
        <f t="shared" si="33"/>
        <v>Discounted</v>
      </c>
    </row>
    <row r="1058" spans="1:14" x14ac:dyDescent="0.3">
      <c r="A1058" t="s">
        <v>1068</v>
      </c>
      <c r="B1058" s="2">
        <v>45480</v>
      </c>
      <c r="C1058" t="s">
        <v>4514</v>
      </c>
      <c r="D1058" t="s">
        <v>4520</v>
      </c>
      <c r="E1058" t="s">
        <v>4523</v>
      </c>
      <c r="F1058">
        <v>1</v>
      </c>
      <c r="G1058">
        <v>56095</v>
      </c>
      <c r="H1058" s="7">
        <v>10</v>
      </c>
      <c r="I1058">
        <v>56095</v>
      </c>
      <c r="J1058">
        <v>5609.5</v>
      </c>
      <c r="K1058">
        <v>50485.5</v>
      </c>
      <c r="L1058">
        <v>12357.88497139356</v>
      </c>
      <c r="M1058" s="4">
        <f t="shared" si="32"/>
        <v>24.47808771111222</v>
      </c>
      <c r="N1058" t="str">
        <f t="shared" si="33"/>
        <v>Discounted</v>
      </c>
    </row>
    <row r="1059" spans="1:14" x14ac:dyDescent="0.3">
      <c r="A1059" t="s">
        <v>1069</v>
      </c>
      <c r="B1059" s="2">
        <v>45374</v>
      </c>
      <c r="C1059" t="s">
        <v>4512</v>
      </c>
      <c r="D1059" t="s">
        <v>4519</v>
      </c>
      <c r="E1059" t="s">
        <v>4524</v>
      </c>
      <c r="F1059">
        <v>3</v>
      </c>
      <c r="G1059">
        <v>27092</v>
      </c>
      <c r="H1059" s="7">
        <v>0</v>
      </c>
      <c r="I1059">
        <v>81276</v>
      </c>
      <c r="J1059">
        <v>0</v>
      </c>
      <c r="K1059">
        <v>81276</v>
      </c>
      <c r="L1059">
        <v>13335.031656267091</v>
      </c>
      <c r="M1059" s="4">
        <f t="shared" si="32"/>
        <v>16.407096383024619</v>
      </c>
      <c r="N1059" t="str">
        <f t="shared" si="33"/>
        <v>Non-discounted</v>
      </c>
    </row>
    <row r="1060" spans="1:14" x14ac:dyDescent="0.3">
      <c r="A1060" t="s">
        <v>1070</v>
      </c>
      <c r="B1060" s="2">
        <v>45426</v>
      </c>
      <c r="C1060" t="s">
        <v>4513</v>
      </c>
      <c r="D1060" t="s">
        <v>4520</v>
      </c>
      <c r="E1060" t="s">
        <v>4522</v>
      </c>
      <c r="F1060">
        <v>3</v>
      </c>
      <c r="G1060">
        <v>23539</v>
      </c>
      <c r="H1060" s="7">
        <v>0</v>
      </c>
      <c r="I1060">
        <v>70617</v>
      </c>
      <c r="J1060">
        <v>0</v>
      </c>
      <c r="K1060">
        <v>70617</v>
      </c>
      <c r="L1060">
        <v>16339.0503977239</v>
      </c>
      <c r="M1060" s="4">
        <f t="shared" si="32"/>
        <v>23.137559507942708</v>
      </c>
      <c r="N1060" t="str">
        <f t="shared" si="33"/>
        <v>Non-discounted</v>
      </c>
    </row>
    <row r="1061" spans="1:14" x14ac:dyDescent="0.3">
      <c r="A1061" t="s">
        <v>1071</v>
      </c>
      <c r="B1061" s="2">
        <v>44941</v>
      </c>
      <c r="C1061" t="s">
        <v>4514</v>
      </c>
      <c r="D1061" t="s">
        <v>4520</v>
      </c>
      <c r="E1061" t="s">
        <v>4521</v>
      </c>
      <c r="F1061">
        <v>4</v>
      </c>
      <c r="G1061">
        <v>64599</v>
      </c>
      <c r="H1061" s="7">
        <v>10</v>
      </c>
      <c r="I1061">
        <v>258396</v>
      </c>
      <c r="J1061">
        <v>25839.599999999999</v>
      </c>
      <c r="K1061">
        <v>232556.4</v>
      </c>
      <c r="L1061">
        <v>51585.341311178723</v>
      </c>
      <c r="M1061" s="4">
        <f t="shared" si="32"/>
        <v>22.181862684139727</v>
      </c>
      <c r="N1061" t="str">
        <f t="shared" si="33"/>
        <v>Discounted</v>
      </c>
    </row>
    <row r="1062" spans="1:14" x14ac:dyDescent="0.3">
      <c r="A1062" t="s">
        <v>1072</v>
      </c>
      <c r="B1062" s="2">
        <v>45549</v>
      </c>
      <c r="C1062" t="s">
        <v>4513</v>
      </c>
      <c r="D1062" t="s">
        <v>4519</v>
      </c>
      <c r="E1062" t="s">
        <v>4523</v>
      </c>
      <c r="F1062">
        <v>6</v>
      </c>
      <c r="G1062">
        <v>34518</v>
      </c>
      <c r="H1062" s="7">
        <v>15</v>
      </c>
      <c r="I1062">
        <v>207108</v>
      </c>
      <c r="J1062">
        <v>31066.2</v>
      </c>
      <c r="K1062">
        <v>176041.8</v>
      </c>
      <c r="L1062">
        <v>20530.891139245901</v>
      </c>
      <c r="M1062" s="4">
        <f t="shared" si="32"/>
        <v>11.662509210452235</v>
      </c>
      <c r="N1062" t="str">
        <f t="shared" si="33"/>
        <v>Discounted</v>
      </c>
    </row>
    <row r="1063" spans="1:14" x14ac:dyDescent="0.3">
      <c r="A1063" t="s">
        <v>1073</v>
      </c>
      <c r="B1063" s="2">
        <v>45595</v>
      </c>
      <c r="C1063" t="s">
        <v>4513</v>
      </c>
      <c r="D1063" t="s">
        <v>4520</v>
      </c>
      <c r="E1063" t="s">
        <v>4521</v>
      </c>
      <c r="F1063">
        <v>5</v>
      </c>
      <c r="G1063">
        <v>53658</v>
      </c>
      <c r="H1063" s="7">
        <v>10</v>
      </c>
      <c r="I1063">
        <v>268290</v>
      </c>
      <c r="J1063">
        <v>26829</v>
      </c>
      <c r="K1063">
        <v>241461</v>
      </c>
      <c r="L1063">
        <v>37955.585970439577</v>
      </c>
      <c r="M1063" s="4">
        <f t="shared" si="32"/>
        <v>15.719137239736265</v>
      </c>
      <c r="N1063" t="str">
        <f t="shared" si="33"/>
        <v>Discounted</v>
      </c>
    </row>
    <row r="1064" spans="1:14" x14ac:dyDescent="0.3">
      <c r="A1064" t="s">
        <v>1074</v>
      </c>
      <c r="B1064" s="2">
        <v>45215</v>
      </c>
      <c r="C1064" t="s">
        <v>4515</v>
      </c>
      <c r="D1064" t="s">
        <v>4519</v>
      </c>
      <c r="E1064" t="s">
        <v>4524</v>
      </c>
      <c r="F1064">
        <v>1</v>
      </c>
      <c r="G1064">
        <v>5058</v>
      </c>
      <c r="H1064" s="7">
        <v>10</v>
      </c>
      <c r="I1064">
        <v>5058</v>
      </c>
      <c r="J1064">
        <v>505.8</v>
      </c>
      <c r="K1064">
        <v>4552.2</v>
      </c>
      <c r="L1064">
        <v>620.34495450998929</v>
      </c>
      <c r="M1064" s="4">
        <f t="shared" si="32"/>
        <v>13.627365988093434</v>
      </c>
      <c r="N1064" t="str">
        <f t="shared" si="33"/>
        <v>Discounted</v>
      </c>
    </row>
    <row r="1065" spans="1:14" x14ac:dyDescent="0.3">
      <c r="A1065" t="s">
        <v>1075</v>
      </c>
      <c r="B1065" s="2">
        <v>45404</v>
      </c>
      <c r="C1065" t="s">
        <v>4516</v>
      </c>
      <c r="D1065" t="s">
        <v>4519</v>
      </c>
      <c r="E1065" t="s">
        <v>4525</v>
      </c>
      <c r="F1065">
        <v>6</v>
      </c>
      <c r="G1065">
        <v>32674</v>
      </c>
      <c r="H1065" s="7">
        <v>10</v>
      </c>
      <c r="I1065">
        <v>196044</v>
      </c>
      <c r="J1065">
        <v>19604.400000000001</v>
      </c>
      <c r="K1065">
        <v>176439.6</v>
      </c>
      <c r="L1065">
        <v>33843.852573131931</v>
      </c>
      <c r="M1065" s="4">
        <f t="shared" si="32"/>
        <v>19.181551405201514</v>
      </c>
      <c r="N1065" t="str">
        <f t="shared" si="33"/>
        <v>Discounted</v>
      </c>
    </row>
    <row r="1066" spans="1:14" x14ac:dyDescent="0.3">
      <c r="A1066" t="s">
        <v>1076</v>
      </c>
      <c r="B1066" s="2">
        <v>45157</v>
      </c>
      <c r="C1066" t="s">
        <v>4515</v>
      </c>
      <c r="D1066" t="s">
        <v>4520</v>
      </c>
      <c r="E1066" t="s">
        <v>4521</v>
      </c>
      <c r="F1066">
        <v>9</v>
      </c>
      <c r="G1066">
        <v>43131</v>
      </c>
      <c r="H1066" s="7">
        <v>20</v>
      </c>
      <c r="I1066">
        <v>388179</v>
      </c>
      <c r="J1066">
        <v>77635.8</v>
      </c>
      <c r="K1066">
        <v>310543.2</v>
      </c>
      <c r="L1066">
        <v>52049.649165066126</v>
      </c>
      <c r="M1066" s="4">
        <f t="shared" si="32"/>
        <v>16.760840090868555</v>
      </c>
      <c r="N1066" t="str">
        <f t="shared" si="33"/>
        <v>Discounted</v>
      </c>
    </row>
    <row r="1067" spans="1:14" x14ac:dyDescent="0.3">
      <c r="A1067" t="s">
        <v>1077</v>
      </c>
      <c r="B1067" s="2">
        <v>45346</v>
      </c>
      <c r="C1067" t="s">
        <v>4516</v>
      </c>
      <c r="D1067" t="s">
        <v>4519</v>
      </c>
      <c r="E1067" t="s">
        <v>4521</v>
      </c>
      <c r="F1067">
        <v>1</v>
      </c>
      <c r="G1067">
        <v>68187</v>
      </c>
      <c r="H1067" s="7">
        <v>15</v>
      </c>
      <c r="I1067">
        <v>68187</v>
      </c>
      <c r="J1067">
        <v>10228.049999999999</v>
      </c>
      <c r="K1067">
        <v>57958.95</v>
      </c>
      <c r="L1067">
        <v>11995.804835725759</v>
      </c>
      <c r="M1067" s="4">
        <f t="shared" si="32"/>
        <v>20.697070660744821</v>
      </c>
      <c r="N1067" t="str">
        <f t="shared" si="33"/>
        <v>Discounted</v>
      </c>
    </row>
    <row r="1068" spans="1:14" x14ac:dyDescent="0.3">
      <c r="A1068" t="s">
        <v>1078</v>
      </c>
      <c r="B1068" s="2">
        <v>45083</v>
      </c>
      <c r="C1068" t="s">
        <v>4513</v>
      </c>
      <c r="D1068" t="s">
        <v>4519</v>
      </c>
      <c r="E1068" t="s">
        <v>4522</v>
      </c>
      <c r="F1068">
        <v>8</v>
      </c>
      <c r="G1068">
        <v>16052</v>
      </c>
      <c r="H1068" s="7">
        <v>5</v>
      </c>
      <c r="I1068">
        <v>128416</v>
      </c>
      <c r="J1068">
        <v>6420.8</v>
      </c>
      <c r="K1068">
        <v>121995.2</v>
      </c>
      <c r="L1068">
        <v>6386.5038520216094</v>
      </c>
      <c r="M1068" s="4">
        <f t="shared" si="32"/>
        <v>5.2350451919596912</v>
      </c>
      <c r="N1068" t="str">
        <f t="shared" si="33"/>
        <v>Discounted</v>
      </c>
    </row>
    <row r="1069" spans="1:14" x14ac:dyDescent="0.3">
      <c r="A1069" t="s">
        <v>1079</v>
      </c>
      <c r="B1069" s="2">
        <v>45476</v>
      </c>
      <c r="C1069" t="s">
        <v>4517</v>
      </c>
      <c r="D1069" t="s">
        <v>4519</v>
      </c>
      <c r="E1069" t="s">
        <v>4524</v>
      </c>
      <c r="F1069">
        <v>8</v>
      </c>
      <c r="G1069">
        <v>35565</v>
      </c>
      <c r="H1069" s="7">
        <v>10</v>
      </c>
      <c r="I1069">
        <v>284520</v>
      </c>
      <c r="J1069">
        <v>28452</v>
      </c>
      <c r="K1069">
        <v>256068</v>
      </c>
      <c r="L1069">
        <v>48027.768972780628</v>
      </c>
      <c r="M1069" s="4">
        <f t="shared" si="32"/>
        <v>18.755865228291167</v>
      </c>
      <c r="N1069" t="str">
        <f t="shared" si="33"/>
        <v>Discounted</v>
      </c>
    </row>
    <row r="1070" spans="1:14" x14ac:dyDescent="0.3">
      <c r="A1070" t="s">
        <v>1080</v>
      </c>
      <c r="B1070" s="2">
        <v>45367</v>
      </c>
      <c r="C1070" t="s">
        <v>4512</v>
      </c>
      <c r="D1070" t="s">
        <v>4520</v>
      </c>
      <c r="E1070" t="s">
        <v>4521</v>
      </c>
      <c r="F1070">
        <v>3</v>
      </c>
      <c r="G1070">
        <v>3114</v>
      </c>
      <c r="H1070" s="7">
        <v>5</v>
      </c>
      <c r="I1070">
        <v>9342</v>
      </c>
      <c r="J1070">
        <v>467.1</v>
      </c>
      <c r="K1070">
        <v>8874.9</v>
      </c>
      <c r="L1070">
        <v>1010.079269211783</v>
      </c>
      <c r="M1070" s="4">
        <f t="shared" si="32"/>
        <v>11.381303104393098</v>
      </c>
      <c r="N1070" t="str">
        <f t="shared" si="33"/>
        <v>Discounted</v>
      </c>
    </row>
    <row r="1071" spans="1:14" x14ac:dyDescent="0.3">
      <c r="A1071" t="s">
        <v>1081</v>
      </c>
      <c r="B1071" s="2">
        <v>45023</v>
      </c>
      <c r="C1071" t="s">
        <v>4513</v>
      </c>
      <c r="D1071" t="s">
        <v>4520</v>
      </c>
      <c r="E1071" t="s">
        <v>4524</v>
      </c>
      <c r="F1071">
        <v>9</v>
      </c>
      <c r="G1071">
        <v>35147</v>
      </c>
      <c r="H1071" s="7">
        <v>15</v>
      </c>
      <c r="I1071">
        <v>316323</v>
      </c>
      <c r="J1071">
        <v>47448.45</v>
      </c>
      <c r="K1071">
        <v>268874.55</v>
      </c>
      <c r="L1071">
        <v>25501.25289256086</v>
      </c>
      <c r="M1071" s="4">
        <f t="shared" si="32"/>
        <v>9.4844427977883594</v>
      </c>
      <c r="N1071" t="str">
        <f t="shared" si="33"/>
        <v>Discounted</v>
      </c>
    </row>
    <row r="1072" spans="1:14" x14ac:dyDescent="0.3">
      <c r="A1072" t="s">
        <v>1082</v>
      </c>
      <c r="B1072" s="2">
        <v>45337</v>
      </c>
      <c r="C1072" t="s">
        <v>4516</v>
      </c>
      <c r="D1072" t="s">
        <v>4520</v>
      </c>
      <c r="E1072" t="s">
        <v>4522</v>
      </c>
      <c r="F1072">
        <v>8</v>
      </c>
      <c r="G1072">
        <v>58440</v>
      </c>
      <c r="H1072" s="7">
        <v>10</v>
      </c>
      <c r="I1072">
        <v>467520</v>
      </c>
      <c r="J1072">
        <v>46752</v>
      </c>
      <c r="K1072">
        <v>420768</v>
      </c>
      <c r="L1072">
        <v>88465.745448001166</v>
      </c>
      <c r="M1072" s="4">
        <f t="shared" si="32"/>
        <v>21.024827327173444</v>
      </c>
      <c r="N1072" t="str">
        <f t="shared" si="33"/>
        <v>Discounted</v>
      </c>
    </row>
    <row r="1073" spans="1:14" x14ac:dyDescent="0.3">
      <c r="A1073" t="s">
        <v>1083</v>
      </c>
      <c r="B1073" s="2">
        <v>45215</v>
      </c>
      <c r="C1073" t="s">
        <v>4516</v>
      </c>
      <c r="D1073" t="s">
        <v>4519</v>
      </c>
      <c r="E1073" t="s">
        <v>4524</v>
      </c>
      <c r="F1073">
        <v>3</v>
      </c>
      <c r="G1073">
        <v>1120</v>
      </c>
      <c r="H1073" s="7">
        <v>5</v>
      </c>
      <c r="I1073">
        <v>3360</v>
      </c>
      <c r="J1073">
        <v>168</v>
      </c>
      <c r="K1073">
        <v>3192</v>
      </c>
      <c r="L1073">
        <v>216.55882122253749</v>
      </c>
      <c r="M1073" s="4">
        <f t="shared" si="32"/>
        <v>6.7844242237637058</v>
      </c>
      <c r="N1073" t="str">
        <f t="shared" si="33"/>
        <v>Discounted</v>
      </c>
    </row>
    <row r="1074" spans="1:14" x14ac:dyDescent="0.3">
      <c r="A1074" t="s">
        <v>1084</v>
      </c>
      <c r="B1074" s="2">
        <v>45180</v>
      </c>
      <c r="C1074" t="s">
        <v>4516</v>
      </c>
      <c r="D1074" t="s">
        <v>4519</v>
      </c>
      <c r="E1074" t="s">
        <v>4522</v>
      </c>
      <c r="F1074">
        <v>5</v>
      </c>
      <c r="G1074">
        <v>23582</v>
      </c>
      <c r="H1074" s="7">
        <v>5</v>
      </c>
      <c r="I1074">
        <v>117910</v>
      </c>
      <c r="J1074">
        <v>5895.5</v>
      </c>
      <c r="K1074">
        <v>112014.5</v>
      </c>
      <c r="L1074">
        <v>10718.892544351551</v>
      </c>
      <c r="M1074" s="4">
        <f t="shared" si="32"/>
        <v>9.5692009019828248</v>
      </c>
      <c r="N1074" t="str">
        <f t="shared" si="33"/>
        <v>Discounted</v>
      </c>
    </row>
    <row r="1075" spans="1:14" x14ac:dyDescent="0.3">
      <c r="A1075" t="s">
        <v>1085</v>
      </c>
      <c r="B1075" s="2">
        <v>45122</v>
      </c>
      <c r="C1075" t="s">
        <v>4513</v>
      </c>
      <c r="D1075" t="s">
        <v>4520</v>
      </c>
      <c r="E1075" t="s">
        <v>4522</v>
      </c>
      <c r="F1075">
        <v>3</v>
      </c>
      <c r="G1075">
        <v>22391</v>
      </c>
      <c r="H1075" s="7">
        <v>15</v>
      </c>
      <c r="I1075">
        <v>67173</v>
      </c>
      <c r="J1075">
        <v>10075.950000000001</v>
      </c>
      <c r="K1075">
        <v>57097.05</v>
      </c>
      <c r="L1075">
        <v>5181.3784720982176</v>
      </c>
      <c r="M1075" s="4">
        <f t="shared" si="32"/>
        <v>9.074686821995563</v>
      </c>
      <c r="N1075" t="str">
        <f t="shared" si="33"/>
        <v>Discounted</v>
      </c>
    </row>
    <row r="1076" spans="1:14" x14ac:dyDescent="0.3">
      <c r="A1076" t="s">
        <v>1086</v>
      </c>
      <c r="B1076" s="2">
        <v>45524</v>
      </c>
      <c r="C1076" t="s">
        <v>4514</v>
      </c>
      <c r="D1076" t="s">
        <v>4520</v>
      </c>
      <c r="E1076" t="s">
        <v>4523</v>
      </c>
      <c r="F1076">
        <v>5</v>
      </c>
      <c r="G1076">
        <v>62895</v>
      </c>
      <c r="H1076" s="7">
        <v>10</v>
      </c>
      <c r="I1076">
        <v>314475</v>
      </c>
      <c r="J1076">
        <v>31447.5</v>
      </c>
      <c r="K1076">
        <v>283027.5</v>
      </c>
      <c r="L1076">
        <v>37915.804230326947</v>
      </c>
      <c r="M1076" s="4">
        <f t="shared" si="32"/>
        <v>13.396508901194034</v>
      </c>
      <c r="N1076" t="str">
        <f t="shared" si="33"/>
        <v>Discounted</v>
      </c>
    </row>
    <row r="1077" spans="1:14" x14ac:dyDescent="0.3">
      <c r="A1077" t="s">
        <v>1087</v>
      </c>
      <c r="B1077" s="2">
        <v>45448</v>
      </c>
      <c r="C1077" t="s">
        <v>4517</v>
      </c>
      <c r="D1077" t="s">
        <v>4519</v>
      </c>
      <c r="E1077" t="s">
        <v>4524</v>
      </c>
      <c r="F1077">
        <v>9</v>
      </c>
      <c r="G1077">
        <v>51455</v>
      </c>
      <c r="H1077" s="7">
        <v>20</v>
      </c>
      <c r="I1077">
        <v>463095</v>
      </c>
      <c r="J1077">
        <v>92619</v>
      </c>
      <c r="K1077">
        <v>370476</v>
      </c>
      <c r="L1077">
        <v>42407.408519127173</v>
      </c>
      <c r="M1077" s="4">
        <f t="shared" si="32"/>
        <v>11.446735691145223</v>
      </c>
      <c r="N1077" t="str">
        <f t="shared" si="33"/>
        <v>Discounted</v>
      </c>
    </row>
    <row r="1078" spans="1:14" x14ac:dyDescent="0.3">
      <c r="A1078" t="s">
        <v>1088</v>
      </c>
      <c r="B1078" s="2">
        <v>45443</v>
      </c>
      <c r="C1078" t="s">
        <v>4514</v>
      </c>
      <c r="D1078" t="s">
        <v>4520</v>
      </c>
      <c r="E1078" t="s">
        <v>4525</v>
      </c>
      <c r="F1078">
        <v>4</v>
      </c>
      <c r="G1078">
        <v>32814</v>
      </c>
      <c r="H1078" s="7">
        <v>15</v>
      </c>
      <c r="I1078">
        <v>131256</v>
      </c>
      <c r="J1078">
        <v>19688.400000000001</v>
      </c>
      <c r="K1078">
        <v>111567.6</v>
      </c>
      <c r="L1078">
        <v>21654.564203192971</v>
      </c>
      <c r="M1078" s="4">
        <f t="shared" si="32"/>
        <v>19.409366342193405</v>
      </c>
      <c r="N1078" t="str">
        <f t="shared" si="33"/>
        <v>Discounted</v>
      </c>
    </row>
    <row r="1079" spans="1:14" x14ac:dyDescent="0.3">
      <c r="A1079" t="s">
        <v>1089</v>
      </c>
      <c r="B1079" s="2">
        <v>45561</v>
      </c>
      <c r="C1079" t="s">
        <v>4512</v>
      </c>
      <c r="D1079" t="s">
        <v>4520</v>
      </c>
      <c r="E1079" t="s">
        <v>4523</v>
      </c>
      <c r="F1079">
        <v>6</v>
      </c>
      <c r="G1079">
        <v>24000</v>
      </c>
      <c r="H1079" s="7">
        <v>20</v>
      </c>
      <c r="I1079">
        <v>144000</v>
      </c>
      <c r="J1079">
        <v>28800</v>
      </c>
      <c r="K1079">
        <v>115200</v>
      </c>
      <c r="L1079">
        <v>21873.48204905802</v>
      </c>
      <c r="M1079" s="4">
        <f t="shared" si="32"/>
        <v>18.987397612029532</v>
      </c>
      <c r="N1079" t="str">
        <f t="shared" si="33"/>
        <v>Discounted</v>
      </c>
    </row>
    <row r="1080" spans="1:14" x14ac:dyDescent="0.3">
      <c r="A1080" t="s">
        <v>1090</v>
      </c>
      <c r="B1080" s="2">
        <v>45044</v>
      </c>
      <c r="C1080" t="s">
        <v>4513</v>
      </c>
      <c r="D1080" t="s">
        <v>4520</v>
      </c>
      <c r="E1080" t="s">
        <v>4522</v>
      </c>
      <c r="F1080">
        <v>3</v>
      </c>
      <c r="G1080">
        <v>54185</v>
      </c>
      <c r="H1080" s="7">
        <v>10</v>
      </c>
      <c r="I1080">
        <v>162555</v>
      </c>
      <c r="J1080">
        <v>16255.5</v>
      </c>
      <c r="K1080">
        <v>146299.5</v>
      </c>
      <c r="L1080">
        <v>16838.22072667359</v>
      </c>
      <c r="M1080" s="4">
        <f t="shared" si="32"/>
        <v>11.509417822120779</v>
      </c>
      <c r="N1080" t="str">
        <f t="shared" si="33"/>
        <v>Discounted</v>
      </c>
    </row>
    <row r="1081" spans="1:14" x14ac:dyDescent="0.3">
      <c r="A1081" t="s">
        <v>1091</v>
      </c>
      <c r="B1081" s="2">
        <v>45085</v>
      </c>
      <c r="C1081" t="s">
        <v>4516</v>
      </c>
      <c r="D1081" t="s">
        <v>4520</v>
      </c>
      <c r="E1081" t="s">
        <v>4525</v>
      </c>
      <c r="F1081">
        <v>3</v>
      </c>
      <c r="G1081">
        <v>65283</v>
      </c>
      <c r="H1081" s="7">
        <v>5</v>
      </c>
      <c r="I1081">
        <v>195849</v>
      </c>
      <c r="J1081">
        <v>9792.4500000000007</v>
      </c>
      <c r="K1081">
        <v>186056.55</v>
      </c>
      <c r="L1081">
        <v>25563.45462520179</v>
      </c>
      <c r="M1081" s="4">
        <f t="shared" si="32"/>
        <v>13.739615522915905</v>
      </c>
      <c r="N1081" t="str">
        <f t="shared" si="33"/>
        <v>Discounted</v>
      </c>
    </row>
    <row r="1082" spans="1:14" x14ac:dyDescent="0.3">
      <c r="A1082" t="s">
        <v>1092</v>
      </c>
      <c r="B1082" s="2">
        <v>45154</v>
      </c>
      <c r="C1082" t="s">
        <v>4517</v>
      </c>
      <c r="D1082" t="s">
        <v>4520</v>
      </c>
      <c r="E1082" t="s">
        <v>4521</v>
      </c>
      <c r="F1082">
        <v>5</v>
      </c>
      <c r="G1082">
        <v>50689</v>
      </c>
      <c r="H1082" s="7">
        <v>15</v>
      </c>
      <c r="I1082">
        <v>253445</v>
      </c>
      <c r="J1082">
        <v>38016.75</v>
      </c>
      <c r="K1082">
        <v>215428.25</v>
      </c>
      <c r="L1082">
        <v>19729.271755705238</v>
      </c>
      <c r="M1082" s="4">
        <f t="shared" si="32"/>
        <v>9.1581636835954612</v>
      </c>
      <c r="N1082" t="str">
        <f t="shared" si="33"/>
        <v>Discounted</v>
      </c>
    </row>
    <row r="1083" spans="1:14" x14ac:dyDescent="0.3">
      <c r="A1083" t="s">
        <v>1093</v>
      </c>
      <c r="B1083" s="2">
        <v>45142</v>
      </c>
      <c r="C1083" t="s">
        <v>4517</v>
      </c>
      <c r="D1083" t="s">
        <v>4519</v>
      </c>
      <c r="E1083" t="s">
        <v>4521</v>
      </c>
      <c r="F1083">
        <v>8</v>
      </c>
      <c r="G1083">
        <v>20067</v>
      </c>
      <c r="H1083" s="7">
        <v>15</v>
      </c>
      <c r="I1083">
        <v>160536</v>
      </c>
      <c r="J1083">
        <v>24080.400000000001</v>
      </c>
      <c r="K1083">
        <v>136455.6</v>
      </c>
      <c r="L1083">
        <v>25130.61576963179</v>
      </c>
      <c r="M1083" s="4">
        <f t="shared" si="32"/>
        <v>18.416698009925415</v>
      </c>
      <c r="N1083" t="str">
        <f t="shared" si="33"/>
        <v>Discounted</v>
      </c>
    </row>
    <row r="1084" spans="1:14" x14ac:dyDescent="0.3">
      <c r="A1084" t="s">
        <v>1094</v>
      </c>
      <c r="B1084" s="2">
        <v>45622</v>
      </c>
      <c r="C1084" t="s">
        <v>4518</v>
      </c>
      <c r="D1084" t="s">
        <v>4520</v>
      </c>
      <c r="E1084" t="s">
        <v>4523</v>
      </c>
      <c r="F1084">
        <v>8</v>
      </c>
      <c r="G1084">
        <v>26478</v>
      </c>
      <c r="H1084" s="7">
        <v>15</v>
      </c>
      <c r="I1084">
        <v>211824</v>
      </c>
      <c r="J1084">
        <v>31773.599999999999</v>
      </c>
      <c r="K1084">
        <v>180050.4</v>
      </c>
      <c r="L1084">
        <v>23270.532569993251</v>
      </c>
      <c r="M1084" s="4">
        <f t="shared" si="32"/>
        <v>12.924454802651509</v>
      </c>
      <c r="N1084" t="str">
        <f t="shared" si="33"/>
        <v>Discounted</v>
      </c>
    </row>
    <row r="1085" spans="1:14" x14ac:dyDescent="0.3">
      <c r="A1085" t="s">
        <v>1095</v>
      </c>
      <c r="B1085" s="2">
        <v>44941</v>
      </c>
      <c r="C1085" t="s">
        <v>4512</v>
      </c>
      <c r="D1085" t="s">
        <v>4520</v>
      </c>
      <c r="E1085" t="s">
        <v>4525</v>
      </c>
      <c r="F1085">
        <v>3</v>
      </c>
      <c r="G1085">
        <v>76589</v>
      </c>
      <c r="H1085" s="7">
        <v>0</v>
      </c>
      <c r="I1085">
        <v>229767</v>
      </c>
      <c r="J1085">
        <v>0</v>
      </c>
      <c r="K1085">
        <v>229767</v>
      </c>
      <c r="L1085">
        <v>17592.161107874901</v>
      </c>
      <c r="M1085" s="4">
        <f t="shared" si="32"/>
        <v>7.6565220888443086</v>
      </c>
      <c r="N1085" t="str">
        <f t="shared" si="33"/>
        <v>Non-discounted</v>
      </c>
    </row>
    <row r="1086" spans="1:14" x14ac:dyDescent="0.3">
      <c r="A1086" t="s">
        <v>1096</v>
      </c>
      <c r="B1086" s="2">
        <v>45083</v>
      </c>
      <c r="C1086" t="s">
        <v>4517</v>
      </c>
      <c r="D1086" t="s">
        <v>4519</v>
      </c>
      <c r="E1086" t="s">
        <v>4524</v>
      </c>
      <c r="F1086">
        <v>8</v>
      </c>
      <c r="G1086">
        <v>10130</v>
      </c>
      <c r="H1086" s="7">
        <v>10</v>
      </c>
      <c r="I1086">
        <v>81040</v>
      </c>
      <c r="J1086">
        <v>8104</v>
      </c>
      <c r="K1086">
        <v>72936</v>
      </c>
      <c r="L1086">
        <v>5503.2471836115974</v>
      </c>
      <c r="M1086" s="4">
        <f t="shared" si="32"/>
        <v>7.5453098382302253</v>
      </c>
      <c r="N1086" t="str">
        <f t="shared" si="33"/>
        <v>Discounted</v>
      </c>
    </row>
    <row r="1087" spans="1:14" x14ac:dyDescent="0.3">
      <c r="A1087" t="s">
        <v>1097</v>
      </c>
      <c r="B1087" s="2">
        <v>45574</v>
      </c>
      <c r="C1087" t="s">
        <v>4513</v>
      </c>
      <c r="D1087" t="s">
        <v>4519</v>
      </c>
      <c r="E1087" t="s">
        <v>4525</v>
      </c>
      <c r="F1087">
        <v>8</v>
      </c>
      <c r="G1087">
        <v>12503</v>
      </c>
      <c r="H1087" s="7">
        <v>0</v>
      </c>
      <c r="I1087">
        <v>100024</v>
      </c>
      <c r="J1087">
        <v>0</v>
      </c>
      <c r="K1087">
        <v>100024</v>
      </c>
      <c r="L1087">
        <v>11449.16070767993</v>
      </c>
      <c r="M1087" s="4">
        <f t="shared" si="32"/>
        <v>11.446413568423509</v>
      </c>
      <c r="N1087" t="str">
        <f t="shared" si="33"/>
        <v>Non-discounted</v>
      </c>
    </row>
    <row r="1088" spans="1:14" x14ac:dyDescent="0.3">
      <c r="A1088" t="s">
        <v>1098</v>
      </c>
      <c r="B1088" s="2">
        <v>45187</v>
      </c>
      <c r="C1088" t="s">
        <v>4516</v>
      </c>
      <c r="D1088" t="s">
        <v>4519</v>
      </c>
      <c r="E1088" t="s">
        <v>4523</v>
      </c>
      <c r="F1088">
        <v>3</v>
      </c>
      <c r="G1088">
        <v>41944</v>
      </c>
      <c r="H1088" s="7">
        <v>15</v>
      </c>
      <c r="I1088">
        <v>125832</v>
      </c>
      <c r="J1088">
        <v>18874.8</v>
      </c>
      <c r="K1088">
        <v>106957.2</v>
      </c>
      <c r="L1088">
        <v>21334.21851056947</v>
      </c>
      <c r="M1088" s="4">
        <f t="shared" si="32"/>
        <v>19.94650057272392</v>
      </c>
      <c r="N1088" t="str">
        <f t="shared" si="33"/>
        <v>Discounted</v>
      </c>
    </row>
    <row r="1089" spans="1:14" x14ac:dyDescent="0.3">
      <c r="A1089" t="s">
        <v>1099</v>
      </c>
      <c r="B1089" s="2">
        <v>45083</v>
      </c>
      <c r="C1089" t="s">
        <v>4516</v>
      </c>
      <c r="D1089" t="s">
        <v>4519</v>
      </c>
      <c r="E1089" t="s">
        <v>4524</v>
      </c>
      <c r="F1089">
        <v>2</v>
      </c>
      <c r="G1089">
        <v>32107</v>
      </c>
      <c r="H1089" s="7">
        <v>15</v>
      </c>
      <c r="I1089">
        <v>64214</v>
      </c>
      <c r="J1089">
        <v>9632.1</v>
      </c>
      <c r="K1089">
        <v>54581.9</v>
      </c>
      <c r="L1089">
        <v>3007.510024859188</v>
      </c>
      <c r="M1089" s="4">
        <f t="shared" si="32"/>
        <v>5.5100867226300076</v>
      </c>
      <c r="N1089" t="str">
        <f t="shared" si="33"/>
        <v>Discounted</v>
      </c>
    </row>
    <row r="1090" spans="1:14" x14ac:dyDescent="0.3">
      <c r="A1090" t="s">
        <v>1100</v>
      </c>
      <c r="B1090" s="2">
        <v>44973</v>
      </c>
      <c r="C1090" t="s">
        <v>4517</v>
      </c>
      <c r="D1090" t="s">
        <v>4520</v>
      </c>
      <c r="E1090" t="s">
        <v>4524</v>
      </c>
      <c r="F1090">
        <v>2</v>
      </c>
      <c r="G1090">
        <v>25321</v>
      </c>
      <c r="H1090" s="7">
        <v>20</v>
      </c>
      <c r="I1090">
        <v>50642</v>
      </c>
      <c r="J1090">
        <v>10128.4</v>
      </c>
      <c r="K1090">
        <v>40513.599999999999</v>
      </c>
      <c r="L1090">
        <v>4114.3561619468028</v>
      </c>
      <c r="M1090" s="4">
        <f t="shared" si="32"/>
        <v>10.155493863657643</v>
      </c>
      <c r="N1090" t="str">
        <f t="shared" si="33"/>
        <v>Discounted</v>
      </c>
    </row>
    <row r="1091" spans="1:14" x14ac:dyDescent="0.3">
      <c r="A1091" t="s">
        <v>1101</v>
      </c>
      <c r="B1091" s="2">
        <v>45250</v>
      </c>
      <c r="C1091" t="s">
        <v>4514</v>
      </c>
      <c r="D1091" t="s">
        <v>4520</v>
      </c>
      <c r="E1091" t="s">
        <v>4521</v>
      </c>
      <c r="F1091">
        <v>9</v>
      </c>
      <c r="G1091">
        <v>15101</v>
      </c>
      <c r="H1091" s="7">
        <v>0</v>
      </c>
      <c r="I1091">
        <v>135909</v>
      </c>
      <c r="J1091">
        <v>0</v>
      </c>
      <c r="K1091">
        <v>135909</v>
      </c>
      <c r="L1091">
        <v>11212.116273682421</v>
      </c>
      <c r="M1091" s="4">
        <f t="shared" ref="M1091:M1154" si="34">(L1091/K1091)*100</f>
        <v>8.2497231777751434</v>
      </c>
      <c r="N1091" t="str">
        <f t="shared" ref="N1091:N1154" si="35">IF(H1091=0,"Non-discounted","Discounted")</f>
        <v>Non-discounted</v>
      </c>
    </row>
    <row r="1092" spans="1:14" x14ac:dyDescent="0.3">
      <c r="A1092" t="s">
        <v>1102</v>
      </c>
      <c r="B1092" s="2">
        <v>45611</v>
      </c>
      <c r="C1092" t="s">
        <v>4512</v>
      </c>
      <c r="D1092" t="s">
        <v>4520</v>
      </c>
      <c r="E1092" t="s">
        <v>4525</v>
      </c>
      <c r="F1092">
        <v>7</v>
      </c>
      <c r="G1092">
        <v>46404</v>
      </c>
      <c r="H1092" s="7">
        <v>5</v>
      </c>
      <c r="I1092">
        <v>324828</v>
      </c>
      <c r="J1092">
        <v>16241.4</v>
      </c>
      <c r="K1092">
        <v>308586.59999999998</v>
      </c>
      <c r="L1092">
        <v>74460.577770421442</v>
      </c>
      <c r="M1092" s="4">
        <f t="shared" si="34"/>
        <v>24.129556426112298</v>
      </c>
      <c r="N1092" t="str">
        <f t="shared" si="35"/>
        <v>Discounted</v>
      </c>
    </row>
    <row r="1093" spans="1:14" x14ac:dyDescent="0.3">
      <c r="A1093" t="s">
        <v>1103</v>
      </c>
      <c r="B1093" s="2">
        <v>45056</v>
      </c>
      <c r="C1093" t="s">
        <v>4516</v>
      </c>
      <c r="D1093" t="s">
        <v>4520</v>
      </c>
      <c r="E1093" t="s">
        <v>4524</v>
      </c>
      <c r="F1093">
        <v>6</v>
      </c>
      <c r="G1093">
        <v>72157</v>
      </c>
      <c r="H1093" s="7">
        <v>10</v>
      </c>
      <c r="I1093">
        <v>432942</v>
      </c>
      <c r="J1093">
        <v>43294.2</v>
      </c>
      <c r="K1093">
        <v>389647.8</v>
      </c>
      <c r="L1093">
        <v>74444.675073556326</v>
      </c>
      <c r="M1093" s="4">
        <f t="shared" si="34"/>
        <v>19.105632079420527</v>
      </c>
      <c r="N1093" t="str">
        <f t="shared" si="35"/>
        <v>Discounted</v>
      </c>
    </row>
    <row r="1094" spans="1:14" x14ac:dyDescent="0.3">
      <c r="A1094" t="s">
        <v>1104</v>
      </c>
      <c r="B1094" s="2">
        <v>45337</v>
      </c>
      <c r="C1094" t="s">
        <v>4517</v>
      </c>
      <c r="D1094" t="s">
        <v>4519</v>
      </c>
      <c r="E1094" t="s">
        <v>4523</v>
      </c>
      <c r="F1094">
        <v>7</v>
      </c>
      <c r="G1094">
        <v>39057</v>
      </c>
      <c r="H1094" s="7">
        <v>5</v>
      </c>
      <c r="I1094">
        <v>273399</v>
      </c>
      <c r="J1094">
        <v>13669.95</v>
      </c>
      <c r="K1094">
        <v>259729.05</v>
      </c>
      <c r="L1094">
        <v>25101.91319503279</v>
      </c>
      <c r="M1094" s="4">
        <f t="shared" si="34"/>
        <v>9.6646536823789226</v>
      </c>
      <c r="N1094" t="str">
        <f t="shared" si="35"/>
        <v>Discounted</v>
      </c>
    </row>
    <row r="1095" spans="1:14" x14ac:dyDescent="0.3">
      <c r="A1095" t="s">
        <v>1105</v>
      </c>
      <c r="B1095" s="2">
        <v>45021</v>
      </c>
      <c r="C1095" t="s">
        <v>4516</v>
      </c>
      <c r="D1095" t="s">
        <v>4519</v>
      </c>
      <c r="E1095" t="s">
        <v>4521</v>
      </c>
      <c r="F1095">
        <v>8</v>
      </c>
      <c r="G1095">
        <v>53023</v>
      </c>
      <c r="H1095" s="7">
        <v>5</v>
      </c>
      <c r="I1095">
        <v>424184</v>
      </c>
      <c r="J1095">
        <v>21209.200000000001</v>
      </c>
      <c r="K1095">
        <v>402974.8</v>
      </c>
      <c r="L1095">
        <v>36869.017584806687</v>
      </c>
      <c r="M1095" s="4">
        <f t="shared" si="34"/>
        <v>9.1492117087238931</v>
      </c>
      <c r="N1095" t="str">
        <f t="shared" si="35"/>
        <v>Discounted</v>
      </c>
    </row>
    <row r="1096" spans="1:14" x14ac:dyDescent="0.3">
      <c r="A1096" t="s">
        <v>1106</v>
      </c>
      <c r="B1096" s="2">
        <v>45553</v>
      </c>
      <c r="C1096" t="s">
        <v>4517</v>
      </c>
      <c r="D1096" t="s">
        <v>4520</v>
      </c>
      <c r="E1096" t="s">
        <v>4524</v>
      </c>
      <c r="F1096">
        <v>1</v>
      </c>
      <c r="G1096">
        <v>51002</v>
      </c>
      <c r="H1096" s="7">
        <v>10</v>
      </c>
      <c r="I1096">
        <v>51002</v>
      </c>
      <c r="J1096">
        <v>5100.2</v>
      </c>
      <c r="K1096">
        <v>45901.8</v>
      </c>
      <c r="L1096">
        <v>10172.119297651539</v>
      </c>
      <c r="M1096" s="4">
        <f t="shared" si="34"/>
        <v>22.160610907745532</v>
      </c>
      <c r="N1096" t="str">
        <f t="shared" si="35"/>
        <v>Discounted</v>
      </c>
    </row>
    <row r="1097" spans="1:14" x14ac:dyDescent="0.3">
      <c r="A1097" t="s">
        <v>1107</v>
      </c>
      <c r="B1097" s="2">
        <v>45218</v>
      </c>
      <c r="C1097" t="s">
        <v>4512</v>
      </c>
      <c r="D1097" t="s">
        <v>4520</v>
      </c>
      <c r="E1097" t="s">
        <v>4525</v>
      </c>
      <c r="F1097">
        <v>8</v>
      </c>
      <c r="G1097">
        <v>22598</v>
      </c>
      <c r="H1097" s="7">
        <v>15</v>
      </c>
      <c r="I1097">
        <v>180784</v>
      </c>
      <c r="J1097">
        <v>27117.599999999999</v>
      </c>
      <c r="K1097">
        <v>153666.4</v>
      </c>
      <c r="L1097">
        <v>13529.61032444062</v>
      </c>
      <c r="M1097" s="4">
        <f t="shared" si="34"/>
        <v>8.8045339283282615</v>
      </c>
      <c r="N1097" t="str">
        <f t="shared" si="35"/>
        <v>Discounted</v>
      </c>
    </row>
    <row r="1098" spans="1:14" x14ac:dyDescent="0.3">
      <c r="A1098" t="s">
        <v>1108</v>
      </c>
      <c r="B1098" s="2">
        <v>45209</v>
      </c>
      <c r="C1098" t="s">
        <v>4517</v>
      </c>
      <c r="D1098" t="s">
        <v>4520</v>
      </c>
      <c r="E1098" t="s">
        <v>4521</v>
      </c>
      <c r="F1098">
        <v>3</v>
      </c>
      <c r="G1098">
        <v>46402</v>
      </c>
      <c r="H1098" s="7">
        <v>20</v>
      </c>
      <c r="I1098">
        <v>139206</v>
      </c>
      <c r="J1098">
        <v>27841.200000000001</v>
      </c>
      <c r="K1098">
        <v>111364.8</v>
      </c>
      <c r="L1098">
        <v>27775.699683624829</v>
      </c>
      <c r="M1098" s="4">
        <f t="shared" si="34"/>
        <v>24.941184003944539</v>
      </c>
      <c r="N1098" t="str">
        <f t="shared" si="35"/>
        <v>Discounted</v>
      </c>
    </row>
    <row r="1099" spans="1:14" x14ac:dyDescent="0.3">
      <c r="A1099" t="s">
        <v>1109</v>
      </c>
      <c r="B1099" s="2">
        <v>44995</v>
      </c>
      <c r="C1099" t="s">
        <v>4518</v>
      </c>
      <c r="D1099" t="s">
        <v>4520</v>
      </c>
      <c r="E1099" t="s">
        <v>4525</v>
      </c>
      <c r="F1099">
        <v>3</v>
      </c>
      <c r="G1099">
        <v>39753</v>
      </c>
      <c r="H1099" s="7">
        <v>15</v>
      </c>
      <c r="I1099">
        <v>119259</v>
      </c>
      <c r="J1099">
        <v>17888.849999999999</v>
      </c>
      <c r="K1099">
        <v>101370.15</v>
      </c>
      <c r="L1099">
        <v>10791.92942420472</v>
      </c>
      <c r="M1099" s="4">
        <f t="shared" si="34"/>
        <v>10.646062400227997</v>
      </c>
      <c r="N1099" t="str">
        <f t="shared" si="35"/>
        <v>Discounted</v>
      </c>
    </row>
    <row r="1100" spans="1:14" x14ac:dyDescent="0.3">
      <c r="A1100" t="s">
        <v>1110</v>
      </c>
      <c r="B1100" s="2">
        <v>45586</v>
      </c>
      <c r="C1100" t="s">
        <v>4517</v>
      </c>
      <c r="D1100" t="s">
        <v>4519</v>
      </c>
      <c r="E1100" t="s">
        <v>4525</v>
      </c>
      <c r="F1100">
        <v>6</v>
      </c>
      <c r="G1100">
        <v>76016</v>
      </c>
      <c r="H1100" s="7">
        <v>15</v>
      </c>
      <c r="I1100">
        <v>456096</v>
      </c>
      <c r="J1100">
        <v>68414.399999999994</v>
      </c>
      <c r="K1100">
        <v>387681.6</v>
      </c>
      <c r="L1100">
        <v>25922.92836659302</v>
      </c>
      <c r="M1100" s="4">
        <f t="shared" si="34"/>
        <v>6.6866542973906995</v>
      </c>
      <c r="N1100" t="str">
        <f t="shared" si="35"/>
        <v>Discounted</v>
      </c>
    </row>
    <row r="1101" spans="1:14" x14ac:dyDescent="0.3">
      <c r="A1101" t="s">
        <v>1111</v>
      </c>
      <c r="B1101" s="2">
        <v>44937</v>
      </c>
      <c r="C1101" t="s">
        <v>4517</v>
      </c>
      <c r="D1101" t="s">
        <v>4520</v>
      </c>
      <c r="E1101" t="s">
        <v>4525</v>
      </c>
      <c r="F1101">
        <v>4</v>
      </c>
      <c r="G1101">
        <v>44780</v>
      </c>
      <c r="H1101" s="7">
        <v>0</v>
      </c>
      <c r="I1101">
        <v>179120</v>
      </c>
      <c r="J1101">
        <v>0</v>
      </c>
      <c r="K1101">
        <v>179120</v>
      </c>
      <c r="L1101">
        <v>33708.302411259931</v>
      </c>
      <c r="M1101" s="4">
        <f t="shared" si="34"/>
        <v>18.818837880337167</v>
      </c>
      <c r="N1101" t="str">
        <f t="shared" si="35"/>
        <v>Non-discounted</v>
      </c>
    </row>
    <row r="1102" spans="1:14" x14ac:dyDescent="0.3">
      <c r="A1102" t="s">
        <v>1112</v>
      </c>
      <c r="B1102" s="2">
        <v>45180</v>
      </c>
      <c r="C1102" t="s">
        <v>4513</v>
      </c>
      <c r="D1102" t="s">
        <v>4519</v>
      </c>
      <c r="E1102" t="s">
        <v>4521</v>
      </c>
      <c r="F1102">
        <v>4</v>
      </c>
      <c r="G1102">
        <v>9451</v>
      </c>
      <c r="H1102" s="7">
        <v>5</v>
      </c>
      <c r="I1102">
        <v>37804</v>
      </c>
      <c r="J1102">
        <v>1890.2</v>
      </c>
      <c r="K1102">
        <v>35913.800000000003</v>
      </c>
      <c r="L1102">
        <v>6174.6078648619005</v>
      </c>
      <c r="M1102" s="4">
        <f t="shared" si="34"/>
        <v>17.192855851683476</v>
      </c>
      <c r="N1102" t="str">
        <f t="shared" si="35"/>
        <v>Discounted</v>
      </c>
    </row>
    <row r="1103" spans="1:14" x14ac:dyDescent="0.3">
      <c r="A1103" t="s">
        <v>1113</v>
      </c>
      <c r="B1103" s="2">
        <v>45476</v>
      </c>
      <c r="C1103" t="s">
        <v>4512</v>
      </c>
      <c r="D1103" t="s">
        <v>4519</v>
      </c>
      <c r="E1103" t="s">
        <v>4524</v>
      </c>
      <c r="F1103">
        <v>4</v>
      </c>
      <c r="G1103">
        <v>8617</v>
      </c>
      <c r="H1103" s="7">
        <v>5</v>
      </c>
      <c r="I1103">
        <v>34468</v>
      </c>
      <c r="J1103">
        <v>1723.4</v>
      </c>
      <c r="K1103">
        <v>32744.6</v>
      </c>
      <c r="L1103">
        <v>8184.9853751789524</v>
      </c>
      <c r="M1103" s="4">
        <f t="shared" si="34"/>
        <v>24.996443307229139</v>
      </c>
      <c r="N1103" t="str">
        <f t="shared" si="35"/>
        <v>Discounted</v>
      </c>
    </row>
    <row r="1104" spans="1:14" x14ac:dyDescent="0.3">
      <c r="A1104" t="s">
        <v>1114</v>
      </c>
      <c r="B1104" s="2">
        <v>45060</v>
      </c>
      <c r="C1104" t="s">
        <v>4513</v>
      </c>
      <c r="D1104" t="s">
        <v>4519</v>
      </c>
      <c r="E1104" t="s">
        <v>4522</v>
      </c>
      <c r="F1104">
        <v>9</v>
      </c>
      <c r="G1104">
        <v>26479</v>
      </c>
      <c r="H1104" s="7">
        <v>5</v>
      </c>
      <c r="I1104">
        <v>238311</v>
      </c>
      <c r="J1104">
        <v>11915.55</v>
      </c>
      <c r="K1104">
        <v>226395.45</v>
      </c>
      <c r="L1104">
        <v>47637.485107135668</v>
      </c>
      <c r="M1104" s="4">
        <f t="shared" si="34"/>
        <v>21.041714887439507</v>
      </c>
      <c r="N1104" t="str">
        <f t="shared" si="35"/>
        <v>Discounted</v>
      </c>
    </row>
    <row r="1105" spans="1:14" x14ac:dyDescent="0.3">
      <c r="A1105" t="s">
        <v>1115</v>
      </c>
      <c r="B1105" s="2">
        <v>45638</v>
      </c>
      <c r="C1105" t="s">
        <v>4517</v>
      </c>
      <c r="D1105" t="s">
        <v>4519</v>
      </c>
      <c r="E1105" t="s">
        <v>4524</v>
      </c>
      <c r="F1105">
        <v>8</v>
      </c>
      <c r="G1105">
        <v>75025</v>
      </c>
      <c r="H1105" s="7">
        <v>20</v>
      </c>
      <c r="I1105">
        <v>600200</v>
      </c>
      <c r="J1105">
        <v>120040</v>
      </c>
      <c r="K1105">
        <v>480160</v>
      </c>
      <c r="L1105">
        <v>65190.029949851218</v>
      </c>
      <c r="M1105" s="4">
        <f t="shared" si="34"/>
        <v>13.576730662664783</v>
      </c>
      <c r="N1105" t="str">
        <f t="shared" si="35"/>
        <v>Discounted</v>
      </c>
    </row>
    <row r="1106" spans="1:14" x14ac:dyDescent="0.3">
      <c r="A1106" t="s">
        <v>1116</v>
      </c>
      <c r="B1106" s="2">
        <v>44949</v>
      </c>
      <c r="C1106" t="s">
        <v>4512</v>
      </c>
      <c r="D1106" t="s">
        <v>4520</v>
      </c>
      <c r="E1106" t="s">
        <v>4521</v>
      </c>
      <c r="F1106">
        <v>3</v>
      </c>
      <c r="G1106">
        <v>17415</v>
      </c>
      <c r="H1106" s="7">
        <v>20</v>
      </c>
      <c r="I1106">
        <v>52245</v>
      </c>
      <c r="J1106">
        <v>10449</v>
      </c>
      <c r="K1106">
        <v>41796</v>
      </c>
      <c r="L1106">
        <v>7745.7304174848477</v>
      </c>
      <c r="M1106" s="4">
        <f t="shared" si="34"/>
        <v>18.532228963261669</v>
      </c>
      <c r="N1106" t="str">
        <f t="shared" si="35"/>
        <v>Discounted</v>
      </c>
    </row>
    <row r="1107" spans="1:14" x14ac:dyDescent="0.3">
      <c r="A1107" t="s">
        <v>1117</v>
      </c>
      <c r="B1107" s="2">
        <v>45272</v>
      </c>
      <c r="C1107" t="s">
        <v>4518</v>
      </c>
      <c r="D1107" t="s">
        <v>4520</v>
      </c>
      <c r="E1107" t="s">
        <v>4522</v>
      </c>
      <c r="F1107">
        <v>1</v>
      </c>
      <c r="G1107">
        <v>59761</v>
      </c>
      <c r="H1107" s="7">
        <v>20</v>
      </c>
      <c r="I1107">
        <v>59761</v>
      </c>
      <c r="J1107">
        <v>11952.2</v>
      </c>
      <c r="K1107">
        <v>47808.800000000003</v>
      </c>
      <c r="L1107">
        <v>10210.52019148639</v>
      </c>
      <c r="M1107" s="4">
        <f t="shared" si="34"/>
        <v>21.356989072067044</v>
      </c>
      <c r="N1107" t="str">
        <f t="shared" si="35"/>
        <v>Discounted</v>
      </c>
    </row>
    <row r="1108" spans="1:14" x14ac:dyDescent="0.3">
      <c r="A1108" t="s">
        <v>1118</v>
      </c>
      <c r="B1108" s="2">
        <v>45228</v>
      </c>
      <c r="C1108" t="s">
        <v>4512</v>
      </c>
      <c r="D1108" t="s">
        <v>4520</v>
      </c>
      <c r="E1108" t="s">
        <v>4522</v>
      </c>
      <c r="F1108">
        <v>1</v>
      </c>
      <c r="G1108">
        <v>73464</v>
      </c>
      <c r="H1108" s="7">
        <v>10</v>
      </c>
      <c r="I1108">
        <v>73464</v>
      </c>
      <c r="J1108">
        <v>7346.4</v>
      </c>
      <c r="K1108">
        <v>66117.600000000006</v>
      </c>
      <c r="L1108">
        <v>10099.15298372992</v>
      </c>
      <c r="M1108" s="4">
        <f t="shared" si="34"/>
        <v>15.274530508865899</v>
      </c>
      <c r="N1108" t="str">
        <f t="shared" si="35"/>
        <v>Discounted</v>
      </c>
    </row>
    <row r="1109" spans="1:14" x14ac:dyDescent="0.3">
      <c r="A1109" t="s">
        <v>1119</v>
      </c>
      <c r="B1109" s="2">
        <v>45289</v>
      </c>
      <c r="C1109" t="s">
        <v>4516</v>
      </c>
      <c r="D1109" t="s">
        <v>4520</v>
      </c>
      <c r="E1109" t="s">
        <v>4522</v>
      </c>
      <c r="F1109">
        <v>1</v>
      </c>
      <c r="G1109">
        <v>70940</v>
      </c>
      <c r="H1109" s="7">
        <v>20</v>
      </c>
      <c r="I1109">
        <v>70940</v>
      </c>
      <c r="J1109">
        <v>14188</v>
      </c>
      <c r="K1109">
        <v>56752</v>
      </c>
      <c r="L1109">
        <v>5934.8001144249456</v>
      </c>
      <c r="M1109" s="4">
        <f t="shared" si="34"/>
        <v>10.457429014704232</v>
      </c>
      <c r="N1109" t="str">
        <f t="shared" si="35"/>
        <v>Discounted</v>
      </c>
    </row>
    <row r="1110" spans="1:14" x14ac:dyDescent="0.3">
      <c r="A1110" t="s">
        <v>1120</v>
      </c>
      <c r="B1110" s="2">
        <v>45322</v>
      </c>
      <c r="C1110" t="s">
        <v>4513</v>
      </c>
      <c r="D1110" t="s">
        <v>4519</v>
      </c>
      <c r="E1110" t="s">
        <v>4523</v>
      </c>
      <c r="F1110">
        <v>4</v>
      </c>
      <c r="G1110">
        <v>36177</v>
      </c>
      <c r="H1110" s="7">
        <v>0</v>
      </c>
      <c r="I1110">
        <v>144708</v>
      </c>
      <c r="J1110">
        <v>0</v>
      </c>
      <c r="K1110">
        <v>144708</v>
      </c>
      <c r="L1110">
        <v>13316.193456795199</v>
      </c>
      <c r="M1110" s="4">
        <f t="shared" si="34"/>
        <v>9.2021128457273953</v>
      </c>
      <c r="N1110" t="str">
        <f t="shared" si="35"/>
        <v>Non-discounted</v>
      </c>
    </row>
    <row r="1111" spans="1:14" x14ac:dyDescent="0.3">
      <c r="A1111" t="s">
        <v>1121</v>
      </c>
      <c r="B1111" s="2">
        <v>45144</v>
      </c>
      <c r="C1111" t="s">
        <v>4512</v>
      </c>
      <c r="D1111" t="s">
        <v>4519</v>
      </c>
      <c r="E1111" t="s">
        <v>4521</v>
      </c>
      <c r="F1111">
        <v>6</v>
      </c>
      <c r="G1111">
        <v>50330</v>
      </c>
      <c r="H1111" s="7">
        <v>0</v>
      </c>
      <c r="I1111">
        <v>301980</v>
      </c>
      <c r="J1111">
        <v>0</v>
      </c>
      <c r="K1111">
        <v>301980</v>
      </c>
      <c r="L1111">
        <v>32932.817645715862</v>
      </c>
      <c r="M1111" s="4">
        <f t="shared" si="34"/>
        <v>10.905628732272291</v>
      </c>
      <c r="N1111" t="str">
        <f t="shared" si="35"/>
        <v>Non-discounted</v>
      </c>
    </row>
    <row r="1112" spans="1:14" x14ac:dyDescent="0.3">
      <c r="A1112" t="s">
        <v>1122</v>
      </c>
      <c r="B1112" s="2">
        <v>45067</v>
      </c>
      <c r="C1112" t="s">
        <v>4518</v>
      </c>
      <c r="D1112" t="s">
        <v>4519</v>
      </c>
      <c r="E1112" t="s">
        <v>4523</v>
      </c>
      <c r="F1112">
        <v>4</v>
      </c>
      <c r="G1112">
        <v>53036</v>
      </c>
      <c r="H1112" s="7">
        <v>15</v>
      </c>
      <c r="I1112">
        <v>212144</v>
      </c>
      <c r="J1112">
        <v>31821.599999999999</v>
      </c>
      <c r="K1112">
        <v>180322.4</v>
      </c>
      <c r="L1112">
        <v>39601.27961515505</v>
      </c>
      <c r="M1112" s="4">
        <f t="shared" si="34"/>
        <v>21.961375633396102</v>
      </c>
      <c r="N1112" t="str">
        <f t="shared" si="35"/>
        <v>Discounted</v>
      </c>
    </row>
    <row r="1113" spans="1:14" x14ac:dyDescent="0.3">
      <c r="A1113" t="s">
        <v>1123</v>
      </c>
      <c r="B1113" s="2">
        <v>45542</v>
      </c>
      <c r="C1113" t="s">
        <v>4515</v>
      </c>
      <c r="D1113" t="s">
        <v>4520</v>
      </c>
      <c r="E1113" t="s">
        <v>4522</v>
      </c>
      <c r="F1113">
        <v>3</v>
      </c>
      <c r="G1113">
        <v>9422</v>
      </c>
      <c r="H1113" s="7">
        <v>15</v>
      </c>
      <c r="I1113">
        <v>28266</v>
      </c>
      <c r="J1113">
        <v>4239.8999999999996</v>
      </c>
      <c r="K1113">
        <v>24026.1</v>
      </c>
      <c r="L1113">
        <v>3029.366244930321</v>
      </c>
      <c r="M1113" s="4">
        <f t="shared" si="34"/>
        <v>12.608647449774709</v>
      </c>
      <c r="N1113" t="str">
        <f t="shared" si="35"/>
        <v>Discounted</v>
      </c>
    </row>
    <row r="1114" spans="1:14" x14ac:dyDescent="0.3">
      <c r="A1114" t="s">
        <v>1124</v>
      </c>
      <c r="B1114" s="2">
        <v>45136</v>
      </c>
      <c r="C1114" t="s">
        <v>4517</v>
      </c>
      <c r="D1114" t="s">
        <v>4519</v>
      </c>
      <c r="E1114" t="s">
        <v>4523</v>
      </c>
      <c r="F1114">
        <v>8</v>
      </c>
      <c r="G1114">
        <v>68061</v>
      </c>
      <c r="H1114" s="7">
        <v>15</v>
      </c>
      <c r="I1114">
        <v>544488</v>
      </c>
      <c r="J1114">
        <v>81673.2</v>
      </c>
      <c r="K1114">
        <v>462814.8</v>
      </c>
      <c r="L1114">
        <v>49675.223042807702</v>
      </c>
      <c r="M1114" s="4">
        <f t="shared" si="34"/>
        <v>10.733283171326349</v>
      </c>
      <c r="N1114" t="str">
        <f t="shared" si="35"/>
        <v>Discounted</v>
      </c>
    </row>
    <row r="1115" spans="1:14" x14ac:dyDescent="0.3">
      <c r="A1115" t="s">
        <v>1125</v>
      </c>
      <c r="B1115" s="2">
        <v>45549</v>
      </c>
      <c r="C1115" t="s">
        <v>4512</v>
      </c>
      <c r="D1115" t="s">
        <v>4519</v>
      </c>
      <c r="E1115" t="s">
        <v>4523</v>
      </c>
      <c r="F1115">
        <v>8</v>
      </c>
      <c r="G1115">
        <v>13720</v>
      </c>
      <c r="H1115" s="7">
        <v>15</v>
      </c>
      <c r="I1115">
        <v>109760</v>
      </c>
      <c r="J1115">
        <v>16464</v>
      </c>
      <c r="K1115">
        <v>93296</v>
      </c>
      <c r="L1115">
        <v>19702.01096087398</v>
      </c>
      <c r="M1115" s="4">
        <f t="shared" si="34"/>
        <v>21.117744555901623</v>
      </c>
      <c r="N1115" t="str">
        <f t="shared" si="35"/>
        <v>Discounted</v>
      </c>
    </row>
    <row r="1116" spans="1:14" x14ac:dyDescent="0.3">
      <c r="A1116" t="s">
        <v>1126</v>
      </c>
      <c r="B1116" s="2">
        <v>45542</v>
      </c>
      <c r="C1116" t="s">
        <v>4517</v>
      </c>
      <c r="D1116" t="s">
        <v>4519</v>
      </c>
      <c r="E1116" t="s">
        <v>4521</v>
      </c>
      <c r="F1116">
        <v>6</v>
      </c>
      <c r="G1116">
        <v>46458</v>
      </c>
      <c r="H1116" s="7">
        <v>0</v>
      </c>
      <c r="I1116">
        <v>278748</v>
      </c>
      <c r="J1116">
        <v>0</v>
      </c>
      <c r="K1116">
        <v>278748</v>
      </c>
      <c r="L1116">
        <v>15716.946285794091</v>
      </c>
      <c r="M1116" s="4">
        <f t="shared" si="34"/>
        <v>5.6384068354908701</v>
      </c>
      <c r="N1116" t="str">
        <f t="shared" si="35"/>
        <v>Non-discounted</v>
      </c>
    </row>
    <row r="1117" spans="1:14" x14ac:dyDescent="0.3">
      <c r="A1117" t="s">
        <v>1127</v>
      </c>
      <c r="B1117" s="2">
        <v>45609</v>
      </c>
      <c r="C1117" t="s">
        <v>4514</v>
      </c>
      <c r="D1117" t="s">
        <v>4519</v>
      </c>
      <c r="E1117" t="s">
        <v>4525</v>
      </c>
      <c r="F1117">
        <v>9</v>
      </c>
      <c r="G1117">
        <v>53880</v>
      </c>
      <c r="H1117" s="7">
        <v>15</v>
      </c>
      <c r="I1117">
        <v>484920</v>
      </c>
      <c r="J1117">
        <v>72738</v>
      </c>
      <c r="K1117">
        <v>412182</v>
      </c>
      <c r="L1117">
        <v>69572.881605722068</v>
      </c>
      <c r="M1117" s="4">
        <f t="shared" si="34"/>
        <v>16.879165418606846</v>
      </c>
      <c r="N1117" t="str">
        <f t="shared" si="35"/>
        <v>Discounted</v>
      </c>
    </row>
    <row r="1118" spans="1:14" x14ac:dyDescent="0.3">
      <c r="A1118" t="s">
        <v>1128</v>
      </c>
      <c r="B1118" s="2">
        <v>45386</v>
      </c>
      <c r="C1118" t="s">
        <v>4516</v>
      </c>
      <c r="D1118" t="s">
        <v>4520</v>
      </c>
      <c r="E1118" t="s">
        <v>4523</v>
      </c>
      <c r="F1118">
        <v>1</v>
      </c>
      <c r="G1118">
        <v>3266</v>
      </c>
      <c r="H1118" s="7">
        <v>0</v>
      </c>
      <c r="I1118">
        <v>3266</v>
      </c>
      <c r="J1118">
        <v>0</v>
      </c>
      <c r="K1118">
        <v>3266</v>
      </c>
      <c r="L1118">
        <v>733.95629384127255</v>
      </c>
      <c r="M1118" s="4">
        <f t="shared" si="34"/>
        <v>22.472636063725428</v>
      </c>
      <c r="N1118" t="str">
        <f t="shared" si="35"/>
        <v>Non-discounted</v>
      </c>
    </row>
    <row r="1119" spans="1:14" x14ac:dyDescent="0.3">
      <c r="A1119" t="s">
        <v>1129</v>
      </c>
      <c r="B1119" s="2">
        <v>45282</v>
      </c>
      <c r="C1119" t="s">
        <v>4513</v>
      </c>
      <c r="D1119" t="s">
        <v>4519</v>
      </c>
      <c r="E1119" t="s">
        <v>4523</v>
      </c>
      <c r="F1119">
        <v>8</v>
      </c>
      <c r="G1119">
        <v>33659</v>
      </c>
      <c r="H1119" s="7">
        <v>20</v>
      </c>
      <c r="I1119">
        <v>269272</v>
      </c>
      <c r="J1119">
        <v>53854.400000000001</v>
      </c>
      <c r="K1119">
        <v>215417.60000000001</v>
      </c>
      <c r="L1119">
        <v>28438.731404112241</v>
      </c>
      <c r="M1119" s="4">
        <f t="shared" si="34"/>
        <v>13.201674981112147</v>
      </c>
      <c r="N1119" t="str">
        <f t="shared" si="35"/>
        <v>Discounted</v>
      </c>
    </row>
    <row r="1120" spans="1:14" x14ac:dyDescent="0.3">
      <c r="A1120" t="s">
        <v>1130</v>
      </c>
      <c r="B1120" s="2">
        <v>45250</v>
      </c>
      <c r="C1120" t="s">
        <v>4516</v>
      </c>
      <c r="D1120" t="s">
        <v>4519</v>
      </c>
      <c r="E1120" t="s">
        <v>4522</v>
      </c>
      <c r="F1120">
        <v>6</v>
      </c>
      <c r="G1120">
        <v>11435</v>
      </c>
      <c r="H1120" s="7">
        <v>20</v>
      </c>
      <c r="I1120">
        <v>68610</v>
      </c>
      <c r="J1120">
        <v>13722</v>
      </c>
      <c r="K1120">
        <v>54888</v>
      </c>
      <c r="L1120">
        <v>5700.8670481376812</v>
      </c>
      <c r="M1120" s="4">
        <f t="shared" si="34"/>
        <v>10.38636322718569</v>
      </c>
      <c r="N1120" t="str">
        <f t="shared" si="35"/>
        <v>Discounted</v>
      </c>
    </row>
    <row r="1121" spans="1:14" x14ac:dyDescent="0.3">
      <c r="A1121" t="s">
        <v>1131</v>
      </c>
      <c r="B1121" s="2">
        <v>45059</v>
      </c>
      <c r="C1121" t="s">
        <v>4514</v>
      </c>
      <c r="D1121" t="s">
        <v>4520</v>
      </c>
      <c r="E1121" t="s">
        <v>4522</v>
      </c>
      <c r="F1121">
        <v>1</v>
      </c>
      <c r="G1121">
        <v>4284</v>
      </c>
      <c r="H1121" s="7">
        <v>10</v>
      </c>
      <c r="I1121">
        <v>4284</v>
      </c>
      <c r="J1121">
        <v>428.4</v>
      </c>
      <c r="K1121">
        <v>3855.6</v>
      </c>
      <c r="L1121">
        <v>571.94669762345472</v>
      </c>
      <c r="M1121" s="4">
        <f t="shared" si="34"/>
        <v>14.834181388719129</v>
      </c>
      <c r="N1121" t="str">
        <f t="shared" si="35"/>
        <v>Discounted</v>
      </c>
    </row>
    <row r="1122" spans="1:14" x14ac:dyDescent="0.3">
      <c r="A1122" t="s">
        <v>1132</v>
      </c>
      <c r="B1122" s="2">
        <v>45053</v>
      </c>
      <c r="C1122" t="s">
        <v>4514</v>
      </c>
      <c r="D1122" t="s">
        <v>4520</v>
      </c>
      <c r="E1122" t="s">
        <v>4522</v>
      </c>
      <c r="F1122">
        <v>4</v>
      </c>
      <c r="G1122">
        <v>20721</v>
      </c>
      <c r="H1122" s="7">
        <v>15</v>
      </c>
      <c r="I1122">
        <v>82884</v>
      </c>
      <c r="J1122">
        <v>12432.6</v>
      </c>
      <c r="K1122">
        <v>70451.399999999994</v>
      </c>
      <c r="L1122">
        <v>13632.024186388349</v>
      </c>
      <c r="M1122" s="4">
        <f t="shared" si="34"/>
        <v>19.349543353841586</v>
      </c>
      <c r="N1122" t="str">
        <f t="shared" si="35"/>
        <v>Discounted</v>
      </c>
    </row>
    <row r="1123" spans="1:14" x14ac:dyDescent="0.3">
      <c r="A1123" t="s">
        <v>1133</v>
      </c>
      <c r="B1123" s="2">
        <v>45032</v>
      </c>
      <c r="C1123" t="s">
        <v>4513</v>
      </c>
      <c r="D1123" t="s">
        <v>4520</v>
      </c>
      <c r="E1123" t="s">
        <v>4524</v>
      </c>
      <c r="F1123">
        <v>5</v>
      </c>
      <c r="G1123">
        <v>29679</v>
      </c>
      <c r="H1123" s="7">
        <v>20</v>
      </c>
      <c r="I1123">
        <v>148395</v>
      </c>
      <c r="J1123">
        <v>29679</v>
      </c>
      <c r="K1123">
        <v>118716</v>
      </c>
      <c r="L1123">
        <v>18201.669204257349</v>
      </c>
      <c r="M1123" s="4">
        <f t="shared" si="34"/>
        <v>15.332111260703989</v>
      </c>
      <c r="N1123" t="str">
        <f t="shared" si="35"/>
        <v>Discounted</v>
      </c>
    </row>
    <row r="1124" spans="1:14" x14ac:dyDescent="0.3">
      <c r="A1124" t="s">
        <v>1134</v>
      </c>
      <c r="B1124" s="2">
        <v>45530</v>
      </c>
      <c r="C1124" t="s">
        <v>4512</v>
      </c>
      <c r="D1124" t="s">
        <v>4519</v>
      </c>
      <c r="E1124" t="s">
        <v>4523</v>
      </c>
      <c r="F1124">
        <v>7</v>
      </c>
      <c r="G1124">
        <v>18569</v>
      </c>
      <c r="H1124" s="7">
        <v>20</v>
      </c>
      <c r="I1124">
        <v>129983</v>
      </c>
      <c r="J1124">
        <v>25996.6</v>
      </c>
      <c r="K1124">
        <v>103986.4</v>
      </c>
      <c r="L1124">
        <v>5358.1903101506987</v>
      </c>
      <c r="M1124" s="4">
        <f t="shared" si="34"/>
        <v>5.1527798925154622</v>
      </c>
      <c r="N1124" t="str">
        <f t="shared" si="35"/>
        <v>Discounted</v>
      </c>
    </row>
    <row r="1125" spans="1:14" x14ac:dyDescent="0.3">
      <c r="A1125" t="s">
        <v>1135</v>
      </c>
      <c r="B1125" s="2">
        <v>45304</v>
      </c>
      <c r="C1125" t="s">
        <v>4514</v>
      </c>
      <c r="D1125" t="s">
        <v>4519</v>
      </c>
      <c r="E1125" t="s">
        <v>4522</v>
      </c>
      <c r="F1125">
        <v>8</v>
      </c>
      <c r="G1125">
        <v>36182</v>
      </c>
      <c r="H1125" s="7">
        <v>5</v>
      </c>
      <c r="I1125">
        <v>289456</v>
      </c>
      <c r="J1125">
        <v>14472.8</v>
      </c>
      <c r="K1125">
        <v>274983.2</v>
      </c>
      <c r="L1125">
        <v>18056.74741543235</v>
      </c>
      <c r="M1125" s="4">
        <f t="shared" si="34"/>
        <v>6.5664911221603175</v>
      </c>
      <c r="N1125" t="str">
        <f t="shared" si="35"/>
        <v>Discounted</v>
      </c>
    </row>
    <row r="1126" spans="1:14" x14ac:dyDescent="0.3">
      <c r="A1126" t="s">
        <v>1136</v>
      </c>
      <c r="B1126" s="2">
        <v>44977</v>
      </c>
      <c r="C1126" t="s">
        <v>4515</v>
      </c>
      <c r="D1126" t="s">
        <v>4519</v>
      </c>
      <c r="E1126" t="s">
        <v>4521</v>
      </c>
      <c r="F1126">
        <v>9</v>
      </c>
      <c r="G1126">
        <v>56768</v>
      </c>
      <c r="H1126" s="7">
        <v>5</v>
      </c>
      <c r="I1126">
        <v>510912</v>
      </c>
      <c r="J1126">
        <v>25545.599999999999</v>
      </c>
      <c r="K1126">
        <v>485366.4</v>
      </c>
      <c r="L1126">
        <v>94290.035986545059</v>
      </c>
      <c r="M1126" s="4">
        <f t="shared" si="34"/>
        <v>19.42656846179403</v>
      </c>
      <c r="N1126" t="str">
        <f t="shared" si="35"/>
        <v>Discounted</v>
      </c>
    </row>
    <row r="1127" spans="1:14" x14ac:dyDescent="0.3">
      <c r="A1127" t="s">
        <v>1137</v>
      </c>
      <c r="B1127" s="2">
        <v>44955</v>
      </c>
      <c r="C1127" t="s">
        <v>4517</v>
      </c>
      <c r="D1127" t="s">
        <v>4519</v>
      </c>
      <c r="E1127" t="s">
        <v>4524</v>
      </c>
      <c r="F1127">
        <v>6</v>
      </c>
      <c r="G1127">
        <v>78318</v>
      </c>
      <c r="H1127" s="7">
        <v>0</v>
      </c>
      <c r="I1127">
        <v>469908</v>
      </c>
      <c r="J1127">
        <v>0</v>
      </c>
      <c r="K1127">
        <v>469908</v>
      </c>
      <c r="L1127">
        <v>61083.466373735173</v>
      </c>
      <c r="M1127" s="4">
        <f t="shared" si="34"/>
        <v>12.999026697509974</v>
      </c>
      <c r="N1127" t="str">
        <f t="shared" si="35"/>
        <v>Non-discounted</v>
      </c>
    </row>
    <row r="1128" spans="1:14" x14ac:dyDescent="0.3">
      <c r="A1128" t="s">
        <v>1138</v>
      </c>
      <c r="B1128" s="2">
        <v>45388</v>
      </c>
      <c r="C1128" t="s">
        <v>4517</v>
      </c>
      <c r="D1128" t="s">
        <v>4520</v>
      </c>
      <c r="E1128" t="s">
        <v>4525</v>
      </c>
      <c r="F1128">
        <v>9</v>
      </c>
      <c r="G1128">
        <v>20610</v>
      </c>
      <c r="H1128" s="7">
        <v>10</v>
      </c>
      <c r="I1128">
        <v>185490</v>
      </c>
      <c r="J1128">
        <v>18549</v>
      </c>
      <c r="K1128">
        <v>166941</v>
      </c>
      <c r="L1128">
        <v>34549.302409616866</v>
      </c>
      <c r="M1128" s="4">
        <f t="shared" si="34"/>
        <v>20.695516625404704</v>
      </c>
      <c r="N1128" t="str">
        <f t="shared" si="35"/>
        <v>Discounted</v>
      </c>
    </row>
    <row r="1129" spans="1:14" x14ac:dyDescent="0.3">
      <c r="A1129" t="s">
        <v>1139</v>
      </c>
      <c r="B1129" s="2">
        <v>45222</v>
      </c>
      <c r="C1129" t="s">
        <v>4518</v>
      </c>
      <c r="D1129" t="s">
        <v>4519</v>
      </c>
      <c r="E1129" t="s">
        <v>4523</v>
      </c>
      <c r="F1129">
        <v>4</v>
      </c>
      <c r="G1129">
        <v>31732</v>
      </c>
      <c r="H1129" s="7">
        <v>5</v>
      </c>
      <c r="I1129">
        <v>126928</v>
      </c>
      <c r="J1129">
        <v>6346.4</v>
      </c>
      <c r="K1129">
        <v>120581.6</v>
      </c>
      <c r="L1129">
        <v>21692.386605350621</v>
      </c>
      <c r="M1129" s="4">
        <f t="shared" si="34"/>
        <v>17.989798282118183</v>
      </c>
      <c r="N1129" t="str">
        <f t="shared" si="35"/>
        <v>Discounted</v>
      </c>
    </row>
    <row r="1130" spans="1:14" x14ac:dyDescent="0.3">
      <c r="A1130" t="s">
        <v>1140</v>
      </c>
      <c r="B1130" s="2">
        <v>45223</v>
      </c>
      <c r="C1130" t="s">
        <v>4514</v>
      </c>
      <c r="D1130" t="s">
        <v>4519</v>
      </c>
      <c r="E1130" t="s">
        <v>4523</v>
      </c>
      <c r="F1130">
        <v>8</v>
      </c>
      <c r="G1130">
        <v>44773</v>
      </c>
      <c r="H1130" s="7">
        <v>10</v>
      </c>
      <c r="I1130">
        <v>358184</v>
      </c>
      <c r="J1130">
        <v>35818.400000000001</v>
      </c>
      <c r="K1130">
        <v>322365.59999999998</v>
      </c>
      <c r="L1130">
        <v>53610.420168134609</v>
      </c>
      <c r="M1130" s="4">
        <f t="shared" si="34"/>
        <v>16.630316686437578</v>
      </c>
      <c r="N1130" t="str">
        <f t="shared" si="35"/>
        <v>Discounted</v>
      </c>
    </row>
    <row r="1131" spans="1:14" x14ac:dyDescent="0.3">
      <c r="A1131" t="s">
        <v>1141</v>
      </c>
      <c r="B1131" s="2">
        <v>45652</v>
      </c>
      <c r="C1131" t="s">
        <v>4514</v>
      </c>
      <c r="D1131" t="s">
        <v>4520</v>
      </c>
      <c r="E1131" t="s">
        <v>4521</v>
      </c>
      <c r="F1131">
        <v>3</v>
      </c>
      <c r="G1131">
        <v>70987</v>
      </c>
      <c r="H1131" s="7">
        <v>20</v>
      </c>
      <c r="I1131">
        <v>212961</v>
      </c>
      <c r="J1131">
        <v>42592.2</v>
      </c>
      <c r="K1131">
        <v>170368.8</v>
      </c>
      <c r="L1131">
        <v>39231.681157285573</v>
      </c>
      <c r="M1131" s="4">
        <f t="shared" si="34"/>
        <v>23.027503367568226</v>
      </c>
      <c r="N1131" t="str">
        <f t="shared" si="35"/>
        <v>Discounted</v>
      </c>
    </row>
    <row r="1132" spans="1:14" x14ac:dyDescent="0.3">
      <c r="A1132" t="s">
        <v>1142</v>
      </c>
      <c r="B1132" s="2">
        <v>45333</v>
      </c>
      <c r="C1132" t="s">
        <v>4515</v>
      </c>
      <c r="D1132" t="s">
        <v>4520</v>
      </c>
      <c r="E1132" t="s">
        <v>4525</v>
      </c>
      <c r="F1132">
        <v>4</v>
      </c>
      <c r="G1132">
        <v>55710</v>
      </c>
      <c r="H1132" s="7">
        <v>0</v>
      </c>
      <c r="I1132">
        <v>222840</v>
      </c>
      <c r="J1132">
        <v>0</v>
      </c>
      <c r="K1132">
        <v>222840</v>
      </c>
      <c r="L1132">
        <v>12092.2821708884</v>
      </c>
      <c r="M1132" s="4">
        <f t="shared" si="34"/>
        <v>5.426441469614252</v>
      </c>
      <c r="N1132" t="str">
        <f t="shared" si="35"/>
        <v>Non-discounted</v>
      </c>
    </row>
    <row r="1133" spans="1:14" x14ac:dyDescent="0.3">
      <c r="A1133" t="s">
        <v>1143</v>
      </c>
      <c r="B1133" s="2">
        <v>45539</v>
      </c>
      <c r="C1133" t="s">
        <v>4516</v>
      </c>
      <c r="D1133" t="s">
        <v>4520</v>
      </c>
      <c r="E1133" t="s">
        <v>4525</v>
      </c>
      <c r="F1133">
        <v>4</v>
      </c>
      <c r="G1133">
        <v>73691</v>
      </c>
      <c r="H1133" s="7">
        <v>10</v>
      </c>
      <c r="I1133">
        <v>294764</v>
      </c>
      <c r="J1133">
        <v>29476.400000000001</v>
      </c>
      <c r="K1133">
        <v>265287.59999999998</v>
      </c>
      <c r="L1133">
        <v>21490.11873055109</v>
      </c>
      <c r="M1133" s="4">
        <f t="shared" si="34"/>
        <v>8.1006872279560334</v>
      </c>
      <c r="N1133" t="str">
        <f t="shared" si="35"/>
        <v>Discounted</v>
      </c>
    </row>
    <row r="1134" spans="1:14" x14ac:dyDescent="0.3">
      <c r="A1134" t="s">
        <v>1144</v>
      </c>
      <c r="B1134" s="2">
        <v>45331</v>
      </c>
      <c r="C1134" t="s">
        <v>4516</v>
      </c>
      <c r="D1134" t="s">
        <v>4519</v>
      </c>
      <c r="E1134" t="s">
        <v>4524</v>
      </c>
      <c r="F1134">
        <v>6</v>
      </c>
      <c r="G1134">
        <v>29961</v>
      </c>
      <c r="H1134" s="7">
        <v>5</v>
      </c>
      <c r="I1134">
        <v>179766</v>
      </c>
      <c r="J1134">
        <v>8988.2999999999993</v>
      </c>
      <c r="K1134">
        <v>170777.7</v>
      </c>
      <c r="L1134">
        <v>29864.782922844399</v>
      </c>
      <c r="M1134" s="4">
        <f t="shared" si="34"/>
        <v>17.487519109839514</v>
      </c>
      <c r="N1134" t="str">
        <f t="shared" si="35"/>
        <v>Discounted</v>
      </c>
    </row>
    <row r="1135" spans="1:14" x14ac:dyDescent="0.3">
      <c r="A1135" t="s">
        <v>1145</v>
      </c>
      <c r="B1135" s="2">
        <v>45272</v>
      </c>
      <c r="C1135" t="s">
        <v>4517</v>
      </c>
      <c r="D1135" t="s">
        <v>4519</v>
      </c>
      <c r="E1135" t="s">
        <v>4523</v>
      </c>
      <c r="F1135">
        <v>9</v>
      </c>
      <c r="G1135">
        <v>5110</v>
      </c>
      <c r="H1135" s="7">
        <v>20</v>
      </c>
      <c r="I1135">
        <v>45990</v>
      </c>
      <c r="J1135">
        <v>9198</v>
      </c>
      <c r="K1135">
        <v>36792</v>
      </c>
      <c r="L1135">
        <v>2323.989097734222</v>
      </c>
      <c r="M1135" s="4">
        <f t="shared" si="34"/>
        <v>6.3165609310019075</v>
      </c>
      <c r="N1135" t="str">
        <f t="shared" si="35"/>
        <v>Discounted</v>
      </c>
    </row>
    <row r="1136" spans="1:14" x14ac:dyDescent="0.3">
      <c r="A1136" t="s">
        <v>1146</v>
      </c>
      <c r="B1136" s="2">
        <v>45548</v>
      </c>
      <c r="C1136" t="s">
        <v>4517</v>
      </c>
      <c r="D1136" t="s">
        <v>4519</v>
      </c>
      <c r="E1136" t="s">
        <v>4522</v>
      </c>
      <c r="F1136">
        <v>6</v>
      </c>
      <c r="G1136">
        <v>57473</v>
      </c>
      <c r="H1136" s="7">
        <v>15</v>
      </c>
      <c r="I1136">
        <v>344838</v>
      </c>
      <c r="J1136">
        <v>51725.7</v>
      </c>
      <c r="K1136">
        <v>293112.3</v>
      </c>
      <c r="L1136">
        <v>52465.371461650968</v>
      </c>
      <c r="M1136" s="4">
        <f t="shared" si="34"/>
        <v>17.899409701213827</v>
      </c>
      <c r="N1136" t="str">
        <f t="shared" si="35"/>
        <v>Discounted</v>
      </c>
    </row>
    <row r="1137" spans="1:14" x14ac:dyDescent="0.3">
      <c r="A1137" t="s">
        <v>1147</v>
      </c>
      <c r="B1137" s="2">
        <v>45346</v>
      </c>
      <c r="C1137" t="s">
        <v>4512</v>
      </c>
      <c r="D1137" t="s">
        <v>4519</v>
      </c>
      <c r="E1137" t="s">
        <v>4521</v>
      </c>
      <c r="F1137">
        <v>1</v>
      </c>
      <c r="G1137">
        <v>8083</v>
      </c>
      <c r="H1137" s="7">
        <v>20</v>
      </c>
      <c r="I1137">
        <v>8083</v>
      </c>
      <c r="J1137">
        <v>1616.6</v>
      </c>
      <c r="K1137">
        <v>6466.4</v>
      </c>
      <c r="L1137">
        <v>1596.0641064952381</v>
      </c>
      <c r="M1137" s="4">
        <f t="shared" si="34"/>
        <v>24.682421540505352</v>
      </c>
      <c r="N1137" t="str">
        <f t="shared" si="35"/>
        <v>Discounted</v>
      </c>
    </row>
    <row r="1138" spans="1:14" x14ac:dyDescent="0.3">
      <c r="A1138" t="s">
        <v>1148</v>
      </c>
      <c r="B1138" s="2">
        <v>45108</v>
      </c>
      <c r="C1138" t="s">
        <v>4513</v>
      </c>
      <c r="D1138" t="s">
        <v>4519</v>
      </c>
      <c r="E1138" t="s">
        <v>4521</v>
      </c>
      <c r="F1138">
        <v>5</v>
      </c>
      <c r="G1138">
        <v>26083</v>
      </c>
      <c r="H1138" s="7">
        <v>5</v>
      </c>
      <c r="I1138">
        <v>130415</v>
      </c>
      <c r="J1138">
        <v>6520.75</v>
      </c>
      <c r="K1138">
        <v>123894.25</v>
      </c>
      <c r="L1138">
        <v>27970.56656377071</v>
      </c>
      <c r="M1138" s="4">
        <f t="shared" si="34"/>
        <v>22.576161979890681</v>
      </c>
      <c r="N1138" t="str">
        <f t="shared" si="35"/>
        <v>Discounted</v>
      </c>
    </row>
    <row r="1139" spans="1:14" x14ac:dyDescent="0.3">
      <c r="A1139" t="s">
        <v>1149</v>
      </c>
      <c r="B1139" s="2">
        <v>44927</v>
      </c>
      <c r="C1139" t="s">
        <v>4515</v>
      </c>
      <c r="D1139" t="s">
        <v>4520</v>
      </c>
      <c r="E1139" t="s">
        <v>4521</v>
      </c>
      <c r="F1139">
        <v>9</v>
      </c>
      <c r="G1139">
        <v>18201</v>
      </c>
      <c r="H1139" s="7">
        <v>5</v>
      </c>
      <c r="I1139">
        <v>163809</v>
      </c>
      <c r="J1139">
        <v>8190.45</v>
      </c>
      <c r="K1139">
        <v>155618.54999999999</v>
      </c>
      <c r="L1139">
        <v>26172.454477459469</v>
      </c>
      <c r="M1139" s="4">
        <f t="shared" si="34"/>
        <v>16.818338480508572</v>
      </c>
      <c r="N1139" t="str">
        <f t="shared" si="35"/>
        <v>Discounted</v>
      </c>
    </row>
    <row r="1140" spans="1:14" x14ac:dyDescent="0.3">
      <c r="A1140" t="s">
        <v>1150</v>
      </c>
      <c r="B1140" s="2">
        <v>45493</v>
      </c>
      <c r="C1140" t="s">
        <v>4513</v>
      </c>
      <c r="D1140" t="s">
        <v>4520</v>
      </c>
      <c r="E1140" t="s">
        <v>4521</v>
      </c>
      <c r="F1140">
        <v>5</v>
      </c>
      <c r="G1140">
        <v>7380</v>
      </c>
      <c r="H1140" s="7">
        <v>15</v>
      </c>
      <c r="I1140">
        <v>36900</v>
      </c>
      <c r="J1140">
        <v>5535</v>
      </c>
      <c r="K1140">
        <v>31365</v>
      </c>
      <c r="L1140">
        <v>7176.1656779213017</v>
      </c>
      <c r="M1140" s="4">
        <f t="shared" si="34"/>
        <v>22.879533486119247</v>
      </c>
      <c r="N1140" t="str">
        <f t="shared" si="35"/>
        <v>Discounted</v>
      </c>
    </row>
    <row r="1141" spans="1:14" x14ac:dyDescent="0.3">
      <c r="A1141" t="s">
        <v>1151</v>
      </c>
      <c r="B1141" s="2">
        <v>45297</v>
      </c>
      <c r="C1141" t="s">
        <v>4513</v>
      </c>
      <c r="D1141" t="s">
        <v>4519</v>
      </c>
      <c r="E1141" t="s">
        <v>4522</v>
      </c>
      <c r="F1141">
        <v>6</v>
      </c>
      <c r="G1141">
        <v>52345</v>
      </c>
      <c r="H1141" s="7">
        <v>20</v>
      </c>
      <c r="I1141">
        <v>314070</v>
      </c>
      <c r="J1141">
        <v>62814</v>
      </c>
      <c r="K1141">
        <v>251256</v>
      </c>
      <c r="L1141">
        <v>18405.414122911348</v>
      </c>
      <c r="M1141" s="4">
        <f t="shared" si="34"/>
        <v>7.3253630253253039</v>
      </c>
      <c r="N1141" t="str">
        <f t="shared" si="35"/>
        <v>Discounted</v>
      </c>
    </row>
    <row r="1142" spans="1:14" x14ac:dyDescent="0.3">
      <c r="A1142" t="s">
        <v>1152</v>
      </c>
      <c r="B1142" s="2">
        <v>45587</v>
      </c>
      <c r="C1142" t="s">
        <v>4518</v>
      </c>
      <c r="D1142" t="s">
        <v>4519</v>
      </c>
      <c r="E1142" t="s">
        <v>4522</v>
      </c>
      <c r="F1142">
        <v>3</v>
      </c>
      <c r="G1142">
        <v>72917</v>
      </c>
      <c r="H1142" s="7">
        <v>10</v>
      </c>
      <c r="I1142">
        <v>218751</v>
      </c>
      <c r="J1142">
        <v>21875.1</v>
      </c>
      <c r="K1142">
        <v>196875.9</v>
      </c>
      <c r="L1142">
        <v>27747.45958889378</v>
      </c>
      <c r="M1142" s="4">
        <f t="shared" si="34"/>
        <v>14.093883298511287</v>
      </c>
      <c r="N1142" t="str">
        <f t="shared" si="35"/>
        <v>Discounted</v>
      </c>
    </row>
    <row r="1143" spans="1:14" x14ac:dyDescent="0.3">
      <c r="A1143" t="s">
        <v>1153</v>
      </c>
      <c r="B1143" s="2">
        <v>45357</v>
      </c>
      <c r="C1143" t="s">
        <v>4513</v>
      </c>
      <c r="D1143" t="s">
        <v>4519</v>
      </c>
      <c r="E1143" t="s">
        <v>4524</v>
      </c>
      <c r="F1143">
        <v>8</v>
      </c>
      <c r="G1143">
        <v>4222</v>
      </c>
      <c r="H1143" s="7">
        <v>10</v>
      </c>
      <c r="I1143">
        <v>33776</v>
      </c>
      <c r="J1143">
        <v>3377.6</v>
      </c>
      <c r="K1143">
        <v>30398.400000000001</v>
      </c>
      <c r="L1143">
        <v>4126.1336077803608</v>
      </c>
      <c r="M1143" s="4">
        <f t="shared" si="34"/>
        <v>13.573522316241515</v>
      </c>
      <c r="N1143" t="str">
        <f t="shared" si="35"/>
        <v>Discounted</v>
      </c>
    </row>
    <row r="1144" spans="1:14" x14ac:dyDescent="0.3">
      <c r="A1144" t="s">
        <v>1154</v>
      </c>
      <c r="B1144" s="2">
        <v>45235</v>
      </c>
      <c r="C1144" t="s">
        <v>4518</v>
      </c>
      <c r="D1144" t="s">
        <v>4519</v>
      </c>
      <c r="E1144" t="s">
        <v>4523</v>
      </c>
      <c r="F1144">
        <v>4</v>
      </c>
      <c r="G1144">
        <v>20577</v>
      </c>
      <c r="H1144" s="7">
        <v>20</v>
      </c>
      <c r="I1144">
        <v>82308</v>
      </c>
      <c r="J1144">
        <v>16461.599999999999</v>
      </c>
      <c r="K1144">
        <v>65846.399999999994</v>
      </c>
      <c r="L1144">
        <v>7723.0924784350573</v>
      </c>
      <c r="M1144" s="4">
        <f t="shared" si="34"/>
        <v>11.728951739859822</v>
      </c>
      <c r="N1144" t="str">
        <f t="shared" si="35"/>
        <v>Discounted</v>
      </c>
    </row>
    <row r="1145" spans="1:14" x14ac:dyDescent="0.3">
      <c r="A1145" t="s">
        <v>1155</v>
      </c>
      <c r="B1145" s="2">
        <v>45063</v>
      </c>
      <c r="C1145" t="s">
        <v>4513</v>
      </c>
      <c r="D1145" t="s">
        <v>4519</v>
      </c>
      <c r="E1145" t="s">
        <v>4522</v>
      </c>
      <c r="F1145">
        <v>4</v>
      </c>
      <c r="G1145">
        <v>13729</v>
      </c>
      <c r="H1145" s="7">
        <v>10</v>
      </c>
      <c r="I1145">
        <v>54916</v>
      </c>
      <c r="J1145">
        <v>5491.6</v>
      </c>
      <c r="K1145">
        <v>49424.4</v>
      </c>
      <c r="L1145">
        <v>2473.210796389882</v>
      </c>
      <c r="M1145" s="4">
        <f t="shared" si="34"/>
        <v>5.0040279626862079</v>
      </c>
      <c r="N1145" t="str">
        <f t="shared" si="35"/>
        <v>Discounted</v>
      </c>
    </row>
    <row r="1146" spans="1:14" x14ac:dyDescent="0.3">
      <c r="A1146" t="s">
        <v>1156</v>
      </c>
      <c r="B1146" s="2">
        <v>45128</v>
      </c>
      <c r="C1146" t="s">
        <v>4515</v>
      </c>
      <c r="D1146" t="s">
        <v>4520</v>
      </c>
      <c r="E1146" t="s">
        <v>4524</v>
      </c>
      <c r="F1146">
        <v>5</v>
      </c>
      <c r="G1146">
        <v>73838</v>
      </c>
      <c r="H1146" s="7">
        <v>20</v>
      </c>
      <c r="I1146">
        <v>369190</v>
      </c>
      <c r="J1146">
        <v>73838</v>
      </c>
      <c r="K1146">
        <v>295352</v>
      </c>
      <c r="L1146">
        <v>67401.040540974122</v>
      </c>
      <c r="M1146" s="4">
        <f t="shared" si="34"/>
        <v>22.820580372225045</v>
      </c>
      <c r="N1146" t="str">
        <f t="shared" si="35"/>
        <v>Discounted</v>
      </c>
    </row>
    <row r="1147" spans="1:14" x14ac:dyDescent="0.3">
      <c r="A1147" t="s">
        <v>1157</v>
      </c>
      <c r="B1147" s="2">
        <v>45362</v>
      </c>
      <c r="C1147" t="s">
        <v>4518</v>
      </c>
      <c r="D1147" t="s">
        <v>4520</v>
      </c>
      <c r="E1147" t="s">
        <v>4525</v>
      </c>
      <c r="F1147">
        <v>9</v>
      </c>
      <c r="G1147">
        <v>62179</v>
      </c>
      <c r="H1147" s="7">
        <v>20</v>
      </c>
      <c r="I1147">
        <v>559611</v>
      </c>
      <c r="J1147">
        <v>111922.2</v>
      </c>
      <c r="K1147">
        <v>447688.8</v>
      </c>
      <c r="L1147">
        <v>92018.547810274526</v>
      </c>
      <c r="M1147" s="4">
        <f t="shared" si="34"/>
        <v>20.554132203055904</v>
      </c>
      <c r="N1147" t="str">
        <f t="shared" si="35"/>
        <v>Discounted</v>
      </c>
    </row>
    <row r="1148" spans="1:14" x14ac:dyDescent="0.3">
      <c r="A1148" t="s">
        <v>1158</v>
      </c>
      <c r="B1148" s="2">
        <v>45239</v>
      </c>
      <c r="C1148" t="s">
        <v>4516</v>
      </c>
      <c r="D1148" t="s">
        <v>4520</v>
      </c>
      <c r="E1148" t="s">
        <v>4523</v>
      </c>
      <c r="F1148">
        <v>8</v>
      </c>
      <c r="G1148">
        <v>11939</v>
      </c>
      <c r="H1148" s="7">
        <v>5</v>
      </c>
      <c r="I1148">
        <v>95512</v>
      </c>
      <c r="J1148">
        <v>4775.6000000000004</v>
      </c>
      <c r="K1148">
        <v>90736.4</v>
      </c>
      <c r="L1148">
        <v>16384.408135693739</v>
      </c>
      <c r="M1148" s="4">
        <f t="shared" si="34"/>
        <v>18.05715031199578</v>
      </c>
      <c r="N1148" t="str">
        <f t="shared" si="35"/>
        <v>Discounted</v>
      </c>
    </row>
    <row r="1149" spans="1:14" x14ac:dyDescent="0.3">
      <c r="A1149" t="s">
        <v>1159</v>
      </c>
      <c r="B1149" s="2">
        <v>45043</v>
      </c>
      <c r="C1149" t="s">
        <v>4518</v>
      </c>
      <c r="D1149" t="s">
        <v>4519</v>
      </c>
      <c r="E1149" t="s">
        <v>4522</v>
      </c>
      <c r="F1149">
        <v>7</v>
      </c>
      <c r="G1149">
        <v>36402</v>
      </c>
      <c r="H1149" s="7">
        <v>0</v>
      </c>
      <c r="I1149">
        <v>254814</v>
      </c>
      <c r="J1149">
        <v>0</v>
      </c>
      <c r="K1149">
        <v>254814</v>
      </c>
      <c r="L1149">
        <v>19313.211469842059</v>
      </c>
      <c r="M1149" s="4">
        <f t="shared" si="34"/>
        <v>7.5793368770326826</v>
      </c>
      <c r="N1149" t="str">
        <f t="shared" si="35"/>
        <v>Non-discounted</v>
      </c>
    </row>
    <row r="1150" spans="1:14" x14ac:dyDescent="0.3">
      <c r="A1150" t="s">
        <v>1160</v>
      </c>
      <c r="B1150" s="2">
        <v>45592</v>
      </c>
      <c r="C1150" t="s">
        <v>4518</v>
      </c>
      <c r="D1150" t="s">
        <v>4519</v>
      </c>
      <c r="E1150" t="s">
        <v>4525</v>
      </c>
      <c r="F1150">
        <v>5</v>
      </c>
      <c r="G1150">
        <v>3098</v>
      </c>
      <c r="H1150" s="7">
        <v>5</v>
      </c>
      <c r="I1150">
        <v>15490</v>
      </c>
      <c r="J1150">
        <v>774.5</v>
      </c>
      <c r="K1150">
        <v>14715.5</v>
      </c>
      <c r="L1150">
        <v>1848.870528967466</v>
      </c>
      <c r="M1150" s="4">
        <f t="shared" si="34"/>
        <v>12.564102673830085</v>
      </c>
      <c r="N1150" t="str">
        <f t="shared" si="35"/>
        <v>Discounted</v>
      </c>
    </row>
    <row r="1151" spans="1:14" x14ac:dyDescent="0.3">
      <c r="A1151" t="s">
        <v>1161</v>
      </c>
      <c r="B1151" s="2">
        <v>45501</v>
      </c>
      <c r="C1151" t="s">
        <v>4515</v>
      </c>
      <c r="D1151" t="s">
        <v>4520</v>
      </c>
      <c r="E1151" t="s">
        <v>4524</v>
      </c>
      <c r="F1151">
        <v>9</v>
      </c>
      <c r="G1151">
        <v>4552</v>
      </c>
      <c r="H1151" s="7">
        <v>10</v>
      </c>
      <c r="I1151">
        <v>40968</v>
      </c>
      <c r="J1151">
        <v>4096.8</v>
      </c>
      <c r="K1151">
        <v>36871.199999999997</v>
      </c>
      <c r="L1151">
        <v>8659.7691170697562</v>
      </c>
      <c r="M1151" s="4">
        <f t="shared" si="34"/>
        <v>23.486539947356626</v>
      </c>
      <c r="N1151" t="str">
        <f t="shared" si="35"/>
        <v>Discounted</v>
      </c>
    </row>
    <row r="1152" spans="1:14" x14ac:dyDescent="0.3">
      <c r="A1152" t="s">
        <v>1162</v>
      </c>
      <c r="B1152" s="2">
        <v>45170</v>
      </c>
      <c r="C1152" t="s">
        <v>4515</v>
      </c>
      <c r="D1152" t="s">
        <v>4520</v>
      </c>
      <c r="E1152" t="s">
        <v>4522</v>
      </c>
      <c r="F1152">
        <v>9</v>
      </c>
      <c r="G1152">
        <v>13241</v>
      </c>
      <c r="H1152" s="7">
        <v>0</v>
      </c>
      <c r="I1152">
        <v>119169</v>
      </c>
      <c r="J1152">
        <v>0</v>
      </c>
      <c r="K1152">
        <v>119169</v>
      </c>
      <c r="L1152">
        <v>20662.226821306562</v>
      </c>
      <c r="M1152" s="4">
        <f t="shared" si="34"/>
        <v>17.338592101390933</v>
      </c>
      <c r="N1152" t="str">
        <f t="shared" si="35"/>
        <v>Non-discounted</v>
      </c>
    </row>
    <row r="1153" spans="1:14" x14ac:dyDescent="0.3">
      <c r="A1153" t="s">
        <v>1163</v>
      </c>
      <c r="B1153" s="2">
        <v>45463</v>
      </c>
      <c r="C1153" t="s">
        <v>4518</v>
      </c>
      <c r="D1153" t="s">
        <v>4519</v>
      </c>
      <c r="E1153" t="s">
        <v>4522</v>
      </c>
      <c r="F1153">
        <v>2</v>
      </c>
      <c r="G1153">
        <v>69860</v>
      </c>
      <c r="H1153" s="7">
        <v>20</v>
      </c>
      <c r="I1153">
        <v>139720</v>
      </c>
      <c r="J1153">
        <v>27944</v>
      </c>
      <c r="K1153">
        <v>111776</v>
      </c>
      <c r="L1153">
        <v>19078.163226146589</v>
      </c>
      <c r="M1153" s="4">
        <f t="shared" si="34"/>
        <v>17.068210730520494</v>
      </c>
      <c r="N1153" t="str">
        <f t="shared" si="35"/>
        <v>Discounted</v>
      </c>
    </row>
    <row r="1154" spans="1:14" x14ac:dyDescent="0.3">
      <c r="A1154" t="s">
        <v>1164</v>
      </c>
      <c r="B1154" s="2">
        <v>45528</v>
      </c>
      <c r="C1154" t="s">
        <v>4514</v>
      </c>
      <c r="D1154" t="s">
        <v>4520</v>
      </c>
      <c r="E1154" t="s">
        <v>4525</v>
      </c>
      <c r="F1154">
        <v>4</v>
      </c>
      <c r="G1154">
        <v>36788</v>
      </c>
      <c r="H1154" s="7">
        <v>10</v>
      </c>
      <c r="I1154">
        <v>147152</v>
      </c>
      <c r="J1154">
        <v>14715.2</v>
      </c>
      <c r="K1154">
        <v>132436.79999999999</v>
      </c>
      <c r="L1154">
        <v>30808.152311156489</v>
      </c>
      <c r="M1154" s="4">
        <f t="shared" si="34"/>
        <v>23.262531495140696</v>
      </c>
      <c r="N1154" t="str">
        <f t="shared" si="35"/>
        <v>Discounted</v>
      </c>
    </row>
    <row r="1155" spans="1:14" x14ac:dyDescent="0.3">
      <c r="A1155" t="s">
        <v>1165</v>
      </c>
      <c r="B1155" s="2">
        <v>45001</v>
      </c>
      <c r="C1155" t="s">
        <v>4515</v>
      </c>
      <c r="D1155" t="s">
        <v>4520</v>
      </c>
      <c r="E1155" t="s">
        <v>4522</v>
      </c>
      <c r="F1155">
        <v>8</v>
      </c>
      <c r="G1155">
        <v>1749</v>
      </c>
      <c r="H1155" s="7">
        <v>15</v>
      </c>
      <c r="I1155">
        <v>13992</v>
      </c>
      <c r="J1155">
        <v>2098.8000000000002</v>
      </c>
      <c r="K1155">
        <v>11893.2</v>
      </c>
      <c r="L1155">
        <v>1926.3028913952739</v>
      </c>
      <c r="M1155" s="4">
        <f t="shared" ref="M1155:M1218" si="36">(L1155/K1155)*100</f>
        <v>16.196674497992749</v>
      </c>
      <c r="N1155" t="str">
        <f t="shared" ref="N1155:N1218" si="37">IF(H1155=0,"Non-discounted","Discounted")</f>
        <v>Discounted</v>
      </c>
    </row>
    <row r="1156" spans="1:14" x14ac:dyDescent="0.3">
      <c r="A1156" t="s">
        <v>1166</v>
      </c>
      <c r="B1156" s="2">
        <v>45312</v>
      </c>
      <c r="C1156" t="s">
        <v>4512</v>
      </c>
      <c r="D1156" t="s">
        <v>4519</v>
      </c>
      <c r="E1156" t="s">
        <v>4521</v>
      </c>
      <c r="F1156">
        <v>1</v>
      </c>
      <c r="G1156">
        <v>23470</v>
      </c>
      <c r="H1156" s="7">
        <v>10</v>
      </c>
      <c r="I1156">
        <v>23470</v>
      </c>
      <c r="J1156">
        <v>2347</v>
      </c>
      <c r="K1156">
        <v>21123</v>
      </c>
      <c r="L1156">
        <v>3580.8691758538148</v>
      </c>
      <c r="M1156" s="4">
        <f t="shared" si="36"/>
        <v>16.952464971139587</v>
      </c>
      <c r="N1156" t="str">
        <f t="shared" si="37"/>
        <v>Discounted</v>
      </c>
    </row>
    <row r="1157" spans="1:14" x14ac:dyDescent="0.3">
      <c r="A1157" t="s">
        <v>1167</v>
      </c>
      <c r="B1157" s="2">
        <v>45136</v>
      </c>
      <c r="C1157" t="s">
        <v>4512</v>
      </c>
      <c r="D1157" t="s">
        <v>4520</v>
      </c>
      <c r="E1157" t="s">
        <v>4522</v>
      </c>
      <c r="F1157">
        <v>5</v>
      </c>
      <c r="G1157">
        <v>16065</v>
      </c>
      <c r="H1157" s="7">
        <v>0</v>
      </c>
      <c r="I1157">
        <v>80325</v>
      </c>
      <c r="J1157">
        <v>0</v>
      </c>
      <c r="K1157">
        <v>80325</v>
      </c>
      <c r="L1157">
        <v>9570.1726317604316</v>
      </c>
      <c r="M1157" s="4">
        <f t="shared" si="36"/>
        <v>11.914313889524347</v>
      </c>
      <c r="N1157" t="str">
        <f t="shared" si="37"/>
        <v>Non-discounted</v>
      </c>
    </row>
    <row r="1158" spans="1:14" x14ac:dyDescent="0.3">
      <c r="A1158" t="s">
        <v>1168</v>
      </c>
      <c r="B1158" s="2">
        <v>45401</v>
      </c>
      <c r="C1158" t="s">
        <v>4516</v>
      </c>
      <c r="D1158" t="s">
        <v>4520</v>
      </c>
      <c r="E1158" t="s">
        <v>4523</v>
      </c>
      <c r="F1158">
        <v>8</v>
      </c>
      <c r="G1158">
        <v>57495</v>
      </c>
      <c r="H1158" s="7">
        <v>0</v>
      </c>
      <c r="I1158">
        <v>459960</v>
      </c>
      <c r="J1158">
        <v>0</v>
      </c>
      <c r="K1158">
        <v>459960</v>
      </c>
      <c r="L1158">
        <v>57167.593961944331</v>
      </c>
      <c r="M1158" s="4">
        <f t="shared" si="36"/>
        <v>12.428818584647432</v>
      </c>
      <c r="N1158" t="str">
        <f t="shared" si="37"/>
        <v>Non-discounted</v>
      </c>
    </row>
    <row r="1159" spans="1:14" x14ac:dyDescent="0.3">
      <c r="A1159" t="s">
        <v>1169</v>
      </c>
      <c r="B1159" s="2">
        <v>45344</v>
      </c>
      <c r="C1159" t="s">
        <v>4513</v>
      </c>
      <c r="D1159" t="s">
        <v>4520</v>
      </c>
      <c r="E1159" t="s">
        <v>4525</v>
      </c>
      <c r="F1159">
        <v>2</v>
      </c>
      <c r="G1159">
        <v>52156</v>
      </c>
      <c r="H1159" s="7">
        <v>20</v>
      </c>
      <c r="I1159">
        <v>104312</v>
      </c>
      <c r="J1159">
        <v>20862.400000000001</v>
      </c>
      <c r="K1159">
        <v>83449.600000000006</v>
      </c>
      <c r="L1159">
        <v>15615.203685143209</v>
      </c>
      <c r="M1159" s="4">
        <f t="shared" si="36"/>
        <v>18.712137248283046</v>
      </c>
      <c r="N1159" t="str">
        <f t="shared" si="37"/>
        <v>Discounted</v>
      </c>
    </row>
    <row r="1160" spans="1:14" x14ac:dyDescent="0.3">
      <c r="A1160" t="s">
        <v>1170</v>
      </c>
      <c r="B1160" s="2">
        <v>45273</v>
      </c>
      <c r="C1160" t="s">
        <v>4518</v>
      </c>
      <c r="D1160" t="s">
        <v>4519</v>
      </c>
      <c r="E1160" t="s">
        <v>4523</v>
      </c>
      <c r="F1160">
        <v>2</v>
      </c>
      <c r="G1160">
        <v>62634</v>
      </c>
      <c r="H1160" s="7">
        <v>15</v>
      </c>
      <c r="I1160">
        <v>125268</v>
      </c>
      <c r="J1160">
        <v>18790.2</v>
      </c>
      <c r="K1160">
        <v>106477.8</v>
      </c>
      <c r="L1160">
        <v>12147.737381885099</v>
      </c>
      <c r="M1160" s="4">
        <f t="shared" si="36"/>
        <v>11.408704332626236</v>
      </c>
      <c r="N1160" t="str">
        <f t="shared" si="37"/>
        <v>Discounted</v>
      </c>
    </row>
    <row r="1161" spans="1:14" x14ac:dyDescent="0.3">
      <c r="A1161" t="s">
        <v>1171</v>
      </c>
      <c r="B1161" s="2">
        <v>45455</v>
      </c>
      <c r="C1161" t="s">
        <v>4514</v>
      </c>
      <c r="D1161" t="s">
        <v>4520</v>
      </c>
      <c r="E1161" t="s">
        <v>4524</v>
      </c>
      <c r="F1161">
        <v>8</v>
      </c>
      <c r="G1161">
        <v>46265</v>
      </c>
      <c r="H1161" s="7">
        <v>20</v>
      </c>
      <c r="I1161">
        <v>370120</v>
      </c>
      <c r="J1161">
        <v>74024</v>
      </c>
      <c r="K1161">
        <v>296096</v>
      </c>
      <c r="L1161">
        <v>47914.723770876008</v>
      </c>
      <c r="M1161" s="4">
        <f t="shared" si="36"/>
        <v>16.182158411757001</v>
      </c>
      <c r="N1161" t="str">
        <f t="shared" si="37"/>
        <v>Discounted</v>
      </c>
    </row>
    <row r="1162" spans="1:14" x14ac:dyDescent="0.3">
      <c r="A1162" t="s">
        <v>1172</v>
      </c>
      <c r="B1162" s="2">
        <v>45566</v>
      </c>
      <c r="C1162" t="s">
        <v>4516</v>
      </c>
      <c r="D1162" t="s">
        <v>4520</v>
      </c>
      <c r="E1162" t="s">
        <v>4523</v>
      </c>
      <c r="F1162">
        <v>9</v>
      </c>
      <c r="G1162">
        <v>2514</v>
      </c>
      <c r="H1162" s="7">
        <v>15</v>
      </c>
      <c r="I1162">
        <v>22626</v>
      </c>
      <c r="J1162">
        <v>3393.9</v>
      </c>
      <c r="K1162">
        <v>19232.099999999999</v>
      </c>
      <c r="L1162">
        <v>2035.512736798491</v>
      </c>
      <c r="M1162" s="4">
        <f t="shared" si="36"/>
        <v>10.583933823131593</v>
      </c>
      <c r="N1162" t="str">
        <f t="shared" si="37"/>
        <v>Discounted</v>
      </c>
    </row>
    <row r="1163" spans="1:14" x14ac:dyDescent="0.3">
      <c r="A1163" t="s">
        <v>1173</v>
      </c>
      <c r="B1163" s="2">
        <v>45105</v>
      </c>
      <c r="C1163" t="s">
        <v>4518</v>
      </c>
      <c r="D1163" t="s">
        <v>4520</v>
      </c>
      <c r="E1163" t="s">
        <v>4521</v>
      </c>
      <c r="F1163">
        <v>7</v>
      </c>
      <c r="G1163">
        <v>70980</v>
      </c>
      <c r="H1163" s="7">
        <v>15</v>
      </c>
      <c r="I1163">
        <v>496860</v>
      </c>
      <c r="J1163">
        <v>74529</v>
      </c>
      <c r="K1163">
        <v>422331</v>
      </c>
      <c r="L1163">
        <v>35148.517574107769</v>
      </c>
      <c r="M1163" s="4">
        <f t="shared" si="36"/>
        <v>8.3225047590889076</v>
      </c>
      <c r="N1163" t="str">
        <f t="shared" si="37"/>
        <v>Discounted</v>
      </c>
    </row>
    <row r="1164" spans="1:14" x14ac:dyDescent="0.3">
      <c r="A1164" t="s">
        <v>1174</v>
      </c>
      <c r="B1164" s="2">
        <v>45108</v>
      </c>
      <c r="C1164" t="s">
        <v>4515</v>
      </c>
      <c r="D1164" t="s">
        <v>4519</v>
      </c>
      <c r="E1164" t="s">
        <v>4521</v>
      </c>
      <c r="F1164">
        <v>8</v>
      </c>
      <c r="G1164">
        <v>14512</v>
      </c>
      <c r="H1164" s="7">
        <v>20</v>
      </c>
      <c r="I1164">
        <v>116096</v>
      </c>
      <c r="J1164">
        <v>23219.200000000001</v>
      </c>
      <c r="K1164">
        <v>92876.800000000003</v>
      </c>
      <c r="L1164">
        <v>13084.529259671601</v>
      </c>
      <c r="M1164" s="4">
        <f t="shared" si="36"/>
        <v>14.088049178774032</v>
      </c>
      <c r="N1164" t="str">
        <f t="shared" si="37"/>
        <v>Discounted</v>
      </c>
    </row>
    <row r="1165" spans="1:14" x14ac:dyDescent="0.3">
      <c r="A1165" t="s">
        <v>1175</v>
      </c>
      <c r="B1165" s="2">
        <v>45590</v>
      </c>
      <c r="C1165" t="s">
        <v>4512</v>
      </c>
      <c r="D1165" t="s">
        <v>4519</v>
      </c>
      <c r="E1165" t="s">
        <v>4523</v>
      </c>
      <c r="F1165">
        <v>5</v>
      </c>
      <c r="G1165">
        <v>57998</v>
      </c>
      <c r="H1165" s="7">
        <v>10</v>
      </c>
      <c r="I1165">
        <v>289990</v>
      </c>
      <c r="J1165">
        <v>28999</v>
      </c>
      <c r="K1165">
        <v>260991</v>
      </c>
      <c r="L1165">
        <v>24399.840445194051</v>
      </c>
      <c r="M1165" s="4">
        <f t="shared" si="36"/>
        <v>9.3489202482821447</v>
      </c>
      <c r="N1165" t="str">
        <f t="shared" si="37"/>
        <v>Discounted</v>
      </c>
    </row>
    <row r="1166" spans="1:14" x14ac:dyDescent="0.3">
      <c r="A1166" t="s">
        <v>1176</v>
      </c>
      <c r="B1166" s="2">
        <v>44951</v>
      </c>
      <c r="C1166" t="s">
        <v>4517</v>
      </c>
      <c r="D1166" t="s">
        <v>4520</v>
      </c>
      <c r="E1166" t="s">
        <v>4524</v>
      </c>
      <c r="F1166">
        <v>1</v>
      </c>
      <c r="G1166">
        <v>69276</v>
      </c>
      <c r="H1166" s="7">
        <v>5</v>
      </c>
      <c r="I1166">
        <v>69276</v>
      </c>
      <c r="J1166">
        <v>3463.8</v>
      </c>
      <c r="K1166">
        <v>65812.2</v>
      </c>
      <c r="L1166">
        <v>15116.987380977471</v>
      </c>
      <c r="M1166" s="4">
        <f t="shared" si="36"/>
        <v>22.969886101630809</v>
      </c>
      <c r="N1166" t="str">
        <f t="shared" si="37"/>
        <v>Discounted</v>
      </c>
    </row>
    <row r="1167" spans="1:14" x14ac:dyDescent="0.3">
      <c r="A1167" t="s">
        <v>1177</v>
      </c>
      <c r="B1167" s="2">
        <v>45106</v>
      </c>
      <c r="C1167" t="s">
        <v>4514</v>
      </c>
      <c r="D1167" t="s">
        <v>4519</v>
      </c>
      <c r="E1167" t="s">
        <v>4522</v>
      </c>
      <c r="F1167">
        <v>4</v>
      </c>
      <c r="G1167">
        <v>62211</v>
      </c>
      <c r="H1167" s="7">
        <v>15</v>
      </c>
      <c r="I1167">
        <v>248844</v>
      </c>
      <c r="J1167">
        <v>37326.6</v>
      </c>
      <c r="K1167">
        <v>211517.4</v>
      </c>
      <c r="L1167">
        <v>23419.755027604569</v>
      </c>
      <c r="M1167" s="4">
        <f t="shared" si="36"/>
        <v>11.072259316540659</v>
      </c>
      <c r="N1167" t="str">
        <f t="shared" si="37"/>
        <v>Discounted</v>
      </c>
    </row>
    <row r="1168" spans="1:14" x14ac:dyDescent="0.3">
      <c r="A1168" t="s">
        <v>1178</v>
      </c>
      <c r="B1168" s="2">
        <v>45636</v>
      </c>
      <c r="C1168" t="s">
        <v>4517</v>
      </c>
      <c r="D1168" t="s">
        <v>4520</v>
      </c>
      <c r="E1168" t="s">
        <v>4521</v>
      </c>
      <c r="F1168">
        <v>2</v>
      </c>
      <c r="G1168">
        <v>43030</v>
      </c>
      <c r="H1168" s="7">
        <v>0</v>
      </c>
      <c r="I1168">
        <v>86060</v>
      </c>
      <c r="J1168">
        <v>0</v>
      </c>
      <c r="K1168">
        <v>86060</v>
      </c>
      <c r="L1168">
        <v>14585.484868422791</v>
      </c>
      <c r="M1168" s="4">
        <f t="shared" si="36"/>
        <v>16.948041910786419</v>
      </c>
      <c r="N1168" t="str">
        <f t="shared" si="37"/>
        <v>Non-discounted</v>
      </c>
    </row>
    <row r="1169" spans="1:14" x14ac:dyDescent="0.3">
      <c r="A1169" t="s">
        <v>1179</v>
      </c>
      <c r="B1169" s="2">
        <v>45427</v>
      </c>
      <c r="C1169" t="s">
        <v>4512</v>
      </c>
      <c r="D1169" t="s">
        <v>4519</v>
      </c>
      <c r="E1169" t="s">
        <v>4523</v>
      </c>
      <c r="F1169">
        <v>3</v>
      </c>
      <c r="G1169">
        <v>79767</v>
      </c>
      <c r="H1169" s="7">
        <v>20</v>
      </c>
      <c r="I1169">
        <v>239301</v>
      </c>
      <c r="J1169">
        <v>47860.2</v>
      </c>
      <c r="K1169">
        <v>191440.8</v>
      </c>
      <c r="L1169">
        <v>19658.743341489251</v>
      </c>
      <c r="M1169" s="4">
        <f t="shared" si="36"/>
        <v>10.268836810904077</v>
      </c>
      <c r="N1169" t="str">
        <f t="shared" si="37"/>
        <v>Discounted</v>
      </c>
    </row>
    <row r="1170" spans="1:14" x14ac:dyDescent="0.3">
      <c r="A1170" t="s">
        <v>1180</v>
      </c>
      <c r="B1170" s="2">
        <v>45087</v>
      </c>
      <c r="C1170" t="s">
        <v>4513</v>
      </c>
      <c r="D1170" t="s">
        <v>4519</v>
      </c>
      <c r="E1170" t="s">
        <v>4523</v>
      </c>
      <c r="F1170">
        <v>3</v>
      </c>
      <c r="G1170">
        <v>18518</v>
      </c>
      <c r="H1170" s="7">
        <v>10</v>
      </c>
      <c r="I1170">
        <v>55554</v>
      </c>
      <c r="J1170">
        <v>5555.4</v>
      </c>
      <c r="K1170">
        <v>49998.6</v>
      </c>
      <c r="L1170">
        <v>5080.0503818541019</v>
      </c>
      <c r="M1170" s="4">
        <f t="shared" si="36"/>
        <v>10.160385254495329</v>
      </c>
      <c r="N1170" t="str">
        <f t="shared" si="37"/>
        <v>Discounted</v>
      </c>
    </row>
    <row r="1171" spans="1:14" x14ac:dyDescent="0.3">
      <c r="A1171" t="s">
        <v>1181</v>
      </c>
      <c r="B1171" s="2">
        <v>45103</v>
      </c>
      <c r="C1171" t="s">
        <v>4513</v>
      </c>
      <c r="D1171" t="s">
        <v>4520</v>
      </c>
      <c r="E1171" t="s">
        <v>4523</v>
      </c>
      <c r="F1171">
        <v>9</v>
      </c>
      <c r="G1171">
        <v>18416</v>
      </c>
      <c r="H1171" s="7">
        <v>15</v>
      </c>
      <c r="I1171">
        <v>165744</v>
      </c>
      <c r="J1171">
        <v>24861.599999999999</v>
      </c>
      <c r="K1171">
        <v>140882.4</v>
      </c>
      <c r="L1171">
        <v>16923.810537054731</v>
      </c>
      <c r="M1171" s="4">
        <f t="shared" si="36"/>
        <v>12.012721629568158</v>
      </c>
      <c r="N1171" t="str">
        <f t="shared" si="37"/>
        <v>Discounted</v>
      </c>
    </row>
    <row r="1172" spans="1:14" x14ac:dyDescent="0.3">
      <c r="A1172" t="s">
        <v>1182</v>
      </c>
      <c r="B1172" s="2">
        <v>45211</v>
      </c>
      <c r="C1172" t="s">
        <v>4517</v>
      </c>
      <c r="D1172" t="s">
        <v>4520</v>
      </c>
      <c r="E1172" t="s">
        <v>4522</v>
      </c>
      <c r="F1172">
        <v>4</v>
      </c>
      <c r="G1172">
        <v>40876</v>
      </c>
      <c r="H1172" s="7">
        <v>10</v>
      </c>
      <c r="I1172">
        <v>163504</v>
      </c>
      <c r="J1172">
        <v>16350.4</v>
      </c>
      <c r="K1172">
        <v>147153.60000000001</v>
      </c>
      <c r="L1172">
        <v>34312.527945944013</v>
      </c>
      <c r="M1172" s="4">
        <f t="shared" si="36"/>
        <v>23.31749134641899</v>
      </c>
      <c r="N1172" t="str">
        <f t="shared" si="37"/>
        <v>Discounted</v>
      </c>
    </row>
    <row r="1173" spans="1:14" x14ac:dyDescent="0.3">
      <c r="A1173" t="s">
        <v>1183</v>
      </c>
      <c r="B1173" s="2">
        <v>44989</v>
      </c>
      <c r="C1173" t="s">
        <v>4515</v>
      </c>
      <c r="D1173" t="s">
        <v>4520</v>
      </c>
      <c r="E1173" t="s">
        <v>4525</v>
      </c>
      <c r="F1173">
        <v>2</v>
      </c>
      <c r="G1173">
        <v>65546</v>
      </c>
      <c r="H1173" s="7">
        <v>20</v>
      </c>
      <c r="I1173">
        <v>131092</v>
      </c>
      <c r="J1173">
        <v>26218.400000000001</v>
      </c>
      <c r="K1173">
        <v>104873.60000000001</v>
      </c>
      <c r="L1173">
        <v>13455.235441166749</v>
      </c>
      <c r="M1173" s="4">
        <f t="shared" si="36"/>
        <v>12.829954765705335</v>
      </c>
      <c r="N1173" t="str">
        <f t="shared" si="37"/>
        <v>Discounted</v>
      </c>
    </row>
    <row r="1174" spans="1:14" x14ac:dyDescent="0.3">
      <c r="A1174" t="s">
        <v>1184</v>
      </c>
      <c r="B1174" s="2">
        <v>45588</v>
      </c>
      <c r="C1174" t="s">
        <v>4518</v>
      </c>
      <c r="D1174" t="s">
        <v>4519</v>
      </c>
      <c r="E1174" t="s">
        <v>4524</v>
      </c>
      <c r="F1174">
        <v>3</v>
      </c>
      <c r="G1174">
        <v>59242</v>
      </c>
      <c r="H1174" s="7">
        <v>0</v>
      </c>
      <c r="I1174">
        <v>177726</v>
      </c>
      <c r="J1174">
        <v>0</v>
      </c>
      <c r="K1174">
        <v>177726</v>
      </c>
      <c r="L1174">
        <v>38078.380908975101</v>
      </c>
      <c r="M1174" s="4">
        <f t="shared" si="36"/>
        <v>21.42532938848289</v>
      </c>
      <c r="N1174" t="str">
        <f t="shared" si="37"/>
        <v>Non-discounted</v>
      </c>
    </row>
    <row r="1175" spans="1:14" x14ac:dyDescent="0.3">
      <c r="A1175" t="s">
        <v>1185</v>
      </c>
      <c r="B1175" s="2">
        <v>45592</v>
      </c>
      <c r="C1175" t="s">
        <v>4515</v>
      </c>
      <c r="D1175" t="s">
        <v>4520</v>
      </c>
      <c r="E1175" t="s">
        <v>4525</v>
      </c>
      <c r="F1175">
        <v>3</v>
      </c>
      <c r="G1175">
        <v>77625</v>
      </c>
      <c r="H1175" s="7">
        <v>15</v>
      </c>
      <c r="I1175">
        <v>232875</v>
      </c>
      <c r="J1175">
        <v>34931.25</v>
      </c>
      <c r="K1175">
        <v>197943.75</v>
      </c>
      <c r="L1175">
        <v>17707.971648383391</v>
      </c>
      <c r="M1175" s="4">
        <f t="shared" si="36"/>
        <v>8.9459614907686618</v>
      </c>
      <c r="N1175" t="str">
        <f t="shared" si="37"/>
        <v>Discounted</v>
      </c>
    </row>
    <row r="1176" spans="1:14" x14ac:dyDescent="0.3">
      <c r="A1176" t="s">
        <v>1186</v>
      </c>
      <c r="B1176" s="2">
        <v>45082</v>
      </c>
      <c r="C1176" t="s">
        <v>4517</v>
      </c>
      <c r="D1176" t="s">
        <v>4519</v>
      </c>
      <c r="E1176" t="s">
        <v>4524</v>
      </c>
      <c r="F1176">
        <v>7</v>
      </c>
      <c r="G1176">
        <v>12937</v>
      </c>
      <c r="H1176" s="7">
        <v>15</v>
      </c>
      <c r="I1176">
        <v>90559</v>
      </c>
      <c r="J1176">
        <v>13583.85</v>
      </c>
      <c r="K1176">
        <v>76975.149999999994</v>
      </c>
      <c r="L1176">
        <v>4590.3290616716504</v>
      </c>
      <c r="M1176" s="4">
        <f t="shared" si="36"/>
        <v>5.9633908627286214</v>
      </c>
      <c r="N1176" t="str">
        <f t="shared" si="37"/>
        <v>Discounted</v>
      </c>
    </row>
    <row r="1177" spans="1:14" x14ac:dyDescent="0.3">
      <c r="A1177" t="s">
        <v>1187</v>
      </c>
      <c r="B1177" s="2">
        <v>45395</v>
      </c>
      <c r="C1177" t="s">
        <v>4515</v>
      </c>
      <c r="D1177" t="s">
        <v>4519</v>
      </c>
      <c r="E1177" t="s">
        <v>4524</v>
      </c>
      <c r="F1177">
        <v>8</v>
      </c>
      <c r="G1177">
        <v>62646</v>
      </c>
      <c r="H1177" s="7">
        <v>10</v>
      </c>
      <c r="I1177">
        <v>501168</v>
      </c>
      <c r="J1177">
        <v>50116.800000000003</v>
      </c>
      <c r="K1177">
        <v>451051.2</v>
      </c>
      <c r="L1177">
        <v>93067.912883304161</v>
      </c>
      <c r="M1177" s="4">
        <f t="shared" si="36"/>
        <v>20.633558426028831</v>
      </c>
      <c r="N1177" t="str">
        <f t="shared" si="37"/>
        <v>Discounted</v>
      </c>
    </row>
    <row r="1178" spans="1:14" x14ac:dyDescent="0.3">
      <c r="A1178" t="s">
        <v>1188</v>
      </c>
      <c r="B1178" s="2">
        <v>44975</v>
      </c>
      <c r="C1178" t="s">
        <v>4512</v>
      </c>
      <c r="D1178" t="s">
        <v>4520</v>
      </c>
      <c r="E1178" t="s">
        <v>4523</v>
      </c>
      <c r="F1178">
        <v>6</v>
      </c>
      <c r="G1178">
        <v>28118</v>
      </c>
      <c r="H1178" s="7">
        <v>20</v>
      </c>
      <c r="I1178">
        <v>168708</v>
      </c>
      <c r="J1178">
        <v>33741.599999999999</v>
      </c>
      <c r="K1178">
        <v>134966.39999999999</v>
      </c>
      <c r="L1178">
        <v>21375.300832030822</v>
      </c>
      <c r="M1178" s="4">
        <f t="shared" si="36"/>
        <v>15.837497949142026</v>
      </c>
      <c r="N1178" t="str">
        <f t="shared" si="37"/>
        <v>Discounted</v>
      </c>
    </row>
    <row r="1179" spans="1:14" x14ac:dyDescent="0.3">
      <c r="A1179" t="s">
        <v>1189</v>
      </c>
      <c r="B1179" s="2">
        <v>45010</v>
      </c>
      <c r="C1179" t="s">
        <v>4514</v>
      </c>
      <c r="D1179" t="s">
        <v>4519</v>
      </c>
      <c r="E1179" t="s">
        <v>4521</v>
      </c>
      <c r="F1179">
        <v>4</v>
      </c>
      <c r="G1179">
        <v>51267</v>
      </c>
      <c r="H1179" s="7">
        <v>5</v>
      </c>
      <c r="I1179">
        <v>205068</v>
      </c>
      <c r="J1179">
        <v>10253.4</v>
      </c>
      <c r="K1179">
        <v>194814.6</v>
      </c>
      <c r="L1179">
        <v>29367.358554902901</v>
      </c>
      <c r="M1179" s="4">
        <f t="shared" si="36"/>
        <v>15.074516260538431</v>
      </c>
      <c r="N1179" t="str">
        <f t="shared" si="37"/>
        <v>Discounted</v>
      </c>
    </row>
    <row r="1180" spans="1:14" x14ac:dyDescent="0.3">
      <c r="A1180" t="s">
        <v>1190</v>
      </c>
      <c r="B1180" s="2">
        <v>45287</v>
      </c>
      <c r="C1180" t="s">
        <v>4515</v>
      </c>
      <c r="D1180" t="s">
        <v>4520</v>
      </c>
      <c r="E1180" t="s">
        <v>4523</v>
      </c>
      <c r="F1180">
        <v>6</v>
      </c>
      <c r="G1180">
        <v>10205</v>
      </c>
      <c r="H1180" s="7">
        <v>15</v>
      </c>
      <c r="I1180">
        <v>61230</v>
      </c>
      <c r="J1180">
        <v>9184.5</v>
      </c>
      <c r="K1180">
        <v>52045.5</v>
      </c>
      <c r="L1180">
        <v>5435.6929054220709</v>
      </c>
      <c r="M1180" s="4">
        <f t="shared" si="36"/>
        <v>10.444116984988272</v>
      </c>
      <c r="N1180" t="str">
        <f t="shared" si="37"/>
        <v>Discounted</v>
      </c>
    </row>
    <row r="1181" spans="1:14" x14ac:dyDescent="0.3">
      <c r="A1181" t="s">
        <v>1191</v>
      </c>
      <c r="B1181" s="2">
        <v>45615</v>
      </c>
      <c r="C1181" t="s">
        <v>4512</v>
      </c>
      <c r="D1181" t="s">
        <v>4519</v>
      </c>
      <c r="E1181" t="s">
        <v>4522</v>
      </c>
      <c r="F1181">
        <v>1</v>
      </c>
      <c r="G1181">
        <v>57646</v>
      </c>
      <c r="H1181" s="7">
        <v>0</v>
      </c>
      <c r="I1181">
        <v>57646</v>
      </c>
      <c r="J1181">
        <v>0</v>
      </c>
      <c r="K1181">
        <v>57646</v>
      </c>
      <c r="L1181">
        <v>3716.057327716439</v>
      </c>
      <c r="M1181" s="4">
        <f t="shared" si="36"/>
        <v>6.4463402971870369</v>
      </c>
      <c r="N1181" t="str">
        <f t="shared" si="37"/>
        <v>Non-discounted</v>
      </c>
    </row>
    <row r="1182" spans="1:14" x14ac:dyDescent="0.3">
      <c r="A1182" t="s">
        <v>1192</v>
      </c>
      <c r="B1182" s="2">
        <v>45074</v>
      </c>
      <c r="C1182" t="s">
        <v>4514</v>
      </c>
      <c r="D1182" t="s">
        <v>4520</v>
      </c>
      <c r="E1182" t="s">
        <v>4524</v>
      </c>
      <c r="F1182">
        <v>8</v>
      </c>
      <c r="G1182">
        <v>52250</v>
      </c>
      <c r="H1182" s="7">
        <v>15</v>
      </c>
      <c r="I1182">
        <v>418000</v>
      </c>
      <c r="J1182">
        <v>62700</v>
      </c>
      <c r="K1182">
        <v>355300</v>
      </c>
      <c r="L1182">
        <v>52077.034181812043</v>
      </c>
      <c r="M1182" s="4">
        <f t="shared" si="36"/>
        <v>14.657200726656921</v>
      </c>
      <c r="N1182" t="str">
        <f t="shared" si="37"/>
        <v>Discounted</v>
      </c>
    </row>
    <row r="1183" spans="1:14" x14ac:dyDescent="0.3">
      <c r="A1183" t="s">
        <v>1193</v>
      </c>
      <c r="B1183" s="2">
        <v>45556</v>
      </c>
      <c r="C1183" t="s">
        <v>4513</v>
      </c>
      <c r="D1183" t="s">
        <v>4519</v>
      </c>
      <c r="E1183" t="s">
        <v>4521</v>
      </c>
      <c r="F1183">
        <v>1</v>
      </c>
      <c r="G1183">
        <v>44879</v>
      </c>
      <c r="H1183" s="7">
        <v>15</v>
      </c>
      <c r="I1183">
        <v>44879</v>
      </c>
      <c r="J1183">
        <v>6731.85</v>
      </c>
      <c r="K1183">
        <v>38147.15</v>
      </c>
      <c r="L1183">
        <v>8523.8002986146912</v>
      </c>
      <c r="M1183" s="4">
        <f t="shared" si="36"/>
        <v>22.344527175987437</v>
      </c>
      <c r="N1183" t="str">
        <f t="shared" si="37"/>
        <v>Discounted</v>
      </c>
    </row>
    <row r="1184" spans="1:14" x14ac:dyDescent="0.3">
      <c r="A1184" t="s">
        <v>1194</v>
      </c>
      <c r="B1184" s="2">
        <v>45268</v>
      </c>
      <c r="C1184" t="s">
        <v>4518</v>
      </c>
      <c r="D1184" t="s">
        <v>4519</v>
      </c>
      <c r="E1184" t="s">
        <v>4524</v>
      </c>
      <c r="F1184">
        <v>5</v>
      </c>
      <c r="G1184">
        <v>53182</v>
      </c>
      <c r="H1184" s="7">
        <v>5</v>
      </c>
      <c r="I1184">
        <v>265910</v>
      </c>
      <c r="J1184">
        <v>13295.5</v>
      </c>
      <c r="K1184">
        <v>252614.5</v>
      </c>
      <c r="L1184">
        <v>18694.585196139851</v>
      </c>
      <c r="M1184" s="4">
        <f t="shared" si="36"/>
        <v>7.4004402740697195</v>
      </c>
      <c r="N1184" t="str">
        <f t="shared" si="37"/>
        <v>Discounted</v>
      </c>
    </row>
    <row r="1185" spans="1:14" x14ac:dyDescent="0.3">
      <c r="A1185" t="s">
        <v>1195</v>
      </c>
      <c r="B1185" s="2">
        <v>45402</v>
      </c>
      <c r="C1185" t="s">
        <v>4517</v>
      </c>
      <c r="D1185" t="s">
        <v>4520</v>
      </c>
      <c r="E1185" t="s">
        <v>4524</v>
      </c>
      <c r="F1185">
        <v>2</v>
      </c>
      <c r="G1185">
        <v>65213</v>
      </c>
      <c r="H1185" s="7">
        <v>5</v>
      </c>
      <c r="I1185">
        <v>130426</v>
      </c>
      <c r="J1185">
        <v>6521.3</v>
      </c>
      <c r="K1185">
        <v>123904.7</v>
      </c>
      <c r="L1185">
        <v>29220.962810849509</v>
      </c>
      <c r="M1185" s="4">
        <f t="shared" si="36"/>
        <v>23.58341758694344</v>
      </c>
      <c r="N1185" t="str">
        <f t="shared" si="37"/>
        <v>Discounted</v>
      </c>
    </row>
    <row r="1186" spans="1:14" x14ac:dyDescent="0.3">
      <c r="A1186" t="s">
        <v>1196</v>
      </c>
      <c r="B1186" s="2">
        <v>44989</v>
      </c>
      <c r="C1186" t="s">
        <v>4513</v>
      </c>
      <c r="D1186" t="s">
        <v>4519</v>
      </c>
      <c r="E1186" t="s">
        <v>4523</v>
      </c>
      <c r="F1186">
        <v>6</v>
      </c>
      <c r="G1186">
        <v>57419</v>
      </c>
      <c r="H1186" s="7">
        <v>20</v>
      </c>
      <c r="I1186">
        <v>344514</v>
      </c>
      <c r="J1186">
        <v>68902.8</v>
      </c>
      <c r="K1186">
        <v>275611.2</v>
      </c>
      <c r="L1186">
        <v>28924.24229605755</v>
      </c>
      <c r="M1186" s="4">
        <f t="shared" si="36"/>
        <v>10.494581604832295</v>
      </c>
      <c r="N1186" t="str">
        <f t="shared" si="37"/>
        <v>Discounted</v>
      </c>
    </row>
    <row r="1187" spans="1:14" x14ac:dyDescent="0.3">
      <c r="A1187" t="s">
        <v>1197</v>
      </c>
      <c r="B1187" s="2">
        <v>45627</v>
      </c>
      <c r="C1187" t="s">
        <v>4518</v>
      </c>
      <c r="D1187" t="s">
        <v>4520</v>
      </c>
      <c r="E1187" t="s">
        <v>4521</v>
      </c>
      <c r="F1187">
        <v>9</v>
      </c>
      <c r="G1187">
        <v>60884</v>
      </c>
      <c r="H1187" s="7">
        <v>15</v>
      </c>
      <c r="I1187">
        <v>547956</v>
      </c>
      <c r="J1187">
        <v>82193.399999999994</v>
      </c>
      <c r="K1187">
        <v>465762.6</v>
      </c>
      <c r="L1187">
        <v>72862.624286447812</v>
      </c>
      <c r="M1187" s="4">
        <f t="shared" si="36"/>
        <v>15.643725856573246</v>
      </c>
      <c r="N1187" t="str">
        <f t="shared" si="37"/>
        <v>Discounted</v>
      </c>
    </row>
    <row r="1188" spans="1:14" x14ac:dyDescent="0.3">
      <c r="A1188" t="s">
        <v>1198</v>
      </c>
      <c r="B1188" s="2">
        <v>45286</v>
      </c>
      <c r="C1188" t="s">
        <v>4513</v>
      </c>
      <c r="D1188" t="s">
        <v>4519</v>
      </c>
      <c r="E1188" t="s">
        <v>4521</v>
      </c>
      <c r="F1188">
        <v>5</v>
      </c>
      <c r="G1188">
        <v>51628</v>
      </c>
      <c r="H1188" s="7">
        <v>15</v>
      </c>
      <c r="I1188">
        <v>258140</v>
      </c>
      <c r="J1188">
        <v>38721</v>
      </c>
      <c r="K1188">
        <v>219419</v>
      </c>
      <c r="L1188">
        <v>13889.591124976379</v>
      </c>
      <c r="M1188" s="4">
        <f t="shared" si="36"/>
        <v>6.3301679093316343</v>
      </c>
      <c r="N1188" t="str">
        <f t="shared" si="37"/>
        <v>Discounted</v>
      </c>
    </row>
    <row r="1189" spans="1:14" x14ac:dyDescent="0.3">
      <c r="A1189" t="s">
        <v>1199</v>
      </c>
      <c r="B1189" s="2">
        <v>45487</v>
      </c>
      <c r="C1189" t="s">
        <v>4516</v>
      </c>
      <c r="D1189" t="s">
        <v>4519</v>
      </c>
      <c r="E1189" t="s">
        <v>4524</v>
      </c>
      <c r="F1189">
        <v>4</v>
      </c>
      <c r="G1189">
        <v>2335</v>
      </c>
      <c r="H1189" s="7">
        <v>10</v>
      </c>
      <c r="I1189">
        <v>9340</v>
      </c>
      <c r="J1189">
        <v>934</v>
      </c>
      <c r="K1189">
        <v>8406</v>
      </c>
      <c r="L1189">
        <v>1134.888333501008</v>
      </c>
      <c r="M1189" s="4">
        <f t="shared" si="36"/>
        <v>13.500931876052915</v>
      </c>
      <c r="N1189" t="str">
        <f t="shared" si="37"/>
        <v>Discounted</v>
      </c>
    </row>
    <row r="1190" spans="1:14" x14ac:dyDescent="0.3">
      <c r="A1190" t="s">
        <v>1200</v>
      </c>
      <c r="B1190" s="2">
        <v>45253</v>
      </c>
      <c r="C1190" t="s">
        <v>4513</v>
      </c>
      <c r="D1190" t="s">
        <v>4519</v>
      </c>
      <c r="E1190" t="s">
        <v>4521</v>
      </c>
      <c r="F1190">
        <v>2</v>
      </c>
      <c r="G1190">
        <v>21783</v>
      </c>
      <c r="H1190" s="7">
        <v>10</v>
      </c>
      <c r="I1190">
        <v>43566</v>
      </c>
      <c r="J1190">
        <v>4356.6000000000004</v>
      </c>
      <c r="K1190">
        <v>39209.4</v>
      </c>
      <c r="L1190">
        <v>2947.7461174586078</v>
      </c>
      <c r="M1190" s="4">
        <f t="shared" si="36"/>
        <v>7.517957728143271</v>
      </c>
      <c r="N1190" t="str">
        <f t="shared" si="37"/>
        <v>Discounted</v>
      </c>
    </row>
    <row r="1191" spans="1:14" x14ac:dyDescent="0.3">
      <c r="A1191" t="s">
        <v>1201</v>
      </c>
      <c r="B1191" s="2">
        <v>45067</v>
      </c>
      <c r="C1191" t="s">
        <v>4512</v>
      </c>
      <c r="D1191" t="s">
        <v>4520</v>
      </c>
      <c r="E1191" t="s">
        <v>4521</v>
      </c>
      <c r="F1191">
        <v>3</v>
      </c>
      <c r="G1191">
        <v>50006</v>
      </c>
      <c r="H1191" s="7">
        <v>0</v>
      </c>
      <c r="I1191">
        <v>150018</v>
      </c>
      <c r="J1191">
        <v>0</v>
      </c>
      <c r="K1191">
        <v>150018</v>
      </c>
      <c r="L1191">
        <v>8940.2862879461027</v>
      </c>
      <c r="M1191" s="4">
        <f t="shared" si="36"/>
        <v>5.9594757215441501</v>
      </c>
      <c r="N1191" t="str">
        <f t="shared" si="37"/>
        <v>Non-discounted</v>
      </c>
    </row>
    <row r="1192" spans="1:14" x14ac:dyDescent="0.3">
      <c r="A1192" t="s">
        <v>1202</v>
      </c>
      <c r="B1192" s="2">
        <v>45141</v>
      </c>
      <c r="C1192" t="s">
        <v>4514</v>
      </c>
      <c r="D1192" t="s">
        <v>4520</v>
      </c>
      <c r="E1192" t="s">
        <v>4523</v>
      </c>
      <c r="F1192">
        <v>6</v>
      </c>
      <c r="G1192">
        <v>54125</v>
      </c>
      <c r="H1192" s="7">
        <v>0</v>
      </c>
      <c r="I1192">
        <v>324750</v>
      </c>
      <c r="J1192">
        <v>0</v>
      </c>
      <c r="K1192">
        <v>324750</v>
      </c>
      <c r="L1192">
        <v>79015.422188125856</v>
      </c>
      <c r="M1192" s="4">
        <f t="shared" si="36"/>
        <v>24.331153868552995</v>
      </c>
      <c r="N1192" t="str">
        <f t="shared" si="37"/>
        <v>Non-discounted</v>
      </c>
    </row>
    <row r="1193" spans="1:14" x14ac:dyDescent="0.3">
      <c r="A1193" t="s">
        <v>1203</v>
      </c>
      <c r="B1193" s="2">
        <v>45361</v>
      </c>
      <c r="C1193" t="s">
        <v>4513</v>
      </c>
      <c r="D1193" t="s">
        <v>4520</v>
      </c>
      <c r="E1193" t="s">
        <v>4525</v>
      </c>
      <c r="F1193">
        <v>8</v>
      </c>
      <c r="G1193">
        <v>36463</v>
      </c>
      <c r="H1193" s="7">
        <v>10</v>
      </c>
      <c r="I1193">
        <v>291704</v>
      </c>
      <c r="J1193">
        <v>29170.400000000001</v>
      </c>
      <c r="K1193">
        <v>262533.59999999998</v>
      </c>
      <c r="L1193">
        <v>51461.549347145279</v>
      </c>
      <c r="M1193" s="4">
        <f t="shared" si="36"/>
        <v>19.601890709282653</v>
      </c>
      <c r="N1193" t="str">
        <f t="shared" si="37"/>
        <v>Discounted</v>
      </c>
    </row>
    <row r="1194" spans="1:14" x14ac:dyDescent="0.3">
      <c r="A1194" t="s">
        <v>1204</v>
      </c>
      <c r="B1194" s="2">
        <v>45649</v>
      </c>
      <c r="C1194" t="s">
        <v>4515</v>
      </c>
      <c r="D1194" t="s">
        <v>4520</v>
      </c>
      <c r="E1194" t="s">
        <v>4522</v>
      </c>
      <c r="F1194">
        <v>8</v>
      </c>
      <c r="G1194">
        <v>9679</v>
      </c>
      <c r="H1194" s="7">
        <v>0</v>
      </c>
      <c r="I1194">
        <v>77432</v>
      </c>
      <c r="J1194">
        <v>0</v>
      </c>
      <c r="K1194">
        <v>77432</v>
      </c>
      <c r="L1194">
        <v>15007.215490705959</v>
      </c>
      <c r="M1194" s="4">
        <f t="shared" si="36"/>
        <v>19.381154420273219</v>
      </c>
      <c r="N1194" t="str">
        <f t="shared" si="37"/>
        <v>Non-discounted</v>
      </c>
    </row>
    <row r="1195" spans="1:14" x14ac:dyDescent="0.3">
      <c r="A1195" t="s">
        <v>1205</v>
      </c>
      <c r="B1195" s="2">
        <v>45244</v>
      </c>
      <c r="C1195" t="s">
        <v>4518</v>
      </c>
      <c r="D1195" t="s">
        <v>4520</v>
      </c>
      <c r="E1195" t="s">
        <v>4525</v>
      </c>
      <c r="F1195">
        <v>5</v>
      </c>
      <c r="G1195">
        <v>12455</v>
      </c>
      <c r="H1195" s="7">
        <v>15</v>
      </c>
      <c r="I1195">
        <v>62275</v>
      </c>
      <c r="J1195">
        <v>9341.25</v>
      </c>
      <c r="K1195">
        <v>52933.75</v>
      </c>
      <c r="L1195">
        <v>3605.3144251421131</v>
      </c>
      <c r="M1195" s="4">
        <f t="shared" si="36"/>
        <v>6.8109937896750434</v>
      </c>
      <c r="N1195" t="str">
        <f t="shared" si="37"/>
        <v>Discounted</v>
      </c>
    </row>
    <row r="1196" spans="1:14" x14ac:dyDescent="0.3">
      <c r="A1196" t="s">
        <v>1206</v>
      </c>
      <c r="B1196" s="2">
        <v>44958</v>
      </c>
      <c r="C1196" t="s">
        <v>4513</v>
      </c>
      <c r="D1196" t="s">
        <v>4519</v>
      </c>
      <c r="E1196" t="s">
        <v>4521</v>
      </c>
      <c r="F1196">
        <v>5</v>
      </c>
      <c r="G1196">
        <v>7698</v>
      </c>
      <c r="H1196" s="7">
        <v>5</v>
      </c>
      <c r="I1196">
        <v>38490</v>
      </c>
      <c r="J1196">
        <v>1924.5</v>
      </c>
      <c r="K1196">
        <v>36565.5</v>
      </c>
      <c r="L1196">
        <v>8624.7083206313055</v>
      </c>
      <c r="M1196" s="4">
        <f t="shared" si="36"/>
        <v>23.587010489754839</v>
      </c>
      <c r="N1196" t="str">
        <f t="shared" si="37"/>
        <v>Discounted</v>
      </c>
    </row>
    <row r="1197" spans="1:14" x14ac:dyDescent="0.3">
      <c r="A1197" t="s">
        <v>1207</v>
      </c>
      <c r="B1197" s="2">
        <v>45596</v>
      </c>
      <c r="C1197" t="s">
        <v>4514</v>
      </c>
      <c r="D1197" t="s">
        <v>4519</v>
      </c>
      <c r="E1197" t="s">
        <v>4524</v>
      </c>
      <c r="F1197">
        <v>3</v>
      </c>
      <c r="G1197">
        <v>67656</v>
      </c>
      <c r="H1197" s="7">
        <v>15</v>
      </c>
      <c r="I1197">
        <v>202968</v>
      </c>
      <c r="J1197">
        <v>30445.200000000001</v>
      </c>
      <c r="K1197">
        <v>172522.8</v>
      </c>
      <c r="L1197">
        <v>24824.9445442695</v>
      </c>
      <c r="M1197" s="4">
        <f t="shared" si="36"/>
        <v>14.389370300197712</v>
      </c>
      <c r="N1197" t="str">
        <f t="shared" si="37"/>
        <v>Discounted</v>
      </c>
    </row>
    <row r="1198" spans="1:14" x14ac:dyDescent="0.3">
      <c r="A1198" t="s">
        <v>1208</v>
      </c>
      <c r="B1198" s="2">
        <v>45211</v>
      </c>
      <c r="C1198" t="s">
        <v>4512</v>
      </c>
      <c r="D1198" t="s">
        <v>4520</v>
      </c>
      <c r="E1198" t="s">
        <v>4522</v>
      </c>
      <c r="F1198">
        <v>7</v>
      </c>
      <c r="G1198">
        <v>45088</v>
      </c>
      <c r="H1198" s="7">
        <v>10</v>
      </c>
      <c r="I1198">
        <v>315616</v>
      </c>
      <c r="J1198">
        <v>31561.599999999999</v>
      </c>
      <c r="K1198">
        <v>284054.40000000002</v>
      </c>
      <c r="L1198">
        <v>62621.727916322561</v>
      </c>
      <c r="M1198" s="4">
        <f t="shared" si="36"/>
        <v>22.045681361148624</v>
      </c>
      <c r="N1198" t="str">
        <f t="shared" si="37"/>
        <v>Discounted</v>
      </c>
    </row>
    <row r="1199" spans="1:14" x14ac:dyDescent="0.3">
      <c r="A1199" t="s">
        <v>1209</v>
      </c>
      <c r="B1199" s="2">
        <v>45231</v>
      </c>
      <c r="C1199" t="s">
        <v>4516</v>
      </c>
      <c r="D1199" t="s">
        <v>4519</v>
      </c>
      <c r="E1199" t="s">
        <v>4522</v>
      </c>
      <c r="F1199">
        <v>6</v>
      </c>
      <c r="G1199">
        <v>12266</v>
      </c>
      <c r="H1199" s="7">
        <v>20</v>
      </c>
      <c r="I1199">
        <v>73596</v>
      </c>
      <c r="J1199">
        <v>14719.2</v>
      </c>
      <c r="K1199">
        <v>58876.800000000003</v>
      </c>
      <c r="L1199">
        <v>3092.2225020110518</v>
      </c>
      <c r="M1199" s="4">
        <f t="shared" si="36"/>
        <v>5.2520220222754155</v>
      </c>
      <c r="N1199" t="str">
        <f t="shared" si="37"/>
        <v>Discounted</v>
      </c>
    </row>
    <row r="1200" spans="1:14" x14ac:dyDescent="0.3">
      <c r="A1200" t="s">
        <v>1210</v>
      </c>
      <c r="B1200" s="2">
        <v>45355</v>
      </c>
      <c r="C1200" t="s">
        <v>4518</v>
      </c>
      <c r="D1200" t="s">
        <v>4519</v>
      </c>
      <c r="E1200" t="s">
        <v>4524</v>
      </c>
      <c r="F1200">
        <v>1</v>
      </c>
      <c r="G1200">
        <v>54070</v>
      </c>
      <c r="H1200" s="7">
        <v>20</v>
      </c>
      <c r="I1200">
        <v>54070</v>
      </c>
      <c r="J1200">
        <v>10814</v>
      </c>
      <c r="K1200">
        <v>43256</v>
      </c>
      <c r="L1200">
        <v>4742.6439113470406</v>
      </c>
      <c r="M1200" s="4">
        <f t="shared" si="36"/>
        <v>10.96412962675014</v>
      </c>
      <c r="N1200" t="str">
        <f t="shared" si="37"/>
        <v>Discounted</v>
      </c>
    </row>
    <row r="1201" spans="1:14" x14ac:dyDescent="0.3">
      <c r="A1201" t="s">
        <v>1211</v>
      </c>
      <c r="B1201" s="2">
        <v>45403</v>
      </c>
      <c r="C1201" t="s">
        <v>4517</v>
      </c>
      <c r="D1201" t="s">
        <v>4519</v>
      </c>
      <c r="E1201" t="s">
        <v>4522</v>
      </c>
      <c r="F1201">
        <v>4</v>
      </c>
      <c r="G1201">
        <v>70374</v>
      </c>
      <c r="H1201" s="7">
        <v>10</v>
      </c>
      <c r="I1201">
        <v>281496</v>
      </c>
      <c r="J1201">
        <v>28149.599999999999</v>
      </c>
      <c r="K1201">
        <v>253346.4</v>
      </c>
      <c r="L1201">
        <v>63136.310524220084</v>
      </c>
      <c r="M1201" s="4">
        <f t="shared" si="36"/>
        <v>24.920942442529316</v>
      </c>
      <c r="N1201" t="str">
        <f t="shared" si="37"/>
        <v>Discounted</v>
      </c>
    </row>
    <row r="1202" spans="1:14" x14ac:dyDescent="0.3">
      <c r="A1202" t="s">
        <v>1212</v>
      </c>
      <c r="B1202" s="2">
        <v>45212</v>
      </c>
      <c r="C1202" t="s">
        <v>4514</v>
      </c>
      <c r="D1202" t="s">
        <v>4519</v>
      </c>
      <c r="E1202" t="s">
        <v>4524</v>
      </c>
      <c r="F1202">
        <v>6</v>
      </c>
      <c r="G1202">
        <v>49179</v>
      </c>
      <c r="H1202" s="7">
        <v>15</v>
      </c>
      <c r="I1202">
        <v>295074</v>
      </c>
      <c r="J1202">
        <v>44261.1</v>
      </c>
      <c r="K1202">
        <v>250812.9</v>
      </c>
      <c r="L1202">
        <v>34002.105043751377</v>
      </c>
      <c r="M1202" s="4">
        <f t="shared" si="36"/>
        <v>13.556760853907985</v>
      </c>
      <c r="N1202" t="str">
        <f t="shared" si="37"/>
        <v>Discounted</v>
      </c>
    </row>
    <row r="1203" spans="1:14" x14ac:dyDescent="0.3">
      <c r="A1203" t="s">
        <v>1213</v>
      </c>
      <c r="B1203" s="2">
        <v>45070</v>
      </c>
      <c r="C1203" t="s">
        <v>4517</v>
      </c>
      <c r="D1203" t="s">
        <v>4520</v>
      </c>
      <c r="E1203" t="s">
        <v>4522</v>
      </c>
      <c r="F1203">
        <v>6</v>
      </c>
      <c r="G1203">
        <v>5801</v>
      </c>
      <c r="H1203" s="7">
        <v>0</v>
      </c>
      <c r="I1203">
        <v>34806</v>
      </c>
      <c r="J1203">
        <v>0</v>
      </c>
      <c r="K1203">
        <v>34806</v>
      </c>
      <c r="L1203">
        <v>7925.2812227425457</v>
      </c>
      <c r="M1203" s="4">
        <f t="shared" si="36"/>
        <v>22.769870777287093</v>
      </c>
      <c r="N1203" t="str">
        <f t="shared" si="37"/>
        <v>Non-discounted</v>
      </c>
    </row>
    <row r="1204" spans="1:14" x14ac:dyDescent="0.3">
      <c r="A1204" t="s">
        <v>1214</v>
      </c>
      <c r="B1204" s="2">
        <v>45350</v>
      </c>
      <c r="C1204" t="s">
        <v>4514</v>
      </c>
      <c r="D1204" t="s">
        <v>4519</v>
      </c>
      <c r="E1204" t="s">
        <v>4525</v>
      </c>
      <c r="F1204">
        <v>3</v>
      </c>
      <c r="G1204">
        <v>15644</v>
      </c>
      <c r="H1204" s="7">
        <v>0</v>
      </c>
      <c r="I1204">
        <v>46932</v>
      </c>
      <c r="J1204">
        <v>0</v>
      </c>
      <c r="K1204">
        <v>46932</v>
      </c>
      <c r="L1204">
        <v>5425.3236971499273</v>
      </c>
      <c r="M1204" s="4">
        <f t="shared" si="36"/>
        <v>11.559966967420793</v>
      </c>
      <c r="N1204" t="str">
        <f t="shared" si="37"/>
        <v>Non-discounted</v>
      </c>
    </row>
    <row r="1205" spans="1:14" x14ac:dyDescent="0.3">
      <c r="A1205" t="s">
        <v>1215</v>
      </c>
      <c r="B1205" s="2">
        <v>44945</v>
      </c>
      <c r="C1205" t="s">
        <v>4514</v>
      </c>
      <c r="D1205" t="s">
        <v>4520</v>
      </c>
      <c r="E1205" t="s">
        <v>4522</v>
      </c>
      <c r="F1205">
        <v>6</v>
      </c>
      <c r="G1205">
        <v>14284</v>
      </c>
      <c r="H1205" s="7">
        <v>20</v>
      </c>
      <c r="I1205">
        <v>85704</v>
      </c>
      <c r="J1205">
        <v>17140.8</v>
      </c>
      <c r="K1205">
        <v>68563.199999999997</v>
      </c>
      <c r="L1205">
        <v>10631.8092723063</v>
      </c>
      <c r="M1205" s="4">
        <f t="shared" si="36"/>
        <v>15.50658264536413</v>
      </c>
      <c r="N1205" t="str">
        <f t="shared" si="37"/>
        <v>Discounted</v>
      </c>
    </row>
    <row r="1206" spans="1:14" x14ac:dyDescent="0.3">
      <c r="A1206" t="s">
        <v>1216</v>
      </c>
      <c r="B1206" s="2">
        <v>44944</v>
      </c>
      <c r="C1206" t="s">
        <v>4512</v>
      </c>
      <c r="D1206" t="s">
        <v>4520</v>
      </c>
      <c r="E1206" t="s">
        <v>4523</v>
      </c>
      <c r="F1206">
        <v>6</v>
      </c>
      <c r="G1206">
        <v>68459</v>
      </c>
      <c r="H1206" s="7">
        <v>10</v>
      </c>
      <c r="I1206">
        <v>410754</v>
      </c>
      <c r="J1206">
        <v>41075.4</v>
      </c>
      <c r="K1206">
        <v>369678.6</v>
      </c>
      <c r="L1206">
        <v>81641.231676963362</v>
      </c>
      <c r="M1206" s="4">
        <f t="shared" si="36"/>
        <v>22.084381318519213</v>
      </c>
      <c r="N1206" t="str">
        <f t="shared" si="37"/>
        <v>Discounted</v>
      </c>
    </row>
    <row r="1207" spans="1:14" x14ac:dyDescent="0.3">
      <c r="A1207" t="s">
        <v>1217</v>
      </c>
      <c r="B1207" s="2">
        <v>45516</v>
      </c>
      <c r="C1207" t="s">
        <v>4512</v>
      </c>
      <c r="D1207" t="s">
        <v>4519</v>
      </c>
      <c r="E1207" t="s">
        <v>4524</v>
      </c>
      <c r="F1207">
        <v>9</v>
      </c>
      <c r="G1207">
        <v>8772</v>
      </c>
      <c r="H1207" s="7">
        <v>10</v>
      </c>
      <c r="I1207">
        <v>78948</v>
      </c>
      <c r="J1207">
        <v>7894.8</v>
      </c>
      <c r="K1207">
        <v>71053.2</v>
      </c>
      <c r="L1207">
        <v>12161.757885656451</v>
      </c>
      <c r="M1207" s="4">
        <f t="shared" si="36"/>
        <v>17.116411204078705</v>
      </c>
      <c r="N1207" t="str">
        <f t="shared" si="37"/>
        <v>Discounted</v>
      </c>
    </row>
    <row r="1208" spans="1:14" x14ac:dyDescent="0.3">
      <c r="A1208" t="s">
        <v>1218</v>
      </c>
      <c r="B1208" s="2">
        <v>45297</v>
      </c>
      <c r="C1208" t="s">
        <v>4512</v>
      </c>
      <c r="D1208" t="s">
        <v>4520</v>
      </c>
      <c r="E1208" t="s">
        <v>4522</v>
      </c>
      <c r="F1208">
        <v>9</v>
      </c>
      <c r="G1208">
        <v>2073</v>
      </c>
      <c r="H1208" s="7">
        <v>5</v>
      </c>
      <c r="I1208">
        <v>18657</v>
      </c>
      <c r="J1208">
        <v>932.85</v>
      </c>
      <c r="K1208">
        <v>17724.150000000001</v>
      </c>
      <c r="L1208">
        <v>3456.8910719772539</v>
      </c>
      <c r="M1208" s="4">
        <f t="shared" si="36"/>
        <v>19.503846852894235</v>
      </c>
      <c r="N1208" t="str">
        <f t="shared" si="37"/>
        <v>Discounted</v>
      </c>
    </row>
    <row r="1209" spans="1:14" x14ac:dyDescent="0.3">
      <c r="A1209" t="s">
        <v>1219</v>
      </c>
      <c r="B1209" s="2">
        <v>45101</v>
      </c>
      <c r="C1209" t="s">
        <v>4513</v>
      </c>
      <c r="D1209" t="s">
        <v>4519</v>
      </c>
      <c r="E1209" t="s">
        <v>4524</v>
      </c>
      <c r="F1209">
        <v>2</v>
      </c>
      <c r="G1209">
        <v>24919</v>
      </c>
      <c r="H1209" s="7">
        <v>20</v>
      </c>
      <c r="I1209">
        <v>49838</v>
      </c>
      <c r="J1209">
        <v>9967.6</v>
      </c>
      <c r="K1209">
        <v>39870.400000000001</v>
      </c>
      <c r="L1209">
        <v>3818.2542771031422</v>
      </c>
      <c r="M1209" s="4">
        <f t="shared" si="36"/>
        <v>9.5766640843912825</v>
      </c>
      <c r="N1209" t="str">
        <f t="shared" si="37"/>
        <v>Discounted</v>
      </c>
    </row>
    <row r="1210" spans="1:14" x14ac:dyDescent="0.3">
      <c r="A1210" t="s">
        <v>1220</v>
      </c>
      <c r="B1210" s="2">
        <v>45120</v>
      </c>
      <c r="C1210" t="s">
        <v>4515</v>
      </c>
      <c r="D1210" t="s">
        <v>4519</v>
      </c>
      <c r="E1210" t="s">
        <v>4523</v>
      </c>
      <c r="F1210">
        <v>4</v>
      </c>
      <c r="G1210">
        <v>49055</v>
      </c>
      <c r="H1210" s="7">
        <v>10</v>
      </c>
      <c r="I1210">
        <v>196220</v>
      </c>
      <c r="J1210">
        <v>19622</v>
      </c>
      <c r="K1210">
        <v>176598</v>
      </c>
      <c r="L1210">
        <v>14335.887894740539</v>
      </c>
      <c r="M1210" s="4">
        <f t="shared" si="36"/>
        <v>8.117808749102787</v>
      </c>
      <c r="N1210" t="str">
        <f t="shared" si="37"/>
        <v>Discounted</v>
      </c>
    </row>
    <row r="1211" spans="1:14" x14ac:dyDescent="0.3">
      <c r="A1211" t="s">
        <v>1221</v>
      </c>
      <c r="B1211" s="2">
        <v>45428</v>
      </c>
      <c r="C1211" t="s">
        <v>4514</v>
      </c>
      <c r="D1211" t="s">
        <v>4519</v>
      </c>
      <c r="E1211" t="s">
        <v>4522</v>
      </c>
      <c r="F1211">
        <v>9</v>
      </c>
      <c r="G1211">
        <v>5676</v>
      </c>
      <c r="H1211" s="7">
        <v>5</v>
      </c>
      <c r="I1211">
        <v>51084</v>
      </c>
      <c r="J1211">
        <v>2554.1999999999998</v>
      </c>
      <c r="K1211">
        <v>48529.8</v>
      </c>
      <c r="L1211">
        <v>4661.8351274763854</v>
      </c>
      <c r="M1211" s="4">
        <f t="shared" si="36"/>
        <v>9.606128868193121</v>
      </c>
      <c r="N1211" t="str">
        <f t="shared" si="37"/>
        <v>Discounted</v>
      </c>
    </row>
    <row r="1212" spans="1:14" x14ac:dyDescent="0.3">
      <c r="A1212" t="s">
        <v>1222</v>
      </c>
      <c r="B1212" s="2">
        <v>45039</v>
      </c>
      <c r="C1212" t="s">
        <v>4518</v>
      </c>
      <c r="D1212" t="s">
        <v>4520</v>
      </c>
      <c r="E1212" t="s">
        <v>4522</v>
      </c>
      <c r="F1212">
        <v>4</v>
      </c>
      <c r="G1212">
        <v>36661</v>
      </c>
      <c r="H1212" s="7">
        <v>0</v>
      </c>
      <c r="I1212">
        <v>146644</v>
      </c>
      <c r="J1212">
        <v>0</v>
      </c>
      <c r="K1212">
        <v>146644</v>
      </c>
      <c r="L1212">
        <v>21792.725137223832</v>
      </c>
      <c r="M1212" s="4">
        <f t="shared" si="36"/>
        <v>14.860972925741137</v>
      </c>
      <c r="N1212" t="str">
        <f t="shared" si="37"/>
        <v>Non-discounted</v>
      </c>
    </row>
    <row r="1213" spans="1:14" x14ac:dyDescent="0.3">
      <c r="A1213" t="s">
        <v>1223</v>
      </c>
      <c r="B1213" s="2">
        <v>45040</v>
      </c>
      <c r="C1213" t="s">
        <v>4517</v>
      </c>
      <c r="D1213" t="s">
        <v>4520</v>
      </c>
      <c r="E1213" t="s">
        <v>4523</v>
      </c>
      <c r="F1213">
        <v>8</v>
      </c>
      <c r="G1213">
        <v>63940</v>
      </c>
      <c r="H1213" s="7">
        <v>20</v>
      </c>
      <c r="I1213">
        <v>511520</v>
      </c>
      <c r="J1213">
        <v>102304</v>
      </c>
      <c r="K1213">
        <v>409216</v>
      </c>
      <c r="L1213">
        <v>86014.319435845508</v>
      </c>
      <c r="M1213" s="4">
        <f t="shared" si="36"/>
        <v>21.019295295356365</v>
      </c>
      <c r="N1213" t="str">
        <f t="shared" si="37"/>
        <v>Discounted</v>
      </c>
    </row>
    <row r="1214" spans="1:14" x14ac:dyDescent="0.3">
      <c r="A1214" t="s">
        <v>1224</v>
      </c>
      <c r="B1214" s="2">
        <v>45148</v>
      </c>
      <c r="C1214" t="s">
        <v>4512</v>
      </c>
      <c r="D1214" t="s">
        <v>4520</v>
      </c>
      <c r="E1214" t="s">
        <v>4523</v>
      </c>
      <c r="F1214">
        <v>3</v>
      </c>
      <c r="G1214">
        <v>59362</v>
      </c>
      <c r="H1214" s="7">
        <v>20</v>
      </c>
      <c r="I1214">
        <v>178086</v>
      </c>
      <c r="J1214">
        <v>35617.199999999997</v>
      </c>
      <c r="K1214">
        <v>142468.79999999999</v>
      </c>
      <c r="L1214">
        <v>17210.05581694662</v>
      </c>
      <c r="M1214" s="4">
        <f t="shared" si="36"/>
        <v>12.07987700952533</v>
      </c>
      <c r="N1214" t="str">
        <f t="shared" si="37"/>
        <v>Discounted</v>
      </c>
    </row>
    <row r="1215" spans="1:14" x14ac:dyDescent="0.3">
      <c r="A1215" t="s">
        <v>1225</v>
      </c>
      <c r="B1215" s="2">
        <v>45604</v>
      </c>
      <c r="C1215" t="s">
        <v>4513</v>
      </c>
      <c r="D1215" t="s">
        <v>4519</v>
      </c>
      <c r="E1215" t="s">
        <v>4523</v>
      </c>
      <c r="F1215">
        <v>3</v>
      </c>
      <c r="G1215">
        <v>15664</v>
      </c>
      <c r="H1215" s="7">
        <v>10</v>
      </c>
      <c r="I1215">
        <v>46992</v>
      </c>
      <c r="J1215">
        <v>4699.2</v>
      </c>
      <c r="K1215">
        <v>42292.800000000003</v>
      </c>
      <c r="L1215">
        <v>6892.1681809260081</v>
      </c>
      <c r="M1215" s="4">
        <f t="shared" si="36"/>
        <v>16.296315639839424</v>
      </c>
      <c r="N1215" t="str">
        <f t="shared" si="37"/>
        <v>Discounted</v>
      </c>
    </row>
    <row r="1216" spans="1:14" x14ac:dyDescent="0.3">
      <c r="A1216" t="s">
        <v>1226</v>
      </c>
      <c r="B1216" s="2">
        <v>45570</v>
      </c>
      <c r="C1216" t="s">
        <v>4512</v>
      </c>
      <c r="D1216" t="s">
        <v>4519</v>
      </c>
      <c r="E1216" t="s">
        <v>4524</v>
      </c>
      <c r="F1216">
        <v>9</v>
      </c>
      <c r="G1216">
        <v>78258</v>
      </c>
      <c r="H1216" s="7">
        <v>10</v>
      </c>
      <c r="I1216">
        <v>704322</v>
      </c>
      <c r="J1216">
        <v>70432.2</v>
      </c>
      <c r="K1216">
        <v>633889.80000000005</v>
      </c>
      <c r="L1216">
        <v>133726.9719854006</v>
      </c>
      <c r="M1216" s="4">
        <f t="shared" si="36"/>
        <v>21.096249219564754</v>
      </c>
      <c r="N1216" t="str">
        <f t="shared" si="37"/>
        <v>Discounted</v>
      </c>
    </row>
    <row r="1217" spans="1:14" x14ac:dyDescent="0.3">
      <c r="A1217" t="s">
        <v>1227</v>
      </c>
      <c r="B1217" s="2">
        <v>45190</v>
      </c>
      <c r="C1217" t="s">
        <v>4517</v>
      </c>
      <c r="D1217" t="s">
        <v>4519</v>
      </c>
      <c r="E1217" t="s">
        <v>4523</v>
      </c>
      <c r="F1217">
        <v>8</v>
      </c>
      <c r="G1217">
        <v>25879</v>
      </c>
      <c r="H1217" s="7">
        <v>15</v>
      </c>
      <c r="I1217">
        <v>207032</v>
      </c>
      <c r="J1217">
        <v>31054.799999999999</v>
      </c>
      <c r="K1217">
        <v>175977.2</v>
      </c>
      <c r="L1217">
        <v>17202.702785775611</v>
      </c>
      <c r="M1217" s="4">
        <f t="shared" si="36"/>
        <v>9.7755293218528365</v>
      </c>
      <c r="N1217" t="str">
        <f t="shared" si="37"/>
        <v>Discounted</v>
      </c>
    </row>
    <row r="1218" spans="1:14" x14ac:dyDescent="0.3">
      <c r="A1218" t="s">
        <v>1228</v>
      </c>
      <c r="B1218" s="2">
        <v>44981</v>
      </c>
      <c r="C1218" t="s">
        <v>4517</v>
      </c>
      <c r="D1218" t="s">
        <v>4520</v>
      </c>
      <c r="E1218" t="s">
        <v>4524</v>
      </c>
      <c r="F1218">
        <v>1</v>
      </c>
      <c r="G1218">
        <v>18868</v>
      </c>
      <c r="H1218" s="7">
        <v>0</v>
      </c>
      <c r="I1218">
        <v>18868</v>
      </c>
      <c r="J1218">
        <v>0</v>
      </c>
      <c r="K1218">
        <v>18868</v>
      </c>
      <c r="L1218">
        <v>4275.3972332933927</v>
      </c>
      <c r="M1218" s="4">
        <f t="shared" si="36"/>
        <v>22.659514698396187</v>
      </c>
      <c r="N1218" t="str">
        <f t="shared" si="37"/>
        <v>Non-discounted</v>
      </c>
    </row>
    <row r="1219" spans="1:14" x14ac:dyDescent="0.3">
      <c r="A1219" t="s">
        <v>1229</v>
      </c>
      <c r="B1219" s="2">
        <v>45569</v>
      </c>
      <c r="C1219" t="s">
        <v>4514</v>
      </c>
      <c r="D1219" t="s">
        <v>4519</v>
      </c>
      <c r="E1219" t="s">
        <v>4525</v>
      </c>
      <c r="F1219">
        <v>2</v>
      </c>
      <c r="G1219">
        <v>33271</v>
      </c>
      <c r="H1219" s="7">
        <v>0</v>
      </c>
      <c r="I1219">
        <v>66542</v>
      </c>
      <c r="J1219">
        <v>0</v>
      </c>
      <c r="K1219">
        <v>66542</v>
      </c>
      <c r="L1219">
        <v>16011.10064398037</v>
      </c>
      <c r="M1219" s="4">
        <f t="shared" ref="M1219:M1282" si="38">(L1219/K1219)*100</f>
        <v>24.061646244447672</v>
      </c>
      <c r="N1219" t="str">
        <f t="shared" ref="N1219:N1282" si="39">IF(H1219=0,"Non-discounted","Discounted")</f>
        <v>Non-discounted</v>
      </c>
    </row>
    <row r="1220" spans="1:14" x14ac:dyDescent="0.3">
      <c r="A1220" t="s">
        <v>1230</v>
      </c>
      <c r="B1220" s="2">
        <v>45384</v>
      </c>
      <c r="C1220" t="s">
        <v>4512</v>
      </c>
      <c r="D1220" t="s">
        <v>4519</v>
      </c>
      <c r="E1220" t="s">
        <v>4522</v>
      </c>
      <c r="F1220">
        <v>3</v>
      </c>
      <c r="G1220">
        <v>65450</v>
      </c>
      <c r="H1220" s="7">
        <v>5</v>
      </c>
      <c r="I1220">
        <v>196350</v>
      </c>
      <c r="J1220">
        <v>9817.5</v>
      </c>
      <c r="K1220">
        <v>186532.5</v>
      </c>
      <c r="L1220">
        <v>10780.464371197389</v>
      </c>
      <c r="M1220" s="4">
        <f t="shared" si="38"/>
        <v>5.7794027159864303</v>
      </c>
      <c r="N1220" t="str">
        <f t="shared" si="39"/>
        <v>Discounted</v>
      </c>
    </row>
    <row r="1221" spans="1:14" x14ac:dyDescent="0.3">
      <c r="A1221" t="s">
        <v>1231</v>
      </c>
      <c r="B1221" s="2">
        <v>45088</v>
      </c>
      <c r="C1221" t="s">
        <v>4517</v>
      </c>
      <c r="D1221" t="s">
        <v>4520</v>
      </c>
      <c r="E1221" t="s">
        <v>4522</v>
      </c>
      <c r="F1221">
        <v>2</v>
      </c>
      <c r="G1221">
        <v>40745</v>
      </c>
      <c r="H1221" s="7">
        <v>5</v>
      </c>
      <c r="I1221">
        <v>81490</v>
      </c>
      <c r="J1221">
        <v>4074.5</v>
      </c>
      <c r="K1221">
        <v>77415.5</v>
      </c>
      <c r="L1221">
        <v>4785.998228553769</v>
      </c>
      <c r="M1221" s="4">
        <f t="shared" si="38"/>
        <v>6.1822222016957449</v>
      </c>
      <c r="N1221" t="str">
        <f t="shared" si="39"/>
        <v>Discounted</v>
      </c>
    </row>
    <row r="1222" spans="1:14" x14ac:dyDescent="0.3">
      <c r="A1222" t="s">
        <v>1232</v>
      </c>
      <c r="B1222" s="2">
        <v>45306</v>
      </c>
      <c r="C1222" t="s">
        <v>4515</v>
      </c>
      <c r="D1222" t="s">
        <v>4520</v>
      </c>
      <c r="E1222" t="s">
        <v>4521</v>
      </c>
      <c r="F1222">
        <v>3</v>
      </c>
      <c r="G1222">
        <v>73292</v>
      </c>
      <c r="H1222" s="7">
        <v>15</v>
      </c>
      <c r="I1222">
        <v>219876</v>
      </c>
      <c r="J1222">
        <v>32981.4</v>
      </c>
      <c r="K1222">
        <v>186894.6</v>
      </c>
      <c r="L1222">
        <v>12744.706050237341</v>
      </c>
      <c r="M1222" s="4">
        <f t="shared" si="38"/>
        <v>6.8191943749243364</v>
      </c>
      <c r="N1222" t="str">
        <f t="shared" si="39"/>
        <v>Discounted</v>
      </c>
    </row>
    <row r="1223" spans="1:14" x14ac:dyDescent="0.3">
      <c r="A1223" t="s">
        <v>1233</v>
      </c>
      <c r="B1223" s="2">
        <v>45013</v>
      </c>
      <c r="C1223" t="s">
        <v>4515</v>
      </c>
      <c r="D1223" t="s">
        <v>4520</v>
      </c>
      <c r="E1223" t="s">
        <v>4525</v>
      </c>
      <c r="F1223">
        <v>8</v>
      </c>
      <c r="G1223">
        <v>43827</v>
      </c>
      <c r="H1223" s="7">
        <v>0</v>
      </c>
      <c r="I1223">
        <v>350616</v>
      </c>
      <c r="J1223">
        <v>0</v>
      </c>
      <c r="K1223">
        <v>350616</v>
      </c>
      <c r="L1223">
        <v>72000.286463603523</v>
      </c>
      <c r="M1223" s="4">
        <f t="shared" si="38"/>
        <v>20.535368170192896</v>
      </c>
      <c r="N1223" t="str">
        <f t="shared" si="39"/>
        <v>Non-discounted</v>
      </c>
    </row>
    <row r="1224" spans="1:14" x14ac:dyDescent="0.3">
      <c r="A1224" t="s">
        <v>1234</v>
      </c>
      <c r="B1224" s="2">
        <v>44981</v>
      </c>
      <c r="C1224" t="s">
        <v>4512</v>
      </c>
      <c r="D1224" t="s">
        <v>4519</v>
      </c>
      <c r="E1224" t="s">
        <v>4523</v>
      </c>
      <c r="F1224">
        <v>6</v>
      </c>
      <c r="G1224">
        <v>46954</v>
      </c>
      <c r="H1224" s="7">
        <v>5</v>
      </c>
      <c r="I1224">
        <v>281724</v>
      </c>
      <c r="J1224">
        <v>14086.2</v>
      </c>
      <c r="K1224">
        <v>267637.8</v>
      </c>
      <c r="L1224">
        <v>23516.634693284439</v>
      </c>
      <c r="M1224" s="4">
        <f t="shared" si="38"/>
        <v>8.786738903579554</v>
      </c>
      <c r="N1224" t="str">
        <f t="shared" si="39"/>
        <v>Discounted</v>
      </c>
    </row>
    <row r="1225" spans="1:14" x14ac:dyDescent="0.3">
      <c r="A1225" t="s">
        <v>1235</v>
      </c>
      <c r="B1225" s="2">
        <v>45402</v>
      </c>
      <c r="C1225" t="s">
        <v>4513</v>
      </c>
      <c r="D1225" t="s">
        <v>4519</v>
      </c>
      <c r="E1225" t="s">
        <v>4523</v>
      </c>
      <c r="F1225">
        <v>7</v>
      </c>
      <c r="G1225">
        <v>47241</v>
      </c>
      <c r="H1225" s="7">
        <v>0</v>
      </c>
      <c r="I1225">
        <v>330687</v>
      </c>
      <c r="J1225">
        <v>0</v>
      </c>
      <c r="K1225">
        <v>330687</v>
      </c>
      <c r="L1225">
        <v>64529.995735290278</v>
      </c>
      <c r="M1225" s="4">
        <f t="shared" si="38"/>
        <v>19.51391972931814</v>
      </c>
      <c r="N1225" t="str">
        <f t="shared" si="39"/>
        <v>Non-discounted</v>
      </c>
    </row>
    <row r="1226" spans="1:14" x14ac:dyDescent="0.3">
      <c r="A1226" t="s">
        <v>1236</v>
      </c>
      <c r="B1226" s="2">
        <v>45104</v>
      </c>
      <c r="C1226" t="s">
        <v>4517</v>
      </c>
      <c r="D1226" t="s">
        <v>4519</v>
      </c>
      <c r="E1226" t="s">
        <v>4525</v>
      </c>
      <c r="F1226">
        <v>6</v>
      </c>
      <c r="G1226">
        <v>32477</v>
      </c>
      <c r="H1226" s="7">
        <v>0</v>
      </c>
      <c r="I1226">
        <v>194862</v>
      </c>
      <c r="J1226">
        <v>0</v>
      </c>
      <c r="K1226">
        <v>194862</v>
      </c>
      <c r="L1226">
        <v>26940.687505475111</v>
      </c>
      <c r="M1226" s="4">
        <f t="shared" si="38"/>
        <v>13.825521397437731</v>
      </c>
      <c r="N1226" t="str">
        <f t="shared" si="39"/>
        <v>Non-discounted</v>
      </c>
    </row>
    <row r="1227" spans="1:14" x14ac:dyDescent="0.3">
      <c r="A1227" t="s">
        <v>1237</v>
      </c>
      <c r="B1227" s="2">
        <v>45317</v>
      </c>
      <c r="C1227" t="s">
        <v>4514</v>
      </c>
      <c r="D1227" t="s">
        <v>4520</v>
      </c>
      <c r="E1227" t="s">
        <v>4523</v>
      </c>
      <c r="F1227">
        <v>1</v>
      </c>
      <c r="G1227">
        <v>7214</v>
      </c>
      <c r="H1227" s="7">
        <v>5</v>
      </c>
      <c r="I1227">
        <v>7214</v>
      </c>
      <c r="J1227">
        <v>360.7</v>
      </c>
      <c r="K1227">
        <v>6853.3</v>
      </c>
      <c r="L1227">
        <v>1488.8862911450069</v>
      </c>
      <c r="M1227" s="4">
        <f t="shared" si="38"/>
        <v>21.725100187428055</v>
      </c>
      <c r="N1227" t="str">
        <f t="shared" si="39"/>
        <v>Discounted</v>
      </c>
    </row>
    <row r="1228" spans="1:14" x14ac:dyDescent="0.3">
      <c r="A1228" t="s">
        <v>1238</v>
      </c>
      <c r="B1228" s="2">
        <v>45275</v>
      </c>
      <c r="C1228" t="s">
        <v>4514</v>
      </c>
      <c r="D1228" t="s">
        <v>4520</v>
      </c>
      <c r="E1228" t="s">
        <v>4521</v>
      </c>
      <c r="F1228">
        <v>3</v>
      </c>
      <c r="G1228">
        <v>77737</v>
      </c>
      <c r="H1228" s="7">
        <v>10</v>
      </c>
      <c r="I1228">
        <v>233211</v>
      </c>
      <c r="J1228">
        <v>23321.1</v>
      </c>
      <c r="K1228">
        <v>209889.9</v>
      </c>
      <c r="L1228">
        <v>44436.017947589018</v>
      </c>
      <c r="M1228" s="4">
        <f t="shared" si="38"/>
        <v>21.171108256085223</v>
      </c>
      <c r="N1228" t="str">
        <f t="shared" si="39"/>
        <v>Discounted</v>
      </c>
    </row>
    <row r="1229" spans="1:14" x14ac:dyDescent="0.3">
      <c r="A1229" t="s">
        <v>1239</v>
      </c>
      <c r="B1229" s="2">
        <v>44934</v>
      </c>
      <c r="C1229" t="s">
        <v>4513</v>
      </c>
      <c r="D1229" t="s">
        <v>4520</v>
      </c>
      <c r="E1229" t="s">
        <v>4524</v>
      </c>
      <c r="F1229">
        <v>1</v>
      </c>
      <c r="G1229">
        <v>15391</v>
      </c>
      <c r="H1229" s="7">
        <v>10</v>
      </c>
      <c r="I1229">
        <v>15391</v>
      </c>
      <c r="J1229">
        <v>1539.1</v>
      </c>
      <c r="K1229">
        <v>13851.9</v>
      </c>
      <c r="L1229">
        <v>3351.2249668027039</v>
      </c>
      <c r="M1229" s="4">
        <f t="shared" si="38"/>
        <v>24.193251227648943</v>
      </c>
      <c r="N1229" t="str">
        <f t="shared" si="39"/>
        <v>Discounted</v>
      </c>
    </row>
    <row r="1230" spans="1:14" x14ac:dyDescent="0.3">
      <c r="A1230" t="s">
        <v>1240</v>
      </c>
      <c r="B1230" s="2">
        <v>45239</v>
      </c>
      <c r="C1230" t="s">
        <v>4514</v>
      </c>
      <c r="D1230" t="s">
        <v>4520</v>
      </c>
      <c r="E1230" t="s">
        <v>4522</v>
      </c>
      <c r="F1230">
        <v>9</v>
      </c>
      <c r="G1230">
        <v>52799</v>
      </c>
      <c r="H1230" s="7">
        <v>5</v>
      </c>
      <c r="I1230">
        <v>475191</v>
      </c>
      <c r="J1230">
        <v>23759.55</v>
      </c>
      <c r="K1230">
        <v>451431.45</v>
      </c>
      <c r="L1230">
        <v>45236.848669089894</v>
      </c>
      <c r="M1230" s="4">
        <f t="shared" si="38"/>
        <v>10.020757009528221</v>
      </c>
      <c r="N1230" t="str">
        <f t="shared" si="39"/>
        <v>Discounted</v>
      </c>
    </row>
    <row r="1231" spans="1:14" x14ac:dyDescent="0.3">
      <c r="A1231" t="s">
        <v>1241</v>
      </c>
      <c r="B1231" s="2">
        <v>45369</v>
      </c>
      <c r="C1231" t="s">
        <v>4516</v>
      </c>
      <c r="D1231" t="s">
        <v>4519</v>
      </c>
      <c r="E1231" t="s">
        <v>4525</v>
      </c>
      <c r="F1231">
        <v>9</v>
      </c>
      <c r="G1231">
        <v>65667</v>
      </c>
      <c r="H1231" s="7">
        <v>15</v>
      </c>
      <c r="I1231">
        <v>591003</v>
      </c>
      <c r="J1231">
        <v>88650.45</v>
      </c>
      <c r="K1231">
        <v>502352.55</v>
      </c>
      <c r="L1231">
        <v>48149.403095679081</v>
      </c>
      <c r="M1231" s="4">
        <f t="shared" si="38"/>
        <v>9.5847832554406427</v>
      </c>
      <c r="N1231" t="str">
        <f t="shared" si="39"/>
        <v>Discounted</v>
      </c>
    </row>
    <row r="1232" spans="1:14" x14ac:dyDescent="0.3">
      <c r="A1232" t="s">
        <v>1242</v>
      </c>
      <c r="B1232" s="2">
        <v>45254</v>
      </c>
      <c r="C1232" t="s">
        <v>4512</v>
      </c>
      <c r="D1232" t="s">
        <v>4519</v>
      </c>
      <c r="E1232" t="s">
        <v>4522</v>
      </c>
      <c r="F1232">
        <v>5</v>
      </c>
      <c r="G1232">
        <v>65624</v>
      </c>
      <c r="H1232" s="7">
        <v>20</v>
      </c>
      <c r="I1232">
        <v>328120</v>
      </c>
      <c r="J1232">
        <v>65624</v>
      </c>
      <c r="K1232">
        <v>262496</v>
      </c>
      <c r="L1232">
        <v>14778.943496271229</v>
      </c>
      <c r="M1232" s="4">
        <f t="shared" si="38"/>
        <v>5.6301595057719842</v>
      </c>
      <c r="N1232" t="str">
        <f t="shared" si="39"/>
        <v>Discounted</v>
      </c>
    </row>
    <row r="1233" spans="1:14" x14ac:dyDescent="0.3">
      <c r="A1233" t="s">
        <v>1243</v>
      </c>
      <c r="B1233" s="2">
        <v>44980</v>
      </c>
      <c r="C1233" t="s">
        <v>4514</v>
      </c>
      <c r="D1233" t="s">
        <v>4519</v>
      </c>
      <c r="E1233" t="s">
        <v>4524</v>
      </c>
      <c r="F1233">
        <v>4</v>
      </c>
      <c r="G1233">
        <v>59139</v>
      </c>
      <c r="H1233" s="7">
        <v>0</v>
      </c>
      <c r="I1233">
        <v>236556</v>
      </c>
      <c r="J1233">
        <v>0</v>
      </c>
      <c r="K1233">
        <v>236556</v>
      </c>
      <c r="L1233">
        <v>31245.0779739436</v>
      </c>
      <c r="M1233" s="4">
        <f t="shared" si="38"/>
        <v>13.208321908530582</v>
      </c>
      <c r="N1233" t="str">
        <f t="shared" si="39"/>
        <v>Non-discounted</v>
      </c>
    </row>
    <row r="1234" spans="1:14" x14ac:dyDescent="0.3">
      <c r="A1234" t="s">
        <v>1244</v>
      </c>
      <c r="B1234" s="2">
        <v>45165</v>
      </c>
      <c r="C1234" t="s">
        <v>4515</v>
      </c>
      <c r="D1234" t="s">
        <v>4519</v>
      </c>
      <c r="E1234" t="s">
        <v>4525</v>
      </c>
      <c r="F1234">
        <v>9</v>
      </c>
      <c r="G1234">
        <v>41412</v>
      </c>
      <c r="H1234" s="7">
        <v>20</v>
      </c>
      <c r="I1234">
        <v>372708</v>
      </c>
      <c r="J1234">
        <v>74541.600000000006</v>
      </c>
      <c r="K1234">
        <v>298166.40000000002</v>
      </c>
      <c r="L1234">
        <v>42283.762480079051</v>
      </c>
      <c r="M1234" s="4">
        <f t="shared" si="38"/>
        <v>14.181263375108344</v>
      </c>
      <c r="N1234" t="str">
        <f t="shared" si="39"/>
        <v>Discounted</v>
      </c>
    </row>
    <row r="1235" spans="1:14" x14ac:dyDescent="0.3">
      <c r="A1235" t="s">
        <v>1245</v>
      </c>
      <c r="B1235" s="2">
        <v>45155</v>
      </c>
      <c r="C1235" t="s">
        <v>4517</v>
      </c>
      <c r="D1235" t="s">
        <v>4519</v>
      </c>
      <c r="E1235" t="s">
        <v>4524</v>
      </c>
      <c r="F1235">
        <v>9</v>
      </c>
      <c r="G1235">
        <v>75952</v>
      </c>
      <c r="H1235" s="7">
        <v>5</v>
      </c>
      <c r="I1235">
        <v>683568</v>
      </c>
      <c r="J1235">
        <v>34178.400000000001</v>
      </c>
      <c r="K1235">
        <v>649389.6</v>
      </c>
      <c r="L1235">
        <v>157738.53049704191</v>
      </c>
      <c r="M1235" s="4">
        <f t="shared" si="38"/>
        <v>24.290276668588767</v>
      </c>
      <c r="N1235" t="str">
        <f t="shared" si="39"/>
        <v>Discounted</v>
      </c>
    </row>
    <row r="1236" spans="1:14" x14ac:dyDescent="0.3">
      <c r="A1236" t="s">
        <v>1246</v>
      </c>
      <c r="B1236" s="2">
        <v>45505</v>
      </c>
      <c r="C1236" t="s">
        <v>4518</v>
      </c>
      <c r="D1236" t="s">
        <v>4519</v>
      </c>
      <c r="E1236" t="s">
        <v>4523</v>
      </c>
      <c r="F1236">
        <v>3</v>
      </c>
      <c r="G1236">
        <v>68946</v>
      </c>
      <c r="H1236" s="7">
        <v>0</v>
      </c>
      <c r="I1236">
        <v>206838</v>
      </c>
      <c r="J1236">
        <v>0</v>
      </c>
      <c r="K1236">
        <v>206838</v>
      </c>
      <c r="L1236">
        <v>44709.493735188516</v>
      </c>
      <c r="M1236" s="4">
        <f t="shared" si="38"/>
        <v>21.61570588343946</v>
      </c>
      <c r="N1236" t="str">
        <f t="shared" si="39"/>
        <v>Non-discounted</v>
      </c>
    </row>
    <row r="1237" spans="1:14" x14ac:dyDescent="0.3">
      <c r="A1237" t="s">
        <v>1247</v>
      </c>
      <c r="B1237" s="2">
        <v>44977</v>
      </c>
      <c r="C1237" t="s">
        <v>4513</v>
      </c>
      <c r="D1237" t="s">
        <v>4519</v>
      </c>
      <c r="E1237" t="s">
        <v>4523</v>
      </c>
      <c r="F1237">
        <v>5</v>
      </c>
      <c r="G1237">
        <v>62016</v>
      </c>
      <c r="H1237" s="7">
        <v>20</v>
      </c>
      <c r="I1237">
        <v>310080</v>
      </c>
      <c r="J1237">
        <v>62016</v>
      </c>
      <c r="K1237">
        <v>248064</v>
      </c>
      <c r="L1237">
        <v>20678.204149267251</v>
      </c>
      <c r="M1237" s="4">
        <f t="shared" si="38"/>
        <v>8.3358343609984722</v>
      </c>
      <c r="N1237" t="str">
        <f t="shared" si="39"/>
        <v>Discounted</v>
      </c>
    </row>
    <row r="1238" spans="1:14" x14ac:dyDescent="0.3">
      <c r="A1238" t="s">
        <v>1248</v>
      </c>
      <c r="B1238" s="2">
        <v>45535</v>
      </c>
      <c r="C1238" t="s">
        <v>4518</v>
      </c>
      <c r="D1238" t="s">
        <v>4519</v>
      </c>
      <c r="E1238" t="s">
        <v>4523</v>
      </c>
      <c r="F1238">
        <v>3</v>
      </c>
      <c r="G1238">
        <v>44750</v>
      </c>
      <c r="H1238" s="7">
        <v>10</v>
      </c>
      <c r="I1238">
        <v>134250</v>
      </c>
      <c r="J1238">
        <v>13425</v>
      </c>
      <c r="K1238">
        <v>120825</v>
      </c>
      <c r="L1238">
        <v>25336.74544742718</v>
      </c>
      <c r="M1238" s="4">
        <f t="shared" si="38"/>
        <v>20.969787252164021</v>
      </c>
      <c r="N1238" t="str">
        <f t="shared" si="39"/>
        <v>Discounted</v>
      </c>
    </row>
    <row r="1239" spans="1:14" x14ac:dyDescent="0.3">
      <c r="A1239" t="s">
        <v>1249</v>
      </c>
      <c r="B1239" s="2">
        <v>45530</v>
      </c>
      <c r="C1239" t="s">
        <v>4514</v>
      </c>
      <c r="D1239" t="s">
        <v>4520</v>
      </c>
      <c r="E1239" t="s">
        <v>4524</v>
      </c>
      <c r="F1239">
        <v>2</v>
      </c>
      <c r="G1239">
        <v>36616</v>
      </c>
      <c r="H1239" s="7">
        <v>15</v>
      </c>
      <c r="I1239">
        <v>73232</v>
      </c>
      <c r="J1239">
        <v>10984.8</v>
      </c>
      <c r="K1239">
        <v>62247.199999999997</v>
      </c>
      <c r="L1239">
        <v>5332.0861988078923</v>
      </c>
      <c r="M1239" s="4">
        <f t="shared" si="38"/>
        <v>8.5659856167151176</v>
      </c>
      <c r="N1239" t="str">
        <f t="shared" si="39"/>
        <v>Discounted</v>
      </c>
    </row>
    <row r="1240" spans="1:14" x14ac:dyDescent="0.3">
      <c r="A1240" t="s">
        <v>1250</v>
      </c>
      <c r="B1240" s="2">
        <v>45190</v>
      </c>
      <c r="C1240" t="s">
        <v>4518</v>
      </c>
      <c r="D1240" t="s">
        <v>4520</v>
      </c>
      <c r="E1240" t="s">
        <v>4524</v>
      </c>
      <c r="F1240">
        <v>1</v>
      </c>
      <c r="G1240">
        <v>22651</v>
      </c>
      <c r="H1240" s="7">
        <v>20</v>
      </c>
      <c r="I1240">
        <v>22651</v>
      </c>
      <c r="J1240">
        <v>4530.2</v>
      </c>
      <c r="K1240">
        <v>18120.8</v>
      </c>
      <c r="L1240">
        <v>1187.873055575762</v>
      </c>
      <c r="M1240" s="4">
        <f t="shared" si="38"/>
        <v>6.5553013971555458</v>
      </c>
      <c r="N1240" t="str">
        <f t="shared" si="39"/>
        <v>Discounted</v>
      </c>
    </row>
    <row r="1241" spans="1:14" x14ac:dyDescent="0.3">
      <c r="A1241" t="s">
        <v>1251</v>
      </c>
      <c r="B1241" s="2">
        <v>45344</v>
      </c>
      <c r="C1241" t="s">
        <v>4518</v>
      </c>
      <c r="D1241" t="s">
        <v>4519</v>
      </c>
      <c r="E1241" t="s">
        <v>4524</v>
      </c>
      <c r="F1241">
        <v>2</v>
      </c>
      <c r="G1241">
        <v>71866</v>
      </c>
      <c r="H1241" s="7">
        <v>15</v>
      </c>
      <c r="I1241">
        <v>143732</v>
      </c>
      <c r="J1241">
        <v>21559.8</v>
      </c>
      <c r="K1241">
        <v>122172.2</v>
      </c>
      <c r="L1241">
        <v>26562.258265504541</v>
      </c>
      <c r="M1241" s="4">
        <f t="shared" si="38"/>
        <v>21.74165502913473</v>
      </c>
      <c r="N1241" t="str">
        <f t="shared" si="39"/>
        <v>Discounted</v>
      </c>
    </row>
    <row r="1242" spans="1:14" x14ac:dyDescent="0.3">
      <c r="A1242" t="s">
        <v>1252</v>
      </c>
      <c r="B1242" s="2">
        <v>45022</v>
      </c>
      <c r="C1242" t="s">
        <v>4516</v>
      </c>
      <c r="D1242" t="s">
        <v>4520</v>
      </c>
      <c r="E1242" t="s">
        <v>4522</v>
      </c>
      <c r="F1242">
        <v>8</v>
      </c>
      <c r="G1242">
        <v>44797</v>
      </c>
      <c r="H1242" s="7">
        <v>10</v>
      </c>
      <c r="I1242">
        <v>358376</v>
      </c>
      <c r="J1242">
        <v>35837.599999999999</v>
      </c>
      <c r="K1242">
        <v>322538.40000000002</v>
      </c>
      <c r="L1242">
        <v>79083.80839936054</v>
      </c>
      <c r="M1242" s="4">
        <f t="shared" si="38"/>
        <v>24.519191637138565</v>
      </c>
      <c r="N1242" t="str">
        <f t="shared" si="39"/>
        <v>Discounted</v>
      </c>
    </row>
    <row r="1243" spans="1:14" x14ac:dyDescent="0.3">
      <c r="A1243" t="s">
        <v>1253</v>
      </c>
      <c r="B1243" s="2">
        <v>45014</v>
      </c>
      <c r="C1243" t="s">
        <v>4515</v>
      </c>
      <c r="D1243" t="s">
        <v>4519</v>
      </c>
      <c r="E1243" t="s">
        <v>4524</v>
      </c>
      <c r="F1243">
        <v>8</v>
      </c>
      <c r="G1243">
        <v>41388</v>
      </c>
      <c r="H1243" s="7">
        <v>20</v>
      </c>
      <c r="I1243">
        <v>331104</v>
      </c>
      <c r="J1243">
        <v>66220.800000000003</v>
      </c>
      <c r="K1243">
        <v>264883.20000000001</v>
      </c>
      <c r="L1243">
        <v>17912.384410773451</v>
      </c>
      <c r="M1243" s="4">
        <f t="shared" si="38"/>
        <v>6.7623708905560829</v>
      </c>
      <c r="N1243" t="str">
        <f t="shared" si="39"/>
        <v>Discounted</v>
      </c>
    </row>
    <row r="1244" spans="1:14" x14ac:dyDescent="0.3">
      <c r="A1244" t="s">
        <v>1254</v>
      </c>
      <c r="B1244" s="2">
        <v>45004</v>
      </c>
      <c r="C1244" t="s">
        <v>4513</v>
      </c>
      <c r="D1244" t="s">
        <v>4519</v>
      </c>
      <c r="E1244" t="s">
        <v>4523</v>
      </c>
      <c r="F1244">
        <v>3</v>
      </c>
      <c r="G1244">
        <v>56695</v>
      </c>
      <c r="H1244" s="7">
        <v>5</v>
      </c>
      <c r="I1244">
        <v>170085</v>
      </c>
      <c r="J1244">
        <v>8504.25</v>
      </c>
      <c r="K1244">
        <v>161580.75</v>
      </c>
      <c r="L1244">
        <v>34381.955888607903</v>
      </c>
      <c r="M1244" s="4">
        <f t="shared" si="38"/>
        <v>21.278497524369644</v>
      </c>
      <c r="N1244" t="str">
        <f t="shared" si="39"/>
        <v>Discounted</v>
      </c>
    </row>
    <row r="1245" spans="1:14" x14ac:dyDescent="0.3">
      <c r="A1245" t="s">
        <v>1255</v>
      </c>
      <c r="B1245" s="2">
        <v>45214</v>
      </c>
      <c r="C1245" t="s">
        <v>4515</v>
      </c>
      <c r="D1245" t="s">
        <v>4520</v>
      </c>
      <c r="E1245" t="s">
        <v>4521</v>
      </c>
      <c r="F1245">
        <v>7</v>
      </c>
      <c r="G1245">
        <v>71516</v>
      </c>
      <c r="H1245" s="7">
        <v>0</v>
      </c>
      <c r="I1245">
        <v>500612</v>
      </c>
      <c r="J1245">
        <v>0</v>
      </c>
      <c r="K1245">
        <v>500612</v>
      </c>
      <c r="L1245">
        <v>111057.0324925107</v>
      </c>
      <c r="M1245" s="4">
        <f t="shared" si="38"/>
        <v>22.184252972863355</v>
      </c>
      <c r="N1245" t="str">
        <f t="shared" si="39"/>
        <v>Non-discounted</v>
      </c>
    </row>
    <row r="1246" spans="1:14" x14ac:dyDescent="0.3">
      <c r="A1246" t="s">
        <v>1256</v>
      </c>
      <c r="B1246" s="2">
        <v>45046</v>
      </c>
      <c r="C1246" t="s">
        <v>4516</v>
      </c>
      <c r="D1246" t="s">
        <v>4519</v>
      </c>
      <c r="E1246" t="s">
        <v>4524</v>
      </c>
      <c r="F1246">
        <v>7</v>
      </c>
      <c r="G1246">
        <v>75479</v>
      </c>
      <c r="H1246" s="7">
        <v>10</v>
      </c>
      <c r="I1246">
        <v>528353</v>
      </c>
      <c r="J1246">
        <v>52835.3</v>
      </c>
      <c r="K1246">
        <v>475517.7</v>
      </c>
      <c r="L1246">
        <v>35069.961458506958</v>
      </c>
      <c r="M1246" s="4">
        <f t="shared" si="38"/>
        <v>7.3751116853288448</v>
      </c>
      <c r="N1246" t="str">
        <f t="shared" si="39"/>
        <v>Discounted</v>
      </c>
    </row>
    <row r="1247" spans="1:14" x14ac:dyDescent="0.3">
      <c r="A1247" t="s">
        <v>1257</v>
      </c>
      <c r="B1247" s="2">
        <v>45417</v>
      </c>
      <c r="C1247" t="s">
        <v>4516</v>
      </c>
      <c r="D1247" t="s">
        <v>4519</v>
      </c>
      <c r="E1247" t="s">
        <v>4521</v>
      </c>
      <c r="F1247">
        <v>2</v>
      </c>
      <c r="G1247">
        <v>54834</v>
      </c>
      <c r="H1247" s="7">
        <v>15</v>
      </c>
      <c r="I1247">
        <v>109668</v>
      </c>
      <c r="J1247">
        <v>16450.2</v>
      </c>
      <c r="K1247">
        <v>93217.8</v>
      </c>
      <c r="L1247">
        <v>9941.7430961885839</v>
      </c>
      <c r="M1247" s="4">
        <f t="shared" si="38"/>
        <v>10.665069435438921</v>
      </c>
      <c r="N1247" t="str">
        <f t="shared" si="39"/>
        <v>Discounted</v>
      </c>
    </row>
    <row r="1248" spans="1:14" x14ac:dyDescent="0.3">
      <c r="A1248" t="s">
        <v>1258</v>
      </c>
      <c r="B1248" s="2">
        <v>45378</v>
      </c>
      <c r="C1248" t="s">
        <v>4518</v>
      </c>
      <c r="D1248" t="s">
        <v>4519</v>
      </c>
      <c r="E1248" t="s">
        <v>4523</v>
      </c>
      <c r="F1248">
        <v>9</v>
      </c>
      <c r="G1248">
        <v>68845</v>
      </c>
      <c r="H1248" s="7">
        <v>15</v>
      </c>
      <c r="I1248">
        <v>619605</v>
      </c>
      <c r="J1248">
        <v>92940.75</v>
      </c>
      <c r="K1248">
        <v>526664.25</v>
      </c>
      <c r="L1248">
        <v>103611.7785400673</v>
      </c>
      <c r="M1248" s="4">
        <f t="shared" si="38"/>
        <v>19.673212780261295</v>
      </c>
      <c r="N1248" t="str">
        <f t="shared" si="39"/>
        <v>Discounted</v>
      </c>
    </row>
    <row r="1249" spans="1:14" x14ac:dyDescent="0.3">
      <c r="A1249" t="s">
        <v>1259</v>
      </c>
      <c r="B1249" s="2">
        <v>45426</v>
      </c>
      <c r="C1249" t="s">
        <v>4512</v>
      </c>
      <c r="D1249" t="s">
        <v>4519</v>
      </c>
      <c r="E1249" t="s">
        <v>4524</v>
      </c>
      <c r="F1249">
        <v>3</v>
      </c>
      <c r="G1249">
        <v>40261</v>
      </c>
      <c r="H1249" s="7">
        <v>10</v>
      </c>
      <c r="I1249">
        <v>120783</v>
      </c>
      <c r="J1249">
        <v>12078.3</v>
      </c>
      <c r="K1249">
        <v>108704.7</v>
      </c>
      <c r="L1249">
        <v>22996.050544586979</v>
      </c>
      <c r="M1249" s="4">
        <f t="shared" si="38"/>
        <v>21.154605591650572</v>
      </c>
      <c r="N1249" t="str">
        <f t="shared" si="39"/>
        <v>Discounted</v>
      </c>
    </row>
    <row r="1250" spans="1:14" x14ac:dyDescent="0.3">
      <c r="A1250" t="s">
        <v>1260</v>
      </c>
      <c r="B1250" s="2">
        <v>45091</v>
      </c>
      <c r="C1250" t="s">
        <v>4517</v>
      </c>
      <c r="D1250" t="s">
        <v>4519</v>
      </c>
      <c r="E1250" t="s">
        <v>4522</v>
      </c>
      <c r="F1250">
        <v>2</v>
      </c>
      <c r="G1250">
        <v>27430</v>
      </c>
      <c r="H1250" s="7">
        <v>5</v>
      </c>
      <c r="I1250">
        <v>54860</v>
      </c>
      <c r="J1250">
        <v>2743</v>
      </c>
      <c r="K1250">
        <v>52117</v>
      </c>
      <c r="L1250">
        <v>6295.4638637724802</v>
      </c>
      <c r="M1250" s="4">
        <f t="shared" si="38"/>
        <v>12.079482440993305</v>
      </c>
      <c r="N1250" t="str">
        <f t="shared" si="39"/>
        <v>Discounted</v>
      </c>
    </row>
    <row r="1251" spans="1:14" x14ac:dyDescent="0.3">
      <c r="A1251" t="s">
        <v>1261</v>
      </c>
      <c r="B1251" s="2">
        <v>45108</v>
      </c>
      <c r="C1251" t="s">
        <v>4517</v>
      </c>
      <c r="D1251" t="s">
        <v>4519</v>
      </c>
      <c r="E1251" t="s">
        <v>4522</v>
      </c>
      <c r="F1251">
        <v>3</v>
      </c>
      <c r="G1251">
        <v>59617</v>
      </c>
      <c r="H1251" s="7">
        <v>5</v>
      </c>
      <c r="I1251">
        <v>178851</v>
      </c>
      <c r="J1251">
        <v>8942.5499999999993</v>
      </c>
      <c r="K1251">
        <v>169908.45</v>
      </c>
      <c r="L1251">
        <v>13930.09378179558</v>
      </c>
      <c r="M1251" s="4">
        <f t="shared" si="38"/>
        <v>8.1985879935904187</v>
      </c>
      <c r="N1251" t="str">
        <f t="shared" si="39"/>
        <v>Discounted</v>
      </c>
    </row>
    <row r="1252" spans="1:14" x14ac:dyDescent="0.3">
      <c r="A1252" t="s">
        <v>1262</v>
      </c>
      <c r="B1252" s="2">
        <v>45395</v>
      </c>
      <c r="C1252" t="s">
        <v>4518</v>
      </c>
      <c r="D1252" t="s">
        <v>4519</v>
      </c>
      <c r="E1252" t="s">
        <v>4521</v>
      </c>
      <c r="F1252">
        <v>2</v>
      </c>
      <c r="G1252">
        <v>23595</v>
      </c>
      <c r="H1252" s="7">
        <v>15</v>
      </c>
      <c r="I1252">
        <v>47190</v>
      </c>
      <c r="J1252">
        <v>7078.5</v>
      </c>
      <c r="K1252">
        <v>40111.5</v>
      </c>
      <c r="L1252">
        <v>7206.7888898889096</v>
      </c>
      <c r="M1252" s="4">
        <f t="shared" si="38"/>
        <v>17.966889520184758</v>
      </c>
      <c r="N1252" t="str">
        <f t="shared" si="39"/>
        <v>Discounted</v>
      </c>
    </row>
    <row r="1253" spans="1:14" x14ac:dyDescent="0.3">
      <c r="A1253" t="s">
        <v>1263</v>
      </c>
      <c r="B1253" s="2">
        <v>44933</v>
      </c>
      <c r="C1253" t="s">
        <v>4517</v>
      </c>
      <c r="D1253" t="s">
        <v>4520</v>
      </c>
      <c r="E1253" t="s">
        <v>4522</v>
      </c>
      <c r="F1253">
        <v>8</v>
      </c>
      <c r="G1253">
        <v>77982</v>
      </c>
      <c r="H1253" s="7">
        <v>10</v>
      </c>
      <c r="I1253">
        <v>623856</v>
      </c>
      <c r="J1253">
        <v>62385.599999999999</v>
      </c>
      <c r="K1253">
        <v>561470.4</v>
      </c>
      <c r="L1253">
        <v>106900.4384901114</v>
      </c>
      <c r="M1253" s="4">
        <f t="shared" si="38"/>
        <v>19.039372064869561</v>
      </c>
      <c r="N1253" t="str">
        <f t="shared" si="39"/>
        <v>Discounted</v>
      </c>
    </row>
    <row r="1254" spans="1:14" x14ac:dyDescent="0.3">
      <c r="A1254" t="s">
        <v>1264</v>
      </c>
      <c r="B1254" s="2">
        <v>45256</v>
      </c>
      <c r="C1254" t="s">
        <v>4516</v>
      </c>
      <c r="D1254" t="s">
        <v>4520</v>
      </c>
      <c r="E1254" t="s">
        <v>4522</v>
      </c>
      <c r="F1254">
        <v>5</v>
      </c>
      <c r="G1254">
        <v>4491</v>
      </c>
      <c r="H1254" s="7">
        <v>10</v>
      </c>
      <c r="I1254">
        <v>22455</v>
      </c>
      <c r="J1254">
        <v>2245.5</v>
      </c>
      <c r="K1254">
        <v>20209.5</v>
      </c>
      <c r="L1254">
        <v>3046.007584658314</v>
      </c>
      <c r="M1254" s="4">
        <f t="shared" si="38"/>
        <v>15.072157077900561</v>
      </c>
      <c r="N1254" t="str">
        <f t="shared" si="39"/>
        <v>Discounted</v>
      </c>
    </row>
    <row r="1255" spans="1:14" x14ac:dyDescent="0.3">
      <c r="A1255" t="s">
        <v>1265</v>
      </c>
      <c r="B1255" s="2">
        <v>45599</v>
      </c>
      <c r="C1255" t="s">
        <v>4515</v>
      </c>
      <c r="D1255" t="s">
        <v>4519</v>
      </c>
      <c r="E1255" t="s">
        <v>4522</v>
      </c>
      <c r="F1255">
        <v>3</v>
      </c>
      <c r="G1255">
        <v>24019</v>
      </c>
      <c r="H1255" s="7">
        <v>0</v>
      </c>
      <c r="I1255">
        <v>72057</v>
      </c>
      <c r="J1255">
        <v>0</v>
      </c>
      <c r="K1255">
        <v>72057</v>
      </c>
      <c r="L1255">
        <v>5691.6537021873201</v>
      </c>
      <c r="M1255" s="4">
        <f t="shared" si="38"/>
        <v>7.8988213528003115</v>
      </c>
      <c r="N1255" t="str">
        <f t="shared" si="39"/>
        <v>Non-discounted</v>
      </c>
    </row>
    <row r="1256" spans="1:14" x14ac:dyDescent="0.3">
      <c r="A1256" t="s">
        <v>1266</v>
      </c>
      <c r="B1256" s="2">
        <v>45077</v>
      </c>
      <c r="C1256" t="s">
        <v>4517</v>
      </c>
      <c r="D1256" t="s">
        <v>4520</v>
      </c>
      <c r="E1256" t="s">
        <v>4523</v>
      </c>
      <c r="F1256">
        <v>5</v>
      </c>
      <c r="G1256">
        <v>27157</v>
      </c>
      <c r="H1256" s="7">
        <v>15</v>
      </c>
      <c r="I1256">
        <v>135785</v>
      </c>
      <c r="J1256">
        <v>20367.75</v>
      </c>
      <c r="K1256">
        <v>115417.25</v>
      </c>
      <c r="L1256">
        <v>25264.530038233799</v>
      </c>
      <c r="M1256" s="4">
        <f t="shared" si="38"/>
        <v>21.889734886452242</v>
      </c>
      <c r="N1256" t="str">
        <f t="shared" si="39"/>
        <v>Discounted</v>
      </c>
    </row>
    <row r="1257" spans="1:14" x14ac:dyDescent="0.3">
      <c r="A1257" t="s">
        <v>1267</v>
      </c>
      <c r="B1257" s="2">
        <v>45011</v>
      </c>
      <c r="C1257" t="s">
        <v>4513</v>
      </c>
      <c r="D1257" t="s">
        <v>4519</v>
      </c>
      <c r="E1257" t="s">
        <v>4522</v>
      </c>
      <c r="F1257">
        <v>8</v>
      </c>
      <c r="G1257">
        <v>1326</v>
      </c>
      <c r="H1257" s="7">
        <v>5</v>
      </c>
      <c r="I1257">
        <v>10608</v>
      </c>
      <c r="J1257">
        <v>530.4</v>
      </c>
      <c r="K1257">
        <v>10077.6</v>
      </c>
      <c r="L1257">
        <v>1804.4264458177461</v>
      </c>
      <c r="M1257" s="4">
        <f t="shared" si="38"/>
        <v>17.905319181330338</v>
      </c>
      <c r="N1257" t="str">
        <f t="shared" si="39"/>
        <v>Discounted</v>
      </c>
    </row>
    <row r="1258" spans="1:14" x14ac:dyDescent="0.3">
      <c r="A1258" t="s">
        <v>1268</v>
      </c>
      <c r="B1258" s="2">
        <v>45073</v>
      </c>
      <c r="C1258" t="s">
        <v>4518</v>
      </c>
      <c r="D1258" t="s">
        <v>4519</v>
      </c>
      <c r="E1258" t="s">
        <v>4525</v>
      </c>
      <c r="F1258">
        <v>7</v>
      </c>
      <c r="G1258">
        <v>43125</v>
      </c>
      <c r="H1258" s="7">
        <v>20</v>
      </c>
      <c r="I1258">
        <v>301875</v>
      </c>
      <c r="J1258">
        <v>60375</v>
      </c>
      <c r="K1258">
        <v>241500</v>
      </c>
      <c r="L1258">
        <v>54055.63321852935</v>
      </c>
      <c r="M1258" s="4">
        <f t="shared" si="38"/>
        <v>22.383284976616707</v>
      </c>
      <c r="N1258" t="str">
        <f t="shared" si="39"/>
        <v>Discounted</v>
      </c>
    </row>
    <row r="1259" spans="1:14" x14ac:dyDescent="0.3">
      <c r="A1259" t="s">
        <v>1269</v>
      </c>
      <c r="B1259" s="2">
        <v>45550</v>
      </c>
      <c r="C1259" t="s">
        <v>4512</v>
      </c>
      <c r="D1259" t="s">
        <v>4519</v>
      </c>
      <c r="E1259" t="s">
        <v>4524</v>
      </c>
      <c r="F1259">
        <v>6</v>
      </c>
      <c r="G1259">
        <v>18301</v>
      </c>
      <c r="H1259" s="7">
        <v>5</v>
      </c>
      <c r="I1259">
        <v>109806</v>
      </c>
      <c r="J1259">
        <v>5490.3</v>
      </c>
      <c r="K1259">
        <v>104315.7</v>
      </c>
      <c r="L1259">
        <v>24680.449416757019</v>
      </c>
      <c r="M1259" s="4">
        <f t="shared" si="38"/>
        <v>23.65938148980165</v>
      </c>
      <c r="N1259" t="str">
        <f t="shared" si="39"/>
        <v>Discounted</v>
      </c>
    </row>
    <row r="1260" spans="1:14" x14ac:dyDescent="0.3">
      <c r="A1260" t="s">
        <v>1270</v>
      </c>
      <c r="B1260" s="2">
        <v>45307</v>
      </c>
      <c r="C1260" t="s">
        <v>4518</v>
      </c>
      <c r="D1260" t="s">
        <v>4519</v>
      </c>
      <c r="E1260" t="s">
        <v>4522</v>
      </c>
      <c r="F1260">
        <v>1</v>
      </c>
      <c r="G1260">
        <v>30346</v>
      </c>
      <c r="H1260" s="7">
        <v>5</v>
      </c>
      <c r="I1260">
        <v>30346</v>
      </c>
      <c r="J1260">
        <v>1517.3</v>
      </c>
      <c r="K1260">
        <v>28828.7</v>
      </c>
      <c r="L1260">
        <v>6086.8793530134917</v>
      </c>
      <c r="M1260" s="4">
        <f t="shared" si="38"/>
        <v>21.113957108761376</v>
      </c>
      <c r="N1260" t="str">
        <f t="shared" si="39"/>
        <v>Discounted</v>
      </c>
    </row>
    <row r="1261" spans="1:14" x14ac:dyDescent="0.3">
      <c r="A1261" t="s">
        <v>1271</v>
      </c>
      <c r="B1261" s="2">
        <v>45474</v>
      </c>
      <c r="C1261" t="s">
        <v>4514</v>
      </c>
      <c r="D1261" t="s">
        <v>4520</v>
      </c>
      <c r="E1261" t="s">
        <v>4522</v>
      </c>
      <c r="F1261">
        <v>1</v>
      </c>
      <c r="G1261">
        <v>40066</v>
      </c>
      <c r="H1261" s="7">
        <v>20</v>
      </c>
      <c r="I1261">
        <v>40066</v>
      </c>
      <c r="J1261">
        <v>8013.2</v>
      </c>
      <c r="K1261">
        <v>32052.799999999999</v>
      </c>
      <c r="L1261">
        <v>7748.1708752018349</v>
      </c>
      <c r="M1261" s="4">
        <f t="shared" si="38"/>
        <v>24.173148290326697</v>
      </c>
      <c r="N1261" t="str">
        <f t="shared" si="39"/>
        <v>Discounted</v>
      </c>
    </row>
    <row r="1262" spans="1:14" x14ac:dyDescent="0.3">
      <c r="A1262" t="s">
        <v>1272</v>
      </c>
      <c r="B1262" s="2">
        <v>45211</v>
      </c>
      <c r="C1262" t="s">
        <v>4518</v>
      </c>
      <c r="D1262" t="s">
        <v>4520</v>
      </c>
      <c r="E1262" t="s">
        <v>4522</v>
      </c>
      <c r="F1262">
        <v>1</v>
      </c>
      <c r="G1262">
        <v>23657</v>
      </c>
      <c r="H1262" s="7">
        <v>15</v>
      </c>
      <c r="I1262">
        <v>23657</v>
      </c>
      <c r="J1262">
        <v>3548.55</v>
      </c>
      <c r="K1262">
        <v>20108.45</v>
      </c>
      <c r="L1262">
        <v>4843.151333488684</v>
      </c>
      <c r="M1262" s="4">
        <f t="shared" si="38"/>
        <v>24.085154914917283</v>
      </c>
      <c r="N1262" t="str">
        <f t="shared" si="39"/>
        <v>Discounted</v>
      </c>
    </row>
    <row r="1263" spans="1:14" x14ac:dyDescent="0.3">
      <c r="A1263" t="s">
        <v>1273</v>
      </c>
      <c r="B1263" s="2">
        <v>45626</v>
      </c>
      <c r="C1263" t="s">
        <v>4516</v>
      </c>
      <c r="D1263" t="s">
        <v>4520</v>
      </c>
      <c r="E1263" t="s">
        <v>4525</v>
      </c>
      <c r="F1263">
        <v>8</v>
      </c>
      <c r="G1263">
        <v>28863</v>
      </c>
      <c r="H1263" s="7">
        <v>0</v>
      </c>
      <c r="I1263">
        <v>230904</v>
      </c>
      <c r="J1263">
        <v>0</v>
      </c>
      <c r="K1263">
        <v>230904</v>
      </c>
      <c r="L1263">
        <v>40147.027043570037</v>
      </c>
      <c r="M1263" s="4">
        <f t="shared" si="38"/>
        <v>17.386891107806722</v>
      </c>
      <c r="N1263" t="str">
        <f t="shared" si="39"/>
        <v>Non-discounted</v>
      </c>
    </row>
    <row r="1264" spans="1:14" x14ac:dyDescent="0.3">
      <c r="A1264" t="s">
        <v>1274</v>
      </c>
      <c r="B1264" s="2">
        <v>45008</v>
      </c>
      <c r="C1264" t="s">
        <v>4515</v>
      </c>
      <c r="D1264" t="s">
        <v>4520</v>
      </c>
      <c r="E1264" t="s">
        <v>4522</v>
      </c>
      <c r="F1264">
        <v>8</v>
      </c>
      <c r="G1264">
        <v>51059</v>
      </c>
      <c r="H1264" s="7">
        <v>5</v>
      </c>
      <c r="I1264">
        <v>408472</v>
      </c>
      <c r="J1264">
        <v>20423.599999999999</v>
      </c>
      <c r="K1264">
        <v>388048.4</v>
      </c>
      <c r="L1264">
        <v>75915.779032397593</v>
      </c>
      <c r="M1264" s="4">
        <f t="shared" si="38"/>
        <v>19.563482037910113</v>
      </c>
      <c r="N1264" t="str">
        <f t="shared" si="39"/>
        <v>Discounted</v>
      </c>
    </row>
    <row r="1265" spans="1:14" x14ac:dyDescent="0.3">
      <c r="A1265" t="s">
        <v>1275</v>
      </c>
      <c r="B1265" s="2">
        <v>45440</v>
      </c>
      <c r="C1265" t="s">
        <v>4515</v>
      </c>
      <c r="D1265" t="s">
        <v>4519</v>
      </c>
      <c r="E1265" t="s">
        <v>4522</v>
      </c>
      <c r="F1265">
        <v>7</v>
      </c>
      <c r="G1265">
        <v>5636</v>
      </c>
      <c r="H1265" s="7">
        <v>5</v>
      </c>
      <c r="I1265">
        <v>39452</v>
      </c>
      <c r="J1265">
        <v>1972.6</v>
      </c>
      <c r="K1265">
        <v>37479.4</v>
      </c>
      <c r="L1265">
        <v>7116.6524516360496</v>
      </c>
      <c r="M1265" s="4">
        <f t="shared" si="38"/>
        <v>18.988170706137371</v>
      </c>
      <c r="N1265" t="str">
        <f t="shared" si="39"/>
        <v>Discounted</v>
      </c>
    </row>
    <row r="1266" spans="1:14" x14ac:dyDescent="0.3">
      <c r="A1266" t="s">
        <v>1276</v>
      </c>
      <c r="B1266" s="2">
        <v>45635</v>
      </c>
      <c r="C1266" t="s">
        <v>4513</v>
      </c>
      <c r="D1266" t="s">
        <v>4520</v>
      </c>
      <c r="E1266" t="s">
        <v>4524</v>
      </c>
      <c r="F1266">
        <v>6</v>
      </c>
      <c r="G1266">
        <v>58437</v>
      </c>
      <c r="H1266" s="7">
        <v>15</v>
      </c>
      <c r="I1266">
        <v>350622</v>
      </c>
      <c r="J1266">
        <v>52593.3</v>
      </c>
      <c r="K1266">
        <v>298028.7</v>
      </c>
      <c r="L1266">
        <v>51924.717545079962</v>
      </c>
      <c r="M1266" s="4">
        <f t="shared" si="38"/>
        <v>17.422723900443131</v>
      </c>
      <c r="N1266" t="str">
        <f t="shared" si="39"/>
        <v>Discounted</v>
      </c>
    </row>
    <row r="1267" spans="1:14" x14ac:dyDescent="0.3">
      <c r="A1267" t="s">
        <v>1277</v>
      </c>
      <c r="B1267" s="2">
        <v>45449</v>
      </c>
      <c r="C1267" t="s">
        <v>4517</v>
      </c>
      <c r="D1267" t="s">
        <v>4519</v>
      </c>
      <c r="E1267" t="s">
        <v>4525</v>
      </c>
      <c r="F1267">
        <v>4</v>
      </c>
      <c r="G1267">
        <v>17921</v>
      </c>
      <c r="H1267" s="7">
        <v>15</v>
      </c>
      <c r="I1267">
        <v>71684</v>
      </c>
      <c r="J1267">
        <v>10752.6</v>
      </c>
      <c r="K1267">
        <v>60931.4</v>
      </c>
      <c r="L1267">
        <v>3282.437592123998</v>
      </c>
      <c r="M1267" s="4">
        <f t="shared" si="38"/>
        <v>5.387103516617044</v>
      </c>
      <c r="N1267" t="str">
        <f t="shared" si="39"/>
        <v>Discounted</v>
      </c>
    </row>
    <row r="1268" spans="1:14" x14ac:dyDescent="0.3">
      <c r="A1268" t="s">
        <v>1278</v>
      </c>
      <c r="B1268" s="2">
        <v>45312</v>
      </c>
      <c r="C1268" t="s">
        <v>4516</v>
      </c>
      <c r="D1268" t="s">
        <v>4519</v>
      </c>
      <c r="E1268" t="s">
        <v>4525</v>
      </c>
      <c r="F1268">
        <v>1</v>
      </c>
      <c r="G1268">
        <v>78527</v>
      </c>
      <c r="H1268" s="7">
        <v>10</v>
      </c>
      <c r="I1268">
        <v>78527</v>
      </c>
      <c r="J1268">
        <v>7852.7</v>
      </c>
      <c r="K1268">
        <v>70674.3</v>
      </c>
      <c r="L1268">
        <v>8564.406124344976</v>
      </c>
      <c r="M1268" s="4">
        <f t="shared" si="38"/>
        <v>12.118133641712724</v>
      </c>
      <c r="N1268" t="str">
        <f t="shared" si="39"/>
        <v>Discounted</v>
      </c>
    </row>
    <row r="1269" spans="1:14" x14ac:dyDescent="0.3">
      <c r="A1269" t="s">
        <v>1279</v>
      </c>
      <c r="B1269" s="2">
        <v>45633</v>
      </c>
      <c r="C1269" t="s">
        <v>4514</v>
      </c>
      <c r="D1269" t="s">
        <v>4520</v>
      </c>
      <c r="E1269" t="s">
        <v>4522</v>
      </c>
      <c r="F1269">
        <v>9</v>
      </c>
      <c r="G1269">
        <v>8046</v>
      </c>
      <c r="H1269" s="7">
        <v>15</v>
      </c>
      <c r="I1269">
        <v>72414</v>
      </c>
      <c r="J1269">
        <v>10862.1</v>
      </c>
      <c r="K1269">
        <v>61551.9</v>
      </c>
      <c r="L1269">
        <v>4309.5970715475341</v>
      </c>
      <c r="M1269" s="4">
        <f t="shared" si="38"/>
        <v>7.0015662742296074</v>
      </c>
      <c r="N1269" t="str">
        <f t="shared" si="39"/>
        <v>Discounted</v>
      </c>
    </row>
    <row r="1270" spans="1:14" x14ac:dyDescent="0.3">
      <c r="A1270" t="s">
        <v>1280</v>
      </c>
      <c r="B1270" s="2">
        <v>45397</v>
      </c>
      <c r="C1270" t="s">
        <v>4516</v>
      </c>
      <c r="D1270" t="s">
        <v>4519</v>
      </c>
      <c r="E1270" t="s">
        <v>4525</v>
      </c>
      <c r="F1270">
        <v>1</v>
      </c>
      <c r="G1270">
        <v>71939</v>
      </c>
      <c r="H1270" s="7">
        <v>15</v>
      </c>
      <c r="I1270">
        <v>71939</v>
      </c>
      <c r="J1270">
        <v>10790.85</v>
      </c>
      <c r="K1270">
        <v>61148.15</v>
      </c>
      <c r="L1270">
        <v>6729.4653210457845</v>
      </c>
      <c r="M1270" s="4">
        <f t="shared" si="38"/>
        <v>11.005182202643555</v>
      </c>
      <c r="N1270" t="str">
        <f t="shared" si="39"/>
        <v>Discounted</v>
      </c>
    </row>
    <row r="1271" spans="1:14" x14ac:dyDescent="0.3">
      <c r="A1271" t="s">
        <v>1281</v>
      </c>
      <c r="B1271" s="2">
        <v>45045</v>
      </c>
      <c r="C1271" t="s">
        <v>4518</v>
      </c>
      <c r="D1271" t="s">
        <v>4520</v>
      </c>
      <c r="E1271" t="s">
        <v>4521</v>
      </c>
      <c r="F1271">
        <v>4</v>
      </c>
      <c r="G1271">
        <v>47123</v>
      </c>
      <c r="H1271" s="7">
        <v>5</v>
      </c>
      <c r="I1271">
        <v>188492</v>
      </c>
      <c r="J1271">
        <v>9424.6</v>
      </c>
      <c r="K1271">
        <v>179067.4</v>
      </c>
      <c r="L1271">
        <v>11408.91434155165</v>
      </c>
      <c r="M1271" s="4">
        <f t="shared" si="38"/>
        <v>6.3712961385219478</v>
      </c>
      <c r="N1271" t="str">
        <f t="shared" si="39"/>
        <v>Discounted</v>
      </c>
    </row>
    <row r="1272" spans="1:14" x14ac:dyDescent="0.3">
      <c r="A1272" t="s">
        <v>1282</v>
      </c>
      <c r="B1272" s="2">
        <v>45322</v>
      </c>
      <c r="C1272" t="s">
        <v>4516</v>
      </c>
      <c r="D1272" t="s">
        <v>4520</v>
      </c>
      <c r="E1272" t="s">
        <v>4525</v>
      </c>
      <c r="F1272">
        <v>3</v>
      </c>
      <c r="G1272">
        <v>16906</v>
      </c>
      <c r="H1272" s="7">
        <v>0</v>
      </c>
      <c r="I1272">
        <v>50718</v>
      </c>
      <c r="J1272">
        <v>0</v>
      </c>
      <c r="K1272">
        <v>50718</v>
      </c>
      <c r="L1272">
        <v>11868.33148943245</v>
      </c>
      <c r="M1272" s="4">
        <f t="shared" si="38"/>
        <v>23.400629933026636</v>
      </c>
      <c r="N1272" t="str">
        <f t="shared" si="39"/>
        <v>Non-discounted</v>
      </c>
    </row>
    <row r="1273" spans="1:14" x14ac:dyDescent="0.3">
      <c r="A1273" t="s">
        <v>1283</v>
      </c>
      <c r="B1273" s="2">
        <v>45458</v>
      </c>
      <c r="C1273" t="s">
        <v>4516</v>
      </c>
      <c r="D1273" t="s">
        <v>4520</v>
      </c>
      <c r="E1273" t="s">
        <v>4525</v>
      </c>
      <c r="F1273">
        <v>7</v>
      </c>
      <c r="G1273">
        <v>10325</v>
      </c>
      <c r="H1273" s="7">
        <v>5</v>
      </c>
      <c r="I1273">
        <v>72275</v>
      </c>
      <c r="J1273">
        <v>3613.75</v>
      </c>
      <c r="K1273">
        <v>68661.25</v>
      </c>
      <c r="L1273">
        <v>9630.8377342664571</v>
      </c>
      <c r="M1273" s="4">
        <f t="shared" si="38"/>
        <v>14.026598313119054</v>
      </c>
      <c r="N1273" t="str">
        <f t="shared" si="39"/>
        <v>Discounted</v>
      </c>
    </row>
    <row r="1274" spans="1:14" x14ac:dyDescent="0.3">
      <c r="A1274" t="s">
        <v>1284</v>
      </c>
      <c r="B1274" s="2">
        <v>45187</v>
      </c>
      <c r="C1274" t="s">
        <v>4513</v>
      </c>
      <c r="D1274" t="s">
        <v>4520</v>
      </c>
      <c r="E1274" t="s">
        <v>4525</v>
      </c>
      <c r="F1274">
        <v>5</v>
      </c>
      <c r="G1274">
        <v>72323</v>
      </c>
      <c r="H1274" s="7">
        <v>15</v>
      </c>
      <c r="I1274">
        <v>361615</v>
      </c>
      <c r="J1274">
        <v>54242.25</v>
      </c>
      <c r="K1274">
        <v>307372.75</v>
      </c>
      <c r="L1274">
        <v>27009.731706842871</v>
      </c>
      <c r="M1274" s="4">
        <f t="shared" si="38"/>
        <v>8.7872889535077103</v>
      </c>
      <c r="N1274" t="str">
        <f t="shared" si="39"/>
        <v>Discounted</v>
      </c>
    </row>
    <row r="1275" spans="1:14" x14ac:dyDescent="0.3">
      <c r="A1275" t="s">
        <v>1285</v>
      </c>
      <c r="B1275" s="2">
        <v>45182</v>
      </c>
      <c r="C1275" t="s">
        <v>4514</v>
      </c>
      <c r="D1275" t="s">
        <v>4520</v>
      </c>
      <c r="E1275" t="s">
        <v>4523</v>
      </c>
      <c r="F1275">
        <v>5</v>
      </c>
      <c r="G1275">
        <v>34673</v>
      </c>
      <c r="H1275" s="7">
        <v>10</v>
      </c>
      <c r="I1275">
        <v>173365</v>
      </c>
      <c r="J1275">
        <v>17336.5</v>
      </c>
      <c r="K1275">
        <v>156028.5</v>
      </c>
      <c r="L1275">
        <v>26049.870250812361</v>
      </c>
      <c r="M1275" s="4">
        <f t="shared" si="38"/>
        <v>16.695584621279036</v>
      </c>
      <c r="N1275" t="str">
        <f t="shared" si="39"/>
        <v>Discounted</v>
      </c>
    </row>
    <row r="1276" spans="1:14" x14ac:dyDescent="0.3">
      <c r="A1276" t="s">
        <v>1286</v>
      </c>
      <c r="B1276" s="2">
        <v>45152</v>
      </c>
      <c r="C1276" t="s">
        <v>4518</v>
      </c>
      <c r="D1276" t="s">
        <v>4519</v>
      </c>
      <c r="E1276" t="s">
        <v>4523</v>
      </c>
      <c r="F1276">
        <v>4</v>
      </c>
      <c r="G1276">
        <v>56119</v>
      </c>
      <c r="H1276" s="7">
        <v>0</v>
      </c>
      <c r="I1276">
        <v>224476</v>
      </c>
      <c r="J1276">
        <v>0</v>
      </c>
      <c r="K1276">
        <v>224476</v>
      </c>
      <c r="L1276">
        <v>20043.503943950451</v>
      </c>
      <c r="M1276" s="4">
        <f t="shared" si="38"/>
        <v>8.9290186674524001</v>
      </c>
      <c r="N1276" t="str">
        <f t="shared" si="39"/>
        <v>Non-discounted</v>
      </c>
    </row>
    <row r="1277" spans="1:14" x14ac:dyDescent="0.3">
      <c r="A1277" t="s">
        <v>1287</v>
      </c>
      <c r="B1277" s="2">
        <v>44979</v>
      </c>
      <c r="C1277" t="s">
        <v>4512</v>
      </c>
      <c r="D1277" t="s">
        <v>4520</v>
      </c>
      <c r="E1277" t="s">
        <v>4523</v>
      </c>
      <c r="F1277">
        <v>1</v>
      </c>
      <c r="G1277">
        <v>8423</v>
      </c>
      <c r="H1277" s="7">
        <v>10</v>
      </c>
      <c r="I1277">
        <v>8423</v>
      </c>
      <c r="J1277">
        <v>842.3</v>
      </c>
      <c r="K1277">
        <v>7580.7</v>
      </c>
      <c r="L1277">
        <v>1598.679149479337</v>
      </c>
      <c r="M1277" s="4">
        <f t="shared" si="38"/>
        <v>21.088806435808529</v>
      </c>
      <c r="N1277" t="str">
        <f t="shared" si="39"/>
        <v>Discounted</v>
      </c>
    </row>
    <row r="1278" spans="1:14" x14ac:dyDescent="0.3">
      <c r="A1278" t="s">
        <v>1288</v>
      </c>
      <c r="B1278" s="2">
        <v>45426</v>
      </c>
      <c r="C1278" t="s">
        <v>4513</v>
      </c>
      <c r="D1278" t="s">
        <v>4520</v>
      </c>
      <c r="E1278" t="s">
        <v>4525</v>
      </c>
      <c r="F1278">
        <v>5</v>
      </c>
      <c r="G1278">
        <v>34874</v>
      </c>
      <c r="H1278" s="7">
        <v>20</v>
      </c>
      <c r="I1278">
        <v>174370</v>
      </c>
      <c r="J1278">
        <v>34874</v>
      </c>
      <c r="K1278">
        <v>139496</v>
      </c>
      <c r="L1278">
        <v>15509.698426465209</v>
      </c>
      <c r="M1278" s="4">
        <f t="shared" si="38"/>
        <v>11.118382194805019</v>
      </c>
      <c r="N1278" t="str">
        <f t="shared" si="39"/>
        <v>Discounted</v>
      </c>
    </row>
    <row r="1279" spans="1:14" x14ac:dyDescent="0.3">
      <c r="A1279" t="s">
        <v>1289</v>
      </c>
      <c r="B1279" s="2">
        <v>45432</v>
      </c>
      <c r="C1279" t="s">
        <v>4512</v>
      </c>
      <c r="D1279" t="s">
        <v>4519</v>
      </c>
      <c r="E1279" t="s">
        <v>4521</v>
      </c>
      <c r="F1279">
        <v>4</v>
      </c>
      <c r="G1279">
        <v>62213</v>
      </c>
      <c r="H1279" s="7">
        <v>10</v>
      </c>
      <c r="I1279">
        <v>248852</v>
      </c>
      <c r="J1279">
        <v>24885.200000000001</v>
      </c>
      <c r="K1279">
        <v>223966.8</v>
      </c>
      <c r="L1279">
        <v>25303.79741214668</v>
      </c>
      <c r="M1279" s="4">
        <f t="shared" si="38"/>
        <v>11.298012657298617</v>
      </c>
      <c r="N1279" t="str">
        <f t="shared" si="39"/>
        <v>Discounted</v>
      </c>
    </row>
    <row r="1280" spans="1:14" x14ac:dyDescent="0.3">
      <c r="A1280" t="s">
        <v>1290</v>
      </c>
      <c r="B1280" s="2">
        <v>45290</v>
      </c>
      <c r="C1280" t="s">
        <v>4513</v>
      </c>
      <c r="D1280" t="s">
        <v>4520</v>
      </c>
      <c r="E1280" t="s">
        <v>4525</v>
      </c>
      <c r="F1280">
        <v>8</v>
      </c>
      <c r="G1280">
        <v>41911</v>
      </c>
      <c r="H1280" s="7">
        <v>10</v>
      </c>
      <c r="I1280">
        <v>335288</v>
      </c>
      <c r="J1280">
        <v>33528.800000000003</v>
      </c>
      <c r="K1280">
        <v>301759.2</v>
      </c>
      <c r="L1280">
        <v>67591.10017509271</v>
      </c>
      <c r="M1280" s="4">
        <f t="shared" si="38"/>
        <v>22.399018878328388</v>
      </c>
      <c r="N1280" t="str">
        <f t="shared" si="39"/>
        <v>Discounted</v>
      </c>
    </row>
    <row r="1281" spans="1:14" x14ac:dyDescent="0.3">
      <c r="A1281" t="s">
        <v>1291</v>
      </c>
      <c r="B1281" s="2">
        <v>45206</v>
      </c>
      <c r="C1281" t="s">
        <v>4515</v>
      </c>
      <c r="D1281" t="s">
        <v>4520</v>
      </c>
      <c r="E1281" t="s">
        <v>4522</v>
      </c>
      <c r="F1281">
        <v>2</v>
      </c>
      <c r="G1281">
        <v>64868</v>
      </c>
      <c r="H1281" s="7">
        <v>15</v>
      </c>
      <c r="I1281">
        <v>129736</v>
      </c>
      <c r="J1281">
        <v>19460.400000000001</v>
      </c>
      <c r="K1281">
        <v>110275.6</v>
      </c>
      <c r="L1281">
        <v>17847.06672530709</v>
      </c>
      <c r="M1281" s="4">
        <f t="shared" si="38"/>
        <v>16.184057693004696</v>
      </c>
      <c r="N1281" t="str">
        <f t="shared" si="39"/>
        <v>Discounted</v>
      </c>
    </row>
    <row r="1282" spans="1:14" x14ac:dyDescent="0.3">
      <c r="A1282" t="s">
        <v>1292</v>
      </c>
      <c r="B1282" s="2">
        <v>45519</v>
      </c>
      <c r="C1282" t="s">
        <v>4513</v>
      </c>
      <c r="D1282" t="s">
        <v>4519</v>
      </c>
      <c r="E1282" t="s">
        <v>4521</v>
      </c>
      <c r="F1282">
        <v>8</v>
      </c>
      <c r="G1282">
        <v>8816</v>
      </c>
      <c r="H1282" s="7">
        <v>15</v>
      </c>
      <c r="I1282">
        <v>70528</v>
      </c>
      <c r="J1282">
        <v>10579.2</v>
      </c>
      <c r="K1282">
        <v>59948.800000000003</v>
      </c>
      <c r="L1282">
        <v>13635.979295503181</v>
      </c>
      <c r="M1282" s="4">
        <f t="shared" si="38"/>
        <v>22.746042115110193</v>
      </c>
      <c r="N1282" t="str">
        <f t="shared" si="39"/>
        <v>Discounted</v>
      </c>
    </row>
    <row r="1283" spans="1:14" x14ac:dyDescent="0.3">
      <c r="A1283" t="s">
        <v>1293</v>
      </c>
      <c r="B1283" s="2">
        <v>45640</v>
      </c>
      <c r="C1283" t="s">
        <v>4517</v>
      </c>
      <c r="D1283" t="s">
        <v>4519</v>
      </c>
      <c r="E1283" t="s">
        <v>4523</v>
      </c>
      <c r="F1283">
        <v>1</v>
      </c>
      <c r="G1283">
        <v>11056</v>
      </c>
      <c r="H1283" s="7">
        <v>15</v>
      </c>
      <c r="I1283">
        <v>11056</v>
      </c>
      <c r="J1283">
        <v>1658.4</v>
      </c>
      <c r="K1283">
        <v>9397.6</v>
      </c>
      <c r="L1283">
        <v>1245.9113098925379</v>
      </c>
      <c r="M1283" s="4">
        <f t="shared" ref="M1283:M1346" si="40">(L1283/K1283)*100</f>
        <v>13.257760597307161</v>
      </c>
      <c r="N1283" t="str">
        <f t="shared" ref="N1283:N1346" si="41">IF(H1283=0,"Non-discounted","Discounted")</f>
        <v>Discounted</v>
      </c>
    </row>
    <row r="1284" spans="1:14" x14ac:dyDescent="0.3">
      <c r="A1284" t="s">
        <v>1294</v>
      </c>
      <c r="B1284" s="2">
        <v>45084</v>
      </c>
      <c r="C1284" t="s">
        <v>4516</v>
      </c>
      <c r="D1284" t="s">
        <v>4520</v>
      </c>
      <c r="E1284" t="s">
        <v>4524</v>
      </c>
      <c r="F1284">
        <v>4</v>
      </c>
      <c r="G1284">
        <v>10558</v>
      </c>
      <c r="H1284" s="7">
        <v>15</v>
      </c>
      <c r="I1284">
        <v>42232</v>
      </c>
      <c r="J1284">
        <v>6334.8</v>
      </c>
      <c r="K1284">
        <v>35897.199999999997</v>
      </c>
      <c r="L1284">
        <v>4264.0682617338498</v>
      </c>
      <c r="M1284" s="4">
        <f t="shared" si="40"/>
        <v>11.878553931041559</v>
      </c>
      <c r="N1284" t="str">
        <f t="shared" si="41"/>
        <v>Discounted</v>
      </c>
    </row>
    <row r="1285" spans="1:14" x14ac:dyDescent="0.3">
      <c r="A1285" t="s">
        <v>1295</v>
      </c>
      <c r="B1285" s="2">
        <v>45558</v>
      </c>
      <c r="C1285" t="s">
        <v>4515</v>
      </c>
      <c r="D1285" t="s">
        <v>4519</v>
      </c>
      <c r="E1285" t="s">
        <v>4521</v>
      </c>
      <c r="F1285">
        <v>3</v>
      </c>
      <c r="G1285">
        <v>25982</v>
      </c>
      <c r="H1285" s="7">
        <v>15</v>
      </c>
      <c r="I1285">
        <v>77946</v>
      </c>
      <c r="J1285">
        <v>11691.9</v>
      </c>
      <c r="K1285">
        <v>66254.100000000006</v>
      </c>
      <c r="L1285">
        <v>10020.30980023369</v>
      </c>
      <c r="M1285" s="4">
        <f t="shared" si="40"/>
        <v>15.124059945322161</v>
      </c>
      <c r="N1285" t="str">
        <f t="shared" si="41"/>
        <v>Discounted</v>
      </c>
    </row>
    <row r="1286" spans="1:14" x14ac:dyDescent="0.3">
      <c r="A1286" t="s">
        <v>1296</v>
      </c>
      <c r="B1286" s="2">
        <v>44985</v>
      </c>
      <c r="C1286" t="s">
        <v>4514</v>
      </c>
      <c r="D1286" t="s">
        <v>4520</v>
      </c>
      <c r="E1286" t="s">
        <v>4523</v>
      </c>
      <c r="F1286">
        <v>5</v>
      </c>
      <c r="G1286">
        <v>44994</v>
      </c>
      <c r="H1286" s="7">
        <v>10</v>
      </c>
      <c r="I1286">
        <v>224970</v>
      </c>
      <c r="J1286">
        <v>22497</v>
      </c>
      <c r="K1286">
        <v>202473</v>
      </c>
      <c r="L1286">
        <v>12613.73062869334</v>
      </c>
      <c r="M1286" s="4">
        <f t="shared" si="40"/>
        <v>6.2298334240581905</v>
      </c>
      <c r="N1286" t="str">
        <f t="shared" si="41"/>
        <v>Discounted</v>
      </c>
    </row>
    <row r="1287" spans="1:14" x14ac:dyDescent="0.3">
      <c r="A1287" t="s">
        <v>1297</v>
      </c>
      <c r="B1287" s="2">
        <v>45653</v>
      </c>
      <c r="C1287" t="s">
        <v>4512</v>
      </c>
      <c r="D1287" t="s">
        <v>4519</v>
      </c>
      <c r="E1287" t="s">
        <v>4521</v>
      </c>
      <c r="F1287">
        <v>5</v>
      </c>
      <c r="G1287">
        <v>25505</v>
      </c>
      <c r="H1287" s="7">
        <v>20</v>
      </c>
      <c r="I1287">
        <v>127525</v>
      </c>
      <c r="J1287">
        <v>25505</v>
      </c>
      <c r="K1287">
        <v>102020</v>
      </c>
      <c r="L1287">
        <v>8247.3125357549907</v>
      </c>
      <c r="M1287" s="4">
        <f t="shared" si="40"/>
        <v>8.0840154241864255</v>
      </c>
      <c r="N1287" t="str">
        <f t="shared" si="41"/>
        <v>Discounted</v>
      </c>
    </row>
    <row r="1288" spans="1:14" x14ac:dyDescent="0.3">
      <c r="A1288" t="s">
        <v>1298</v>
      </c>
      <c r="B1288" s="2">
        <v>45054</v>
      </c>
      <c r="C1288" t="s">
        <v>4513</v>
      </c>
      <c r="D1288" t="s">
        <v>4520</v>
      </c>
      <c r="E1288" t="s">
        <v>4521</v>
      </c>
      <c r="F1288">
        <v>5</v>
      </c>
      <c r="G1288">
        <v>32981</v>
      </c>
      <c r="H1288" s="7">
        <v>15</v>
      </c>
      <c r="I1288">
        <v>164905</v>
      </c>
      <c r="J1288">
        <v>24735.75</v>
      </c>
      <c r="K1288">
        <v>140169.25</v>
      </c>
      <c r="L1288">
        <v>13162.49910770622</v>
      </c>
      <c r="M1288" s="4">
        <f t="shared" si="40"/>
        <v>9.3904327145263462</v>
      </c>
      <c r="N1288" t="str">
        <f t="shared" si="41"/>
        <v>Discounted</v>
      </c>
    </row>
    <row r="1289" spans="1:14" x14ac:dyDescent="0.3">
      <c r="A1289" t="s">
        <v>1299</v>
      </c>
      <c r="B1289" s="2">
        <v>45647</v>
      </c>
      <c r="C1289" t="s">
        <v>4516</v>
      </c>
      <c r="D1289" t="s">
        <v>4520</v>
      </c>
      <c r="E1289" t="s">
        <v>4525</v>
      </c>
      <c r="F1289">
        <v>4</v>
      </c>
      <c r="G1289">
        <v>28901</v>
      </c>
      <c r="H1289" s="7">
        <v>20</v>
      </c>
      <c r="I1289">
        <v>115604</v>
      </c>
      <c r="J1289">
        <v>23120.799999999999</v>
      </c>
      <c r="K1289">
        <v>92483.199999999997</v>
      </c>
      <c r="L1289">
        <v>19729.94569402972</v>
      </c>
      <c r="M1289" s="4">
        <f t="shared" si="40"/>
        <v>21.333545653729242</v>
      </c>
      <c r="N1289" t="str">
        <f t="shared" si="41"/>
        <v>Discounted</v>
      </c>
    </row>
    <row r="1290" spans="1:14" x14ac:dyDescent="0.3">
      <c r="A1290" t="s">
        <v>1300</v>
      </c>
      <c r="B1290" s="2">
        <v>45041</v>
      </c>
      <c r="C1290" t="s">
        <v>4514</v>
      </c>
      <c r="D1290" t="s">
        <v>4520</v>
      </c>
      <c r="E1290" t="s">
        <v>4522</v>
      </c>
      <c r="F1290">
        <v>8</v>
      </c>
      <c r="G1290">
        <v>40931</v>
      </c>
      <c r="H1290" s="7">
        <v>20</v>
      </c>
      <c r="I1290">
        <v>327448</v>
      </c>
      <c r="J1290">
        <v>65489.599999999999</v>
      </c>
      <c r="K1290">
        <v>261958.39999999999</v>
      </c>
      <c r="L1290">
        <v>51542.86965646637</v>
      </c>
      <c r="M1290" s="4">
        <f t="shared" si="40"/>
        <v>19.675975138215218</v>
      </c>
      <c r="N1290" t="str">
        <f t="shared" si="41"/>
        <v>Discounted</v>
      </c>
    </row>
    <row r="1291" spans="1:14" x14ac:dyDescent="0.3">
      <c r="A1291" t="s">
        <v>1301</v>
      </c>
      <c r="B1291" s="2">
        <v>45135</v>
      </c>
      <c r="C1291" t="s">
        <v>4517</v>
      </c>
      <c r="D1291" t="s">
        <v>4519</v>
      </c>
      <c r="E1291" t="s">
        <v>4524</v>
      </c>
      <c r="F1291">
        <v>3</v>
      </c>
      <c r="G1291">
        <v>64959</v>
      </c>
      <c r="H1291" s="7">
        <v>5</v>
      </c>
      <c r="I1291">
        <v>194877</v>
      </c>
      <c r="J1291">
        <v>9743.85</v>
      </c>
      <c r="K1291">
        <v>185133.15</v>
      </c>
      <c r="L1291">
        <v>16414.174587839931</v>
      </c>
      <c r="M1291" s="4">
        <f t="shared" si="40"/>
        <v>8.866145575678873</v>
      </c>
      <c r="N1291" t="str">
        <f t="shared" si="41"/>
        <v>Discounted</v>
      </c>
    </row>
    <row r="1292" spans="1:14" x14ac:dyDescent="0.3">
      <c r="A1292" t="s">
        <v>1302</v>
      </c>
      <c r="B1292" s="2">
        <v>45452</v>
      </c>
      <c r="C1292" t="s">
        <v>4514</v>
      </c>
      <c r="D1292" t="s">
        <v>4520</v>
      </c>
      <c r="E1292" t="s">
        <v>4523</v>
      </c>
      <c r="F1292">
        <v>4</v>
      </c>
      <c r="G1292">
        <v>79182</v>
      </c>
      <c r="H1292" s="7">
        <v>5</v>
      </c>
      <c r="I1292">
        <v>316728</v>
      </c>
      <c r="J1292">
        <v>15836.4</v>
      </c>
      <c r="K1292">
        <v>300891.59999999998</v>
      </c>
      <c r="L1292">
        <v>31698.783488090641</v>
      </c>
      <c r="M1292" s="4">
        <f t="shared" si="40"/>
        <v>10.53495128747052</v>
      </c>
      <c r="N1292" t="str">
        <f t="shared" si="41"/>
        <v>Discounted</v>
      </c>
    </row>
    <row r="1293" spans="1:14" x14ac:dyDescent="0.3">
      <c r="A1293" t="s">
        <v>1303</v>
      </c>
      <c r="B1293" s="2">
        <v>45447</v>
      </c>
      <c r="C1293" t="s">
        <v>4516</v>
      </c>
      <c r="D1293" t="s">
        <v>4519</v>
      </c>
      <c r="E1293" t="s">
        <v>4521</v>
      </c>
      <c r="F1293">
        <v>1</v>
      </c>
      <c r="G1293">
        <v>77289</v>
      </c>
      <c r="H1293" s="7">
        <v>0</v>
      </c>
      <c r="I1293">
        <v>77289</v>
      </c>
      <c r="J1293">
        <v>0</v>
      </c>
      <c r="K1293">
        <v>77289</v>
      </c>
      <c r="L1293">
        <v>18460.661033102169</v>
      </c>
      <c r="M1293" s="4">
        <f t="shared" si="40"/>
        <v>23.885237269342557</v>
      </c>
      <c r="N1293" t="str">
        <f t="shared" si="41"/>
        <v>Non-discounted</v>
      </c>
    </row>
    <row r="1294" spans="1:14" x14ac:dyDescent="0.3">
      <c r="A1294" t="s">
        <v>1304</v>
      </c>
      <c r="B1294" s="2">
        <v>45478</v>
      </c>
      <c r="C1294" t="s">
        <v>4517</v>
      </c>
      <c r="D1294" t="s">
        <v>4520</v>
      </c>
      <c r="E1294" t="s">
        <v>4524</v>
      </c>
      <c r="F1294">
        <v>7</v>
      </c>
      <c r="G1294">
        <v>49004</v>
      </c>
      <c r="H1294" s="7">
        <v>5</v>
      </c>
      <c r="I1294">
        <v>343028</v>
      </c>
      <c r="J1294">
        <v>17151.400000000001</v>
      </c>
      <c r="K1294">
        <v>325876.59999999998</v>
      </c>
      <c r="L1294">
        <v>21886.065520029038</v>
      </c>
      <c r="M1294" s="4">
        <f t="shared" si="40"/>
        <v>6.7160592445204834</v>
      </c>
      <c r="N1294" t="str">
        <f t="shared" si="41"/>
        <v>Discounted</v>
      </c>
    </row>
    <row r="1295" spans="1:14" x14ac:dyDescent="0.3">
      <c r="A1295" t="s">
        <v>1305</v>
      </c>
      <c r="B1295" s="2">
        <v>45163</v>
      </c>
      <c r="C1295" t="s">
        <v>4514</v>
      </c>
      <c r="D1295" t="s">
        <v>4520</v>
      </c>
      <c r="E1295" t="s">
        <v>4521</v>
      </c>
      <c r="F1295">
        <v>1</v>
      </c>
      <c r="G1295">
        <v>3723</v>
      </c>
      <c r="H1295" s="7">
        <v>15</v>
      </c>
      <c r="I1295">
        <v>3723</v>
      </c>
      <c r="J1295">
        <v>558.45000000000005</v>
      </c>
      <c r="K1295">
        <v>3164.55</v>
      </c>
      <c r="L1295">
        <v>504.7173061688888</v>
      </c>
      <c r="M1295" s="4">
        <f t="shared" si="40"/>
        <v>15.949101962961205</v>
      </c>
      <c r="N1295" t="str">
        <f t="shared" si="41"/>
        <v>Discounted</v>
      </c>
    </row>
    <row r="1296" spans="1:14" x14ac:dyDescent="0.3">
      <c r="A1296" t="s">
        <v>1306</v>
      </c>
      <c r="B1296" s="2">
        <v>45207</v>
      </c>
      <c r="C1296" t="s">
        <v>4517</v>
      </c>
      <c r="D1296" t="s">
        <v>4520</v>
      </c>
      <c r="E1296" t="s">
        <v>4522</v>
      </c>
      <c r="F1296">
        <v>2</v>
      </c>
      <c r="G1296">
        <v>71477</v>
      </c>
      <c r="H1296" s="7">
        <v>20</v>
      </c>
      <c r="I1296">
        <v>142954</v>
      </c>
      <c r="J1296">
        <v>28590.799999999999</v>
      </c>
      <c r="K1296">
        <v>114363.2</v>
      </c>
      <c r="L1296">
        <v>17657.838005830508</v>
      </c>
      <c r="M1296" s="4">
        <f t="shared" si="40"/>
        <v>15.44013984028998</v>
      </c>
      <c r="N1296" t="str">
        <f t="shared" si="41"/>
        <v>Discounted</v>
      </c>
    </row>
    <row r="1297" spans="1:14" x14ac:dyDescent="0.3">
      <c r="A1297" t="s">
        <v>1307</v>
      </c>
      <c r="B1297" s="2">
        <v>45285</v>
      </c>
      <c r="C1297" t="s">
        <v>4513</v>
      </c>
      <c r="D1297" t="s">
        <v>4520</v>
      </c>
      <c r="E1297" t="s">
        <v>4524</v>
      </c>
      <c r="F1297">
        <v>7</v>
      </c>
      <c r="G1297">
        <v>40649</v>
      </c>
      <c r="H1297" s="7">
        <v>0</v>
      </c>
      <c r="I1297">
        <v>284543</v>
      </c>
      <c r="J1297">
        <v>0</v>
      </c>
      <c r="K1297">
        <v>284543</v>
      </c>
      <c r="L1297">
        <v>55526.165883500064</v>
      </c>
      <c r="M1297" s="4">
        <f t="shared" si="40"/>
        <v>19.514156343153783</v>
      </c>
      <c r="N1297" t="str">
        <f t="shared" si="41"/>
        <v>Non-discounted</v>
      </c>
    </row>
    <row r="1298" spans="1:14" x14ac:dyDescent="0.3">
      <c r="A1298" t="s">
        <v>1308</v>
      </c>
      <c r="B1298" s="2">
        <v>45127</v>
      </c>
      <c r="C1298" t="s">
        <v>4513</v>
      </c>
      <c r="D1298" t="s">
        <v>4520</v>
      </c>
      <c r="E1298" t="s">
        <v>4523</v>
      </c>
      <c r="F1298">
        <v>1</v>
      </c>
      <c r="G1298">
        <v>13363</v>
      </c>
      <c r="H1298" s="7">
        <v>5</v>
      </c>
      <c r="I1298">
        <v>13363</v>
      </c>
      <c r="J1298">
        <v>668.15</v>
      </c>
      <c r="K1298">
        <v>12694.85</v>
      </c>
      <c r="L1298">
        <v>1298.519077500252</v>
      </c>
      <c r="M1298" s="4">
        <f t="shared" si="40"/>
        <v>10.228707527070048</v>
      </c>
      <c r="N1298" t="str">
        <f t="shared" si="41"/>
        <v>Discounted</v>
      </c>
    </row>
    <row r="1299" spans="1:14" x14ac:dyDescent="0.3">
      <c r="A1299" t="s">
        <v>1309</v>
      </c>
      <c r="B1299" s="2">
        <v>45204</v>
      </c>
      <c r="C1299" t="s">
        <v>4516</v>
      </c>
      <c r="D1299" t="s">
        <v>4519</v>
      </c>
      <c r="E1299" t="s">
        <v>4521</v>
      </c>
      <c r="F1299">
        <v>3</v>
      </c>
      <c r="G1299">
        <v>30064</v>
      </c>
      <c r="H1299" s="7">
        <v>10</v>
      </c>
      <c r="I1299">
        <v>90192</v>
      </c>
      <c r="J1299">
        <v>9019.2000000000007</v>
      </c>
      <c r="K1299">
        <v>81172.800000000003</v>
      </c>
      <c r="L1299">
        <v>19234.262685737642</v>
      </c>
      <c r="M1299" s="4">
        <f t="shared" si="40"/>
        <v>23.695453015958108</v>
      </c>
      <c r="N1299" t="str">
        <f t="shared" si="41"/>
        <v>Discounted</v>
      </c>
    </row>
    <row r="1300" spans="1:14" x14ac:dyDescent="0.3">
      <c r="A1300" t="s">
        <v>1310</v>
      </c>
      <c r="B1300" s="2">
        <v>45161</v>
      </c>
      <c r="C1300" t="s">
        <v>4516</v>
      </c>
      <c r="D1300" t="s">
        <v>4519</v>
      </c>
      <c r="E1300" t="s">
        <v>4522</v>
      </c>
      <c r="F1300">
        <v>6</v>
      </c>
      <c r="G1300">
        <v>22999</v>
      </c>
      <c r="H1300" s="7">
        <v>0</v>
      </c>
      <c r="I1300">
        <v>137994</v>
      </c>
      <c r="J1300">
        <v>0</v>
      </c>
      <c r="K1300">
        <v>137994</v>
      </c>
      <c r="L1300">
        <v>18231.294833494019</v>
      </c>
      <c r="M1300" s="4">
        <f t="shared" si="40"/>
        <v>13.211657632573894</v>
      </c>
      <c r="N1300" t="str">
        <f t="shared" si="41"/>
        <v>Non-discounted</v>
      </c>
    </row>
    <row r="1301" spans="1:14" x14ac:dyDescent="0.3">
      <c r="A1301" t="s">
        <v>1311</v>
      </c>
      <c r="B1301" s="2">
        <v>45420</v>
      </c>
      <c r="C1301" t="s">
        <v>4517</v>
      </c>
      <c r="D1301" t="s">
        <v>4519</v>
      </c>
      <c r="E1301" t="s">
        <v>4524</v>
      </c>
      <c r="F1301">
        <v>6</v>
      </c>
      <c r="G1301">
        <v>32632</v>
      </c>
      <c r="H1301" s="7">
        <v>15</v>
      </c>
      <c r="I1301">
        <v>195792</v>
      </c>
      <c r="J1301">
        <v>29368.799999999999</v>
      </c>
      <c r="K1301">
        <v>166423.20000000001</v>
      </c>
      <c r="L1301">
        <v>17831.23426773191</v>
      </c>
      <c r="M1301" s="4">
        <f t="shared" si="40"/>
        <v>10.7143921446841</v>
      </c>
      <c r="N1301" t="str">
        <f t="shared" si="41"/>
        <v>Discounted</v>
      </c>
    </row>
    <row r="1302" spans="1:14" x14ac:dyDescent="0.3">
      <c r="A1302" t="s">
        <v>1312</v>
      </c>
      <c r="B1302" s="2">
        <v>44930</v>
      </c>
      <c r="C1302" t="s">
        <v>4518</v>
      </c>
      <c r="D1302" t="s">
        <v>4520</v>
      </c>
      <c r="E1302" t="s">
        <v>4521</v>
      </c>
      <c r="F1302">
        <v>6</v>
      </c>
      <c r="G1302">
        <v>5033</v>
      </c>
      <c r="H1302" s="7">
        <v>20</v>
      </c>
      <c r="I1302">
        <v>30198</v>
      </c>
      <c r="J1302">
        <v>6039.6</v>
      </c>
      <c r="K1302">
        <v>24158.400000000001</v>
      </c>
      <c r="L1302">
        <v>2835.5652239858282</v>
      </c>
      <c r="M1302" s="4">
        <f t="shared" si="40"/>
        <v>11.737388336917295</v>
      </c>
      <c r="N1302" t="str">
        <f t="shared" si="41"/>
        <v>Discounted</v>
      </c>
    </row>
    <row r="1303" spans="1:14" x14ac:dyDescent="0.3">
      <c r="A1303" t="s">
        <v>1313</v>
      </c>
      <c r="B1303" s="2">
        <v>45592</v>
      </c>
      <c r="C1303" t="s">
        <v>4515</v>
      </c>
      <c r="D1303" t="s">
        <v>4520</v>
      </c>
      <c r="E1303" t="s">
        <v>4521</v>
      </c>
      <c r="F1303">
        <v>2</v>
      </c>
      <c r="G1303">
        <v>34909</v>
      </c>
      <c r="H1303" s="7">
        <v>15</v>
      </c>
      <c r="I1303">
        <v>69818</v>
      </c>
      <c r="J1303">
        <v>10472.700000000001</v>
      </c>
      <c r="K1303">
        <v>59345.3</v>
      </c>
      <c r="L1303">
        <v>7106.2714812515178</v>
      </c>
      <c r="M1303" s="4">
        <f t="shared" si="40"/>
        <v>11.974446976005712</v>
      </c>
      <c r="N1303" t="str">
        <f t="shared" si="41"/>
        <v>Discounted</v>
      </c>
    </row>
    <row r="1304" spans="1:14" x14ac:dyDescent="0.3">
      <c r="A1304" t="s">
        <v>1314</v>
      </c>
      <c r="B1304" s="2">
        <v>45368</v>
      </c>
      <c r="C1304" t="s">
        <v>4514</v>
      </c>
      <c r="D1304" t="s">
        <v>4519</v>
      </c>
      <c r="E1304" t="s">
        <v>4523</v>
      </c>
      <c r="F1304">
        <v>2</v>
      </c>
      <c r="G1304">
        <v>23487</v>
      </c>
      <c r="H1304" s="7">
        <v>15</v>
      </c>
      <c r="I1304">
        <v>46974</v>
      </c>
      <c r="J1304">
        <v>7046.1</v>
      </c>
      <c r="K1304">
        <v>39927.9</v>
      </c>
      <c r="L1304">
        <v>3584.9537615971858</v>
      </c>
      <c r="M1304" s="4">
        <f t="shared" si="40"/>
        <v>8.978568273305596</v>
      </c>
      <c r="N1304" t="str">
        <f t="shared" si="41"/>
        <v>Discounted</v>
      </c>
    </row>
    <row r="1305" spans="1:14" x14ac:dyDescent="0.3">
      <c r="A1305" t="s">
        <v>1315</v>
      </c>
      <c r="B1305" s="2">
        <v>44955</v>
      </c>
      <c r="C1305" t="s">
        <v>4514</v>
      </c>
      <c r="D1305" t="s">
        <v>4520</v>
      </c>
      <c r="E1305" t="s">
        <v>4522</v>
      </c>
      <c r="F1305">
        <v>6</v>
      </c>
      <c r="G1305">
        <v>11133</v>
      </c>
      <c r="H1305" s="7">
        <v>10</v>
      </c>
      <c r="I1305">
        <v>66798</v>
      </c>
      <c r="J1305">
        <v>6679.8</v>
      </c>
      <c r="K1305">
        <v>60118.2</v>
      </c>
      <c r="L1305">
        <v>14164.49623235738</v>
      </c>
      <c r="M1305" s="4">
        <f t="shared" si="40"/>
        <v>23.561078396155207</v>
      </c>
      <c r="N1305" t="str">
        <f t="shared" si="41"/>
        <v>Discounted</v>
      </c>
    </row>
    <row r="1306" spans="1:14" x14ac:dyDescent="0.3">
      <c r="A1306" t="s">
        <v>1316</v>
      </c>
      <c r="B1306" s="2">
        <v>45035</v>
      </c>
      <c r="C1306" t="s">
        <v>4518</v>
      </c>
      <c r="D1306" t="s">
        <v>4520</v>
      </c>
      <c r="E1306" t="s">
        <v>4525</v>
      </c>
      <c r="F1306">
        <v>5</v>
      </c>
      <c r="G1306">
        <v>56707</v>
      </c>
      <c r="H1306" s="7">
        <v>10</v>
      </c>
      <c r="I1306">
        <v>283535</v>
      </c>
      <c r="J1306">
        <v>28353.5</v>
      </c>
      <c r="K1306">
        <v>255181.5</v>
      </c>
      <c r="L1306">
        <v>21684.057384277359</v>
      </c>
      <c r="M1306" s="4">
        <f t="shared" si="40"/>
        <v>8.4975036921866831</v>
      </c>
      <c r="N1306" t="str">
        <f t="shared" si="41"/>
        <v>Discounted</v>
      </c>
    </row>
    <row r="1307" spans="1:14" x14ac:dyDescent="0.3">
      <c r="A1307" t="s">
        <v>1317</v>
      </c>
      <c r="B1307" s="2">
        <v>45536</v>
      </c>
      <c r="C1307" t="s">
        <v>4518</v>
      </c>
      <c r="D1307" t="s">
        <v>4520</v>
      </c>
      <c r="E1307" t="s">
        <v>4521</v>
      </c>
      <c r="F1307">
        <v>7</v>
      </c>
      <c r="G1307">
        <v>51035</v>
      </c>
      <c r="H1307" s="7">
        <v>20</v>
      </c>
      <c r="I1307">
        <v>357245</v>
      </c>
      <c r="J1307">
        <v>71449</v>
      </c>
      <c r="K1307">
        <v>285796</v>
      </c>
      <c r="L1307">
        <v>64751.807112730879</v>
      </c>
      <c r="M1307" s="4">
        <f t="shared" si="40"/>
        <v>22.656652686787389</v>
      </c>
      <c r="N1307" t="str">
        <f t="shared" si="41"/>
        <v>Discounted</v>
      </c>
    </row>
    <row r="1308" spans="1:14" x14ac:dyDescent="0.3">
      <c r="A1308" t="s">
        <v>1318</v>
      </c>
      <c r="B1308" s="2">
        <v>45653</v>
      </c>
      <c r="C1308" t="s">
        <v>4518</v>
      </c>
      <c r="D1308" t="s">
        <v>4519</v>
      </c>
      <c r="E1308" t="s">
        <v>4524</v>
      </c>
      <c r="F1308">
        <v>7</v>
      </c>
      <c r="G1308">
        <v>4496</v>
      </c>
      <c r="H1308" s="7">
        <v>5</v>
      </c>
      <c r="I1308">
        <v>31472</v>
      </c>
      <c r="J1308">
        <v>1573.6</v>
      </c>
      <c r="K1308">
        <v>29898.400000000001</v>
      </c>
      <c r="L1308">
        <v>3916.267157893375</v>
      </c>
      <c r="M1308" s="4">
        <f t="shared" si="40"/>
        <v>13.098584398808546</v>
      </c>
      <c r="N1308" t="str">
        <f t="shared" si="41"/>
        <v>Discounted</v>
      </c>
    </row>
    <row r="1309" spans="1:14" x14ac:dyDescent="0.3">
      <c r="A1309" t="s">
        <v>1319</v>
      </c>
      <c r="B1309" s="2">
        <v>45001</v>
      </c>
      <c r="C1309" t="s">
        <v>4512</v>
      </c>
      <c r="D1309" t="s">
        <v>4519</v>
      </c>
      <c r="E1309" t="s">
        <v>4523</v>
      </c>
      <c r="F1309">
        <v>5</v>
      </c>
      <c r="G1309">
        <v>514</v>
      </c>
      <c r="H1309" s="7">
        <v>15</v>
      </c>
      <c r="I1309">
        <v>2570</v>
      </c>
      <c r="J1309">
        <v>385.5</v>
      </c>
      <c r="K1309">
        <v>2184.5</v>
      </c>
      <c r="L1309">
        <v>226.87189564584739</v>
      </c>
      <c r="M1309" s="4">
        <f t="shared" si="40"/>
        <v>10.385529670215032</v>
      </c>
      <c r="N1309" t="str">
        <f t="shared" si="41"/>
        <v>Discounted</v>
      </c>
    </row>
    <row r="1310" spans="1:14" x14ac:dyDescent="0.3">
      <c r="A1310" t="s">
        <v>1320</v>
      </c>
      <c r="B1310" s="2">
        <v>45072</v>
      </c>
      <c r="C1310" t="s">
        <v>4512</v>
      </c>
      <c r="D1310" t="s">
        <v>4519</v>
      </c>
      <c r="E1310" t="s">
        <v>4523</v>
      </c>
      <c r="F1310">
        <v>8</v>
      </c>
      <c r="G1310">
        <v>2174</v>
      </c>
      <c r="H1310" s="7">
        <v>5</v>
      </c>
      <c r="I1310">
        <v>17392</v>
      </c>
      <c r="J1310">
        <v>869.6</v>
      </c>
      <c r="K1310">
        <v>16522.400000000001</v>
      </c>
      <c r="L1310">
        <v>1482.0888644762999</v>
      </c>
      <c r="M1310" s="4">
        <f t="shared" si="40"/>
        <v>8.9701790567732278</v>
      </c>
      <c r="N1310" t="str">
        <f t="shared" si="41"/>
        <v>Discounted</v>
      </c>
    </row>
    <row r="1311" spans="1:14" x14ac:dyDescent="0.3">
      <c r="A1311" t="s">
        <v>1321</v>
      </c>
      <c r="B1311" s="2">
        <v>45054</v>
      </c>
      <c r="C1311" t="s">
        <v>4517</v>
      </c>
      <c r="D1311" t="s">
        <v>4519</v>
      </c>
      <c r="E1311" t="s">
        <v>4521</v>
      </c>
      <c r="F1311">
        <v>6</v>
      </c>
      <c r="G1311">
        <v>38367</v>
      </c>
      <c r="H1311" s="7">
        <v>20</v>
      </c>
      <c r="I1311">
        <v>230202</v>
      </c>
      <c r="J1311">
        <v>46040.4</v>
      </c>
      <c r="K1311">
        <v>184161.6</v>
      </c>
      <c r="L1311">
        <v>27784.17808472698</v>
      </c>
      <c r="M1311" s="4">
        <f t="shared" si="40"/>
        <v>15.086846598165405</v>
      </c>
      <c r="N1311" t="str">
        <f t="shared" si="41"/>
        <v>Discounted</v>
      </c>
    </row>
    <row r="1312" spans="1:14" x14ac:dyDescent="0.3">
      <c r="A1312" t="s">
        <v>1322</v>
      </c>
      <c r="B1312" s="2">
        <v>44968</v>
      </c>
      <c r="C1312" t="s">
        <v>4512</v>
      </c>
      <c r="D1312" t="s">
        <v>4519</v>
      </c>
      <c r="E1312" t="s">
        <v>4521</v>
      </c>
      <c r="F1312">
        <v>5</v>
      </c>
      <c r="G1312">
        <v>57751</v>
      </c>
      <c r="H1312" s="7">
        <v>15</v>
      </c>
      <c r="I1312">
        <v>288755</v>
      </c>
      <c r="J1312">
        <v>43313.25</v>
      </c>
      <c r="K1312">
        <v>245441.75</v>
      </c>
      <c r="L1312">
        <v>45124.885098761879</v>
      </c>
      <c r="M1312" s="4">
        <f t="shared" si="40"/>
        <v>18.385170859791327</v>
      </c>
      <c r="N1312" t="str">
        <f t="shared" si="41"/>
        <v>Discounted</v>
      </c>
    </row>
    <row r="1313" spans="1:14" x14ac:dyDescent="0.3">
      <c r="A1313" t="s">
        <v>1323</v>
      </c>
      <c r="B1313" s="2">
        <v>45282</v>
      </c>
      <c r="C1313" t="s">
        <v>4513</v>
      </c>
      <c r="D1313" t="s">
        <v>4520</v>
      </c>
      <c r="E1313" t="s">
        <v>4521</v>
      </c>
      <c r="F1313">
        <v>4</v>
      </c>
      <c r="G1313">
        <v>56209</v>
      </c>
      <c r="H1313" s="7">
        <v>5</v>
      </c>
      <c r="I1313">
        <v>224836</v>
      </c>
      <c r="J1313">
        <v>11241.8</v>
      </c>
      <c r="K1313">
        <v>213594.2</v>
      </c>
      <c r="L1313">
        <v>49050.670484876428</v>
      </c>
      <c r="M1313" s="4">
        <f t="shared" si="40"/>
        <v>22.964420609209625</v>
      </c>
      <c r="N1313" t="str">
        <f t="shared" si="41"/>
        <v>Discounted</v>
      </c>
    </row>
    <row r="1314" spans="1:14" x14ac:dyDescent="0.3">
      <c r="A1314" t="s">
        <v>1324</v>
      </c>
      <c r="B1314" s="2">
        <v>44967</v>
      </c>
      <c r="C1314" t="s">
        <v>4513</v>
      </c>
      <c r="D1314" t="s">
        <v>4520</v>
      </c>
      <c r="E1314" t="s">
        <v>4525</v>
      </c>
      <c r="F1314">
        <v>7</v>
      </c>
      <c r="G1314">
        <v>18364</v>
      </c>
      <c r="H1314" s="7">
        <v>15</v>
      </c>
      <c r="I1314">
        <v>128548</v>
      </c>
      <c r="J1314">
        <v>19282.2</v>
      </c>
      <c r="K1314">
        <v>109265.8</v>
      </c>
      <c r="L1314">
        <v>19721.309585270959</v>
      </c>
      <c r="M1314" s="4">
        <f t="shared" si="40"/>
        <v>18.048931674202688</v>
      </c>
      <c r="N1314" t="str">
        <f t="shared" si="41"/>
        <v>Discounted</v>
      </c>
    </row>
    <row r="1315" spans="1:14" x14ac:dyDescent="0.3">
      <c r="A1315" t="s">
        <v>1325</v>
      </c>
      <c r="B1315" s="2">
        <v>44960</v>
      </c>
      <c r="C1315" t="s">
        <v>4516</v>
      </c>
      <c r="D1315" t="s">
        <v>4520</v>
      </c>
      <c r="E1315" t="s">
        <v>4521</v>
      </c>
      <c r="F1315">
        <v>4</v>
      </c>
      <c r="G1315">
        <v>26821</v>
      </c>
      <c r="H1315" s="7">
        <v>10</v>
      </c>
      <c r="I1315">
        <v>107284</v>
      </c>
      <c r="J1315">
        <v>10728.4</v>
      </c>
      <c r="K1315">
        <v>96555.6</v>
      </c>
      <c r="L1315">
        <v>14167.8443891563</v>
      </c>
      <c r="M1315" s="4">
        <f t="shared" si="40"/>
        <v>14.673249805455404</v>
      </c>
      <c r="N1315" t="str">
        <f t="shared" si="41"/>
        <v>Discounted</v>
      </c>
    </row>
    <row r="1316" spans="1:14" x14ac:dyDescent="0.3">
      <c r="A1316" t="s">
        <v>1326</v>
      </c>
      <c r="B1316" s="2">
        <v>44943</v>
      </c>
      <c r="C1316" t="s">
        <v>4517</v>
      </c>
      <c r="D1316" t="s">
        <v>4520</v>
      </c>
      <c r="E1316" t="s">
        <v>4522</v>
      </c>
      <c r="F1316">
        <v>5</v>
      </c>
      <c r="G1316">
        <v>24582</v>
      </c>
      <c r="H1316" s="7">
        <v>10</v>
      </c>
      <c r="I1316">
        <v>122910</v>
      </c>
      <c r="J1316">
        <v>12291</v>
      </c>
      <c r="K1316">
        <v>110619</v>
      </c>
      <c r="L1316">
        <v>6271.5677575157606</v>
      </c>
      <c r="M1316" s="4">
        <f t="shared" si="40"/>
        <v>5.6695212915645232</v>
      </c>
      <c r="N1316" t="str">
        <f t="shared" si="41"/>
        <v>Discounted</v>
      </c>
    </row>
    <row r="1317" spans="1:14" x14ac:dyDescent="0.3">
      <c r="A1317" t="s">
        <v>1327</v>
      </c>
      <c r="B1317" s="2">
        <v>45603</v>
      </c>
      <c r="C1317" t="s">
        <v>4514</v>
      </c>
      <c r="D1317" t="s">
        <v>4519</v>
      </c>
      <c r="E1317" t="s">
        <v>4524</v>
      </c>
      <c r="F1317">
        <v>5</v>
      </c>
      <c r="G1317">
        <v>40631</v>
      </c>
      <c r="H1317" s="7">
        <v>0</v>
      </c>
      <c r="I1317">
        <v>203155</v>
      </c>
      <c r="J1317">
        <v>0</v>
      </c>
      <c r="K1317">
        <v>203155</v>
      </c>
      <c r="L1317">
        <v>47352.460604506108</v>
      </c>
      <c r="M1317" s="4">
        <f t="shared" si="40"/>
        <v>23.308538113512395</v>
      </c>
      <c r="N1317" t="str">
        <f t="shared" si="41"/>
        <v>Non-discounted</v>
      </c>
    </row>
    <row r="1318" spans="1:14" x14ac:dyDescent="0.3">
      <c r="A1318" t="s">
        <v>1328</v>
      </c>
      <c r="B1318" s="2">
        <v>45079</v>
      </c>
      <c r="C1318" t="s">
        <v>4515</v>
      </c>
      <c r="D1318" t="s">
        <v>4519</v>
      </c>
      <c r="E1318" t="s">
        <v>4521</v>
      </c>
      <c r="F1318">
        <v>1</v>
      </c>
      <c r="G1318">
        <v>71993</v>
      </c>
      <c r="H1318" s="7">
        <v>20</v>
      </c>
      <c r="I1318">
        <v>71993</v>
      </c>
      <c r="J1318">
        <v>14398.6</v>
      </c>
      <c r="K1318">
        <v>57594.400000000001</v>
      </c>
      <c r="L1318">
        <v>13274.003025605571</v>
      </c>
      <c r="M1318" s="4">
        <f t="shared" si="40"/>
        <v>23.047384859648805</v>
      </c>
      <c r="N1318" t="str">
        <f t="shared" si="41"/>
        <v>Discounted</v>
      </c>
    </row>
    <row r="1319" spans="1:14" x14ac:dyDescent="0.3">
      <c r="A1319" t="s">
        <v>1329</v>
      </c>
      <c r="B1319" s="2">
        <v>45304</v>
      </c>
      <c r="C1319" t="s">
        <v>4516</v>
      </c>
      <c r="D1319" t="s">
        <v>4520</v>
      </c>
      <c r="E1319" t="s">
        <v>4525</v>
      </c>
      <c r="F1319">
        <v>1</v>
      </c>
      <c r="G1319">
        <v>4710</v>
      </c>
      <c r="H1319" s="7">
        <v>5</v>
      </c>
      <c r="I1319">
        <v>4710</v>
      </c>
      <c r="J1319">
        <v>235.5</v>
      </c>
      <c r="K1319">
        <v>4474.5</v>
      </c>
      <c r="L1319">
        <v>562.63881405540621</v>
      </c>
      <c r="M1319" s="4">
        <f t="shared" si="40"/>
        <v>12.574339346416499</v>
      </c>
      <c r="N1319" t="str">
        <f t="shared" si="41"/>
        <v>Discounted</v>
      </c>
    </row>
    <row r="1320" spans="1:14" x14ac:dyDescent="0.3">
      <c r="A1320" t="s">
        <v>1330</v>
      </c>
      <c r="B1320" s="2">
        <v>45514</v>
      </c>
      <c r="C1320" t="s">
        <v>4514</v>
      </c>
      <c r="D1320" t="s">
        <v>4519</v>
      </c>
      <c r="E1320" t="s">
        <v>4524</v>
      </c>
      <c r="F1320">
        <v>3</v>
      </c>
      <c r="G1320">
        <v>65086</v>
      </c>
      <c r="H1320" s="7">
        <v>15</v>
      </c>
      <c r="I1320">
        <v>195258</v>
      </c>
      <c r="J1320">
        <v>29288.7</v>
      </c>
      <c r="K1320">
        <v>165969.29999999999</v>
      </c>
      <c r="L1320">
        <v>9262.2375280015076</v>
      </c>
      <c r="M1320" s="4">
        <f t="shared" si="40"/>
        <v>5.5806932535122513</v>
      </c>
      <c r="N1320" t="str">
        <f t="shared" si="41"/>
        <v>Discounted</v>
      </c>
    </row>
    <row r="1321" spans="1:14" x14ac:dyDescent="0.3">
      <c r="A1321" t="s">
        <v>1331</v>
      </c>
      <c r="B1321" s="2">
        <v>45525</v>
      </c>
      <c r="C1321" t="s">
        <v>4514</v>
      </c>
      <c r="D1321" t="s">
        <v>4520</v>
      </c>
      <c r="E1321" t="s">
        <v>4523</v>
      </c>
      <c r="F1321">
        <v>3</v>
      </c>
      <c r="G1321">
        <v>35351</v>
      </c>
      <c r="H1321" s="7">
        <v>0</v>
      </c>
      <c r="I1321">
        <v>106053</v>
      </c>
      <c r="J1321">
        <v>0</v>
      </c>
      <c r="K1321">
        <v>106053</v>
      </c>
      <c r="L1321">
        <v>20857.858209207181</v>
      </c>
      <c r="M1321" s="4">
        <f t="shared" si="40"/>
        <v>19.667391030152075</v>
      </c>
      <c r="N1321" t="str">
        <f t="shared" si="41"/>
        <v>Non-discounted</v>
      </c>
    </row>
    <row r="1322" spans="1:14" x14ac:dyDescent="0.3">
      <c r="A1322" t="s">
        <v>1332</v>
      </c>
      <c r="B1322" s="2">
        <v>45555</v>
      </c>
      <c r="C1322" t="s">
        <v>4517</v>
      </c>
      <c r="D1322" t="s">
        <v>4520</v>
      </c>
      <c r="E1322" t="s">
        <v>4521</v>
      </c>
      <c r="F1322">
        <v>2</v>
      </c>
      <c r="G1322">
        <v>27365</v>
      </c>
      <c r="H1322" s="7">
        <v>20</v>
      </c>
      <c r="I1322">
        <v>54730</v>
      </c>
      <c r="J1322">
        <v>10946</v>
      </c>
      <c r="K1322">
        <v>43784</v>
      </c>
      <c r="L1322">
        <v>9121.7911024625355</v>
      </c>
      <c r="M1322" s="4">
        <f t="shared" si="40"/>
        <v>20.833617537142647</v>
      </c>
      <c r="N1322" t="str">
        <f t="shared" si="41"/>
        <v>Discounted</v>
      </c>
    </row>
    <row r="1323" spans="1:14" x14ac:dyDescent="0.3">
      <c r="A1323" t="s">
        <v>1333</v>
      </c>
      <c r="B1323" s="2">
        <v>45268</v>
      </c>
      <c r="C1323" t="s">
        <v>4518</v>
      </c>
      <c r="D1323" t="s">
        <v>4520</v>
      </c>
      <c r="E1323" t="s">
        <v>4524</v>
      </c>
      <c r="F1323">
        <v>2</v>
      </c>
      <c r="G1323">
        <v>4658</v>
      </c>
      <c r="H1323" s="7">
        <v>20</v>
      </c>
      <c r="I1323">
        <v>9316</v>
      </c>
      <c r="J1323">
        <v>1863.2</v>
      </c>
      <c r="K1323">
        <v>7452.8</v>
      </c>
      <c r="L1323">
        <v>1181.2178669020179</v>
      </c>
      <c r="M1323" s="4">
        <f t="shared" si="40"/>
        <v>15.849316591106938</v>
      </c>
      <c r="N1323" t="str">
        <f t="shared" si="41"/>
        <v>Discounted</v>
      </c>
    </row>
    <row r="1324" spans="1:14" x14ac:dyDescent="0.3">
      <c r="A1324" t="s">
        <v>1334</v>
      </c>
      <c r="B1324" s="2">
        <v>44953</v>
      </c>
      <c r="C1324" t="s">
        <v>4518</v>
      </c>
      <c r="D1324" t="s">
        <v>4520</v>
      </c>
      <c r="E1324" t="s">
        <v>4523</v>
      </c>
      <c r="F1324">
        <v>6</v>
      </c>
      <c r="G1324">
        <v>58352</v>
      </c>
      <c r="H1324" s="7">
        <v>20</v>
      </c>
      <c r="I1324">
        <v>350112</v>
      </c>
      <c r="J1324">
        <v>70022.399999999994</v>
      </c>
      <c r="K1324">
        <v>280089.59999999998</v>
      </c>
      <c r="L1324">
        <v>36572.698694453873</v>
      </c>
      <c r="M1324" s="4">
        <f t="shared" si="40"/>
        <v>13.057499705256417</v>
      </c>
      <c r="N1324" t="str">
        <f t="shared" si="41"/>
        <v>Discounted</v>
      </c>
    </row>
    <row r="1325" spans="1:14" x14ac:dyDescent="0.3">
      <c r="A1325" t="s">
        <v>1335</v>
      </c>
      <c r="B1325" s="2">
        <v>45213</v>
      </c>
      <c r="C1325" t="s">
        <v>4516</v>
      </c>
      <c r="D1325" t="s">
        <v>4519</v>
      </c>
      <c r="E1325" t="s">
        <v>4525</v>
      </c>
      <c r="F1325">
        <v>1</v>
      </c>
      <c r="G1325">
        <v>49839</v>
      </c>
      <c r="H1325" s="7">
        <v>5</v>
      </c>
      <c r="I1325">
        <v>49839</v>
      </c>
      <c r="J1325">
        <v>2491.9499999999998</v>
      </c>
      <c r="K1325">
        <v>47347.05</v>
      </c>
      <c r="L1325">
        <v>10427.0783056201</v>
      </c>
      <c r="M1325" s="4">
        <f t="shared" si="40"/>
        <v>22.022656756059984</v>
      </c>
      <c r="N1325" t="str">
        <f t="shared" si="41"/>
        <v>Discounted</v>
      </c>
    </row>
    <row r="1326" spans="1:14" x14ac:dyDescent="0.3">
      <c r="A1326" t="s">
        <v>1336</v>
      </c>
      <c r="B1326" s="2">
        <v>45572</v>
      </c>
      <c r="C1326" t="s">
        <v>4518</v>
      </c>
      <c r="D1326" t="s">
        <v>4520</v>
      </c>
      <c r="E1326" t="s">
        <v>4522</v>
      </c>
      <c r="F1326">
        <v>6</v>
      </c>
      <c r="G1326">
        <v>21072</v>
      </c>
      <c r="H1326" s="7">
        <v>10</v>
      </c>
      <c r="I1326">
        <v>126432</v>
      </c>
      <c r="J1326">
        <v>12643.2</v>
      </c>
      <c r="K1326">
        <v>113788.8</v>
      </c>
      <c r="L1326">
        <v>10070.68240701721</v>
      </c>
      <c r="M1326" s="4">
        <f t="shared" si="40"/>
        <v>8.8503283337351384</v>
      </c>
      <c r="N1326" t="str">
        <f t="shared" si="41"/>
        <v>Discounted</v>
      </c>
    </row>
    <row r="1327" spans="1:14" x14ac:dyDescent="0.3">
      <c r="A1327" t="s">
        <v>1337</v>
      </c>
      <c r="B1327" s="2">
        <v>45657</v>
      </c>
      <c r="C1327" t="s">
        <v>4514</v>
      </c>
      <c r="D1327" t="s">
        <v>4519</v>
      </c>
      <c r="E1327" t="s">
        <v>4521</v>
      </c>
      <c r="F1327">
        <v>5</v>
      </c>
      <c r="G1327">
        <v>4600</v>
      </c>
      <c r="H1327" s="7">
        <v>0</v>
      </c>
      <c r="I1327">
        <v>23000</v>
      </c>
      <c r="J1327">
        <v>0</v>
      </c>
      <c r="K1327">
        <v>23000</v>
      </c>
      <c r="L1327">
        <v>3171.9676703927762</v>
      </c>
      <c r="M1327" s="4">
        <f t="shared" si="40"/>
        <v>13.791163784316417</v>
      </c>
      <c r="N1327" t="str">
        <f t="shared" si="41"/>
        <v>Non-discounted</v>
      </c>
    </row>
    <row r="1328" spans="1:14" x14ac:dyDescent="0.3">
      <c r="A1328" t="s">
        <v>1338</v>
      </c>
      <c r="B1328" s="2">
        <v>45094</v>
      </c>
      <c r="C1328" t="s">
        <v>4518</v>
      </c>
      <c r="D1328" t="s">
        <v>4520</v>
      </c>
      <c r="E1328" t="s">
        <v>4522</v>
      </c>
      <c r="F1328">
        <v>6</v>
      </c>
      <c r="G1328">
        <v>44969</v>
      </c>
      <c r="H1328" s="7">
        <v>5</v>
      </c>
      <c r="I1328">
        <v>269814</v>
      </c>
      <c r="J1328">
        <v>13490.7</v>
      </c>
      <c r="K1328">
        <v>256323.3</v>
      </c>
      <c r="L1328">
        <v>14071.437140716031</v>
      </c>
      <c r="M1328" s="4">
        <f t="shared" si="40"/>
        <v>5.4897222143738125</v>
      </c>
      <c r="N1328" t="str">
        <f t="shared" si="41"/>
        <v>Discounted</v>
      </c>
    </row>
    <row r="1329" spans="1:14" x14ac:dyDescent="0.3">
      <c r="A1329" t="s">
        <v>1339</v>
      </c>
      <c r="B1329" s="2">
        <v>45536</v>
      </c>
      <c r="C1329" t="s">
        <v>4512</v>
      </c>
      <c r="D1329" t="s">
        <v>4520</v>
      </c>
      <c r="E1329" t="s">
        <v>4525</v>
      </c>
      <c r="F1329">
        <v>5</v>
      </c>
      <c r="G1329">
        <v>61361</v>
      </c>
      <c r="H1329" s="7">
        <v>15</v>
      </c>
      <c r="I1329">
        <v>306805</v>
      </c>
      <c r="J1329">
        <v>46020.75</v>
      </c>
      <c r="K1329">
        <v>260784.25</v>
      </c>
      <c r="L1329">
        <v>21593.48500614255</v>
      </c>
      <c r="M1329" s="4">
        <f t="shared" si="40"/>
        <v>8.2802105595497242</v>
      </c>
      <c r="N1329" t="str">
        <f t="shared" si="41"/>
        <v>Discounted</v>
      </c>
    </row>
    <row r="1330" spans="1:14" x14ac:dyDescent="0.3">
      <c r="A1330" t="s">
        <v>1340</v>
      </c>
      <c r="B1330" s="2">
        <v>45194</v>
      </c>
      <c r="C1330" t="s">
        <v>4518</v>
      </c>
      <c r="D1330" t="s">
        <v>4520</v>
      </c>
      <c r="E1330" t="s">
        <v>4524</v>
      </c>
      <c r="F1330">
        <v>7</v>
      </c>
      <c r="G1330">
        <v>18956</v>
      </c>
      <c r="H1330" s="7">
        <v>5</v>
      </c>
      <c r="I1330">
        <v>132692</v>
      </c>
      <c r="J1330">
        <v>6634.6</v>
      </c>
      <c r="K1330">
        <v>126057.4</v>
      </c>
      <c r="L1330">
        <v>30022.61785645998</v>
      </c>
      <c r="M1330" s="4">
        <f t="shared" si="40"/>
        <v>23.816624693560222</v>
      </c>
      <c r="N1330" t="str">
        <f t="shared" si="41"/>
        <v>Discounted</v>
      </c>
    </row>
    <row r="1331" spans="1:14" x14ac:dyDescent="0.3">
      <c r="A1331" t="s">
        <v>1341</v>
      </c>
      <c r="B1331" s="2">
        <v>45381</v>
      </c>
      <c r="C1331" t="s">
        <v>4514</v>
      </c>
      <c r="D1331" t="s">
        <v>4520</v>
      </c>
      <c r="E1331" t="s">
        <v>4524</v>
      </c>
      <c r="F1331">
        <v>1</v>
      </c>
      <c r="G1331">
        <v>56303</v>
      </c>
      <c r="H1331" s="7">
        <v>15</v>
      </c>
      <c r="I1331">
        <v>56303</v>
      </c>
      <c r="J1331">
        <v>8445.4500000000007</v>
      </c>
      <c r="K1331">
        <v>47857.55</v>
      </c>
      <c r="L1331">
        <v>7926.007111698781</v>
      </c>
      <c r="M1331" s="4">
        <f t="shared" si="40"/>
        <v>16.561665007295151</v>
      </c>
      <c r="N1331" t="str">
        <f t="shared" si="41"/>
        <v>Discounted</v>
      </c>
    </row>
    <row r="1332" spans="1:14" x14ac:dyDescent="0.3">
      <c r="A1332" t="s">
        <v>1342</v>
      </c>
      <c r="B1332" s="2">
        <v>45611</v>
      </c>
      <c r="C1332" t="s">
        <v>4517</v>
      </c>
      <c r="D1332" t="s">
        <v>4519</v>
      </c>
      <c r="E1332" t="s">
        <v>4525</v>
      </c>
      <c r="F1332">
        <v>3</v>
      </c>
      <c r="G1332">
        <v>66133</v>
      </c>
      <c r="H1332" s="7">
        <v>15</v>
      </c>
      <c r="I1332">
        <v>198399</v>
      </c>
      <c r="J1332">
        <v>29759.85</v>
      </c>
      <c r="K1332">
        <v>168639.15</v>
      </c>
      <c r="L1332">
        <v>35602.838639618247</v>
      </c>
      <c r="M1332" s="4">
        <f t="shared" si="40"/>
        <v>21.111846590556375</v>
      </c>
      <c r="N1332" t="str">
        <f t="shared" si="41"/>
        <v>Discounted</v>
      </c>
    </row>
    <row r="1333" spans="1:14" x14ac:dyDescent="0.3">
      <c r="A1333" t="s">
        <v>1343</v>
      </c>
      <c r="B1333" s="2">
        <v>45327</v>
      </c>
      <c r="C1333" t="s">
        <v>4516</v>
      </c>
      <c r="D1333" t="s">
        <v>4520</v>
      </c>
      <c r="E1333" t="s">
        <v>4525</v>
      </c>
      <c r="F1333">
        <v>6</v>
      </c>
      <c r="G1333">
        <v>75519</v>
      </c>
      <c r="H1333" s="7">
        <v>20</v>
      </c>
      <c r="I1333">
        <v>453114</v>
      </c>
      <c r="J1333">
        <v>90622.8</v>
      </c>
      <c r="K1333">
        <v>362491.2</v>
      </c>
      <c r="L1333">
        <v>53394.983781717907</v>
      </c>
      <c r="M1333" s="4">
        <f t="shared" si="40"/>
        <v>14.730008282054269</v>
      </c>
      <c r="N1333" t="str">
        <f t="shared" si="41"/>
        <v>Discounted</v>
      </c>
    </row>
    <row r="1334" spans="1:14" x14ac:dyDescent="0.3">
      <c r="A1334" t="s">
        <v>1344</v>
      </c>
      <c r="B1334" s="2">
        <v>45402</v>
      </c>
      <c r="C1334" t="s">
        <v>4515</v>
      </c>
      <c r="D1334" t="s">
        <v>4519</v>
      </c>
      <c r="E1334" t="s">
        <v>4521</v>
      </c>
      <c r="F1334">
        <v>1</v>
      </c>
      <c r="G1334">
        <v>36732</v>
      </c>
      <c r="H1334" s="7">
        <v>5</v>
      </c>
      <c r="I1334">
        <v>36732</v>
      </c>
      <c r="J1334">
        <v>1836.6</v>
      </c>
      <c r="K1334">
        <v>34895.4</v>
      </c>
      <c r="L1334">
        <v>7571.095103169444</v>
      </c>
      <c r="M1334" s="4">
        <f t="shared" si="40"/>
        <v>21.696541960170805</v>
      </c>
      <c r="N1334" t="str">
        <f t="shared" si="41"/>
        <v>Discounted</v>
      </c>
    </row>
    <row r="1335" spans="1:14" x14ac:dyDescent="0.3">
      <c r="A1335" t="s">
        <v>1345</v>
      </c>
      <c r="B1335" s="2">
        <v>45628</v>
      </c>
      <c r="C1335" t="s">
        <v>4518</v>
      </c>
      <c r="D1335" t="s">
        <v>4520</v>
      </c>
      <c r="E1335" t="s">
        <v>4523</v>
      </c>
      <c r="F1335">
        <v>7</v>
      </c>
      <c r="G1335">
        <v>67823</v>
      </c>
      <c r="H1335" s="7">
        <v>10</v>
      </c>
      <c r="I1335">
        <v>474761</v>
      </c>
      <c r="J1335">
        <v>47476.1</v>
      </c>
      <c r="K1335">
        <v>427284.9</v>
      </c>
      <c r="L1335">
        <v>67421.328025956376</v>
      </c>
      <c r="M1335" s="4">
        <f t="shared" si="40"/>
        <v>15.779010216826379</v>
      </c>
      <c r="N1335" t="str">
        <f t="shared" si="41"/>
        <v>Discounted</v>
      </c>
    </row>
    <row r="1336" spans="1:14" x14ac:dyDescent="0.3">
      <c r="A1336" t="s">
        <v>1346</v>
      </c>
      <c r="B1336" s="2">
        <v>45560</v>
      </c>
      <c r="C1336" t="s">
        <v>4513</v>
      </c>
      <c r="D1336" t="s">
        <v>4520</v>
      </c>
      <c r="E1336" t="s">
        <v>4522</v>
      </c>
      <c r="F1336">
        <v>4</v>
      </c>
      <c r="G1336">
        <v>22288</v>
      </c>
      <c r="H1336" s="7">
        <v>15</v>
      </c>
      <c r="I1336">
        <v>89152</v>
      </c>
      <c r="J1336">
        <v>13372.8</v>
      </c>
      <c r="K1336">
        <v>75779.199999999997</v>
      </c>
      <c r="L1336">
        <v>3857.732858422753</v>
      </c>
      <c r="M1336" s="4">
        <f t="shared" si="40"/>
        <v>5.0907542682197136</v>
      </c>
      <c r="N1336" t="str">
        <f t="shared" si="41"/>
        <v>Discounted</v>
      </c>
    </row>
    <row r="1337" spans="1:14" x14ac:dyDescent="0.3">
      <c r="A1337" t="s">
        <v>1347</v>
      </c>
      <c r="B1337" s="2">
        <v>45484</v>
      </c>
      <c r="C1337" t="s">
        <v>4513</v>
      </c>
      <c r="D1337" t="s">
        <v>4520</v>
      </c>
      <c r="E1337" t="s">
        <v>4522</v>
      </c>
      <c r="F1337">
        <v>3</v>
      </c>
      <c r="G1337">
        <v>16592</v>
      </c>
      <c r="H1337" s="7">
        <v>20</v>
      </c>
      <c r="I1337">
        <v>49776</v>
      </c>
      <c r="J1337">
        <v>9955.2000000000007</v>
      </c>
      <c r="K1337">
        <v>39820.800000000003</v>
      </c>
      <c r="L1337">
        <v>9156.3868438346417</v>
      </c>
      <c r="M1337" s="4">
        <f t="shared" si="40"/>
        <v>22.993980140616564</v>
      </c>
      <c r="N1337" t="str">
        <f t="shared" si="41"/>
        <v>Discounted</v>
      </c>
    </row>
    <row r="1338" spans="1:14" x14ac:dyDescent="0.3">
      <c r="A1338" t="s">
        <v>1348</v>
      </c>
      <c r="B1338" s="2">
        <v>45502</v>
      </c>
      <c r="C1338" t="s">
        <v>4514</v>
      </c>
      <c r="D1338" t="s">
        <v>4519</v>
      </c>
      <c r="E1338" t="s">
        <v>4524</v>
      </c>
      <c r="F1338">
        <v>9</v>
      </c>
      <c r="G1338">
        <v>1632</v>
      </c>
      <c r="H1338" s="7">
        <v>10</v>
      </c>
      <c r="I1338">
        <v>14688</v>
      </c>
      <c r="J1338">
        <v>1468.8</v>
      </c>
      <c r="K1338">
        <v>13219.2</v>
      </c>
      <c r="L1338">
        <v>1053.745050266979</v>
      </c>
      <c r="M1338" s="4">
        <f t="shared" si="40"/>
        <v>7.97132239671825</v>
      </c>
      <c r="N1338" t="str">
        <f t="shared" si="41"/>
        <v>Discounted</v>
      </c>
    </row>
    <row r="1339" spans="1:14" x14ac:dyDescent="0.3">
      <c r="A1339" t="s">
        <v>1349</v>
      </c>
      <c r="B1339" s="2">
        <v>45056</v>
      </c>
      <c r="C1339" t="s">
        <v>4515</v>
      </c>
      <c r="D1339" t="s">
        <v>4520</v>
      </c>
      <c r="E1339" t="s">
        <v>4524</v>
      </c>
      <c r="F1339">
        <v>1</v>
      </c>
      <c r="G1339">
        <v>78350</v>
      </c>
      <c r="H1339" s="7">
        <v>5</v>
      </c>
      <c r="I1339">
        <v>78350</v>
      </c>
      <c r="J1339">
        <v>3917.5</v>
      </c>
      <c r="K1339">
        <v>74432.5</v>
      </c>
      <c r="L1339">
        <v>10428.808454208131</v>
      </c>
      <c r="M1339" s="4">
        <f t="shared" si="40"/>
        <v>14.011095226155417</v>
      </c>
      <c r="N1339" t="str">
        <f t="shared" si="41"/>
        <v>Discounted</v>
      </c>
    </row>
    <row r="1340" spans="1:14" x14ac:dyDescent="0.3">
      <c r="A1340" t="s">
        <v>1350</v>
      </c>
      <c r="B1340" s="2">
        <v>45289</v>
      </c>
      <c r="C1340" t="s">
        <v>4515</v>
      </c>
      <c r="D1340" t="s">
        <v>4520</v>
      </c>
      <c r="E1340" t="s">
        <v>4521</v>
      </c>
      <c r="F1340">
        <v>8</v>
      </c>
      <c r="G1340">
        <v>13568</v>
      </c>
      <c r="H1340" s="7">
        <v>10</v>
      </c>
      <c r="I1340">
        <v>108544</v>
      </c>
      <c r="J1340">
        <v>10854.4</v>
      </c>
      <c r="K1340">
        <v>97689.600000000006</v>
      </c>
      <c r="L1340">
        <v>14197.70490310007</v>
      </c>
      <c r="M1340" s="4">
        <f t="shared" si="40"/>
        <v>14.533486576974489</v>
      </c>
      <c r="N1340" t="str">
        <f t="shared" si="41"/>
        <v>Discounted</v>
      </c>
    </row>
    <row r="1341" spans="1:14" x14ac:dyDescent="0.3">
      <c r="A1341" t="s">
        <v>1351</v>
      </c>
      <c r="B1341" s="2">
        <v>45631</v>
      </c>
      <c r="C1341" t="s">
        <v>4512</v>
      </c>
      <c r="D1341" t="s">
        <v>4520</v>
      </c>
      <c r="E1341" t="s">
        <v>4525</v>
      </c>
      <c r="F1341">
        <v>1</v>
      </c>
      <c r="G1341">
        <v>47901</v>
      </c>
      <c r="H1341" s="7">
        <v>5</v>
      </c>
      <c r="I1341">
        <v>47901</v>
      </c>
      <c r="J1341">
        <v>2395.0500000000002</v>
      </c>
      <c r="K1341">
        <v>45505.95</v>
      </c>
      <c r="L1341">
        <v>2705.2038017420859</v>
      </c>
      <c r="M1341" s="4">
        <f t="shared" si="40"/>
        <v>5.944725473794275</v>
      </c>
      <c r="N1341" t="str">
        <f t="shared" si="41"/>
        <v>Discounted</v>
      </c>
    </row>
    <row r="1342" spans="1:14" x14ac:dyDescent="0.3">
      <c r="A1342" t="s">
        <v>1352</v>
      </c>
      <c r="B1342" s="2">
        <v>45619</v>
      </c>
      <c r="C1342" t="s">
        <v>4515</v>
      </c>
      <c r="D1342" t="s">
        <v>4520</v>
      </c>
      <c r="E1342" t="s">
        <v>4522</v>
      </c>
      <c r="F1342">
        <v>5</v>
      </c>
      <c r="G1342">
        <v>49026</v>
      </c>
      <c r="H1342" s="7">
        <v>15</v>
      </c>
      <c r="I1342">
        <v>245130</v>
      </c>
      <c r="J1342">
        <v>36769.5</v>
      </c>
      <c r="K1342">
        <v>208360.5</v>
      </c>
      <c r="L1342">
        <v>12629.579409062761</v>
      </c>
      <c r="M1342" s="4">
        <f t="shared" si="40"/>
        <v>6.0614077087848992</v>
      </c>
      <c r="N1342" t="str">
        <f t="shared" si="41"/>
        <v>Discounted</v>
      </c>
    </row>
    <row r="1343" spans="1:14" x14ac:dyDescent="0.3">
      <c r="A1343" t="s">
        <v>1353</v>
      </c>
      <c r="B1343" s="2">
        <v>45218</v>
      </c>
      <c r="C1343" t="s">
        <v>4513</v>
      </c>
      <c r="D1343" t="s">
        <v>4520</v>
      </c>
      <c r="E1343" t="s">
        <v>4521</v>
      </c>
      <c r="F1343">
        <v>8</v>
      </c>
      <c r="G1343">
        <v>59458</v>
      </c>
      <c r="H1343" s="7">
        <v>0</v>
      </c>
      <c r="I1343">
        <v>475664</v>
      </c>
      <c r="J1343">
        <v>0</v>
      </c>
      <c r="K1343">
        <v>475664</v>
      </c>
      <c r="L1343">
        <v>96326.888777541419</v>
      </c>
      <c r="M1343" s="4">
        <f t="shared" si="40"/>
        <v>20.25103618889414</v>
      </c>
      <c r="N1343" t="str">
        <f t="shared" si="41"/>
        <v>Non-discounted</v>
      </c>
    </row>
    <row r="1344" spans="1:14" x14ac:dyDescent="0.3">
      <c r="A1344" t="s">
        <v>1354</v>
      </c>
      <c r="B1344" s="2">
        <v>45297</v>
      </c>
      <c r="C1344" t="s">
        <v>4517</v>
      </c>
      <c r="D1344" t="s">
        <v>4519</v>
      </c>
      <c r="E1344" t="s">
        <v>4524</v>
      </c>
      <c r="F1344">
        <v>6</v>
      </c>
      <c r="G1344">
        <v>77093</v>
      </c>
      <c r="H1344" s="7">
        <v>0</v>
      </c>
      <c r="I1344">
        <v>462558</v>
      </c>
      <c r="J1344">
        <v>0</v>
      </c>
      <c r="K1344">
        <v>462558</v>
      </c>
      <c r="L1344">
        <v>50923.083308853857</v>
      </c>
      <c r="M1344" s="4">
        <f t="shared" si="40"/>
        <v>11.009015801013895</v>
      </c>
      <c r="N1344" t="str">
        <f t="shared" si="41"/>
        <v>Non-discounted</v>
      </c>
    </row>
    <row r="1345" spans="1:14" x14ac:dyDescent="0.3">
      <c r="A1345" t="s">
        <v>1355</v>
      </c>
      <c r="B1345" s="2">
        <v>44955</v>
      </c>
      <c r="C1345" t="s">
        <v>4514</v>
      </c>
      <c r="D1345" t="s">
        <v>4519</v>
      </c>
      <c r="E1345" t="s">
        <v>4524</v>
      </c>
      <c r="F1345">
        <v>7</v>
      </c>
      <c r="G1345">
        <v>55541</v>
      </c>
      <c r="H1345" s="7">
        <v>15</v>
      </c>
      <c r="I1345">
        <v>388787</v>
      </c>
      <c r="J1345">
        <v>58318.05</v>
      </c>
      <c r="K1345">
        <v>330468.95</v>
      </c>
      <c r="L1345">
        <v>43597.325497543992</v>
      </c>
      <c r="M1345" s="4">
        <f t="shared" si="40"/>
        <v>13.192563324797682</v>
      </c>
      <c r="N1345" t="str">
        <f t="shared" si="41"/>
        <v>Discounted</v>
      </c>
    </row>
    <row r="1346" spans="1:14" x14ac:dyDescent="0.3">
      <c r="A1346" t="s">
        <v>1356</v>
      </c>
      <c r="B1346" s="2">
        <v>45075</v>
      </c>
      <c r="C1346" t="s">
        <v>4514</v>
      </c>
      <c r="D1346" t="s">
        <v>4520</v>
      </c>
      <c r="E1346" t="s">
        <v>4522</v>
      </c>
      <c r="F1346">
        <v>8</v>
      </c>
      <c r="G1346">
        <v>63872</v>
      </c>
      <c r="H1346" s="7">
        <v>10</v>
      </c>
      <c r="I1346">
        <v>510976</v>
      </c>
      <c r="J1346">
        <v>51097.599999999999</v>
      </c>
      <c r="K1346">
        <v>459878.40000000002</v>
      </c>
      <c r="L1346">
        <v>74878.552206425957</v>
      </c>
      <c r="M1346" s="4">
        <f t="shared" si="40"/>
        <v>16.282250309304796</v>
      </c>
      <c r="N1346" t="str">
        <f t="shared" si="41"/>
        <v>Discounted</v>
      </c>
    </row>
    <row r="1347" spans="1:14" x14ac:dyDescent="0.3">
      <c r="A1347" t="s">
        <v>1357</v>
      </c>
      <c r="B1347" s="2">
        <v>45222</v>
      </c>
      <c r="C1347" t="s">
        <v>4518</v>
      </c>
      <c r="D1347" t="s">
        <v>4520</v>
      </c>
      <c r="E1347" t="s">
        <v>4524</v>
      </c>
      <c r="F1347">
        <v>6</v>
      </c>
      <c r="G1347">
        <v>68062</v>
      </c>
      <c r="H1347" s="7">
        <v>5</v>
      </c>
      <c r="I1347">
        <v>408372</v>
      </c>
      <c r="J1347">
        <v>20418.599999999999</v>
      </c>
      <c r="K1347">
        <v>387953.4</v>
      </c>
      <c r="L1347">
        <v>48368.951754379348</v>
      </c>
      <c r="M1347" s="4">
        <f t="shared" ref="M1347:M1410" si="42">(L1347/K1347)*100</f>
        <v>12.467722090946836</v>
      </c>
      <c r="N1347" t="str">
        <f t="shared" ref="N1347:N1410" si="43">IF(H1347=0,"Non-discounted","Discounted")</f>
        <v>Discounted</v>
      </c>
    </row>
    <row r="1348" spans="1:14" x14ac:dyDescent="0.3">
      <c r="A1348" t="s">
        <v>1358</v>
      </c>
      <c r="B1348" s="2">
        <v>44937</v>
      </c>
      <c r="C1348" t="s">
        <v>4518</v>
      </c>
      <c r="D1348" t="s">
        <v>4519</v>
      </c>
      <c r="E1348" t="s">
        <v>4524</v>
      </c>
      <c r="F1348">
        <v>6</v>
      </c>
      <c r="G1348">
        <v>64546</v>
      </c>
      <c r="H1348" s="7">
        <v>0</v>
      </c>
      <c r="I1348">
        <v>387276</v>
      </c>
      <c r="J1348">
        <v>0</v>
      </c>
      <c r="K1348">
        <v>387276</v>
      </c>
      <c r="L1348">
        <v>79394.478880388415</v>
      </c>
      <c r="M1348" s="4">
        <f t="shared" si="42"/>
        <v>20.500748530863884</v>
      </c>
      <c r="N1348" t="str">
        <f t="shared" si="43"/>
        <v>Non-discounted</v>
      </c>
    </row>
    <row r="1349" spans="1:14" x14ac:dyDescent="0.3">
      <c r="A1349" t="s">
        <v>1359</v>
      </c>
      <c r="B1349" s="2">
        <v>45438</v>
      </c>
      <c r="C1349" t="s">
        <v>4518</v>
      </c>
      <c r="D1349" t="s">
        <v>4520</v>
      </c>
      <c r="E1349" t="s">
        <v>4523</v>
      </c>
      <c r="F1349">
        <v>6</v>
      </c>
      <c r="G1349">
        <v>68586</v>
      </c>
      <c r="H1349" s="7">
        <v>5</v>
      </c>
      <c r="I1349">
        <v>411516</v>
      </c>
      <c r="J1349">
        <v>20575.8</v>
      </c>
      <c r="K1349">
        <v>390940.2</v>
      </c>
      <c r="L1349">
        <v>88701.567715761616</v>
      </c>
      <c r="M1349" s="4">
        <f t="shared" si="42"/>
        <v>22.68929307238335</v>
      </c>
      <c r="N1349" t="str">
        <f t="shared" si="43"/>
        <v>Discounted</v>
      </c>
    </row>
    <row r="1350" spans="1:14" x14ac:dyDescent="0.3">
      <c r="A1350" t="s">
        <v>1360</v>
      </c>
      <c r="B1350" s="2">
        <v>45602</v>
      </c>
      <c r="C1350" t="s">
        <v>4513</v>
      </c>
      <c r="D1350" t="s">
        <v>4519</v>
      </c>
      <c r="E1350" t="s">
        <v>4525</v>
      </c>
      <c r="F1350">
        <v>5</v>
      </c>
      <c r="G1350">
        <v>7589</v>
      </c>
      <c r="H1350" s="7">
        <v>15</v>
      </c>
      <c r="I1350">
        <v>37945</v>
      </c>
      <c r="J1350">
        <v>5691.75</v>
      </c>
      <c r="K1350">
        <v>32253.25</v>
      </c>
      <c r="L1350">
        <v>1997.881669197764</v>
      </c>
      <c r="M1350" s="4">
        <f t="shared" si="42"/>
        <v>6.1943576823971664</v>
      </c>
      <c r="N1350" t="str">
        <f t="shared" si="43"/>
        <v>Discounted</v>
      </c>
    </row>
    <row r="1351" spans="1:14" x14ac:dyDescent="0.3">
      <c r="A1351" t="s">
        <v>1361</v>
      </c>
      <c r="B1351" s="2">
        <v>45039</v>
      </c>
      <c r="C1351" t="s">
        <v>4513</v>
      </c>
      <c r="D1351" t="s">
        <v>4520</v>
      </c>
      <c r="E1351" t="s">
        <v>4524</v>
      </c>
      <c r="F1351">
        <v>8</v>
      </c>
      <c r="G1351">
        <v>17123</v>
      </c>
      <c r="H1351" s="7">
        <v>10</v>
      </c>
      <c r="I1351">
        <v>136984</v>
      </c>
      <c r="J1351">
        <v>13698.4</v>
      </c>
      <c r="K1351">
        <v>123285.6</v>
      </c>
      <c r="L1351">
        <v>21831.49748534201</v>
      </c>
      <c r="M1351" s="4">
        <f t="shared" si="42"/>
        <v>17.708067678092178</v>
      </c>
      <c r="N1351" t="str">
        <f t="shared" si="43"/>
        <v>Discounted</v>
      </c>
    </row>
    <row r="1352" spans="1:14" x14ac:dyDescent="0.3">
      <c r="A1352" t="s">
        <v>1362</v>
      </c>
      <c r="B1352" s="2">
        <v>45113</v>
      </c>
      <c r="C1352" t="s">
        <v>4513</v>
      </c>
      <c r="D1352" t="s">
        <v>4520</v>
      </c>
      <c r="E1352" t="s">
        <v>4523</v>
      </c>
      <c r="F1352">
        <v>2</v>
      </c>
      <c r="G1352">
        <v>50141</v>
      </c>
      <c r="H1352" s="7">
        <v>5</v>
      </c>
      <c r="I1352">
        <v>100282</v>
      </c>
      <c r="J1352">
        <v>5014.1000000000004</v>
      </c>
      <c r="K1352">
        <v>95267.9</v>
      </c>
      <c r="L1352">
        <v>10815.955364885371</v>
      </c>
      <c r="M1352" s="4">
        <f t="shared" si="42"/>
        <v>11.353200149142966</v>
      </c>
      <c r="N1352" t="str">
        <f t="shared" si="43"/>
        <v>Discounted</v>
      </c>
    </row>
    <row r="1353" spans="1:14" x14ac:dyDescent="0.3">
      <c r="A1353" t="s">
        <v>1363</v>
      </c>
      <c r="B1353" s="2">
        <v>45153</v>
      </c>
      <c r="C1353" t="s">
        <v>4513</v>
      </c>
      <c r="D1353" t="s">
        <v>4519</v>
      </c>
      <c r="E1353" t="s">
        <v>4521</v>
      </c>
      <c r="F1353">
        <v>7</v>
      </c>
      <c r="G1353">
        <v>12543</v>
      </c>
      <c r="H1353" s="7">
        <v>10</v>
      </c>
      <c r="I1353">
        <v>87801</v>
      </c>
      <c r="J1353">
        <v>8780.1</v>
      </c>
      <c r="K1353">
        <v>79020.899999999994</v>
      </c>
      <c r="L1353">
        <v>13169.232489649101</v>
      </c>
      <c r="M1353" s="4">
        <f t="shared" si="42"/>
        <v>16.665505568335849</v>
      </c>
      <c r="N1353" t="str">
        <f t="shared" si="43"/>
        <v>Discounted</v>
      </c>
    </row>
    <row r="1354" spans="1:14" x14ac:dyDescent="0.3">
      <c r="A1354" t="s">
        <v>1364</v>
      </c>
      <c r="B1354" s="2">
        <v>45236</v>
      </c>
      <c r="C1354" t="s">
        <v>4513</v>
      </c>
      <c r="D1354" t="s">
        <v>4520</v>
      </c>
      <c r="E1354" t="s">
        <v>4524</v>
      </c>
      <c r="F1354">
        <v>4</v>
      </c>
      <c r="G1354">
        <v>67072</v>
      </c>
      <c r="H1354" s="7">
        <v>0</v>
      </c>
      <c r="I1354">
        <v>268288</v>
      </c>
      <c r="J1354">
        <v>0</v>
      </c>
      <c r="K1354">
        <v>268288</v>
      </c>
      <c r="L1354">
        <v>39379.705313415623</v>
      </c>
      <c r="M1354" s="4">
        <f t="shared" si="42"/>
        <v>14.678146362645972</v>
      </c>
      <c r="N1354" t="str">
        <f t="shared" si="43"/>
        <v>Non-discounted</v>
      </c>
    </row>
    <row r="1355" spans="1:14" x14ac:dyDescent="0.3">
      <c r="A1355" t="s">
        <v>1365</v>
      </c>
      <c r="B1355" s="2">
        <v>45024</v>
      </c>
      <c r="C1355" t="s">
        <v>4513</v>
      </c>
      <c r="D1355" t="s">
        <v>4519</v>
      </c>
      <c r="E1355" t="s">
        <v>4521</v>
      </c>
      <c r="F1355">
        <v>1</v>
      </c>
      <c r="G1355">
        <v>64636</v>
      </c>
      <c r="H1355" s="7">
        <v>5</v>
      </c>
      <c r="I1355">
        <v>64636</v>
      </c>
      <c r="J1355">
        <v>3231.8</v>
      </c>
      <c r="K1355">
        <v>61404.2</v>
      </c>
      <c r="L1355">
        <v>7168.0625279884762</v>
      </c>
      <c r="M1355" s="4">
        <f t="shared" si="42"/>
        <v>11.673570420245644</v>
      </c>
      <c r="N1355" t="str">
        <f t="shared" si="43"/>
        <v>Discounted</v>
      </c>
    </row>
    <row r="1356" spans="1:14" x14ac:dyDescent="0.3">
      <c r="A1356" t="s">
        <v>1366</v>
      </c>
      <c r="B1356" s="2">
        <v>44981</v>
      </c>
      <c r="C1356" t="s">
        <v>4517</v>
      </c>
      <c r="D1356" t="s">
        <v>4519</v>
      </c>
      <c r="E1356" t="s">
        <v>4524</v>
      </c>
      <c r="F1356">
        <v>5</v>
      </c>
      <c r="G1356">
        <v>57561</v>
      </c>
      <c r="H1356" s="7">
        <v>20</v>
      </c>
      <c r="I1356">
        <v>287805</v>
      </c>
      <c r="J1356">
        <v>57561</v>
      </c>
      <c r="K1356">
        <v>230244</v>
      </c>
      <c r="L1356">
        <v>15878.34673475049</v>
      </c>
      <c r="M1356" s="4">
        <f t="shared" si="42"/>
        <v>6.8963129266128504</v>
      </c>
      <c r="N1356" t="str">
        <f t="shared" si="43"/>
        <v>Discounted</v>
      </c>
    </row>
    <row r="1357" spans="1:14" x14ac:dyDescent="0.3">
      <c r="A1357" t="s">
        <v>1367</v>
      </c>
      <c r="B1357" s="2">
        <v>45549</v>
      </c>
      <c r="C1357" t="s">
        <v>4513</v>
      </c>
      <c r="D1357" t="s">
        <v>4519</v>
      </c>
      <c r="E1357" t="s">
        <v>4522</v>
      </c>
      <c r="F1357">
        <v>3</v>
      </c>
      <c r="G1357">
        <v>6622</v>
      </c>
      <c r="H1357" s="7">
        <v>0</v>
      </c>
      <c r="I1357">
        <v>19866</v>
      </c>
      <c r="J1357">
        <v>0</v>
      </c>
      <c r="K1357">
        <v>19866</v>
      </c>
      <c r="L1357">
        <v>3216.0666563833129</v>
      </c>
      <c r="M1357" s="4">
        <f t="shared" si="42"/>
        <v>16.188798230057952</v>
      </c>
      <c r="N1357" t="str">
        <f t="shared" si="43"/>
        <v>Non-discounted</v>
      </c>
    </row>
    <row r="1358" spans="1:14" x14ac:dyDescent="0.3">
      <c r="A1358" t="s">
        <v>1368</v>
      </c>
      <c r="B1358" s="2">
        <v>45590</v>
      </c>
      <c r="C1358" t="s">
        <v>4515</v>
      </c>
      <c r="D1358" t="s">
        <v>4520</v>
      </c>
      <c r="E1358" t="s">
        <v>4523</v>
      </c>
      <c r="F1358">
        <v>4</v>
      </c>
      <c r="G1358">
        <v>47846</v>
      </c>
      <c r="H1358" s="7">
        <v>10</v>
      </c>
      <c r="I1358">
        <v>191384</v>
      </c>
      <c r="J1358">
        <v>19138.400000000001</v>
      </c>
      <c r="K1358">
        <v>172245.6</v>
      </c>
      <c r="L1358">
        <v>12497.88465594413</v>
      </c>
      <c r="M1358" s="4">
        <f t="shared" si="42"/>
        <v>7.2558513285356074</v>
      </c>
      <c r="N1358" t="str">
        <f t="shared" si="43"/>
        <v>Discounted</v>
      </c>
    </row>
    <row r="1359" spans="1:14" x14ac:dyDescent="0.3">
      <c r="A1359" t="s">
        <v>1369</v>
      </c>
      <c r="B1359" s="2">
        <v>45332</v>
      </c>
      <c r="C1359" t="s">
        <v>4515</v>
      </c>
      <c r="D1359" t="s">
        <v>4519</v>
      </c>
      <c r="E1359" t="s">
        <v>4523</v>
      </c>
      <c r="F1359">
        <v>7</v>
      </c>
      <c r="G1359">
        <v>16650</v>
      </c>
      <c r="H1359" s="7">
        <v>15</v>
      </c>
      <c r="I1359">
        <v>116550</v>
      </c>
      <c r="J1359">
        <v>17482.5</v>
      </c>
      <c r="K1359">
        <v>99067.5</v>
      </c>
      <c r="L1359">
        <v>8046.660367088949</v>
      </c>
      <c r="M1359" s="4">
        <f t="shared" si="42"/>
        <v>8.1224017635339028</v>
      </c>
      <c r="N1359" t="str">
        <f t="shared" si="43"/>
        <v>Discounted</v>
      </c>
    </row>
    <row r="1360" spans="1:14" x14ac:dyDescent="0.3">
      <c r="A1360" t="s">
        <v>1370</v>
      </c>
      <c r="B1360" s="2">
        <v>44995</v>
      </c>
      <c r="C1360" t="s">
        <v>4512</v>
      </c>
      <c r="D1360" t="s">
        <v>4519</v>
      </c>
      <c r="E1360" t="s">
        <v>4522</v>
      </c>
      <c r="F1360">
        <v>5</v>
      </c>
      <c r="G1360">
        <v>77728</v>
      </c>
      <c r="H1360" s="7">
        <v>20</v>
      </c>
      <c r="I1360">
        <v>388640</v>
      </c>
      <c r="J1360">
        <v>77728</v>
      </c>
      <c r="K1360">
        <v>310912</v>
      </c>
      <c r="L1360">
        <v>76619.614572215825</v>
      </c>
      <c r="M1360" s="4">
        <f t="shared" si="42"/>
        <v>24.643505098618203</v>
      </c>
      <c r="N1360" t="str">
        <f t="shared" si="43"/>
        <v>Discounted</v>
      </c>
    </row>
    <row r="1361" spans="1:14" x14ac:dyDescent="0.3">
      <c r="A1361" t="s">
        <v>1371</v>
      </c>
      <c r="B1361" s="2">
        <v>45238</v>
      </c>
      <c r="C1361" t="s">
        <v>4517</v>
      </c>
      <c r="D1361" t="s">
        <v>4520</v>
      </c>
      <c r="E1361" t="s">
        <v>4525</v>
      </c>
      <c r="F1361">
        <v>4</v>
      </c>
      <c r="G1361">
        <v>12554</v>
      </c>
      <c r="H1361" s="7">
        <v>5</v>
      </c>
      <c r="I1361">
        <v>50216</v>
      </c>
      <c r="J1361">
        <v>2510.8000000000002</v>
      </c>
      <c r="K1361">
        <v>47705.2</v>
      </c>
      <c r="L1361">
        <v>5406.9568893090918</v>
      </c>
      <c r="M1361" s="4">
        <f t="shared" si="42"/>
        <v>11.334103806941574</v>
      </c>
      <c r="N1361" t="str">
        <f t="shared" si="43"/>
        <v>Discounted</v>
      </c>
    </row>
    <row r="1362" spans="1:14" x14ac:dyDescent="0.3">
      <c r="A1362" t="s">
        <v>1372</v>
      </c>
      <c r="B1362" s="2">
        <v>45215</v>
      </c>
      <c r="C1362" t="s">
        <v>4518</v>
      </c>
      <c r="D1362" t="s">
        <v>4520</v>
      </c>
      <c r="E1362" t="s">
        <v>4523</v>
      </c>
      <c r="F1362">
        <v>1</v>
      </c>
      <c r="G1362">
        <v>2267</v>
      </c>
      <c r="H1362" s="7">
        <v>0</v>
      </c>
      <c r="I1362">
        <v>2267</v>
      </c>
      <c r="J1362">
        <v>0</v>
      </c>
      <c r="K1362">
        <v>2267</v>
      </c>
      <c r="L1362">
        <v>378.33336837437491</v>
      </c>
      <c r="M1362" s="4">
        <f t="shared" si="42"/>
        <v>16.688723792429418</v>
      </c>
      <c r="N1362" t="str">
        <f t="shared" si="43"/>
        <v>Non-discounted</v>
      </c>
    </row>
    <row r="1363" spans="1:14" x14ac:dyDescent="0.3">
      <c r="A1363" t="s">
        <v>1373</v>
      </c>
      <c r="B1363" s="2">
        <v>45474</v>
      </c>
      <c r="C1363" t="s">
        <v>4516</v>
      </c>
      <c r="D1363" t="s">
        <v>4520</v>
      </c>
      <c r="E1363" t="s">
        <v>4521</v>
      </c>
      <c r="F1363">
        <v>6</v>
      </c>
      <c r="G1363">
        <v>5208</v>
      </c>
      <c r="H1363" s="7">
        <v>5</v>
      </c>
      <c r="I1363">
        <v>31248</v>
      </c>
      <c r="J1363">
        <v>1562.4</v>
      </c>
      <c r="K1363">
        <v>29685.599999999999</v>
      </c>
      <c r="L1363">
        <v>3100.5537076002252</v>
      </c>
      <c r="M1363" s="4">
        <f t="shared" si="42"/>
        <v>10.44463884038128</v>
      </c>
      <c r="N1363" t="str">
        <f t="shared" si="43"/>
        <v>Discounted</v>
      </c>
    </row>
    <row r="1364" spans="1:14" x14ac:dyDescent="0.3">
      <c r="A1364" t="s">
        <v>1374</v>
      </c>
      <c r="B1364" s="2">
        <v>45074</v>
      </c>
      <c r="C1364" t="s">
        <v>4513</v>
      </c>
      <c r="D1364" t="s">
        <v>4520</v>
      </c>
      <c r="E1364" t="s">
        <v>4523</v>
      </c>
      <c r="F1364">
        <v>6</v>
      </c>
      <c r="G1364">
        <v>58499</v>
      </c>
      <c r="H1364" s="7">
        <v>5</v>
      </c>
      <c r="I1364">
        <v>350994</v>
      </c>
      <c r="J1364">
        <v>17549.7</v>
      </c>
      <c r="K1364">
        <v>333444.3</v>
      </c>
      <c r="L1364">
        <v>74392.052779883918</v>
      </c>
      <c r="M1364" s="4">
        <f t="shared" si="42"/>
        <v>22.310188772122935</v>
      </c>
      <c r="N1364" t="str">
        <f t="shared" si="43"/>
        <v>Discounted</v>
      </c>
    </row>
    <row r="1365" spans="1:14" x14ac:dyDescent="0.3">
      <c r="A1365" t="s">
        <v>1375</v>
      </c>
      <c r="B1365" s="2">
        <v>45393</v>
      </c>
      <c r="C1365" t="s">
        <v>4512</v>
      </c>
      <c r="D1365" t="s">
        <v>4520</v>
      </c>
      <c r="E1365" t="s">
        <v>4525</v>
      </c>
      <c r="F1365">
        <v>7</v>
      </c>
      <c r="G1365">
        <v>52658</v>
      </c>
      <c r="H1365" s="7">
        <v>20</v>
      </c>
      <c r="I1365">
        <v>368606</v>
      </c>
      <c r="J1365">
        <v>73721.2</v>
      </c>
      <c r="K1365">
        <v>294884.8</v>
      </c>
      <c r="L1365">
        <v>31454.78310352996</v>
      </c>
      <c r="M1365" s="4">
        <f t="shared" si="42"/>
        <v>10.666803817467011</v>
      </c>
      <c r="N1365" t="str">
        <f t="shared" si="43"/>
        <v>Discounted</v>
      </c>
    </row>
    <row r="1366" spans="1:14" x14ac:dyDescent="0.3">
      <c r="A1366" t="s">
        <v>1376</v>
      </c>
      <c r="B1366" s="2">
        <v>45170</v>
      </c>
      <c r="C1366" t="s">
        <v>4516</v>
      </c>
      <c r="D1366" t="s">
        <v>4520</v>
      </c>
      <c r="E1366" t="s">
        <v>4521</v>
      </c>
      <c r="F1366">
        <v>1</v>
      </c>
      <c r="G1366">
        <v>29792</v>
      </c>
      <c r="H1366" s="7">
        <v>20</v>
      </c>
      <c r="I1366">
        <v>29792</v>
      </c>
      <c r="J1366">
        <v>5958.4</v>
      </c>
      <c r="K1366">
        <v>23833.599999999999</v>
      </c>
      <c r="L1366">
        <v>2940.5187900134511</v>
      </c>
      <c r="M1366" s="4">
        <f t="shared" si="42"/>
        <v>12.337703032749779</v>
      </c>
      <c r="N1366" t="str">
        <f t="shared" si="43"/>
        <v>Discounted</v>
      </c>
    </row>
    <row r="1367" spans="1:14" x14ac:dyDescent="0.3">
      <c r="A1367" t="s">
        <v>1377</v>
      </c>
      <c r="B1367" s="2">
        <v>45417</v>
      </c>
      <c r="C1367" t="s">
        <v>4515</v>
      </c>
      <c r="D1367" t="s">
        <v>4519</v>
      </c>
      <c r="E1367" t="s">
        <v>4521</v>
      </c>
      <c r="F1367">
        <v>4</v>
      </c>
      <c r="G1367">
        <v>28582</v>
      </c>
      <c r="H1367" s="7">
        <v>20</v>
      </c>
      <c r="I1367">
        <v>114328</v>
      </c>
      <c r="J1367">
        <v>22865.599999999999</v>
      </c>
      <c r="K1367">
        <v>91462.399999999994</v>
      </c>
      <c r="L1367">
        <v>15702.03759933847</v>
      </c>
      <c r="M1367" s="4">
        <f t="shared" si="42"/>
        <v>17.16775155620066</v>
      </c>
      <c r="N1367" t="str">
        <f t="shared" si="43"/>
        <v>Discounted</v>
      </c>
    </row>
    <row r="1368" spans="1:14" x14ac:dyDescent="0.3">
      <c r="A1368" t="s">
        <v>1378</v>
      </c>
      <c r="B1368" s="2">
        <v>45433</v>
      </c>
      <c r="C1368" t="s">
        <v>4512</v>
      </c>
      <c r="D1368" t="s">
        <v>4520</v>
      </c>
      <c r="E1368" t="s">
        <v>4522</v>
      </c>
      <c r="F1368">
        <v>9</v>
      </c>
      <c r="G1368">
        <v>34524</v>
      </c>
      <c r="H1368" s="7">
        <v>20</v>
      </c>
      <c r="I1368">
        <v>310716</v>
      </c>
      <c r="J1368">
        <v>62143.199999999997</v>
      </c>
      <c r="K1368">
        <v>248572.79999999999</v>
      </c>
      <c r="L1368">
        <v>55679.646376399258</v>
      </c>
      <c r="M1368" s="4">
        <f t="shared" si="42"/>
        <v>22.399734152891732</v>
      </c>
      <c r="N1368" t="str">
        <f t="shared" si="43"/>
        <v>Discounted</v>
      </c>
    </row>
    <row r="1369" spans="1:14" x14ac:dyDescent="0.3">
      <c r="A1369" t="s">
        <v>1379</v>
      </c>
      <c r="B1369" s="2">
        <v>45291</v>
      </c>
      <c r="C1369" t="s">
        <v>4512</v>
      </c>
      <c r="D1369" t="s">
        <v>4519</v>
      </c>
      <c r="E1369" t="s">
        <v>4524</v>
      </c>
      <c r="F1369">
        <v>6</v>
      </c>
      <c r="G1369">
        <v>23961</v>
      </c>
      <c r="H1369" s="7">
        <v>15</v>
      </c>
      <c r="I1369">
        <v>143766</v>
      </c>
      <c r="J1369">
        <v>21564.9</v>
      </c>
      <c r="K1369">
        <v>122201.1</v>
      </c>
      <c r="L1369">
        <v>26058.508503851961</v>
      </c>
      <c r="M1369" s="4">
        <f t="shared" si="42"/>
        <v>21.324283090620263</v>
      </c>
      <c r="N1369" t="str">
        <f t="shared" si="43"/>
        <v>Discounted</v>
      </c>
    </row>
    <row r="1370" spans="1:14" x14ac:dyDescent="0.3">
      <c r="A1370" t="s">
        <v>1380</v>
      </c>
      <c r="B1370" s="2">
        <v>45408</v>
      </c>
      <c r="C1370" t="s">
        <v>4514</v>
      </c>
      <c r="D1370" t="s">
        <v>4520</v>
      </c>
      <c r="E1370" t="s">
        <v>4522</v>
      </c>
      <c r="F1370">
        <v>2</v>
      </c>
      <c r="G1370">
        <v>5851</v>
      </c>
      <c r="H1370" s="7">
        <v>10</v>
      </c>
      <c r="I1370">
        <v>11702</v>
      </c>
      <c r="J1370">
        <v>1170.2</v>
      </c>
      <c r="K1370">
        <v>10531.8</v>
      </c>
      <c r="L1370">
        <v>1082.3739085417651</v>
      </c>
      <c r="M1370" s="4">
        <f t="shared" si="42"/>
        <v>10.277197711139266</v>
      </c>
      <c r="N1370" t="str">
        <f t="shared" si="43"/>
        <v>Discounted</v>
      </c>
    </row>
    <row r="1371" spans="1:14" x14ac:dyDescent="0.3">
      <c r="A1371" t="s">
        <v>1381</v>
      </c>
      <c r="B1371" s="2">
        <v>45127</v>
      </c>
      <c r="C1371" t="s">
        <v>4515</v>
      </c>
      <c r="D1371" t="s">
        <v>4519</v>
      </c>
      <c r="E1371" t="s">
        <v>4524</v>
      </c>
      <c r="F1371">
        <v>4</v>
      </c>
      <c r="G1371">
        <v>47531</v>
      </c>
      <c r="H1371" s="7">
        <v>20</v>
      </c>
      <c r="I1371">
        <v>190124</v>
      </c>
      <c r="J1371">
        <v>38024.800000000003</v>
      </c>
      <c r="K1371">
        <v>152099.20000000001</v>
      </c>
      <c r="L1371">
        <v>32839.889078220956</v>
      </c>
      <c r="M1371" s="4">
        <f t="shared" si="42"/>
        <v>21.591099149910686</v>
      </c>
      <c r="N1371" t="str">
        <f t="shared" si="43"/>
        <v>Discounted</v>
      </c>
    </row>
    <row r="1372" spans="1:14" x14ac:dyDescent="0.3">
      <c r="A1372" t="s">
        <v>1382</v>
      </c>
      <c r="B1372" s="2">
        <v>45080</v>
      </c>
      <c r="C1372" t="s">
        <v>4515</v>
      </c>
      <c r="D1372" t="s">
        <v>4519</v>
      </c>
      <c r="E1372" t="s">
        <v>4522</v>
      </c>
      <c r="F1372">
        <v>6</v>
      </c>
      <c r="G1372">
        <v>40218</v>
      </c>
      <c r="H1372" s="7">
        <v>0</v>
      </c>
      <c r="I1372">
        <v>241308</v>
      </c>
      <c r="J1372">
        <v>0</v>
      </c>
      <c r="K1372">
        <v>241308</v>
      </c>
      <c r="L1372">
        <v>45906.207833272507</v>
      </c>
      <c r="M1372" s="4">
        <f t="shared" si="42"/>
        <v>19.023906307819264</v>
      </c>
      <c r="N1372" t="str">
        <f t="shared" si="43"/>
        <v>Non-discounted</v>
      </c>
    </row>
    <row r="1373" spans="1:14" x14ac:dyDescent="0.3">
      <c r="A1373" t="s">
        <v>1383</v>
      </c>
      <c r="B1373" s="2">
        <v>45376</v>
      </c>
      <c r="C1373" t="s">
        <v>4517</v>
      </c>
      <c r="D1373" t="s">
        <v>4520</v>
      </c>
      <c r="E1373" t="s">
        <v>4524</v>
      </c>
      <c r="F1373">
        <v>4</v>
      </c>
      <c r="G1373">
        <v>13277</v>
      </c>
      <c r="H1373" s="7">
        <v>5</v>
      </c>
      <c r="I1373">
        <v>53108</v>
      </c>
      <c r="J1373">
        <v>2655.4</v>
      </c>
      <c r="K1373">
        <v>50452.6</v>
      </c>
      <c r="L1373">
        <v>12510.514179062169</v>
      </c>
      <c r="M1373" s="4">
        <f t="shared" si="42"/>
        <v>24.79656980822033</v>
      </c>
      <c r="N1373" t="str">
        <f t="shared" si="43"/>
        <v>Discounted</v>
      </c>
    </row>
    <row r="1374" spans="1:14" x14ac:dyDescent="0.3">
      <c r="A1374" t="s">
        <v>1384</v>
      </c>
      <c r="B1374" s="2">
        <v>45427</v>
      </c>
      <c r="C1374" t="s">
        <v>4512</v>
      </c>
      <c r="D1374" t="s">
        <v>4520</v>
      </c>
      <c r="E1374" t="s">
        <v>4523</v>
      </c>
      <c r="F1374">
        <v>7</v>
      </c>
      <c r="G1374">
        <v>8808</v>
      </c>
      <c r="H1374" s="7">
        <v>20</v>
      </c>
      <c r="I1374">
        <v>61656</v>
      </c>
      <c r="J1374">
        <v>12331.2</v>
      </c>
      <c r="K1374">
        <v>49324.800000000003</v>
      </c>
      <c r="L1374">
        <v>11694.39382677765</v>
      </c>
      <c r="M1374" s="4">
        <f t="shared" si="42"/>
        <v>23.708953359725026</v>
      </c>
      <c r="N1374" t="str">
        <f t="shared" si="43"/>
        <v>Discounted</v>
      </c>
    </row>
    <row r="1375" spans="1:14" x14ac:dyDescent="0.3">
      <c r="A1375" t="s">
        <v>1385</v>
      </c>
      <c r="B1375" s="2">
        <v>44999</v>
      </c>
      <c r="C1375" t="s">
        <v>4513</v>
      </c>
      <c r="D1375" t="s">
        <v>4519</v>
      </c>
      <c r="E1375" t="s">
        <v>4521</v>
      </c>
      <c r="F1375">
        <v>3</v>
      </c>
      <c r="G1375">
        <v>43941</v>
      </c>
      <c r="H1375" s="7">
        <v>0</v>
      </c>
      <c r="I1375">
        <v>131823</v>
      </c>
      <c r="J1375">
        <v>0</v>
      </c>
      <c r="K1375">
        <v>131823</v>
      </c>
      <c r="L1375">
        <v>20647.086422037559</v>
      </c>
      <c r="M1375" s="4">
        <f t="shared" si="42"/>
        <v>15.662734440907549</v>
      </c>
      <c r="N1375" t="str">
        <f t="shared" si="43"/>
        <v>Non-discounted</v>
      </c>
    </row>
    <row r="1376" spans="1:14" x14ac:dyDescent="0.3">
      <c r="A1376" t="s">
        <v>1386</v>
      </c>
      <c r="B1376" s="2">
        <v>45639</v>
      </c>
      <c r="C1376" t="s">
        <v>4515</v>
      </c>
      <c r="D1376" t="s">
        <v>4520</v>
      </c>
      <c r="E1376" t="s">
        <v>4524</v>
      </c>
      <c r="F1376">
        <v>6</v>
      </c>
      <c r="G1376">
        <v>14382</v>
      </c>
      <c r="H1376" s="7">
        <v>15</v>
      </c>
      <c r="I1376">
        <v>86292</v>
      </c>
      <c r="J1376">
        <v>12943.8</v>
      </c>
      <c r="K1376">
        <v>73348.2</v>
      </c>
      <c r="L1376">
        <v>14668.59286925167</v>
      </c>
      <c r="M1376" s="4">
        <f t="shared" si="42"/>
        <v>19.998572383850824</v>
      </c>
      <c r="N1376" t="str">
        <f t="shared" si="43"/>
        <v>Discounted</v>
      </c>
    </row>
    <row r="1377" spans="1:14" x14ac:dyDescent="0.3">
      <c r="A1377" t="s">
        <v>1387</v>
      </c>
      <c r="B1377" s="2">
        <v>45222</v>
      </c>
      <c r="C1377" t="s">
        <v>4512</v>
      </c>
      <c r="D1377" t="s">
        <v>4520</v>
      </c>
      <c r="E1377" t="s">
        <v>4523</v>
      </c>
      <c r="F1377">
        <v>4</v>
      </c>
      <c r="G1377">
        <v>5214</v>
      </c>
      <c r="H1377" s="7">
        <v>0</v>
      </c>
      <c r="I1377">
        <v>20856</v>
      </c>
      <c r="J1377">
        <v>0</v>
      </c>
      <c r="K1377">
        <v>20856</v>
      </c>
      <c r="L1377">
        <v>3421.1335729291268</v>
      </c>
      <c r="M1377" s="4">
        <f t="shared" si="42"/>
        <v>16.403594039744569</v>
      </c>
      <c r="N1377" t="str">
        <f t="shared" si="43"/>
        <v>Non-discounted</v>
      </c>
    </row>
    <row r="1378" spans="1:14" x14ac:dyDescent="0.3">
      <c r="A1378" t="s">
        <v>1388</v>
      </c>
      <c r="B1378" s="2">
        <v>44943</v>
      </c>
      <c r="C1378" t="s">
        <v>4517</v>
      </c>
      <c r="D1378" t="s">
        <v>4519</v>
      </c>
      <c r="E1378" t="s">
        <v>4525</v>
      </c>
      <c r="F1378">
        <v>3</v>
      </c>
      <c r="G1378">
        <v>43932</v>
      </c>
      <c r="H1378" s="7">
        <v>0</v>
      </c>
      <c r="I1378">
        <v>131796</v>
      </c>
      <c r="J1378">
        <v>0</v>
      </c>
      <c r="K1378">
        <v>131796</v>
      </c>
      <c r="L1378">
        <v>22273.40385779698</v>
      </c>
      <c r="M1378" s="4">
        <f t="shared" si="42"/>
        <v>16.89990884229945</v>
      </c>
      <c r="N1378" t="str">
        <f t="shared" si="43"/>
        <v>Non-discounted</v>
      </c>
    </row>
    <row r="1379" spans="1:14" x14ac:dyDescent="0.3">
      <c r="A1379" t="s">
        <v>1389</v>
      </c>
      <c r="B1379" s="2">
        <v>45567</v>
      </c>
      <c r="C1379" t="s">
        <v>4513</v>
      </c>
      <c r="D1379" t="s">
        <v>4519</v>
      </c>
      <c r="E1379" t="s">
        <v>4522</v>
      </c>
      <c r="F1379">
        <v>3</v>
      </c>
      <c r="G1379">
        <v>18158</v>
      </c>
      <c r="H1379" s="7">
        <v>15</v>
      </c>
      <c r="I1379">
        <v>54474</v>
      </c>
      <c r="J1379">
        <v>8171.1</v>
      </c>
      <c r="K1379">
        <v>46302.9</v>
      </c>
      <c r="L1379">
        <v>3255.1015560756191</v>
      </c>
      <c r="M1379" s="4">
        <f t="shared" si="42"/>
        <v>7.0300165995555757</v>
      </c>
      <c r="N1379" t="str">
        <f t="shared" si="43"/>
        <v>Discounted</v>
      </c>
    </row>
    <row r="1380" spans="1:14" x14ac:dyDescent="0.3">
      <c r="A1380" t="s">
        <v>1390</v>
      </c>
      <c r="B1380" s="2">
        <v>45143</v>
      </c>
      <c r="C1380" t="s">
        <v>4517</v>
      </c>
      <c r="D1380" t="s">
        <v>4519</v>
      </c>
      <c r="E1380" t="s">
        <v>4525</v>
      </c>
      <c r="F1380">
        <v>2</v>
      </c>
      <c r="G1380">
        <v>69745</v>
      </c>
      <c r="H1380" s="7">
        <v>15</v>
      </c>
      <c r="I1380">
        <v>139490</v>
      </c>
      <c r="J1380">
        <v>20923.5</v>
      </c>
      <c r="K1380">
        <v>118566.5</v>
      </c>
      <c r="L1380">
        <v>5981.5781588431828</v>
      </c>
      <c r="M1380" s="4">
        <f t="shared" si="42"/>
        <v>5.0449141695531052</v>
      </c>
      <c r="N1380" t="str">
        <f t="shared" si="43"/>
        <v>Discounted</v>
      </c>
    </row>
    <row r="1381" spans="1:14" x14ac:dyDescent="0.3">
      <c r="A1381" t="s">
        <v>1391</v>
      </c>
      <c r="B1381" s="2">
        <v>44987</v>
      </c>
      <c r="C1381" t="s">
        <v>4514</v>
      </c>
      <c r="D1381" t="s">
        <v>4520</v>
      </c>
      <c r="E1381" t="s">
        <v>4523</v>
      </c>
      <c r="F1381">
        <v>3</v>
      </c>
      <c r="G1381">
        <v>77527</v>
      </c>
      <c r="H1381" s="7">
        <v>5</v>
      </c>
      <c r="I1381">
        <v>232581</v>
      </c>
      <c r="J1381">
        <v>11629.05</v>
      </c>
      <c r="K1381">
        <v>220951.95</v>
      </c>
      <c r="L1381">
        <v>13176.972180731311</v>
      </c>
      <c r="M1381" s="4">
        <f t="shared" si="42"/>
        <v>5.9637274894977432</v>
      </c>
      <c r="N1381" t="str">
        <f t="shared" si="43"/>
        <v>Discounted</v>
      </c>
    </row>
    <row r="1382" spans="1:14" x14ac:dyDescent="0.3">
      <c r="A1382" t="s">
        <v>1392</v>
      </c>
      <c r="B1382" s="2">
        <v>45542</v>
      </c>
      <c r="C1382" t="s">
        <v>4513</v>
      </c>
      <c r="D1382" t="s">
        <v>4520</v>
      </c>
      <c r="E1382" t="s">
        <v>4525</v>
      </c>
      <c r="F1382">
        <v>1</v>
      </c>
      <c r="G1382">
        <v>51308</v>
      </c>
      <c r="H1382" s="7">
        <v>20</v>
      </c>
      <c r="I1382">
        <v>51308</v>
      </c>
      <c r="J1382">
        <v>10261.6</v>
      </c>
      <c r="K1382">
        <v>41046.400000000001</v>
      </c>
      <c r="L1382">
        <v>9987.6618093323414</v>
      </c>
      <c r="M1382" s="4">
        <f t="shared" si="42"/>
        <v>24.332613357888487</v>
      </c>
      <c r="N1382" t="str">
        <f t="shared" si="43"/>
        <v>Discounted</v>
      </c>
    </row>
    <row r="1383" spans="1:14" x14ac:dyDescent="0.3">
      <c r="A1383" t="s">
        <v>1393</v>
      </c>
      <c r="B1383" s="2">
        <v>44968</v>
      </c>
      <c r="C1383" t="s">
        <v>4512</v>
      </c>
      <c r="D1383" t="s">
        <v>4520</v>
      </c>
      <c r="E1383" t="s">
        <v>4525</v>
      </c>
      <c r="F1383">
        <v>3</v>
      </c>
      <c r="G1383">
        <v>40030</v>
      </c>
      <c r="H1383" s="7">
        <v>0</v>
      </c>
      <c r="I1383">
        <v>120090</v>
      </c>
      <c r="J1383">
        <v>0</v>
      </c>
      <c r="K1383">
        <v>120090</v>
      </c>
      <c r="L1383">
        <v>9037.2102982543565</v>
      </c>
      <c r="M1383" s="4">
        <f t="shared" si="42"/>
        <v>7.5253645584597848</v>
      </c>
      <c r="N1383" t="str">
        <f t="shared" si="43"/>
        <v>Non-discounted</v>
      </c>
    </row>
    <row r="1384" spans="1:14" x14ac:dyDescent="0.3">
      <c r="A1384" t="s">
        <v>1394</v>
      </c>
      <c r="B1384" s="2">
        <v>44951</v>
      </c>
      <c r="C1384" t="s">
        <v>4515</v>
      </c>
      <c r="D1384" t="s">
        <v>4520</v>
      </c>
      <c r="E1384" t="s">
        <v>4523</v>
      </c>
      <c r="F1384">
        <v>9</v>
      </c>
      <c r="G1384">
        <v>9334</v>
      </c>
      <c r="H1384" s="7">
        <v>10</v>
      </c>
      <c r="I1384">
        <v>84006</v>
      </c>
      <c r="J1384">
        <v>8400.6</v>
      </c>
      <c r="K1384">
        <v>75605.399999999994</v>
      </c>
      <c r="L1384">
        <v>4451.4902680093228</v>
      </c>
      <c r="M1384" s="4">
        <f t="shared" si="42"/>
        <v>5.8877940835037226</v>
      </c>
      <c r="N1384" t="str">
        <f t="shared" si="43"/>
        <v>Discounted</v>
      </c>
    </row>
    <row r="1385" spans="1:14" x14ac:dyDescent="0.3">
      <c r="A1385" t="s">
        <v>1395</v>
      </c>
      <c r="B1385" s="2">
        <v>44965</v>
      </c>
      <c r="C1385" t="s">
        <v>4515</v>
      </c>
      <c r="D1385" t="s">
        <v>4519</v>
      </c>
      <c r="E1385" t="s">
        <v>4521</v>
      </c>
      <c r="F1385">
        <v>4</v>
      </c>
      <c r="G1385">
        <v>14858</v>
      </c>
      <c r="H1385" s="7">
        <v>10</v>
      </c>
      <c r="I1385">
        <v>59432</v>
      </c>
      <c r="J1385">
        <v>5943.2</v>
      </c>
      <c r="K1385">
        <v>53488.800000000003</v>
      </c>
      <c r="L1385">
        <v>5986.9394408369217</v>
      </c>
      <c r="M1385" s="4">
        <f t="shared" si="42"/>
        <v>11.1928841941433</v>
      </c>
      <c r="N1385" t="str">
        <f t="shared" si="43"/>
        <v>Discounted</v>
      </c>
    </row>
    <row r="1386" spans="1:14" x14ac:dyDescent="0.3">
      <c r="A1386" t="s">
        <v>1396</v>
      </c>
      <c r="B1386" s="2">
        <v>45057</v>
      </c>
      <c r="C1386" t="s">
        <v>4512</v>
      </c>
      <c r="D1386" t="s">
        <v>4520</v>
      </c>
      <c r="E1386" t="s">
        <v>4524</v>
      </c>
      <c r="F1386">
        <v>3</v>
      </c>
      <c r="G1386">
        <v>10372</v>
      </c>
      <c r="H1386" s="7">
        <v>5</v>
      </c>
      <c r="I1386">
        <v>31116</v>
      </c>
      <c r="J1386">
        <v>1555.8</v>
      </c>
      <c r="K1386">
        <v>29560.2</v>
      </c>
      <c r="L1386">
        <v>4955.3533322087696</v>
      </c>
      <c r="M1386" s="4">
        <f t="shared" si="42"/>
        <v>16.763598799090566</v>
      </c>
      <c r="N1386" t="str">
        <f t="shared" si="43"/>
        <v>Discounted</v>
      </c>
    </row>
    <row r="1387" spans="1:14" x14ac:dyDescent="0.3">
      <c r="A1387" t="s">
        <v>1397</v>
      </c>
      <c r="B1387" s="2">
        <v>45424</v>
      </c>
      <c r="C1387" t="s">
        <v>4512</v>
      </c>
      <c r="D1387" t="s">
        <v>4519</v>
      </c>
      <c r="E1387" t="s">
        <v>4522</v>
      </c>
      <c r="F1387">
        <v>8</v>
      </c>
      <c r="G1387">
        <v>59194</v>
      </c>
      <c r="H1387" s="7">
        <v>10</v>
      </c>
      <c r="I1387">
        <v>473552</v>
      </c>
      <c r="J1387">
        <v>47355.199999999997</v>
      </c>
      <c r="K1387">
        <v>426196.8</v>
      </c>
      <c r="L1387">
        <v>102156.0183055696</v>
      </c>
      <c r="M1387" s="4">
        <f t="shared" si="42"/>
        <v>23.969212886058646</v>
      </c>
      <c r="N1387" t="str">
        <f t="shared" si="43"/>
        <v>Discounted</v>
      </c>
    </row>
    <row r="1388" spans="1:14" x14ac:dyDescent="0.3">
      <c r="A1388" t="s">
        <v>1398</v>
      </c>
      <c r="B1388" s="2">
        <v>45155</v>
      </c>
      <c r="C1388" t="s">
        <v>4512</v>
      </c>
      <c r="D1388" t="s">
        <v>4520</v>
      </c>
      <c r="E1388" t="s">
        <v>4524</v>
      </c>
      <c r="F1388">
        <v>1</v>
      </c>
      <c r="G1388">
        <v>50821</v>
      </c>
      <c r="H1388" s="7">
        <v>5</v>
      </c>
      <c r="I1388">
        <v>50821</v>
      </c>
      <c r="J1388">
        <v>2541.0500000000002</v>
      </c>
      <c r="K1388">
        <v>48279.95</v>
      </c>
      <c r="L1388">
        <v>9172.1049596173725</v>
      </c>
      <c r="M1388" s="4">
        <f t="shared" si="42"/>
        <v>18.997751571029738</v>
      </c>
      <c r="N1388" t="str">
        <f t="shared" si="43"/>
        <v>Discounted</v>
      </c>
    </row>
    <row r="1389" spans="1:14" x14ac:dyDescent="0.3">
      <c r="A1389" t="s">
        <v>1399</v>
      </c>
      <c r="B1389" s="2">
        <v>45034</v>
      </c>
      <c r="C1389" t="s">
        <v>4518</v>
      </c>
      <c r="D1389" t="s">
        <v>4520</v>
      </c>
      <c r="E1389" t="s">
        <v>4522</v>
      </c>
      <c r="F1389">
        <v>5</v>
      </c>
      <c r="G1389">
        <v>74209</v>
      </c>
      <c r="H1389" s="7">
        <v>20</v>
      </c>
      <c r="I1389">
        <v>371045</v>
      </c>
      <c r="J1389">
        <v>74209</v>
      </c>
      <c r="K1389">
        <v>296836</v>
      </c>
      <c r="L1389">
        <v>31248.101975289981</v>
      </c>
      <c r="M1389" s="4">
        <f t="shared" si="42"/>
        <v>10.527059378003335</v>
      </c>
      <c r="N1389" t="str">
        <f t="shared" si="43"/>
        <v>Discounted</v>
      </c>
    </row>
    <row r="1390" spans="1:14" x14ac:dyDescent="0.3">
      <c r="A1390" t="s">
        <v>1400</v>
      </c>
      <c r="B1390" s="2">
        <v>45098</v>
      </c>
      <c r="C1390" t="s">
        <v>4513</v>
      </c>
      <c r="D1390" t="s">
        <v>4519</v>
      </c>
      <c r="E1390" t="s">
        <v>4524</v>
      </c>
      <c r="F1390">
        <v>1</v>
      </c>
      <c r="G1390">
        <v>17185</v>
      </c>
      <c r="H1390" s="7">
        <v>5</v>
      </c>
      <c r="I1390">
        <v>17185</v>
      </c>
      <c r="J1390">
        <v>859.25</v>
      </c>
      <c r="K1390">
        <v>16325.75</v>
      </c>
      <c r="L1390">
        <v>3882.4527882470252</v>
      </c>
      <c r="M1390" s="4">
        <f t="shared" si="42"/>
        <v>23.781160364742966</v>
      </c>
      <c r="N1390" t="str">
        <f t="shared" si="43"/>
        <v>Discounted</v>
      </c>
    </row>
    <row r="1391" spans="1:14" x14ac:dyDescent="0.3">
      <c r="A1391" t="s">
        <v>1401</v>
      </c>
      <c r="B1391" s="2">
        <v>45361</v>
      </c>
      <c r="C1391" t="s">
        <v>4515</v>
      </c>
      <c r="D1391" t="s">
        <v>4520</v>
      </c>
      <c r="E1391" t="s">
        <v>4525</v>
      </c>
      <c r="F1391">
        <v>7</v>
      </c>
      <c r="G1391">
        <v>11833</v>
      </c>
      <c r="H1391" s="7">
        <v>15</v>
      </c>
      <c r="I1391">
        <v>82831</v>
      </c>
      <c r="J1391">
        <v>12424.65</v>
      </c>
      <c r="K1391">
        <v>70406.350000000006</v>
      </c>
      <c r="L1391">
        <v>4027.8216118996152</v>
      </c>
      <c r="M1391" s="4">
        <f t="shared" si="42"/>
        <v>5.7208215053040172</v>
      </c>
      <c r="N1391" t="str">
        <f t="shared" si="43"/>
        <v>Discounted</v>
      </c>
    </row>
    <row r="1392" spans="1:14" x14ac:dyDescent="0.3">
      <c r="A1392" t="s">
        <v>1402</v>
      </c>
      <c r="B1392" s="2">
        <v>45404</v>
      </c>
      <c r="C1392" t="s">
        <v>4513</v>
      </c>
      <c r="D1392" t="s">
        <v>4520</v>
      </c>
      <c r="E1392" t="s">
        <v>4521</v>
      </c>
      <c r="F1392">
        <v>5</v>
      </c>
      <c r="G1392">
        <v>11856</v>
      </c>
      <c r="H1392" s="7">
        <v>15</v>
      </c>
      <c r="I1392">
        <v>59280</v>
      </c>
      <c r="J1392">
        <v>8892</v>
      </c>
      <c r="K1392">
        <v>50388</v>
      </c>
      <c r="L1392">
        <v>12385.914663631829</v>
      </c>
      <c r="M1392" s="4">
        <f t="shared" si="42"/>
        <v>24.58108014533585</v>
      </c>
      <c r="N1392" t="str">
        <f t="shared" si="43"/>
        <v>Discounted</v>
      </c>
    </row>
    <row r="1393" spans="1:14" x14ac:dyDescent="0.3">
      <c r="A1393" t="s">
        <v>1403</v>
      </c>
      <c r="B1393" s="2">
        <v>45028</v>
      </c>
      <c r="C1393" t="s">
        <v>4517</v>
      </c>
      <c r="D1393" t="s">
        <v>4519</v>
      </c>
      <c r="E1393" t="s">
        <v>4525</v>
      </c>
      <c r="F1393">
        <v>2</v>
      </c>
      <c r="G1393">
        <v>41084</v>
      </c>
      <c r="H1393" s="7">
        <v>15</v>
      </c>
      <c r="I1393">
        <v>82168</v>
      </c>
      <c r="J1393">
        <v>12325.2</v>
      </c>
      <c r="K1393">
        <v>69842.8</v>
      </c>
      <c r="L1393">
        <v>4311.2661479363032</v>
      </c>
      <c r="M1393" s="4">
        <f t="shared" si="42"/>
        <v>6.1728140165289807</v>
      </c>
      <c r="N1393" t="str">
        <f t="shared" si="43"/>
        <v>Discounted</v>
      </c>
    </row>
    <row r="1394" spans="1:14" x14ac:dyDescent="0.3">
      <c r="A1394" t="s">
        <v>1404</v>
      </c>
      <c r="B1394" s="2">
        <v>45450</v>
      </c>
      <c r="C1394" t="s">
        <v>4515</v>
      </c>
      <c r="D1394" t="s">
        <v>4520</v>
      </c>
      <c r="E1394" t="s">
        <v>4521</v>
      </c>
      <c r="F1394">
        <v>1</v>
      </c>
      <c r="G1394">
        <v>51862</v>
      </c>
      <c r="H1394" s="7">
        <v>15</v>
      </c>
      <c r="I1394">
        <v>51862</v>
      </c>
      <c r="J1394">
        <v>7779.3</v>
      </c>
      <c r="K1394">
        <v>44082.7</v>
      </c>
      <c r="L1394">
        <v>8850.4834414574252</v>
      </c>
      <c r="M1394" s="4">
        <f t="shared" si="42"/>
        <v>20.07699946114332</v>
      </c>
      <c r="N1394" t="str">
        <f t="shared" si="43"/>
        <v>Discounted</v>
      </c>
    </row>
    <row r="1395" spans="1:14" x14ac:dyDescent="0.3">
      <c r="A1395" t="s">
        <v>1405</v>
      </c>
      <c r="B1395" s="2">
        <v>45201</v>
      </c>
      <c r="C1395" t="s">
        <v>4518</v>
      </c>
      <c r="D1395" t="s">
        <v>4519</v>
      </c>
      <c r="E1395" t="s">
        <v>4523</v>
      </c>
      <c r="F1395">
        <v>7</v>
      </c>
      <c r="G1395">
        <v>11844</v>
      </c>
      <c r="H1395" s="7">
        <v>15</v>
      </c>
      <c r="I1395">
        <v>82908</v>
      </c>
      <c r="J1395">
        <v>12436.2</v>
      </c>
      <c r="K1395">
        <v>70471.8</v>
      </c>
      <c r="L1395">
        <v>4162.0298242247482</v>
      </c>
      <c r="M1395" s="4">
        <f t="shared" si="42"/>
        <v>5.9059507834690583</v>
      </c>
      <c r="N1395" t="str">
        <f t="shared" si="43"/>
        <v>Discounted</v>
      </c>
    </row>
    <row r="1396" spans="1:14" x14ac:dyDescent="0.3">
      <c r="A1396" t="s">
        <v>1406</v>
      </c>
      <c r="B1396" s="2">
        <v>45539</v>
      </c>
      <c r="C1396" t="s">
        <v>4512</v>
      </c>
      <c r="D1396" t="s">
        <v>4519</v>
      </c>
      <c r="E1396" t="s">
        <v>4522</v>
      </c>
      <c r="F1396">
        <v>1</v>
      </c>
      <c r="G1396">
        <v>45119</v>
      </c>
      <c r="H1396" s="7">
        <v>15</v>
      </c>
      <c r="I1396">
        <v>45119</v>
      </c>
      <c r="J1396">
        <v>6767.85</v>
      </c>
      <c r="K1396">
        <v>38351.15</v>
      </c>
      <c r="L1396">
        <v>9062.8480220981965</v>
      </c>
      <c r="M1396" s="4">
        <f t="shared" si="42"/>
        <v>23.631228847370149</v>
      </c>
      <c r="N1396" t="str">
        <f t="shared" si="43"/>
        <v>Discounted</v>
      </c>
    </row>
    <row r="1397" spans="1:14" x14ac:dyDescent="0.3">
      <c r="A1397" t="s">
        <v>1407</v>
      </c>
      <c r="B1397" s="2">
        <v>44970</v>
      </c>
      <c r="C1397" t="s">
        <v>4514</v>
      </c>
      <c r="D1397" t="s">
        <v>4519</v>
      </c>
      <c r="E1397" t="s">
        <v>4522</v>
      </c>
      <c r="F1397">
        <v>3</v>
      </c>
      <c r="G1397">
        <v>2443</v>
      </c>
      <c r="H1397" s="7">
        <v>15</v>
      </c>
      <c r="I1397">
        <v>7329</v>
      </c>
      <c r="J1397">
        <v>1099.3499999999999</v>
      </c>
      <c r="K1397">
        <v>6229.65</v>
      </c>
      <c r="L1397">
        <v>446.87260071422821</v>
      </c>
      <c r="M1397" s="4">
        <f t="shared" si="42"/>
        <v>7.1733179346227836</v>
      </c>
      <c r="N1397" t="str">
        <f t="shared" si="43"/>
        <v>Discounted</v>
      </c>
    </row>
    <row r="1398" spans="1:14" x14ac:dyDescent="0.3">
      <c r="A1398" t="s">
        <v>1408</v>
      </c>
      <c r="B1398" s="2">
        <v>44943</v>
      </c>
      <c r="C1398" t="s">
        <v>4512</v>
      </c>
      <c r="D1398" t="s">
        <v>4519</v>
      </c>
      <c r="E1398" t="s">
        <v>4523</v>
      </c>
      <c r="F1398">
        <v>6</v>
      </c>
      <c r="G1398">
        <v>60717</v>
      </c>
      <c r="H1398" s="7">
        <v>15</v>
      </c>
      <c r="I1398">
        <v>364302</v>
      </c>
      <c r="J1398">
        <v>54645.3</v>
      </c>
      <c r="K1398">
        <v>309656.7</v>
      </c>
      <c r="L1398">
        <v>18609.067918647928</v>
      </c>
      <c r="M1398" s="4">
        <f t="shared" si="42"/>
        <v>6.0095802605427</v>
      </c>
      <c r="N1398" t="str">
        <f t="shared" si="43"/>
        <v>Discounted</v>
      </c>
    </row>
    <row r="1399" spans="1:14" x14ac:dyDescent="0.3">
      <c r="A1399" t="s">
        <v>1409</v>
      </c>
      <c r="B1399" s="2">
        <v>45256</v>
      </c>
      <c r="C1399" t="s">
        <v>4512</v>
      </c>
      <c r="D1399" t="s">
        <v>4520</v>
      </c>
      <c r="E1399" t="s">
        <v>4524</v>
      </c>
      <c r="F1399">
        <v>6</v>
      </c>
      <c r="G1399">
        <v>21521</v>
      </c>
      <c r="H1399" s="7">
        <v>15</v>
      </c>
      <c r="I1399">
        <v>129126</v>
      </c>
      <c r="J1399">
        <v>19368.900000000001</v>
      </c>
      <c r="K1399">
        <v>109757.1</v>
      </c>
      <c r="L1399">
        <v>25008.48790492745</v>
      </c>
      <c r="M1399" s="4">
        <f t="shared" si="42"/>
        <v>22.78530309649895</v>
      </c>
      <c r="N1399" t="str">
        <f t="shared" si="43"/>
        <v>Discounted</v>
      </c>
    </row>
    <row r="1400" spans="1:14" x14ac:dyDescent="0.3">
      <c r="A1400" t="s">
        <v>1410</v>
      </c>
      <c r="B1400" s="2">
        <v>45495</v>
      </c>
      <c r="C1400" t="s">
        <v>4518</v>
      </c>
      <c r="D1400" t="s">
        <v>4520</v>
      </c>
      <c r="E1400" t="s">
        <v>4523</v>
      </c>
      <c r="F1400">
        <v>7</v>
      </c>
      <c r="G1400">
        <v>8848</v>
      </c>
      <c r="H1400" s="7">
        <v>20</v>
      </c>
      <c r="I1400">
        <v>61936</v>
      </c>
      <c r="J1400">
        <v>12387.2</v>
      </c>
      <c r="K1400">
        <v>49548.800000000003</v>
      </c>
      <c r="L1400">
        <v>3426.7343990915242</v>
      </c>
      <c r="M1400" s="4">
        <f t="shared" si="42"/>
        <v>6.9158776783525013</v>
      </c>
      <c r="N1400" t="str">
        <f t="shared" si="43"/>
        <v>Discounted</v>
      </c>
    </row>
    <row r="1401" spans="1:14" x14ac:dyDescent="0.3">
      <c r="A1401" t="s">
        <v>1411</v>
      </c>
      <c r="B1401" s="2">
        <v>45423</v>
      </c>
      <c r="C1401" t="s">
        <v>4513</v>
      </c>
      <c r="D1401" t="s">
        <v>4520</v>
      </c>
      <c r="E1401" t="s">
        <v>4523</v>
      </c>
      <c r="F1401">
        <v>1</v>
      </c>
      <c r="G1401">
        <v>77786</v>
      </c>
      <c r="H1401" s="7">
        <v>15</v>
      </c>
      <c r="I1401">
        <v>77786</v>
      </c>
      <c r="J1401">
        <v>11667.9</v>
      </c>
      <c r="K1401">
        <v>66118.100000000006</v>
      </c>
      <c r="L1401">
        <v>13857.44517538533</v>
      </c>
      <c r="M1401" s="4">
        <f t="shared" si="42"/>
        <v>20.958625815601671</v>
      </c>
      <c r="N1401" t="str">
        <f t="shared" si="43"/>
        <v>Discounted</v>
      </c>
    </row>
    <row r="1402" spans="1:14" x14ac:dyDescent="0.3">
      <c r="A1402" t="s">
        <v>1412</v>
      </c>
      <c r="B1402" s="2">
        <v>44938</v>
      </c>
      <c r="C1402" t="s">
        <v>4515</v>
      </c>
      <c r="D1402" t="s">
        <v>4519</v>
      </c>
      <c r="E1402" t="s">
        <v>4521</v>
      </c>
      <c r="F1402">
        <v>7</v>
      </c>
      <c r="G1402">
        <v>71421</v>
      </c>
      <c r="H1402" s="7">
        <v>5</v>
      </c>
      <c r="I1402">
        <v>499947</v>
      </c>
      <c r="J1402">
        <v>24997.35</v>
      </c>
      <c r="K1402">
        <v>474949.65</v>
      </c>
      <c r="L1402">
        <v>94708.250704491365</v>
      </c>
      <c r="M1402" s="4">
        <f t="shared" si="42"/>
        <v>19.940692809120158</v>
      </c>
      <c r="N1402" t="str">
        <f t="shared" si="43"/>
        <v>Discounted</v>
      </c>
    </row>
    <row r="1403" spans="1:14" x14ac:dyDescent="0.3">
      <c r="A1403" t="s">
        <v>1413</v>
      </c>
      <c r="B1403" s="2">
        <v>45244</v>
      </c>
      <c r="C1403" t="s">
        <v>4512</v>
      </c>
      <c r="D1403" t="s">
        <v>4520</v>
      </c>
      <c r="E1403" t="s">
        <v>4523</v>
      </c>
      <c r="F1403">
        <v>2</v>
      </c>
      <c r="G1403">
        <v>17139</v>
      </c>
      <c r="H1403" s="7">
        <v>20</v>
      </c>
      <c r="I1403">
        <v>34278</v>
      </c>
      <c r="J1403">
        <v>6855.6</v>
      </c>
      <c r="K1403">
        <v>27422.400000000001</v>
      </c>
      <c r="L1403">
        <v>4655.6546245286754</v>
      </c>
      <c r="M1403" s="4">
        <f t="shared" si="42"/>
        <v>16.977560769767326</v>
      </c>
      <c r="N1403" t="str">
        <f t="shared" si="43"/>
        <v>Discounted</v>
      </c>
    </row>
    <row r="1404" spans="1:14" x14ac:dyDescent="0.3">
      <c r="A1404" t="s">
        <v>1414</v>
      </c>
      <c r="B1404" s="2">
        <v>45518</v>
      </c>
      <c r="C1404" t="s">
        <v>4515</v>
      </c>
      <c r="D1404" t="s">
        <v>4520</v>
      </c>
      <c r="E1404" t="s">
        <v>4522</v>
      </c>
      <c r="F1404">
        <v>6</v>
      </c>
      <c r="G1404">
        <v>65066</v>
      </c>
      <c r="H1404" s="7">
        <v>10</v>
      </c>
      <c r="I1404">
        <v>390396</v>
      </c>
      <c r="J1404">
        <v>39039.599999999999</v>
      </c>
      <c r="K1404">
        <v>351356.4</v>
      </c>
      <c r="L1404">
        <v>44127.744142092561</v>
      </c>
      <c r="M1404" s="4">
        <f t="shared" si="42"/>
        <v>12.559254404386133</v>
      </c>
      <c r="N1404" t="str">
        <f t="shared" si="43"/>
        <v>Discounted</v>
      </c>
    </row>
    <row r="1405" spans="1:14" x14ac:dyDescent="0.3">
      <c r="A1405" t="s">
        <v>1415</v>
      </c>
      <c r="B1405" s="2">
        <v>45142</v>
      </c>
      <c r="C1405" t="s">
        <v>4516</v>
      </c>
      <c r="D1405" t="s">
        <v>4520</v>
      </c>
      <c r="E1405" t="s">
        <v>4525</v>
      </c>
      <c r="F1405">
        <v>8</v>
      </c>
      <c r="G1405">
        <v>42511</v>
      </c>
      <c r="H1405" s="7">
        <v>0</v>
      </c>
      <c r="I1405">
        <v>340088</v>
      </c>
      <c r="J1405">
        <v>0</v>
      </c>
      <c r="K1405">
        <v>340088</v>
      </c>
      <c r="L1405">
        <v>79279.991592716804</v>
      </c>
      <c r="M1405" s="4">
        <f t="shared" si="42"/>
        <v>23.311610992659784</v>
      </c>
      <c r="N1405" t="str">
        <f t="shared" si="43"/>
        <v>Non-discounted</v>
      </c>
    </row>
    <row r="1406" spans="1:14" x14ac:dyDescent="0.3">
      <c r="A1406" t="s">
        <v>1416</v>
      </c>
      <c r="B1406" s="2">
        <v>45265</v>
      </c>
      <c r="C1406" t="s">
        <v>4517</v>
      </c>
      <c r="D1406" t="s">
        <v>4520</v>
      </c>
      <c r="E1406" t="s">
        <v>4521</v>
      </c>
      <c r="F1406">
        <v>5</v>
      </c>
      <c r="G1406">
        <v>19140</v>
      </c>
      <c r="H1406" s="7">
        <v>20</v>
      </c>
      <c r="I1406">
        <v>95700</v>
      </c>
      <c r="J1406">
        <v>19140</v>
      </c>
      <c r="K1406">
        <v>76560</v>
      </c>
      <c r="L1406">
        <v>17165.996189852729</v>
      </c>
      <c r="M1406" s="4">
        <f t="shared" si="42"/>
        <v>22.421625117362499</v>
      </c>
      <c r="N1406" t="str">
        <f t="shared" si="43"/>
        <v>Discounted</v>
      </c>
    </row>
    <row r="1407" spans="1:14" x14ac:dyDescent="0.3">
      <c r="A1407" t="s">
        <v>1417</v>
      </c>
      <c r="B1407" s="2">
        <v>45587</v>
      </c>
      <c r="C1407" t="s">
        <v>4513</v>
      </c>
      <c r="D1407" t="s">
        <v>4519</v>
      </c>
      <c r="E1407" t="s">
        <v>4521</v>
      </c>
      <c r="F1407">
        <v>3</v>
      </c>
      <c r="G1407">
        <v>35902</v>
      </c>
      <c r="H1407" s="7">
        <v>15</v>
      </c>
      <c r="I1407">
        <v>107706</v>
      </c>
      <c r="J1407">
        <v>16155.9</v>
      </c>
      <c r="K1407">
        <v>91550.1</v>
      </c>
      <c r="L1407">
        <v>12382.098126555609</v>
      </c>
      <c r="M1407" s="4">
        <f t="shared" si="42"/>
        <v>13.524942219129862</v>
      </c>
      <c r="N1407" t="str">
        <f t="shared" si="43"/>
        <v>Discounted</v>
      </c>
    </row>
    <row r="1408" spans="1:14" x14ac:dyDescent="0.3">
      <c r="A1408" t="s">
        <v>1418</v>
      </c>
      <c r="B1408" s="2">
        <v>45007</v>
      </c>
      <c r="C1408" t="s">
        <v>4515</v>
      </c>
      <c r="D1408" t="s">
        <v>4519</v>
      </c>
      <c r="E1408" t="s">
        <v>4524</v>
      </c>
      <c r="F1408">
        <v>8</v>
      </c>
      <c r="G1408">
        <v>65588</v>
      </c>
      <c r="H1408" s="7">
        <v>20</v>
      </c>
      <c r="I1408">
        <v>524704</v>
      </c>
      <c r="J1408">
        <v>104940.8</v>
      </c>
      <c r="K1408">
        <v>419763.20000000001</v>
      </c>
      <c r="L1408">
        <v>40442.08183649939</v>
      </c>
      <c r="M1408" s="4">
        <f t="shared" si="42"/>
        <v>9.6344991262929636</v>
      </c>
      <c r="N1408" t="str">
        <f t="shared" si="43"/>
        <v>Discounted</v>
      </c>
    </row>
    <row r="1409" spans="1:14" x14ac:dyDescent="0.3">
      <c r="A1409" t="s">
        <v>1419</v>
      </c>
      <c r="B1409" s="2">
        <v>45653</v>
      </c>
      <c r="C1409" t="s">
        <v>4514</v>
      </c>
      <c r="D1409" t="s">
        <v>4520</v>
      </c>
      <c r="E1409" t="s">
        <v>4525</v>
      </c>
      <c r="F1409">
        <v>8</v>
      </c>
      <c r="G1409">
        <v>60740</v>
      </c>
      <c r="H1409" s="7">
        <v>0</v>
      </c>
      <c r="I1409">
        <v>485920</v>
      </c>
      <c r="J1409">
        <v>0</v>
      </c>
      <c r="K1409">
        <v>485920</v>
      </c>
      <c r="L1409">
        <v>50785.605120759203</v>
      </c>
      <c r="M1409" s="4">
        <f t="shared" si="42"/>
        <v>10.451433388368292</v>
      </c>
      <c r="N1409" t="str">
        <f t="shared" si="43"/>
        <v>Non-discounted</v>
      </c>
    </row>
    <row r="1410" spans="1:14" x14ac:dyDescent="0.3">
      <c r="A1410" t="s">
        <v>1420</v>
      </c>
      <c r="B1410" s="2">
        <v>45411</v>
      </c>
      <c r="C1410" t="s">
        <v>4517</v>
      </c>
      <c r="D1410" t="s">
        <v>4519</v>
      </c>
      <c r="E1410" t="s">
        <v>4521</v>
      </c>
      <c r="F1410">
        <v>4</v>
      </c>
      <c r="G1410">
        <v>2391</v>
      </c>
      <c r="H1410" s="7">
        <v>0</v>
      </c>
      <c r="I1410">
        <v>9564</v>
      </c>
      <c r="J1410">
        <v>0</v>
      </c>
      <c r="K1410">
        <v>9564</v>
      </c>
      <c r="L1410">
        <v>899.6349387790932</v>
      </c>
      <c r="M1410" s="4">
        <f t="shared" si="42"/>
        <v>9.406471547251078</v>
      </c>
      <c r="N1410" t="str">
        <f t="shared" si="43"/>
        <v>Non-discounted</v>
      </c>
    </row>
    <row r="1411" spans="1:14" x14ac:dyDescent="0.3">
      <c r="A1411" t="s">
        <v>1421</v>
      </c>
      <c r="B1411" s="2">
        <v>45300</v>
      </c>
      <c r="C1411" t="s">
        <v>4514</v>
      </c>
      <c r="D1411" t="s">
        <v>4520</v>
      </c>
      <c r="E1411" t="s">
        <v>4523</v>
      </c>
      <c r="F1411">
        <v>8</v>
      </c>
      <c r="G1411">
        <v>28759</v>
      </c>
      <c r="H1411" s="7">
        <v>15</v>
      </c>
      <c r="I1411">
        <v>230072</v>
      </c>
      <c r="J1411">
        <v>34510.800000000003</v>
      </c>
      <c r="K1411">
        <v>195561.2</v>
      </c>
      <c r="L1411">
        <v>30947.636667961469</v>
      </c>
      <c r="M1411" s="4">
        <f t="shared" ref="M1411:M1474" si="44">(L1411/K1411)*100</f>
        <v>15.825039255210886</v>
      </c>
      <c r="N1411" t="str">
        <f t="shared" ref="N1411:N1474" si="45">IF(H1411=0,"Non-discounted","Discounted")</f>
        <v>Discounted</v>
      </c>
    </row>
    <row r="1412" spans="1:14" x14ac:dyDescent="0.3">
      <c r="A1412" t="s">
        <v>1422</v>
      </c>
      <c r="B1412" s="2">
        <v>45636</v>
      </c>
      <c r="C1412" t="s">
        <v>4512</v>
      </c>
      <c r="D1412" t="s">
        <v>4520</v>
      </c>
      <c r="E1412" t="s">
        <v>4521</v>
      </c>
      <c r="F1412">
        <v>5</v>
      </c>
      <c r="G1412">
        <v>63521</v>
      </c>
      <c r="H1412" s="7">
        <v>15</v>
      </c>
      <c r="I1412">
        <v>317605</v>
      </c>
      <c r="J1412">
        <v>47640.75</v>
      </c>
      <c r="K1412">
        <v>269964.25</v>
      </c>
      <c r="L1412">
        <v>60393.099190171801</v>
      </c>
      <c r="M1412" s="4">
        <f t="shared" si="44"/>
        <v>22.370776571405955</v>
      </c>
      <c r="N1412" t="str">
        <f t="shared" si="45"/>
        <v>Discounted</v>
      </c>
    </row>
    <row r="1413" spans="1:14" x14ac:dyDescent="0.3">
      <c r="A1413" t="s">
        <v>1423</v>
      </c>
      <c r="B1413" s="2">
        <v>45126</v>
      </c>
      <c r="C1413" t="s">
        <v>4517</v>
      </c>
      <c r="D1413" t="s">
        <v>4520</v>
      </c>
      <c r="E1413" t="s">
        <v>4521</v>
      </c>
      <c r="F1413">
        <v>5</v>
      </c>
      <c r="G1413">
        <v>29487</v>
      </c>
      <c r="H1413" s="7">
        <v>5</v>
      </c>
      <c r="I1413">
        <v>147435</v>
      </c>
      <c r="J1413">
        <v>7371.75</v>
      </c>
      <c r="K1413">
        <v>140063.25</v>
      </c>
      <c r="L1413">
        <v>28674.083772933831</v>
      </c>
      <c r="M1413" s="4">
        <f t="shared" si="44"/>
        <v>20.472239343963412</v>
      </c>
      <c r="N1413" t="str">
        <f t="shared" si="45"/>
        <v>Discounted</v>
      </c>
    </row>
    <row r="1414" spans="1:14" x14ac:dyDescent="0.3">
      <c r="A1414" t="s">
        <v>1424</v>
      </c>
      <c r="B1414" s="2">
        <v>45463</v>
      </c>
      <c r="C1414" t="s">
        <v>4515</v>
      </c>
      <c r="D1414" t="s">
        <v>4519</v>
      </c>
      <c r="E1414" t="s">
        <v>4521</v>
      </c>
      <c r="F1414">
        <v>3</v>
      </c>
      <c r="G1414">
        <v>53116</v>
      </c>
      <c r="H1414" s="7">
        <v>0</v>
      </c>
      <c r="I1414">
        <v>159348</v>
      </c>
      <c r="J1414">
        <v>0</v>
      </c>
      <c r="K1414">
        <v>159348</v>
      </c>
      <c r="L1414">
        <v>33320.000154277157</v>
      </c>
      <c r="M1414" s="4">
        <f t="shared" si="44"/>
        <v>20.910209198908777</v>
      </c>
      <c r="N1414" t="str">
        <f t="shared" si="45"/>
        <v>Non-discounted</v>
      </c>
    </row>
    <row r="1415" spans="1:14" x14ac:dyDescent="0.3">
      <c r="A1415" t="s">
        <v>1425</v>
      </c>
      <c r="B1415" s="2">
        <v>45392</v>
      </c>
      <c r="C1415" t="s">
        <v>4517</v>
      </c>
      <c r="D1415" t="s">
        <v>4520</v>
      </c>
      <c r="E1415" t="s">
        <v>4524</v>
      </c>
      <c r="F1415">
        <v>7</v>
      </c>
      <c r="G1415">
        <v>11183</v>
      </c>
      <c r="H1415" s="7">
        <v>15</v>
      </c>
      <c r="I1415">
        <v>78281</v>
      </c>
      <c r="J1415">
        <v>11742.15</v>
      </c>
      <c r="K1415">
        <v>66538.850000000006</v>
      </c>
      <c r="L1415">
        <v>9292.6626411857906</v>
      </c>
      <c r="M1415" s="4">
        <f t="shared" si="44"/>
        <v>13.965769833992908</v>
      </c>
      <c r="N1415" t="str">
        <f t="shared" si="45"/>
        <v>Discounted</v>
      </c>
    </row>
    <row r="1416" spans="1:14" x14ac:dyDescent="0.3">
      <c r="A1416" t="s">
        <v>1426</v>
      </c>
      <c r="B1416" s="2">
        <v>45015</v>
      </c>
      <c r="C1416" t="s">
        <v>4512</v>
      </c>
      <c r="D1416" t="s">
        <v>4519</v>
      </c>
      <c r="E1416" t="s">
        <v>4521</v>
      </c>
      <c r="F1416">
        <v>9</v>
      </c>
      <c r="G1416">
        <v>61583</v>
      </c>
      <c r="H1416" s="7">
        <v>0</v>
      </c>
      <c r="I1416">
        <v>554247</v>
      </c>
      <c r="J1416">
        <v>0</v>
      </c>
      <c r="K1416">
        <v>554247</v>
      </c>
      <c r="L1416">
        <v>63455.166137951361</v>
      </c>
      <c r="M1416" s="4">
        <f t="shared" si="44"/>
        <v>11.448896635967603</v>
      </c>
      <c r="N1416" t="str">
        <f t="shared" si="45"/>
        <v>Non-discounted</v>
      </c>
    </row>
    <row r="1417" spans="1:14" x14ac:dyDescent="0.3">
      <c r="A1417" t="s">
        <v>1427</v>
      </c>
      <c r="B1417" s="2">
        <v>45194</v>
      </c>
      <c r="C1417" t="s">
        <v>4518</v>
      </c>
      <c r="D1417" t="s">
        <v>4519</v>
      </c>
      <c r="E1417" t="s">
        <v>4521</v>
      </c>
      <c r="F1417">
        <v>9</v>
      </c>
      <c r="G1417">
        <v>10467</v>
      </c>
      <c r="H1417" s="7">
        <v>5</v>
      </c>
      <c r="I1417">
        <v>94203</v>
      </c>
      <c r="J1417">
        <v>4710.1499999999996</v>
      </c>
      <c r="K1417">
        <v>89492.85</v>
      </c>
      <c r="L1417">
        <v>18030.227776868331</v>
      </c>
      <c r="M1417" s="4">
        <f t="shared" si="44"/>
        <v>20.147115414101048</v>
      </c>
      <c r="N1417" t="str">
        <f t="shared" si="45"/>
        <v>Discounted</v>
      </c>
    </row>
    <row r="1418" spans="1:14" x14ac:dyDescent="0.3">
      <c r="A1418" t="s">
        <v>1428</v>
      </c>
      <c r="B1418" s="2">
        <v>45581</v>
      </c>
      <c r="C1418" t="s">
        <v>4513</v>
      </c>
      <c r="D1418" t="s">
        <v>4520</v>
      </c>
      <c r="E1418" t="s">
        <v>4524</v>
      </c>
      <c r="F1418">
        <v>1</v>
      </c>
      <c r="G1418">
        <v>78164</v>
      </c>
      <c r="H1418" s="7">
        <v>10</v>
      </c>
      <c r="I1418">
        <v>78164</v>
      </c>
      <c r="J1418">
        <v>7816.4</v>
      </c>
      <c r="K1418">
        <v>70347.600000000006</v>
      </c>
      <c r="L1418">
        <v>14678.70595810023</v>
      </c>
      <c r="M1418" s="4">
        <f t="shared" si="44"/>
        <v>20.865965517089748</v>
      </c>
      <c r="N1418" t="str">
        <f t="shared" si="45"/>
        <v>Discounted</v>
      </c>
    </row>
    <row r="1419" spans="1:14" x14ac:dyDescent="0.3">
      <c r="A1419" t="s">
        <v>1429</v>
      </c>
      <c r="B1419" s="2">
        <v>45497</v>
      </c>
      <c r="C1419" t="s">
        <v>4514</v>
      </c>
      <c r="D1419" t="s">
        <v>4519</v>
      </c>
      <c r="E1419" t="s">
        <v>4525</v>
      </c>
      <c r="F1419">
        <v>1</v>
      </c>
      <c r="G1419">
        <v>40694</v>
      </c>
      <c r="H1419" s="7">
        <v>0</v>
      </c>
      <c r="I1419">
        <v>40694</v>
      </c>
      <c r="J1419">
        <v>0</v>
      </c>
      <c r="K1419">
        <v>40694</v>
      </c>
      <c r="L1419">
        <v>7694.0447463051678</v>
      </c>
      <c r="M1419" s="4">
        <f t="shared" si="44"/>
        <v>18.907074129614116</v>
      </c>
      <c r="N1419" t="str">
        <f t="shared" si="45"/>
        <v>Non-discounted</v>
      </c>
    </row>
    <row r="1420" spans="1:14" x14ac:dyDescent="0.3">
      <c r="A1420" t="s">
        <v>1430</v>
      </c>
      <c r="B1420" s="2">
        <v>45415</v>
      </c>
      <c r="C1420" t="s">
        <v>4512</v>
      </c>
      <c r="D1420" t="s">
        <v>4519</v>
      </c>
      <c r="E1420" t="s">
        <v>4522</v>
      </c>
      <c r="F1420">
        <v>5</v>
      </c>
      <c r="G1420">
        <v>63161</v>
      </c>
      <c r="H1420" s="7">
        <v>5</v>
      </c>
      <c r="I1420">
        <v>315805</v>
      </c>
      <c r="J1420">
        <v>15790.25</v>
      </c>
      <c r="K1420">
        <v>300014.75</v>
      </c>
      <c r="L1420">
        <v>16927.259568547612</v>
      </c>
      <c r="M1420" s="4">
        <f t="shared" si="44"/>
        <v>5.6421424508453706</v>
      </c>
      <c r="N1420" t="str">
        <f t="shared" si="45"/>
        <v>Discounted</v>
      </c>
    </row>
    <row r="1421" spans="1:14" x14ac:dyDescent="0.3">
      <c r="A1421" t="s">
        <v>1431</v>
      </c>
      <c r="B1421" s="2">
        <v>45464</v>
      </c>
      <c r="C1421" t="s">
        <v>4518</v>
      </c>
      <c r="D1421" t="s">
        <v>4520</v>
      </c>
      <c r="E1421" t="s">
        <v>4524</v>
      </c>
      <c r="F1421">
        <v>1</v>
      </c>
      <c r="G1421">
        <v>72807</v>
      </c>
      <c r="H1421" s="7">
        <v>5</v>
      </c>
      <c r="I1421">
        <v>72807</v>
      </c>
      <c r="J1421">
        <v>3640.35</v>
      </c>
      <c r="K1421">
        <v>69166.649999999994</v>
      </c>
      <c r="L1421">
        <v>11615.635385998399</v>
      </c>
      <c r="M1421" s="4">
        <f t="shared" si="44"/>
        <v>16.793693761369678</v>
      </c>
      <c r="N1421" t="str">
        <f t="shared" si="45"/>
        <v>Discounted</v>
      </c>
    </row>
    <row r="1422" spans="1:14" x14ac:dyDescent="0.3">
      <c r="A1422" t="s">
        <v>1432</v>
      </c>
      <c r="B1422" s="2">
        <v>44973</v>
      </c>
      <c r="C1422" t="s">
        <v>4517</v>
      </c>
      <c r="D1422" t="s">
        <v>4519</v>
      </c>
      <c r="E1422" t="s">
        <v>4524</v>
      </c>
      <c r="F1422">
        <v>4</v>
      </c>
      <c r="G1422">
        <v>43952</v>
      </c>
      <c r="H1422" s="7">
        <v>5</v>
      </c>
      <c r="I1422">
        <v>175808</v>
      </c>
      <c r="J1422">
        <v>8790.4</v>
      </c>
      <c r="K1422">
        <v>167017.60000000001</v>
      </c>
      <c r="L1422">
        <v>19943.432298198299</v>
      </c>
      <c r="M1422" s="4">
        <f t="shared" si="44"/>
        <v>11.940916584957693</v>
      </c>
      <c r="N1422" t="str">
        <f t="shared" si="45"/>
        <v>Discounted</v>
      </c>
    </row>
    <row r="1423" spans="1:14" x14ac:dyDescent="0.3">
      <c r="A1423" t="s">
        <v>1433</v>
      </c>
      <c r="B1423" s="2">
        <v>45214</v>
      </c>
      <c r="C1423" t="s">
        <v>4517</v>
      </c>
      <c r="D1423" t="s">
        <v>4519</v>
      </c>
      <c r="E1423" t="s">
        <v>4521</v>
      </c>
      <c r="F1423">
        <v>1</v>
      </c>
      <c r="G1423">
        <v>13357</v>
      </c>
      <c r="H1423" s="7">
        <v>20</v>
      </c>
      <c r="I1423">
        <v>13357</v>
      </c>
      <c r="J1423">
        <v>2671.4</v>
      </c>
      <c r="K1423">
        <v>10685.6</v>
      </c>
      <c r="L1423">
        <v>953.56744779965788</v>
      </c>
      <c r="M1423" s="4">
        <f t="shared" si="44"/>
        <v>8.923854980531349</v>
      </c>
      <c r="N1423" t="str">
        <f t="shared" si="45"/>
        <v>Discounted</v>
      </c>
    </row>
    <row r="1424" spans="1:14" x14ac:dyDescent="0.3">
      <c r="A1424" t="s">
        <v>1434</v>
      </c>
      <c r="B1424" s="2">
        <v>44942</v>
      </c>
      <c r="C1424" t="s">
        <v>4512</v>
      </c>
      <c r="D1424" t="s">
        <v>4520</v>
      </c>
      <c r="E1424" t="s">
        <v>4521</v>
      </c>
      <c r="F1424">
        <v>2</v>
      </c>
      <c r="G1424">
        <v>31801</v>
      </c>
      <c r="H1424" s="7">
        <v>15</v>
      </c>
      <c r="I1424">
        <v>63602</v>
      </c>
      <c r="J1424">
        <v>9540.2999999999993</v>
      </c>
      <c r="K1424">
        <v>54061.7</v>
      </c>
      <c r="L1424">
        <v>10211.12268164647</v>
      </c>
      <c r="M1424" s="4">
        <f t="shared" si="44"/>
        <v>18.887905266845976</v>
      </c>
      <c r="N1424" t="str">
        <f t="shared" si="45"/>
        <v>Discounted</v>
      </c>
    </row>
    <row r="1425" spans="1:14" x14ac:dyDescent="0.3">
      <c r="A1425" t="s">
        <v>1435</v>
      </c>
      <c r="B1425" s="2">
        <v>45637</v>
      </c>
      <c r="C1425" t="s">
        <v>4515</v>
      </c>
      <c r="D1425" t="s">
        <v>4520</v>
      </c>
      <c r="E1425" t="s">
        <v>4522</v>
      </c>
      <c r="F1425">
        <v>2</v>
      </c>
      <c r="G1425">
        <v>56400</v>
      </c>
      <c r="H1425" s="7">
        <v>0</v>
      </c>
      <c r="I1425">
        <v>112800</v>
      </c>
      <c r="J1425">
        <v>0</v>
      </c>
      <c r="K1425">
        <v>112800</v>
      </c>
      <c r="L1425">
        <v>11697.94962107792</v>
      </c>
      <c r="M1425" s="4">
        <f t="shared" si="44"/>
        <v>10.370522713721559</v>
      </c>
      <c r="N1425" t="str">
        <f t="shared" si="45"/>
        <v>Non-discounted</v>
      </c>
    </row>
    <row r="1426" spans="1:14" x14ac:dyDescent="0.3">
      <c r="A1426" t="s">
        <v>1436</v>
      </c>
      <c r="B1426" s="2">
        <v>45327</v>
      </c>
      <c r="C1426" t="s">
        <v>4517</v>
      </c>
      <c r="D1426" t="s">
        <v>4519</v>
      </c>
      <c r="E1426" t="s">
        <v>4521</v>
      </c>
      <c r="F1426">
        <v>4</v>
      </c>
      <c r="G1426">
        <v>31960</v>
      </c>
      <c r="H1426" s="7">
        <v>20</v>
      </c>
      <c r="I1426">
        <v>127840</v>
      </c>
      <c r="J1426">
        <v>25568</v>
      </c>
      <c r="K1426">
        <v>102272</v>
      </c>
      <c r="L1426">
        <v>23785.218201746651</v>
      </c>
      <c r="M1426" s="4">
        <f t="shared" si="44"/>
        <v>23.256823179117113</v>
      </c>
      <c r="N1426" t="str">
        <f t="shared" si="45"/>
        <v>Discounted</v>
      </c>
    </row>
    <row r="1427" spans="1:14" x14ac:dyDescent="0.3">
      <c r="A1427" t="s">
        <v>1437</v>
      </c>
      <c r="B1427" s="2">
        <v>45012</v>
      </c>
      <c r="C1427" t="s">
        <v>4515</v>
      </c>
      <c r="D1427" t="s">
        <v>4520</v>
      </c>
      <c r="E1427" t="s">
        <v>4523</v>
      </c>
      <c r="F1427">
        <v>8</v>
      </c>
      <c r="G1427">
        <v>50300</v>
      </c>
      <c r="H1427" s="7">
        <v>0</v>
      </c>
      <c r="I1427">
        <v>402400</v>
      </c>
      <c r="J1427">
        <v>0</v>
      </c>
      <c r="K1427">
        <v>402400</v>
      </c>
      <c r="L1427">
        <v>44109.403856461933</v>
      </c>
      <c r="M1427" s="4">
        <f t="shared" si="44"/>
        <v>10.9615814752639</v>
      </c>
      <c r="N1427" t="str">
        <f t="shared" si="45"/>
        <v>Non-discounted</v>
      </c>
    </row>
    <row r="1428" spans="1:14" x14ac:dyDescent="0.3">
      <c r="A1428" t="s">
        <v>1438</v>
      </c>
      <c r="B1428" s="2">
        <v>45176</v>
      </c>
      <c r="C1428" t="s">
        <v>4515</v>
      </c>
      <c r="D1428" t="s">
        <v>4520</v>
      </c>
      <c r="E1428" t="s">
        <v>4521</v>
      </c>
      <c r="F1428">
        <v>2</v>
      </c>
      <c r="G1428">
        <v>10332</v>
      </c>
      <c r="H1428" s="7">
        <v>20</v>
      </c>
      <c r="I1428">
        <v>20664</v>
      </c>
      <c r="J1428">
        <v>4132.8</v>
      </c>
      <c r="K1428">
        <v>16531.2</v>
      </c>
      <c r="L1428">
        <v>2662.1203057657999</v>
      </c>
      <c r="M1428" s="4">
        <f t="shared" si="44"/>
        <v>16.103611992872867</v>
      </c>
      <c r="N1428" t="str">
        <f t="shared" si="45"/>
        <v>Discounted</v>
      </c>
    </row>
    <row r="1429" spans="1:14" x14ac:dyDescent="0.3">
      <c r="A1429" t="s">
        <v>1439</v>
      </c>
      <c r="B1429" s="2">
        <v>45317</v>
      </c>
      <c r="C1429" t="s">
        <v>4513</v>
      </c>
      <c r="D1429" t="s">
        <v>4519</v>
      </c>
      <c r="E1429" t="s">
        <v>4521</v>
      </c>
      <c r="F1429">
        <v>9</v>
      </c>
      <c r="G1429">
        <v>47908</v>
      </c>
      <c r="H1429" s="7">
        <v>15</v>
      </c>
      <c r="I1429">
        <v>431172</v>
      </c>
      <c r="J1429">
        <v>64675.8</v>
      </c>
      <c r="K1429">
        <v>366496.2</v>
      </c>
      <c r="L1429">
        <v>78999.147496420366</v>
      </c>
      <c r="M1429" s="4">
        <f t="shared" si="44"/>
        <v>21.555243273032669</v>
      </c>
      <c r="N1429" t="str">
        <f t="shared" si="45"/>
        <v>Discounted</v>
      </c>
    </row>
    <row r="1430" spans="1:14" x14ac:dyDescent="0.3">
      <c r="A1430" t="s">
        <v>1440</v>
      </c>
      <c r="B1430" s="2">
        <v>45261</v>
      </c>
      <c r="C1430" t="s">
        <v>4515</v>
      </c>
      <c r="D1430" t="s">
        <v>4519</v>
      </c>
      <c r="E1430" t="s">
        <v>4523</v>
      </c>
      <c r="F1430">
        <v>9</v>
      </c>
      <c r="G1430">
        <v>13126</v>
      </c>
      <c r="H1430" s="7">
        <v>5</v>
      </c>
      <c r="I1430">
        <v>118134</v>
      </c>
      <c r="J1430">
        <v>5906.7</v>
      </c>
      <c r="K1430">
        <v>112227.3</v>
      </c>
      <c r="L1430">
        <v>14637.09607146011</v>
      </c>
      <c r="M1430" s="4">
        <f t="shared" si="44"/>
        <v>13.042366760547663</v>
      </c>
      <c r="N1430" t="str">
        <f t="shared" si="45"/>
        <v>Discounted</v>
      </c>
    </row>
    <row r="1431" spans="1:14" x14ac:dyDescent="0.3">
      <c r="A1431" t="s">
        <v>1441</v>
      </c>
      <c r="B1431" s="2">
        <v>45555</v>
      </c>
      <c r="C1431" t="s">
        <v>4516</v>
      </c>
      <c r="D1431" t="s">
        <v>4520</v>
      </c>
      <c r="E1431" t="s">
        <v>4522</v>
      </c>
      <c r="F1431">
        <v>2</v>
      </c>
      <c r="G1431">
        <v>58372</v>
      </c>
      <c r="H1431" s="7">
        <v>0</v>
      </c>
      <c r="I1431">
        <v>116744</v>
      </c>
      <c r="J1431">
        <v>0</v>
      </c>
      <c r="K1431">
        <v>116744</v>
      </c>
      <c r="L1431">
        <v>25185.368958726889</v>
      </c>
      <c r="M1431" s="4">
        <f t="shared" si="44"/>
        <v>21.57315918482054</v>
      </c>
      <c r="N1431" t="str">
        <f t="shared" si="45"/>
        <v>Non-discounted</v>
      </c>
    </row>
    <row r="1432" spans="1:14" x14ac:dyDescent="0.3">
      <c r="A1432" t="s">
        <v>1442</v>
      </c>
      <c r="B1432" s="2">
        <v>45445</v>
      </c>
      <c r="C1432" t="s">
        <v>4513</v>
      </c>
      <c r="D1432" t="s">
        <v>4519</v>
      </c>
      <c r="E1432" t="s">
        <v>4523</v>
      </c>
      <c r="F1432">
        <v>1</v>
      </c>
      <c r="G1432">
        <v>79459</v>
      </c>
      <c r="H1432" s="7">
        <v>5</v>
      </c>
      <c r="I1432">
        <v>79459</v>
      </c>
      <c r="J1432">
        <v>3972.95</v>
      </c>
      <c r="K1432">
        <v>75486.05</v>
      </c>
      <c r="L1432">
        <v>14700.098988827869</v>
      </c>
      <c r="M1432" s="4">
        <f t="shared" si="44"/>
        <v>19.473927949373255</v>
      </c>
      <c r="N1432" t="str">
        <f t="shared" si="45"/>
        <v>Discounted</v>
      </c>
    </row>
    <row r="1433" spans="1:14" x14ac:dyDescent="0.3">
      <c r="A1433" t="s">
        <v>1443</v>
      </c>
      <c r="B1433" s="2">
        <v>45063</v>
      </c>
      <c r="C1433" t="s">
        <v>4518</v>
      </c>
      <c r="D1433" t="s">
        <v>4520</v>
      </c>
      <c r="E1433" t="s">
        <v>4524</v>
      </c>
      <c r="F1433">
        <v>9</v>
      </c>
      <c r="G1433">
        <v>17302</v>
      </c>
      <c r="H1433" s="7">
        <v>15</v>
      </c>
      <c r="I1433">
        <v>155718</v>
      </c>
      <c r="J1433">
        <v>23357.7</v>
      </c>
      <c r="K1433">
        <v>132360.29999999999</v>
      </c>
      <c r="L1433">
        <v>30995.23376197445</v>
      </c>
      <c r="M1433" s="4">
        <f t="shared" si="44"/>
        <v>23.417319061663093</v>
      </c>
      <c r="N1433" t="str">
        <f t="shared" si="45"/>
        <v>Discounted</v>
      </c>
    </row>
    <row r="1434" spans="1:14" x14ac:dyDescent="0.3">
      <c r="A1434" t="s">
        <v>1444</v>
      </c>
      <c r="B1434" s="2">
        <v>45614</v>
      </c>
      <c r="C1434" t="s">
        <v>4518</v>
      </c>
      <c r="D1434" t="s">
        <v>4520</v>
      </c>
      <c r="E1434" t="s">
        <v>4523</v>
      </c>
      <c r="F1434">
        <v>2</v>
      </c>
      <c r="G1434">
        <v>16833</v>
      </c>
      <c r="H1434" s="7">
        <v>0</v>
      </c>
      <c r="I1434">
        <v>33666</v>
      </c>
      <c r="J1434">
        <v>0</v>
      </c>
      <c r="K1434">
        <v>33666</v>
      </c>
      <c r="L1434">
        <v>3877.2092768294078</v>
      </c>
      <c r="M1434" s="4">
        <f t="shared" si="44"/>
        <v>11.516691251795306</v>
      </c>
      <c r="N1434" t="str">
        <f t="shared" si="45"/>
        <v>Non-discounted</v>
      </c>
    </row>
    <row r="1435" spans="1:14" x14ac:dyDescent="0.3">
      <c r="A1435" t="s">
        <v>1445</v>
      </c>
      <c r="B1435" s="2">
        <v>45424</v>
      </c>
      <c r="C1435" t="s">
        <v>4517</v>
      </c>
      <c r="D1435" t="s">
        <v>4519</v>
      </c>
      <c r="E1435" t="s">
        <v>4525</v>
      </c>
      <c r="F1435">
        <v>8</v>
      </c>
      <c r="G1435">
        <v>35620</v>
      </c>
      <c r="H1435" s="7">
        <v>10</v>
      </c>
      <c r="I1435">
        <v>284960</v>
      </c>
      <c r="J1435">
        <v>28496</v>
      </c>
      <c r="K1435">
        <v>256464</v>
      </c>
      <c r="L1435">
        <v>18210.38352115437</v>
      </c>
      <c r="M1435" s="4">
        <f t="shared" si="44"/>
        <v>7.1005612956026463</v>
      </c>
      <c r="N1435" t="str">
        <f t="shared" si="45"/>
        <v>Discounted</v>
      </c>
    </row>
    <row r="1436" spans="1:14" x14ac:dyDescent="0.3">
      <c r="A1436" t="s">
        <v>1446</v>
      </c>
      <c r="B1436" s="2">
        <v>45653</v>
      </c>
      <c r="C1436" t="s">
        <v>4517</v>
      </c>
      <c r="D1436" t="s">
        <v>4519</v>
      </c>
      <c r="E1436" t="s">
        <v>4524</v>
      </c>
      <c r="F1436">
        <v>3</v>
      </c>
      <c r="G1436">
        <v>22659</v>
      </c>
      <c r="H1436" s="7">
        <v>10</v>
      </c>
      <c r="I1436">
        <v>67977</v>
      </c>
      <c r="J1436">
        <v>6797.7</v>
      </c>
      <c r="K1436">
        <v>61179.3</v>
      </c>
      <c r="L1436">
        <v>8324.6612077470018</v>
      </c>
      <c r="M1436" s="4">
        <f t="shared" si="44"/>
        <v>13.606989958608551</v>
      </c>
      <c r="N1436" t="str">
        <f t="shared" si="45"/>
        <v>Discounted</v>
      </c>
    </row>
    <row r="1437" spans="1:14" x14ac:dyDescent="0.3">
      <c r="A1437" t="s">
        <v>1447</v>
      </c>
      <c r="B1437" s="2">
        <v>45403</v>
      </c>
      <c r="C1437" t="s">
        <v>4515</v>
      </c>
      <c r="D1437" t="s">
        <v>4520</v>
      </c>
      <c r="E1437" t="s">
        <v>4521</v>
      </c>
      <c r="F1437">
        <v>1</v>
      </c>
      <c r="G1437">
        <v>25160</v>
      </c>
      <c r="H1437" s="7">
        <v>10</v>
      </c>
      <c r="I1437">
        <v>25160</v>
      </c>
      <c r="J1437">
        <v>2516</v>
      </c>
      <c r="K1437">
        <v>22644</v>
      </c>
      <c r="L1437">
        <v>4690.9920392637696</v>
      </c>
      <c r="M1437" s="4">
        <f t="shared" si="44"/>
        <v>20.716269383782766</v>
      </c>
      <c r="N1437" t="str">
        <f t="shared" si="45"/>
        <v>Discounted</v>
      </c>
    </row>
    <row r="1438" spans="1:14" x14ac:dyDescent="0.3">
      <c r="A1438" t="s">
        <v>1448</v>
      </c>
      <c r="B1438" s="2">
        <v>45520</v>
      </c>
      <c r="C1438" t="s">
        <v>4513</v>
      </c>
      <c r="D1438" t="s">
        <v>4520</v>
      </c>
      <c r="E1438" t="s">
        <v>4524</v>
      </c>
      <c r="F1438">
        <v>1</v>
      </c>
      <c r="G1438">
        <v>57343</v>
      </c>
      <c r="H1438" s="7">
        <v>15</v>
      </c>
      <c r="I1438">
        <v>57343</v>
      </c>
      <c r="J1438">
        <v>8601.4500000000007</v>
      </c>
      <c r="K1438">
        <v>48741.55</v>
      </c>
      <c r="L1438">
        <v>6828.0586202114091</v>
      </c>
      <c r="M1438" s="4">
        <f t="shared" si="44"/>
        <v>14.008702267801104</v>
      </c>
      <c r="N1438" t="str">
        <f t="shared" si="45"/>
        <v>Discounted</v>
      </c>
    </row>
    <row r="1439" spans="1:14" x14ac:dyDescent="0.3">
      <c r="A1439" t="s">
        <v>1449</v>
      </c>
      <c r="B1439" s="2">
        <v>45149</v>
      </c>
      <c r="C1439" t="s">
        <v>4513</v>
      </c>
      <c r="D1439" t="s">
        <v>4520</v>
      </c>
      <c r="E1439" t="s">
        <v>4522</v>
      </c>
      <c r="F1439">
        <v>2</v>
      </c>
      <c r="G1439">
        <v>35019</v>
      </c>
      <c r="H1439" s="7">
        <v>10</v>
      </c>
      <c r="I1439">
        <v>70038</v>
      </c>
      <c r="J1439">
        <v>7003.8</v>
      </c>
      <c r="K1439">
        <v>63034.2</v>
      </c>
      <c r="L1439">
        <v>6454.5499178752107</v>
      </c>
      <c r="M1439" s="4">
        <f t="shared" si="44"/>
        <v>10.239758603861414</v>
      </c>
      <c r="N1439" t="str">
        <f t="shared" si="45"/>
        <v>Discounted</v>
      </c>
    </row>
    <row r="1440" spans="1:14" x14ac:dyDescent="0.3">
      <c r="A1440" t="s">
        <v>1450</v>
      </c>
      <c r="B1440" s="2">
        <v>45298</v>
      </c>
      <c r="C1440" t="s">
        <v>4516</v>
      </c>
      <c r="D1440" t="s">
        <v>4520</v>
      </c>
      <c r="E1440" t="s">
        <v>4522</v>
      </c>
      <c r="F1440">
        <v>7</v>
      </c>
      <c r="G1440">
        <v>45435</v>
      </c>
      <c r="H1440" s="7">
        <v>0</v>
      </c>
      <c r="I1440">
        <v>318045</v>
      </c>
      <c r="J1440">
        <v>0</v>
      </c>
      <c r="K1440">
        <v>318045</v>
      </c>
      <c r="L1440">
        <v>17658.0605222419</v>
      </c>
      <c r="M1440" s="4">
        <f t="shared" si="44"/>
        <v>5.5520635514602965</v>
      </c>
      <c r="N1440" t="str">
        <f t="shared" si="45"/>
        <v>Non-discounted</v>
      </c>
    </row>
    <row r="1441" spans="1:14" x14ac:dyDescent="0.3">
      <c r="A1441" t="s">
        <v>1451</v>
      </c>
      <c r="B1441" s="2">
        <v>45328</v>
      </c>
      <c r="C1441" t="s">
        <v>4515</v>
      </c>
      <c r="D1441" t="s">
        <v>4519</v>
      </c>
      <c r="E1441" t="s">
        <v>4523</v>
      </c>
      <c r="F1441">
        <v>6</v>
      </c>
      <c r="G1441">
        <v>23007</v>
      </c>
      <c r="H1441" s="7">
        <v>10</v>
      </c>
      <c r="I1441">
        <v>138042</v>
      </c>
      <c r="J1441">
        <v>13804.2</v>
      </c>
      <c r="K1441">
        <v>124237.8</v>
      </c>
      <c r="L1441">
        <v>13989.7677253731</v>
      </c>
      <c r="M1441" s="4">
        <f t="shared" si="44"/>
        <v>11.260476059116549</v>
      </c>
      <c r="N1441" t="str">
        <f t="shared" si="45"/>
        <v>Discounted</v>
      </c>
    </row>
    <row r="1442" spans="1:14" x14ac:dyDescent="0.3">
      <c r="A1442" t="s">
        <v>1452</v>
      </c>
      <c r="B1442" s="2">
        <v>45369</v>
      </c>
      <c r="C1442" t="s">
        <v>4516</v>
      </c>
      <c r="D1442" t="s">
        <v>4520</v>
      </c>
      <c r="E1442" t="s">
        <v>4524</v>
      </c>
      <c r="F1442">
        <v>2</v>
      </c>
      <c r="G1442">
        <v>71560</v>
      </c>
      <c r="H1442" s="7">
        <v>0</v>
      </c>
      <c r="I1442">
        <v>143120</v>
      </c>
      <c r="J1442">
        <v>0</v>
      </c>
      <c r="K1442">
        <v>143120</v>
      </c>
      <c r="L1442">
        <v>27575.820925933662</v>
      </c>
      <c r="M1442" s="4">
        <f t="shared" si="44"/>
        <v>19.267622223262759</v>
      </c>
      <c r="N1442" t="str">
        <f t="shared" si="45"/>
        <v>Non-discounted</v>
      </c>
    </row>
    <row r="1443" spans="1:14" x14ac:dyDescent="0.3">
      <c r="A1443" t="s">
        <v>1453</v>
      </c>
      <c r="B1443" s="2">
        <v>45416</v>
      </c>
      <c r="C1443" t="s">
        <v>4515</v>
      </c>
      <c r="D1443" t="s">
        <v>4519</v>
      </c>
      <c r="E1443" t="s">
        <v>4521</v>
      </c>
      <c r="F1443">
        <v>4</v>
      </c>
      <c r="G1443">
        <v>57723</v>
      </c>
      <c r="H1443" s="7">
        <v>15</v>
      </c>
      <c r="I1443">
        <v>230892</v>
      </c>
      <c r="J1443">
        <v>34633.800000000003</v>
      </c>
      <c r="K1443">
        <v>196258.2</v>
      </c>
      <c r="L1443">
        <v>15606.992018459619</v>
      </c>
      <c r="M1443" s="4">
        <f t="shared" si="44"/>
        <v>7.9522751245347303</v>
      </c>
      <c r="N1443" t="str">
        <f t="shared" si="45"/>
        <v>Discounted</v>
      </c>
    </row>
    <row r="1444" spans="1:14" x14ac:dyDescent="0.3">
      <c r="A1444" t="s">
        <v>1454</v>
      </c>
      <c r="B1444" s="2">
        <v>45541</v>
      </c>
      <c r="C1444" t="s">
        <v>4514</v>
      </c>
      <c r="D1444" t="s">
        <v>4519</v>
      </c>
      <c r="E1444" t="s">
        <v>4522</v>
      </c>
      <c r="F1444">
        <v>2</v>
      </c>
      <c r="G1444">
        <v>28175</v>
      </c>
      <c r="H1444" s="7">
        <v>5</v>
      </c>
      <c r="I1444">
        <v>56350</v>
      </c>
      <c r="J1444">
        <v>2817.5</v>
      </c>
      <c r="K1444">
        <v>53532.5</v>
      </c>
      <c r="L1444">
        <v>6326.2500852594449</v>
      </c>
      <c r="M1444" s="4">
        <f t="shared" si="44"/>
        <v>11.817587606144762</v>
      </c>
      <c r="N1444" t="str">
        <f t="shared" si="45"/>
        <v>Discounted</v>
      </c>
    </row>
    <row r="1445" spans="1:14" x14ac:dyDescent="0.3">
      <c r="A1445" t="s">
        <v>1455</v>
      </c>
      <c r="B1445" s="2">
        <v>45199</v>
      </c>
      <c r="C1445" t="s">
        <v>4514</v>
      </c>
      <c r="D1445" t="s">
        <v>4520</v>
      </c>
      <c r="E1445" t="s">
        <v>4521</v>
      </c>
      <c r="F1445">
        <v>1</v>
      </c>
      <c r="G1445">
        <v>18173</v>
      </c>
      <c r="H1445" s="7">
        <v>20</v>
      </c>
      <c r="I1445">
        <v>18173</v>
      </c>
      <c r="J1445">
        <v>3634.6</v>
      </c>
      <c r="K1445">
        <v>14538.4</v>
      </c>
      <c r="L1445">
        <v>785.7466165707209</v>
      </c>
      <c r="M1445" s="4">
        <f t="shared" si="44"/>
        <v>5.4046292341022459</v>
      </c>
      <c r="N1445" t="str">
        <f t="shared" si="45"/>
        <v>Discounted</v>
      </c>
    </row>
    <row r="1446" spans="1:14" x14ac:dyDescent="0.3">
      <c r="A1446" t="s">
        <v>1456</v>
      </c>
      <c r="B1446" s="2">
        <v>45452</v>
      </c>
      <c r="C1446" t="s">
        <v>4512</v>
      </c>
      <c r="D1446" t="s">
        <v>4519</v>
      </c>
      <c r="E1446" t="s">
        <v>4525</v>
      </c>
      <c r="F1446">
        <v>3</v>
      </c>
      <c r="G1446">
        <v>35970</v>
      </c>
      <c r="H1446" s="7">
        <v>10</v>
      </c>
      <c r="I1446">
        <v>107910</v>
      </c>
      <c r="J1446">
        <v>10791</v>
      </c>
      <c r="K1446">
        <v>97119</v>
      </c>
      <c r="L1446">
        <v>18875.17483166101</v>
      </c>
      <c r="M1446" s="4">
        <f t="shared" si="44"/>
        <v>19.435100064519826</v>
      </c>
      <c r="N1446" t="str">
        <f t="shared" si="45"/>
        <v>Discounted</v>
      </c>
    </row>
    <row r="1447" spans="1:14" x14ac:dyDescent="0.3">
      <c r="A1447" t="s">
        <v>1457</v>
      </c>
      <c r="B1447" s="2">
        <v>45085</v>
      </c>
      <c r="C1447" t="s">
        <v>4515</v>
      </c>
      <c r="D1447" t="s">
        <v>4519</v>
      </c>
      <c r="E1447" t="s">
        <v>4522</v>
      </c>
      <c r="F1447">
        <v>4</v>
      </c>
      <c r="G1447">
        <v>42103</v>
      </c>
      <c r="H1447" s="7">
        <v>20</v>
      </c>
      <c r="I1447">
        <v>168412</v>
      </c>
      <c r="J1447">
        <v>33682.400000000001</v>
      </c>
      <c r="K1447">
        <v>134729.60000000001</v>
      </c>
      <c r="L1447">
        <v>30467.294931197212</v>
      </c>
      <c r="M1447" s="4">
        <f t="shared" si="44"/>
        <v>22.613660941023507</v>
      </c>
      <c r="N1447" t="str">
        <f t="shared" si="45"/>
        <v>Discounted</v>
      </c>
    </row>
    <row r="1448" spans="1:14" x14ac:dyDescent="0.3">
      <c r="A1448" t="s">
        <v>1458</v>
      </c>
      <c r="B1448" s="2">
        <v>45078</v>
      </c>
      <c r="C1448" t="s">
        <v>4513</v>
      </c>
      <c r="D1448" t="s">
        <v>4520</v>
      </c>
      <c r="E1448" t="s">
        <v>4523</v>
      </c>
      <c r="F1448">
        <v>5</v>
      </c>
      <c r="G1448">
        <v>31730</v>
      </c>
      <c r="H1448" s="7">
        <v>5</v>
      </c>
      <c r="I1448">
        <v>158650</v>
      </c>
      <c r="J1448">
        <v>7932.5</v>
      </c>
      <c r="K1448">
        <v>150717.5</v>
      </c>
      <c r="L1448">
        <v>24673.308344229259</v>
      </c>
      <c r="M1448" s="4">
        <f t="shared" si="44"/>
        <v>16.370566353760687</v>
      </c>
      <c r="N1448" t="str">
        <f t="shared" si="45"/>
        <v>Discounted</v>
      </c>
    </row>
    <row r="1449" spans="1:14" x14ac:dyDescent="0.3">
      <c r="A1449" t="s">
        <v>1459</v>
      </c>
      <c r="B1449" s="2">
        <v>45546</v>
      </c>
      <c r="C1449" t="s">
        <v>4517</v>
      </c>
      <c r="D1449" t="s">
        <v>4519</v>
      </c>
      <c r="E1449" t="s">
        <v>4525</v>
      </c>
      <c r="F1449">
        <v>5</v>
      </c>
      <c r="G1449">
        <v>15042</v>
      </c>
      <c r="H1449" s="7">
        <v>15</v>
      </c>
      <c r="I1449">
        <v>75210</v>
      </c>
      <c r="J1449">
        <v>11281.5</v>
      </c>
      <c r="K1449">
        <v>63928.5</v>
      </c>
      <c r="L1449">
        <v>3527.2179843114118</v>
      </c>
      <c r="M1449" s="4">
        <f t="shared" si="44"/>
        <v>5.5174421178526192</v>
      </c>
      <c r="N1449" t="str">
        <f t="shared" si="45"/>
        <v>Discounted</v>
      </c>
    </row>
    <row r="1450" spans="1:14" x14ac:dyDescent="0.3">
      <c r="A1450" t="s">
        <v>1460</v>
      </c>
      <c r="B1450" s="2">
        <v>45114</v>
      </c>
      <c r="C1450" t="s">
        <v>4518</v>
      </c>
      <c r="D1450" t="s">
        <v>4519</v>
      </c>
      <c r="E1450" t="s">
        <v>4524</v>
      </c>
      <c r="F1450">
        <v>7</v>
      </c>
      <c r="G1450">
        <v>61907</v>
      </c>
      <c r="H1450" s="7">
        <v>15</v>
      </c>
      <c r="I1450">
        <v>433349</v>
      </c>
      <c r="J1450">
        <v>65002.35</v>
      </c>
      <c r="K1450">
        <v>368346.65</v>
      </c>
      <c r="L1450">
        <v>34449.643466564703</v>
      </c>
      <c r="M1450" s="4">
        <f t="shared" si="44"/>
        <v>9.3525062509906629</v>
      </c>
      <c r="N1450" t="str">
        <f t="shared" si="45"/>
        <v>Discounted</v>
      </c>
    </row>
    <row r="1451" spans="1:14" x14ac:dyDescent="0.3">
      <c r="A1451" t="s">
        <v>1461</v>
      </c>
      <c r="B1451" s="2">
        <v>45024</v>
      </c>
      <c r="C1451" t="s">
        <v>4512</v>
      </c>
      <c r="D1451" t="s">
        <v>4520</v>
      </c>
      <c r="E1451" t="s">
        <v>4521</v>
      </c>
      <c r="F1451">
        <v>8</v>
      </c>
      <c r="G1451">
        <v>54321</v>
      </c>
      <c r="H1451" s="7">
        <v>5</v>
      </c>
      <c r="I1451">
        <v>434568</v>
      </c>
      <c r="J1451">
        <v>21728.400000000001</v>
      </c>
      <c r="K1451">
        <v>412839.6</v>
      </c>
      <c r="L1451">
        <v>56845.464485500808</v>
      </c>
      <c r="M1451" s="4">
        <f t="shared" si="44"/>
        <v>13.769382705898565</v>
      </c>
      <c r="N1451" t="str">
        <f t="shared" si="45"/>
        <v>Discounted</v>
      </c>
    </row>
    <row r="1452" spans="1:14" x14ac:dyDescent="0.3">
      <c r="A1452" t="s">
        <v>1462</v>
      </c>
      <c r="B1452" s="2">
        <v>45057</v>
      </c>
      <c r="C1452" t="s">
        <v>4517</v>
      </c>
      <c r="D1452" t="s">
        <v>4520</v>
      </c>
      <c r="E1452" t="s">
        <v>4522</v>
      </c>
      <c r="F1452">
        <v>9</v>
      </c>
      <c r="G1452">
        <v>36190</v>
      </c>
      <c r="H1452" s="7">
        <v>20</v>
      </c>
      <c r="I1452">
        <v>325710</v>
      </c>
      <c r="J1452">
        <v>65142</v>
      </c>
      <c r="K1452">
        <v>260568</v>
      </c>
      <c r="L1452">
        <v>43649.372695853031</v>
      </c>
      <c r="M1452" s="4">
        <f t="shared" si="44"/>
        <v>16.751624411229709</v>
      </c>
      <c r="N1452" t="str">
        <f t="shared" si="45"/>
        <v>Discounted</v>
      </c>
    </row>
    <row r="1453" spans="1:14" x14ac:dyDescent="0.3">
      <c r="A1453" t="s">
        <v>1463</v>
      </c>
      <c r="B1453" s="2">
        <v>45097</v>
      </c>
      <c r="C1453" t="s">
        <v>4514</v>
      </c>
      <c r="D1453" t="s">
        <v>4520</v>
      </c>
      <c r="E1453" t="s">
        <v>4525</v>
      </c>
      <c r="F1453">
        <v>7</v>
      </c>
      <c r="G1453">
        <v>7154</v>
      </c>
      <c r="H1453" s="7">
        <v>10</v>
      </c>
      <c r="I1453">
        <v>50078</v>
      </c>
      <c r="J1453">
        <v>5007.8</v>
      </c>
      <c r="K1453">
        <v>45070.2</v>
      </c>
      <c r="L1453">
        <v>6726.9648020825252</v>
      </c>
      <c r="M1453" s="4">
        <f t="shared" si="44"/>
        <v>14.925526849409424</v>
      </c>
      <c r="N1453" t="str">
        <f t="shared" si="45"/>
        <v>Discounted</v>
      </c>
    </row>
    <row r="1454" spans="1:14" x14ac:dyDescent="0.3">
      <c r="A1454" t="s">
        <v>1464</v>
      </c>
      <c r="B1454" s="2">
        <v>45109</v>
      </c>
      <c r="C1454" t="s">
        <v>4515</v>
      </c>
      <c r="D1454" t="s">
        <v>4520</v>
      </c>
      <c r="E1454" t="s">
        <v>4525</v>
      </c>
      <c r="F1454">
        <v>5</v>
      </c>
      <c r="G1454">
        <v>68057</v>
      </c>
      <c r="H1454" s="7">
        <v>0</v>
      </c>
      <c r="I1454">
        <v>340285</v>
      </c>
      <c r="J1454">
        <v>0</v>
      </c>
      <c r="K1454">
        <v>340285</v>
      </c>
      <c r="L1454">
        <v>79345.345520611911</v>
      </c>
      <c r="M1454" s="4">
        <f t="shared" si="44"/>
        <v>23.317320928225431</v>
      </c>
      <c r="N1454" t="str">
        <f t="shared" si="45"/>
        <v>Non-discounted</v>
      </c>
    </row>
    <row r="1455" spans="1:14" x14ac:dyDescent="0.3">
      <c r="A1455" t="s">
        <v>1465</v>
      </c>
      <c r="B1455" s="2">
        <v>45290</v>
      </c>
      <c r="C1455" t="s">
        <v>4512</v>
      </c>
      <c r="D1455" t="s">
        <v>4520</v>
      </c>
      <c r="E1455" t="s">
        <v>4522</v>
      </c>
      <c r="F1455">
        <v>9</v>
      </c>
      <c r="G1455">
        <v>27946</v>
      </c>
      <c r="H1455" s="7">
        <v>15</v>
      </c>
      <c r="I1455">
        <v>251514</v>
      </c>
      <c r="J1455">
        <v>37727.1</v>
      </c>
      <c r="K1455">
        <v>213786.9</v>
      </c>
      <c r="L1455">
        <v>50822.974662179397</v>
      </c>
      <c r="M1455" s="4">
        <f t="shared" si="44"/>
        <v>23.772726328030107</v>
      </c>
      <c r="N1455" t="str">
        <f t="shared" si="45"/>
        <v>Discounted</v>
      </c>
    </row>
    <row r="1456" spans="1:14" x14ac:dyDescent="0.3">
      <c r="A1456" t="s">
        <v>1466</v>
      </c>
      <c r="B1456" s="2">
        <v>44965</v>
      </c>
      <c r="C1456" t="s">
        <v>4515</v>
      </c>
      <c r="D1456" t="s">
        <v>4520</v>
      </c>
      <c r="E1456" t="s">
        <v>4524</v>
      </c>
      <c r="F1456">
        <v>8</v>
      </c>
      <c r="G1456">
        <v>48984</v>
      </c>
      <c r="H1456" s="7">
        <v>5</v>
      </c>
      <c r="I1456">
        <v>391872</v>
      </c>
      <c r="J1456">
        <v>19593.599999999999</v>
      </c>
      <c r="K1456">
        <v>372278.4</v>
      </c>
      <c r="L1456">
        <v>26592.029462028098</v>
      </c>
      <c r="M1456" s="4">
        <f t="shared" si="44"/>
        <v>7.143049250783311</v>
      </c>
      <c r="N1456" t="str">
        <f t="shared" si="45"/>
        <v>Discounted</v>
      </c>
    </row>
    <row r="1457" spans="1:14" x14ac:dyDescent="0.3">
      <c r="A1457" t="s">
        <v>1467</v>
      </c>
      <c r="B1457" s="2">
        <v>45453</v>
      </c>
      <c r="C1457" t="s">
        <v>4514</v>
      </c>
      <c r="D1457" t="s">
        <v>4520</v>
      </c>
      <c r="E1457" t="s">
        <v>4524</v>
      </c>
      <c r="F1457">
        <v>9</v>
      </c>
      <c r="G1457">
        <v>44578</v>
      </c>
      <c r="H1457" s="7">
        <v>20</v>
      </c>
      <c r="I1457">
        <v>401202</v>
      </c>
      <c r="J1457">
        <v>80240.399999999994</v>
      </c>
      <c r="K1457">
        <v>320961.59999999998</v>
      </c>
      <c r="L1457">
        <v>24931.711538966509</v>
      </c>
      <c r="M1457" s="4">
        <f t="shared" si="44"/>
        <v>7.7678175641467728</v>
      </c>
      <c r="N1457" t="str">
        <f t="shared" si="45"/>
        <v>Discounted</v>
      </c>
    </row>
    <row r="1458" spans="1:14" x14ac:dyDescent="0.3">
      <c r="A1458" t="s">
        <v>1468</v>
      </c>
      <c r="B1458" s="2">
        <v>45423</v>
      </c>
      <c r="C1458" t="s">
        <v>4512</v>
      </c>
      <c r="D1458" t="s">
        <v>4519</v>
      </c>
      <c r="E1458" t="s">
        <v>4523</v>
      </c>
      <c r="F1458">
        <v>8</v>
      </c>
      <c r="G1458">
        <v>4725</v>
      </c>
      <c r="H1458" s="7">
        <v>10</v>
      </c>
      <c r="I1458">
        <v>37800</v>
      </c>
      <c r="J1458">
        <v>3780</v>
      </c>
      <c r="K1458">
        <v>34020</v>
      </c>
      <c r="L1458">
        <v>4137.2056228292367</v>
      </c>
      <c r="M1458" s="4">
        <f t="shared" si="44"/>
        <v>12.161098244647963</v>
      </c>
      <c r="N1458" t="str">
        <f t="shared" si="45"/>
        <v>Discounted</v>
      </c>
    </row>
    <row r="1459" spans="1:14" x14ac:dyDescent="0.3">
      <c r="A1459" t="s">
        <v>1469</v>
      </c>
      <c r="B1459" s="2">
        <v>45442</v>
      </c>
      <c r="C1459" t="s">
        <v>4514</v>
      </c>
      <c r="D1459" t="s">
        <v>4519</v>
      </c>
      <c r="E1459" t="s">
        <v>4524</v>
      </c>
      <c r="F1459">
        <v>6</v>
      </c>
      <c r="G1459">
        <v>75245</v>
      </c>
      <c r="H1459" s="7">
        <v>20</v>
      </c>
      <c r="I1459">
        <v>451470</v>
      </c>
      <c r="J1459">
        <v>90294</v>
      </c>
      <c r="K1459">
        <v>361176</v>
      </c>
      <c r="L1459">
        <v>48486.78594106582</v>
      </c>
      <c r="M1459" s="4">
        <f t="shared" si="44"/>
        <v>13.424697638011891</v>
      </c>
      <c r="N1459" t="str">
        <f t="shared" si="45"/>
        <v>Discounted</v>
      </c>
    </row>
    <row r="1460" spans="1:14" x14ac:dyDescent="0.3">
      <c r="A1460" t="s">
        <v>1470</v>
      </c>
      <c r="B1460" s="2">
        <v>45275</v>
      </c>
      <c r="C1460" t="s">
        <v>4516</v>
      </c>
      <c r="D1460" t="s">
        <v>4520</v>
      </c>
      <c r="E1460" t="s">
        <v>4523</v>
      </c>
      <c r="F1460">
        <v>4</v>
      </c>
      <c r="G1460">
        <v>45987</v>
      </c>
      <c r="H1460" s="7">
        <v>10</v>
      </c>
      <c r="I1460">
        <v>183948</v>
      </c>
      <c r="J1460">
        <v>18394.8</v>
      </c>
      <c r="K1460">
        <v>165553.20000000001</v>
      </c>
      <c r="L1460">
        <v>27682.70327669317</v>
      </c>
      <c r="M1460" s="4">
        <f t="shared" si="44"/>
        <v>16.721333853222507</v>
      </c>
      <c r="N1460" t="str">
        <f t="shared" si="45"/>
        <v>Discounted</v>
      </c>
    </row>
    <row r="1461" spans="1:14" x14ac:dyDescent="0.3">
      <c r="A1461" t="s">
        <v>1471</v>
      </c>
      <c r="B1461" s="2">
        <v>45323</v>
      </c>
      <c r="C1461" t="s">
        <v>4514</v>
      </c>
      <c r="D1461" t="s">
        <v>4519</v>
      </c>
      <c r="E1461" t="s">
        <v>4525</v>
      </c>
      <c r="F1461">
        <v>9</v>
      </c>
      <c r="G1461">
        <v>69176</v>
      </c>
      <c r="H1461" s="7">
        <v>0</v>
      </c>
      <c r="I1461">
        <v>622584</v>
      </c>
      <c r="J1461">
        <v>0</v>
      </c>
      <c r="K1461">
        <v>622584</v>
      </c>
      <c r="L1461">
        <v>127400.57793235969</v>
      </c>
      <c r="M1461" s="4">
        <f t="shared" si="44"/>
        <v>20.463194995753135</v>
      </c>
      <c r="N1461" t="str">
        <f t="shared" si="45"/>
        <v>Non-discounted</v>
      </c>
    </row>
    <row r="1462" spans="1:14" x14ac:dyDescent="0.3">
      <c r="A1462" t="s">
        <v>1472</v>
      </c>
      <c r="B1462" s="2">
        <v>45648</v>
      </c>
      <c r="C1462" t="s">
        <v>4513</v>
      </c>
      <c r="D1462" t="s">
        <v>4519</v>
      </c>
      <c r="E1462" t="s">
        <v>4522</v>
      </c>
      <c r="F1462">
        <v>9</v>
      </c>
      <c r="G1462">
        <v>12221</v>
      </c>
      <c r="H1462" s="7">
        <v>0</v>
      </c>
      <c r="I1462">
        <v>109989</v>
      </c>
      <c r="J1462">
        <v>0</v>
      </c>
      <c r="K1462">
        <v>109989</v>
      </c>
      <c r="L1462">
        <v>8486.0408334061012</v>
      </c>
      <c r="M1462" s="4">
        <f t="shared" si="44"/>
        <v>7.7153541112348529</v>
      </c>
      <c r="N1462" t="str">
        <f t="shared" si="45"/>
        <v>Non-discounted</v>
      </c>
    </row>
    <row r="1463" spans="1:14" x14ac:dyDescent="0.3">
      <c r="A1463" t="s">
        <v>1473</v>
      </c>
      <c r="B1463" s="2">
        <v>45087</v>
      </c>
      <c r="C1463" t="s">
        <v>4513</v>
      </c>
      <c r="D1463" t="s">
        <v>4520</v>
      </c>
      <c r="E1463" t="s">
        <v>4524</v>
      </c>
      <c r="F1463">
        <v>9</v>
      </c>
      <c r="G1463">
        <v>3087</v>
      </c>
      <c r="H1463" s="7">
        <v>5</v>
      </c>
      <c r="I1463">
        <v>27783</v>
      </c>
      <c r="J1463">
        <v>1389.15</v>
      </c>
      <c r="K1463">
        <v>26393.85</v>
      </c>
      <c r="L1463">
        <v>5556.6428484632388</v>
      </c>
      <c r="M1463" s="4">
        <f t="shared" si="44"/>
        <v>21.052793921550812</v>
      </c>
      <c r="N1463" t="str">
        <f t="shared" si="45"/>
        <v>Discounted</v>
      </c>
    </row>
    <row r="1464" spans="1:14" x14ac:dyDescent="0.3">
      <c r="A1464" t="s">
        <v>1474</v>
      </c>
      <c r="B1464" s="2">
        <v>44942</v>
      </c>
      <c r="C1464" t="s">
        <v>4515</v>
      </c>
      <c r="D1464" t="s">
        <v>4519</v>
      </c>
      <c r="E1464" t="s">
        <v>4523</v>
      </c>
      <c r="F1464">
        <v>3</v>
      </c>
      <c r="G1464">
        <v>39937</v>
      </c>
      <c r="H1464" s="7">
        <v>5</v>
      </c>
      <c r="I1464">
        <v>119811</v>
      </c>
      <c r="J1464">
        <v>5990.55</v>
      </c>
      <c r="K1464">
        <v>113820.45</v>
      </c>
      <c r="L1464">
        <v>19577.761930500259</v>
      </c>
      <c r="M1464" s="4">
        <f t="shared" si="44"/>
        <v>17.200566269506279</v>
      </c>
      <c r="N1464" t="str">
        <f t="shared" si="45"/>
        <v>Discounted</v>
      </c>
    </row>
    <row r="1465" spans="1:14" x14ac:dyDescent="0.3">
      <c r="A1465" t="s">
        <v>1475</v>
      </c>
      <c r="B1465" s="2">
        <v>45419</v>
      </c>
      <c r="C1465" t="s">
        <v>4518</v>
      </c>
      <c r="D1465" t="s">
        <v>4520</v>
      </c>
      <c r="E1465" t="s">
        <v>4525</v>
      </c>
      <c r="F1465">
        <v>3</v>
      </c>
      <c r="G1465">
        <v>19489</v>
      </c>
      <c r="H1465" s="7">
        <v>10</v>
      </c>
      <c r="I1465">
        <v>58467</v>
      </c>
      <c r="J1465">
        <v>5846.7</v>
      </c>
      <c r="K1465">
        <v>52620.3</v>
      </c>
      <c r="L1465">
        <v>12953.90191847425</v>
      </c>
      <c r="M1465" s="4">
        <f t="shared" si="44"/>
        <v>24.61768921590004</v>
      </c>
      <c r="N1465" t="str">
        <f t="shared" si="45"/>
        <v>Discounted</v>
      </c>
    </row>
    <row r="1466" spans="1:14" x14ac:dyDescent="0.3">
      <c r="A1466" t="s">
        <v>1476</v>
      </c>
      <c r="B1466" s="2">
        <v>45352</v>
      </c>
      <c r="C1466" t="s">
        <v>4514</v>
      </c>
      <c r="D1466" t="s">
        <v>4519</v>
      </c>
      <c r="E1466" t="s">
        <v>4524</v>
      </c>
      <c r="F1466">
        <v>6</v>
      </c>
      <c r="G1466">
        <v>33226</v>
      </c>
      <c r="H1466" s="7">
        <v>10</v>
      </c>
      <c r="I1466">
        <v>199356</v>
      </c>
      <c r="J1466">
        <v>19935.599999999999</v>
      </c>
      <c r="K1466">
        <v>179420.4</v>
      </c>
      <c r="L1466">
        <v>32337.573053727829</v>
      </c>
      <c r="M1466" s="4">
        <f t="shared" si="44"/>
        <v>18.023353561650644</v>
      </c>
      <c r="N1466" t="str">
        <f t="shared" si="45"/>
        <v>Discounted</v>
      </c>
    </row>
    <row r="1467" spans="1:14" x14ac:dyDescent="0.3">
      <c r="A1467" t="s">
        <v>1477</v>
      </c>
      <c r="B1467" s="2">
        <v>45034</v>
      </c>
      <c r="C1467" t="s">
        <v>4517</v>
      </c>
      <c r="D1467" t="s">
        <v>4520</v>
      </c>
      <c r="E1467" t="s">
        <v>4521</v>
      </c>
      <c r="F1467">
        <v>6</v>
      </c>
      <c r="G1467">
        <v>71040</v>
      </c>
      <c r="H1467" s="7">
        <v>10</v>
      </c>
      <c r="I1467">
        <v>426240</v>
      </c>
      <c r="J1467">
        <v>42624</v>
      </c>
      <c r="K1467">
        <v>383616</v>
      </c>
      <c r="L1467">
        <v>74121.63173652305</v>
      </c>
      <c r="M1467" s="4">
        <f t="shared" si="44"/>
        <v>19.321830094814356</v>
      </c>
      <c r="N1467" t="str">
        <f t="shared" si="45"/>
        <v>Discounted</v>
      </c>
    </row>
    <row r="1468" spans="1:14" x14ac:dyDescent="0.3">
      <c r="A1468" t="s">
        <v>1478</v>
      </c>
      <c r="B1468" s="2">
        <v>45376</v>
      </c>
      <c r="C1468" t="s">
        <v>4513</v>
      </c>
      <c r="D1468" t="s">
        <v>4519</v>
      </c>
      <c r="E1468" t="s">
        <v>4525</v>
      </c>
      <c r="F1468">
        <v>6</v>
      </c>
      <c r="G1468">
        <v>41668</v>
      </c>
      <c r="H1468" s="7">
        <v>10</v>
      </c>
      <c r="I1468">
        <v>250008</v>
      </c>
      <c r="J1468">
        <v>25000.799999999999</v>
      </c>
      <c r="K1468">
        <v>225007.2</v>
      </c>
      <c r="L1468">
        <v>20035.040088865251</v>
      </c>
      <c r="M1468" s="4">
        <f t="shared" si="44"/>
        <v>8.9041773280433922</v>
      </c>
      <c r="N1468" t="str">
        <f t="shared" si="45"/>
        <v>Discounted</v>
      </c>
    </row>
    <row r="1469" spans="1:14" x14ac:dyDescent="0.3">
      <c r="A1469" t="s">
        <v>1479</v>
      </c>
      <c r="B1469" s="2">
        <v>45237</v>
      </c>
      <c r="C1469" t="s">
        <v>4518</v>
      </c>
      <c r="D1469" t="s">
        <v>4519</v>
      </c>
      <c r="E1469" t="s">
        <v>4524</v>
      </c>
      <c r="F1469">
        <v>5</v>
      </c>
      <c r="G1469">
        <v>65169</v>
      </c>
      <c r="H1469" s="7">
        <v>0</v>
      </c>
      <c r="I1469">
        <v>325845</v>
      </c>
      <c r="J1469">
        <v>0</v>
      </c>
      <c r="K1469">
        <v>325845</v>
      </c>
      <c r="L1469">
        <v>66398.214768793041</v>
      </c>
      <c r="M1469" s="4">
        <f t="shared" si="44"/>
        <v>20.377239107180728</v>
      </c>
      <c r="N1469" t="str">
        <f t="shared" si="45"/>
        <v>Non-discounted</v>
      </c>
    </row>
    <row r="1470" spans="1:14" x14ac:dyDescent="0.3">
      <c r="A1470" t="s">
        <v>1480</v>
      </c>
      <c r="B1470" s="2">
        <v>45096</v>
      </c>
      <c r="C1470" t="s">
        <v>4516</v>
      </c>
      <c r="D1470" t="s">
        <v>4519</v>
      </c>
      <c r="E1470" t="s">
        <v>4525</v>
      </c>
      <c r="F1470">
        <v>5</v>
      </c>
      <c r="G1470">
        <v>73540</v>
      </c>
      <c r="H1470" s="7">
        <v>5</v>
      </c>
      <c r="I1470">
        <v>367700</v>
      </c>
      <c r="J1470">
        <v>18385</v>
      </c>
      <c r="K1470">
        <v>349315</v>
      </c>
      <c r="L1470">
        <v>23003.522971479571</v>
      </c>
      <c r="M1470" s="4">
        <f t="shared" si="44"/>
        <v>6.5853235536634758</v>
      </c>
      <c r="N1470" t="str">
        <f t="shared" si="45"/>
        <v>Discounted</v>
      </c>
    </row>
    <row r="1471" spans="1:14" x14ac:dyDescent="0.3">
      <c r="A1471" t="s">
        <v>1481</v>
      </c>
      <c r="B1471" s="2">
        <v>45472</v>
      </c>
      <c r="C1471" t="s">
        <v>4512</v>
      </c>
      <c r="D1471" t="s">
        <v>4520</v>
      </c>
      <c r="E1471" t="s">
        <v>4522</v>
      </c>
      <c r="F1471">
        <v>2</v>
      </c>
      <c r="G1471">
        <v>72116</v>
      </c>
      <c r="H1471" s="7">
        <v>5</v>
      </c>
      <c r="I1471">
        <v>144232</v>
      </c>
      <c r="J1471">
        <v>7211.6</v>
      </c>
      <c r="K1471">
        <v>137020.4</v>
      </c>
      <c r="L1471">
        <v>24842.632595735951</v>
      </c>
      <c r="M1471" s="4">
        <f t="shared" si="44"/>
        <v>18.130608723763725</v>
      </c>
      <c r="N1471" t="str">
        <f t="shared" si="45"/>
        <v>Discounted</v>
      </c>
    </row>
    <row r="1472" spans="1:14" x14ac:dyDescent="0.3">
      <c r="A1472" t="s">
        <v>1482</v>
      </c>
      <c r="B1472" s="2">
        <v>45340</v>
      </c>
      <c r="C1472" t="s">
        <v>4512</v>
      </c>
      <c r="D1472" t="s">
        <v>4519</v>
      </c>
      <c r="E1472" t="s">
        <v>4522</v>
      </c>
      <c r="F1472">
        <v>7</v>
      </c>
      <c r="G1472">
        <v>7908</v>
      </c>
      <c r="H1472" s="7">
        <v>15</v>
      </c>
      <c r="I1472">
        <v>55356</v>
      </c>
      <c r="J1472">
        <v>8303.4</v>
      </c>
      <c r="K1472">
        <v>47052.6</v>
      </c>
      <c r="L1472">
        <v>2875.599970178881</v>
      </c>
      <c r="M1472" s="4">
        <f t="shared" si="44"/>
        <v>6.1114581769740273</v>
      </c>
      <c r="N1472" t="str">
        <f t="shared" si="45"/>
        <v>Discounted</v>
      </c>
    </row>
    <row r="1473" spans="1:14" x14ac:dyDescent="0.3">
      <c r="A1473" t="s">
        <v>1483</v>
      </c>
      <c r="B1473" s="2">
        <v>45177</v>
      </c>
      <c r="C1473" t="s">
        <v>4513</v>
      </c>
      <c r="D1473" t="s">
        <v>4519</v>
      </c>
      <c r="E1473" t="s">
        <v>4522</v>
      </c>
      <c r="F1473">
        <v>4</v>
      </c>
      <c r="G1473">
        <v>4653</v>
      </c>
      <c r="H1473" s="7">
        <v>5</v>
      </c>
      <c r="I1473">
        <v>18612</v>
      </c>
      <c r="J1473">
        <v>930.6</v>
      </c>
      <c r="K1473">
        <v>17681.400000000001</v>
      </c>
      <c r="L1473">
        <v>1291.540767380701</v>
      </c>
      <c r="M1473" s="4">
        <f t="shared" si="44"/>
        <v>7.3045164261919355</v>
      </c>
      <c r="N1473" t="str">
        <f t="shared" si="45"/>
        <v>Discounted</v>
      </c>
    </row>
    <row r="1474" spans="1:14" x14ac:dyDescent="0.3">
      <c r="A1474" t="s">
        <v>1484</v>
      </c>
      <c r="B1474" s="2">
        <v>45067</v>
      </c>
      <c r="C1474" t="s">
        <v>4518</v>
      </c>
      <c r="D1474" t="s">
        <v>4520</v>
      </c>
      <c r="E1474" t="s">
        <v>4521</v>
      </c>
      <c r="F1474">
        <v>3</v>
      </c>
      <c r="G1474">
        <v>11555</v>
      </c>
      <c r="H1474" s="7">
        <v>5</v>
      </c>
      <c r="I1474">
        <v>34665</v>
      </c>
      <c r="J1474">
        <v>1733.25</v>
      </c>
      <c r="K1474">
        <v>32931.75</v>
      </c>
      <c r="L1474">
        <v>2357.0325358450782</v>
      </c>
      <c r="M1474" s="4">
        <f t="shared" si="44"/>
        <v>7.1573254863318168</v>
      </c>
      <c r="N1474" t="str">
        <f t="shared" si="45"/>
        <v>Discounted</v>
      </c>
    </row>
    <row r="1475" spans="1:14" x14ac:dyDescent="0.3">
      <c r="A1475" t="s">
        <v>1485</v>
      </c>
      <c r="B1475" s="2">
        <v>45200</v>
      </c>
      <c r="C1475" t="s">
        <v>4513</v>
      </c>
      <c r="D1475" t="s">
        <v>4520</v>
      </c>
      <c r="E1475" t="s">
        <v>4522</v>
      </c>
      <c r="F1475">
        <v>8</v>
      </c>
      <c r="G1475">
        <v>20260</v>
      </c>
      <c r="H1475" s="7">
        <v>20</v>
      </c>
      <c r="I1475">
        <v>162080</v>
      </c>
      <c r="J1475">
        <v>32416</v>
      </c>
      <c r="K1475">
        <v>129664</v>
      </c>
      <c r="L1475">
        <v>7844.2587562303879</v>
      </c>
      <c r="M1475" s="4">
        <f t="shared" ref="M1475:M1538" si="46">(L1475/K1475)*100</f>
        <v>6.0496812964511264</v>
      </c>
      <c r="N1475" t="str">
        <f t="shared" ref="N1475:N1538" si="47">IF(H1475=0,"Non-discounted","Discounted")</f>
        <v>Discounted</v>
      </c>
    </row>
    <row r="1476" spans="1:14" x14ac:dyDescent="0.3">
      <c r="A1476" t="s">
        <v>1486</v>
      </c>
      <c r="B1476" s="2">
        <v>45342</v>
      </c>
      <c r="C1476" t="s">
        <v>4512</v>
      </c>
      <c r="D1476" t="s">
        <v>4519</v>
      </c>
      <c r="E1476" t="s">
        <v>4521</v>
      </c>
      <c r="F1476">
        <v>4</v>
      </c>
      <c r="G1476">
        <v>18252</v>
      </c>
      <c r="H1476" s="7">
        <v>20</v>
      </c>
      <c r="I1476">
        <v>73008</v>
      </c>
      <c r="J1476">
        <v>14601.6</v>
      </c>
      <c r="K1476">
        <v>58406.400000000001</v>
      </c>
      <c r="L1476">
        <v>6671.63360774176</v>
      </c>
      <c r="M1476" s="4">
        <f t="shared" si="46"/>
        <v>11.422778338917928</v>
      </c>
      <c r="N1476" t="str">
        <f t="shared" si="47"/>
        <v>Discounted</v>
      </c>
    </row>
    <row r="1477" spans="1:14" x14ac:dyDescent="0.3">
      <c r="A1477" t="s">
        <v>1487</v>
      </c>
      <c r="B1477" s="2">
        <v>45534</v>
      </c>
      <c r="C1477" t="s">
        <v>4514</v>
      </c>
      <c r="D1477" t="s">
        <v>4519</v>
      </c>
      <c r="E1477" t="s">
        <v>4522</v>
      </c>
      <c r="F1477">
        <v>4</v>
      </c>
      <c r="G1477">
        <v>4300</v>
      </c>
      <c r="H1477" s="7">
        <v>15</v>
      </c>
      <c r="I1477">
        <v>17200</v>
      </c>
      <c r="J1477">
        <v>2580</v>
      </c>
      <c r="K1477">
        <v>14620</v>
      </c>
      <c r="L1477">
        <v>3638.486586907015</v>
      </c>
      <c r="M1477" s="4">
        <f t="shared" si="46"/>
        <v>24.887049158050718</v>
      </c>
      <c r="N1477" t="str">
        <f t="shared" si="47"/>
        <v>Discounted</v>
      </c>
    </row>
    <row r="1478" spans="1:14" x14ac:dyDescent="0.3">
      <c r="A1478" t="s">
        <v>1488</v>
      </c>
      <c r="B1478" s="2">
        <v>44965</v>
      </c>
      <c r="C1478" t="s">
        <v>4518</v>
      </c>
      <c r="D1478" t="s">
        <v>4519</v>
      </c>
      <c r="E1478" t="s">
        <v>4525</v>
      </c>
      <c r="F1478">
        <v>8</v>
      </c>
      <c r="G1478">
        <v>67073</v>
      </c>
      <c r="H1478" s="7">
        <v>10</v>
      </c>
      <c r="I1478">
        <v>536584</v>
      </c>
      <c r="J1478">
        <v>53658.400000000001</v>
      </c>
      <c r="K1478">
        <v>482925.6</v>
      </c>
      <c r="L1478">
        <v>57779.668999901704</v>
      </c>
      <c r="M1478" s="4">
        <f t="shared" si="46"/>
        <v>11.964507369230727</v>
      </c>
      <c r="N1478" t="str">
        <f t="shared" si="47"/>
        <v>Discounted</v>
      </c>
    </row>
    <row r="1479" spans="1:14" x14ac:dyDescent="0.3">
      <c r="A1479" t="s">
        <v>1489</v>
      </c>
      <c r="B1479" s="2">
        <v>44955</v>
      </c>
      <c r="C1479" t="s">
        <v>4515</v>
      </c>
      <c r="D1479" t="s">
        <v>4519</v>
      </c>
      <c r="E1479" t="s">
        <v>4524</v>
      </c>
      <c r="F1479">
        <v>1</v>
      </c>
      <c r="G1479">
        <v>30554</v>
      </c>
      <c r="H1479" s="7">
        <v>15</v>
      </c>
      <c r="I1479">
        <v>30554</v>
      </c>
      <c r="J1479">
        <v>4583.1000000000004</v>
      </c>
      <c r="K1479">
        <v>25970.9</v>
      </c>
      <c r="L1479">
        <v>5250.1520335448286</v>
      </c>
      <c r="M1479" s="4">
        <f t="shared" si="46"/>
        <v>20.215518266770996</v>
      </c>
      <c r="N1479" t="str">
        <f t="shared" si="47"/>
        <v>Discounted</v>
      </c>
    </row>
    <row r="1480" spans="1:14" x14ac:dyDescent="0.3">
      <c r="A1480" t="s">
        <v>1490</v>
      </c>
      <c r="B1480" s="2">
        <v>45403</v>
      </c>
      <c r="C1480" t="s">
        <v>4514</v>
      </c>
      <c r="D1480" t="s">
        <v>4520</v>
      </c>
      <c r="E1480" t="s">
        <v>4524</v>
      </c>
      <c r="F1480">
        <v>9</v>
      </c>
      <c r="G1480">
        <v>62316</v>
      </c>
      <c r="H1480" s="7">
        <v>15</v>
      </c>
      <c r="I1480">
        <v>560844</v>
      </c>
      <c r="J1480">
        <v>84126.6</v>
      </c>
      <c r="K1480">
        <v>476717.4</v>
      </c>
      <c r="L1480">
        <v>36451.43475503115</v>
      </c>
      <c r="M1480" s="4">
        <f t="shared" si="46"/>
        <v>7.6463403171420117</v>
      </c>
      <c r="N1480" t="str">
        <f t="shared" si="47"/>
        <v>Discounted</v>
      </c>
    </row>
    <row r="1481" spans="1:14" x14ac:dyDescent="0.3">
      <c r="A1481" t="s">
        <v>1491</v>
      </c>
      <c r="B1481" s="2">
        <v>45244</v>
      </c>
      <c r="C1481" t="s">
        <v>4514</v>
      </c>
      <c r="D1481" t="s">
        <v>4519</v>
      </c>
      <c r="E1481" t="s">
        <v>4522</v>
      </c>
      <c r="F1481">
        <v>7</v>
      </c>
      <c r="G1481">
        <v>27366</v>
      </c>
      <c r="H1481" s="7">
        <v>0</v>
      </c>
      <c r="I1481">
        <v>191562</v>
      </c>
      <c r="J1481">
        <v>0</v>
      </c>
      <c r="K1481">
        <v>191562</v>
      </c>
      <c r="L1481">
        <v>26990.744063562212</v>
      </c>
      <c r="M1481" s="4">
        <f t="shared" si="46"/>
        <v>14.089821605309098</v>
      </c>
      <c r="N1481" t="str">
        <f t="shared" si="47"/>
        <v>Non-discounted</v>
      </c>
    </row>
    <row r="1482" spans="1:14" x14ac:dyDescent="0.3">
      <c r="A1482" t="s">
        <v>1492</v>
      </c>
      <c r="B1482" s="2">
        <v>45171</v>
      </c>
      <c r="C1482" t="s">
        <v>4514</v>
      </c>
      <c r="D1482" t="s">
        <v>4519</v>
      </c>
      <c r="E1482" t="s">
        <v>4524</v>
      </c>
      <c r="F1482">
        <v>2</v>
      </c>
      <c r="G1482">
        <v>1492</v>
      </c>
      <c r="H1482" s="7">
        <v>5</v>
      </c>
      <c r="I1482">
        <v>2984</v>
      </c>
      <c r="J1482">
        <v>149.19999999999999</v>
      </c>
      <c r="K1482">
        <v>2834.8</v>
      </c>
      <c r="L1482">
        <v>246.69327413187131</v>
      </c>
      <c r="M1482" s="4">
        <f t="shared" si="46"/>
        <v>8.7023167112978452</v>
      </c>
      <c r="N1482" t="str">
        <f t="shared" si="47"/>
        <v>Discounted</v>
      </c>
    </row>
    <row r="1483" spans="1:14" x14ac:dyDescent="0.3">
      <c r="A1483" t="s">
        <v>1493</v>
      </c>
      <c r="B1483" s="2">
        <v>45623</v>
      </c>
      <c r="C1483" t="s">
        <v>4515</v>
      </c>
      <c r="D1483" t="s">
        <v>4520</v>
      </c>
      <c r="E1483" t="s">
        <v>4522</v>
      </c>
      <c r="F1483">
        <v>6</v>
      </c>
      <c r="G1483">
        <v>24196</v>
      </c>
      <c r="H1483" s="7">
        <v>0</v>
      </c>
      <c r="I1483">
        <v>145176</v>
      </c>
      <c r="J1483">
        <v>0</v>
      </c>
      <c r="K1483">
        <v>145176</v>
      </c>
      <c r="L1483">
        <v>12836.379753090199</v>
      </c>
      <c r="M1483" s="4">
        <f t="shared" si="46"/>
        <v>8.8419434018640821</v>
      </c>
      <c r="N1483" t="str">
        <f t="shared" si="47"/>
        <v>Non-discounted</v>
      </c>
    </row>
    <row r="1484" spans="1:14" x14ac:dyDescent="0.3">
      <c r="A1484" t="s">
        <v>1494</v>
      </c>
      <c r="B1484" s="2">
        <v>45198</v>
      </c>
      <c r="C1484" t="s">
        <v>4516</v>
      </c>
      <c r="D1484" t="s">
        <v>4519</v>
      </c>
      <c r="E1484" t="s">
        <v>4522</v>
      </c>
      <c r="F1484">
        <v>8</v>
      </c>
      <c r="G1484">
        <v>60782</v>
      </c>
      <c r="H1484" s="7">
        <v>5</v>
      </c>
      <c r="I1484">
        <v>486256</v>
      </c>
      <c r="J1484">
        <v>24312.799999999999</v>
      </c>
      <c r="K1484">
        <v>461943.2</v>
      </c>
      <c r="L1484">
        <v>32307.386900625628</v>
      </c>
      <c r="M1484" s="4">
        <f t="shared" si="46"/>
        <v>6.9938007314807589</v>
      </c>
      <c r="N1484" t="str">
        <f t="shared" si="47"/>
        <v>Discounted</v>
      </c>
    </row>
    <row r="1485" spans="1:14" x14ac:dyDescent="0.3">
      <c r="A1485" t="s">
        <v>1495</v>
      </c>
      <c r="B1485" s="2">
        <v>45366</v>
      </c>
      <c r="C1485" t="s">
        <v>4517</v>
      </c>
      <c r="D1485" t="s">
        <v>4519</v>
      </c>
      <c r="E1485" t="s">
        <v>4523</v>
      </c>
      <c r="F1485">
        <v>5</v>
      </c>
      <c r="G1485">
        <v>74041</v>
      </c>
      <c r="H1485" s="7">
        <v>15</v>
      </c>
      <c r="I1485">
        <v>370205</v>
      </c>
      <c r="J1485">
        <v>55530.75</v>
      </c>
      <c r="K1485">
        <v>314674.25</v>
      </c>
      <c r="L1485">
        <v>42924.346464189963</v>
      </c>
      <c r="M1485" s="4">
        <f t="shared" si="46"/>
        <v>13.640883060558645</v>
      </c>
      <c r="N1485" t="str">
        <f t="shared" si="47"/>
        <v>Discounted</v>
      </c>
    </row>
    <row r="1486" spans="1:14" x14ac:dyDescent="0.3">
      <c r="A1486" t="s">
        <v>1496</v>
      </c>
      <c r="B1486" s="2">
        <v>45165</v>
      </c>
      <c r="C1486" t="s">
        <v>4513</v>
      </c>
      <c r="D1486" t="s">
        <v>4519</v>
      </c>
      <c r="E1486" t="s">
        <v>4523</v>
      </c>
      <c r="F1486">
        <v>6</v>
      </c>
      <c r="G1486">
        <v>53338</v>
      </c>
      <c r="H1486" s="7">
        <v>5</v>
      </c>
      <c r="I1486">
        <v>320028</v>
      </c>
      <c r="J1486">
        <v>16001.4</v>
      </c>
      <c r="K1486">
        <v>304026.59999999998</v>
      </c>
      <c r="L1486">
        <v>19794.25502729748</v>
      </c>
      <c r="M1486" s="4">
        <f t="shared" si="46"/>
        <v>6.5106984149733886</v>
      </c>
      <c r="N1486" t="str">
        <f t="shared" si="47"/>
        <v>Discounted</v>
      </c>
    </row>
    <row r="1487" spans="1:14" x14ac:dyDescent="0.3">
      <c r="A1487" t="s">
        <v>1497</v>
      </c>
      <c r="B1487" s="2">
        <v>45303</v>
      </c>
      <c r="C1487" t="s">
        <v>4512</v>
      </c>
      <c r="D1487" t="s">
        <v>4520</v>
      </c>
      <c r="E1487" t="s">
        <v>4523</v>
      </c>
      <c r="F1487">
        <v>8</v>
      </c>
      <c r="G1487">
        <v>29900</v>
      </c>
      <c r="H1487" s="7">
        <v>10</v>
      </c>
      <c r="I1487">
        <v>239200</v>
      </c>
      <c r="J1487">
        <v>23920</v>
      </c>
      <c r="K1487">
        <v>215280</v>
      </c>
      <c r="L1487">
        <v>49936.837759249327</v>
      </c>
      <c r="M1487" s="4">
        <f t="shared" si="46"/>
        <v>23.196227127113215</v>
      </c>
      <c r="N1487" t="str">
        <f t="shared" si="47"/>
        <v>Discounted</v>
      </c>
    </row>
    <row r="1488" spans="1:14" x14ac:dyDescent="0.3">
      <c r="A1488" t="s">
        <v>1498</v>
      </c>
      <c r="B1488" s="2">
        <v>45192</v>
      </c>
      <c r="C1488" t="s">
        <v>4513</v>
      </c>
      <c r="D1488" t="s">
        <v>4520</v>
      </c>
      <c r="E1488" t="s">
        <v>4521</v>
      </c>
      <c r="F1488">
        <v>6</v>
      </c>
      <c r="G1488">
        <v>18065</v>
      </c>
      <c r="H1488" s="7">
        <v>10</v>
      </c>
      <c r="I1488">
        <v>108390</v>
      </c>
      <c r="J1488">
        <v>10839</v>
      </c>
      <c r="K1488">
        <v>97551</v>
      </c>
      <c r="L1488">
        <v>13616.17485393314</v>
      </c>
      <c r="M1488" s="4">
        <f t="shared" si="46"/>
        <v>13.958006431439083</v>
      </c>
      <c r="N1488" t="str">
        <f t="shared" si="47"/>
        <v>Discounted</v>
      </c>
    </row>
    <row r="1489" spans="1:14" x14ac:dyDescent="0.3">
      <c r="A1489" t="s">
        <v>1499</v>
      </c>
      <c r="B1489" s="2">
        <v>45285</v>
      </c>
      <c r="C1489" t="s">
        <v>4518</v>
      </c>
      <c r="D1489" t="s">
        <v>4519</v>
      </c>
      <c r="E1489" t="s">
        <v>4523</v>
      </c>
      <c r="F1489">
        <v>9</v>
      </c>
      <c r="G1489">
        <v>40085</v>
      </c>
      <c r="H1489" s="7">
        <v>15</v>
      </c>
      <c r="I1489">
        <v>360765</v>
      </c>
      <c r="J1489">
        <v>54114.75</v>
      </c>
      <c r="K1489">
        <v>306650.25</v>
      </c>
      <c r="L1489">
        <v>66761.815882692332</v>
      </c>
      <c r="M1489" s="4">
        <f t="shared" si="46"/>
        <v>21.771322828757626</v>
      </c>
      <c r="N1489" t="str">
        <f t="shared" si="47"/>
        <v>Discounted</v>
      </c>
    </row>
    <row r="1490" spans="1:14" x14ac:dyDescent="0.3">
      <c r="A1490" t="s">
        <v>1500</v>
      </c>
      <c r="B1490" s="2">
        <v>45266</v>
      </c>
      <c r="C1490" t="s">
        <v>4516</v>
      </c>
      <c r="D1490" t="s">
        <v>4519</v>
      </c>
      <c r="E1490" t="s">
        <v>4522</v>
      </c>
      <c r="F1490">
        <v>9</v>
      </c>
      <c r="G1490">
        <v>35333</v>
      </c>
      <c r="H1490" s="7">
        <v>20</v>
      </c>
      <c r="I1490">
        <v>317997</v>
      </c>
      <c r="J1490">
        <v>63599.4</v>
      </c>
      <c r="K1490">
        <v>254397.6</v>
      </c>
      <c r="L1490">
        <v>62554.561058080602</v>
      </c>
      <c r="M1490" s="4">
        <f t="shared" si="46"/>
        <v>24.589288994110245</v>
      </c>
      <c r="N1490" t="str">
        <f t="shared" si="47"/>
        <v>Discounted</v>
      </c>
    </row>
    <row r="1491" spans="1:14" x14ac:dyDescent="0.3">
      <c r="A1491" t="s">
        <v>1501</v>
      </c>
      <c r="B1491" s="2">
        <v>45315</v>
      </c>
      <c r="C1491" t="s">
        <v>4518</v>
      </c>
      <c r="D1491" t="s">
        <v>4520</v>
      </c>
      <c r="E1491" t="s">
        <v>4525</v>
      </c>
      <c r="F1491">
        <v>9</v>
      </c>
      <c r="G1491">
        <v>12594</v>
      </c>
      <c r="H1491" s="7">
        <v>10</v>
      </c>
      <c r="I1491">
        <v>113346</v>
      </c>
      <c r="J1491">
        <v>11334.6</v>
      </c>
      <c r="K1491">
        <v>102011.4</v>
      </c>
      <c r="L1491">
        <v>18928.8105844606</v>
      </c>
      <c r="M1491" s="4">
        <f t="shared" si="46"/>
        <v>18.555583576404793</v>
      </c>
      <c r="N1491" t="str">
        <f t="shared" si="47"/>
        <v>Discounted</v>
      </c>
    </row>
    <row r="1492" spans="1:14" x14ac:dyDescent="0.3">
      <c r="A1492" t="s">
        <v>1502</v>
      </c>
      <c r="B1492" s="2">
        <v>45503</v>
      </c>
      <c r="C1492" t="s">
        <v>4513</v>
      </c>
      <c r="D1492" t="s">
        <v>4519</v>
      </c>
      <c r="E1492" t="s">
        <v>4523</v>
      </c>
      <c r="F1492">
        <v>6</v>
      </c>
      <c r="G1492">
        <v>31780</v>
      </c>
      <c r="H1492" s="7">
        <v>15</v>
      </c>
      <c r="I1492">
        <v>190680</v>
      </c>
      <c r="J1492">
        <v>28602</v>
      </c>
      <c r="K1492">
        <v>162078</v>
      </c>
      <c r="L1492">
        <v>37326.912098958514</v>
      </c>
      <c r="M1492" s="4">
        <f t="shared" si="46"/>
        <v>23.03021514268347</v>
      </c>
      <c r="N1492" t="str">
        <f t="shared" si="47"/>
        <v>Discounted</v>
      </c>
    </row>
    <row r="1493" spans="1:14" x14ac:dyDescent="0.3">
      <c r="A1493" t="s">
        <v>1503</v>
      </c>
      <c r="B1493" s="2">
        <v>45615</v>
      </c>
      <c r="C1493" t="s">
        <v>4512</v>
      </c>
      <c r="D1493" t="s">
        <v>4519</v>
      </c>
      <c r="E1493" t="s">
        <v>4523</v>
      </c>
      <c r="F1493">
        <v>9</v>
      </c>
      <c r="G1493">
        <v>47147</v>
      </c>
      <c r="H1493" s="7">
        <v>0</v>
      </c>
      <c r="I1493">
        <v>424323</v>
      </c>
      <c r="J1493">
        <v>0</v>
      </c>
      <c r="K1493">
        <v>424323</v>
      </c>
      <c r="L1493">
        <v>32704.0604804791</v>
      </c>
      <c r="M1493" s="4">
        <f t="shared" si="46"/>
        <v>7.707350410060049</v>
      </c>
      <c r="N1493" t="str">
        <f t="shared" si="47"/>
        <v>Non-discounted</v>
      </c>
    </row>
    <row r="1494" spans="1:14" x14ac:dyDescent="0.3">
      <c r="A1494" t="s">
        <v>1504</v>
      </c>
      <c r="B1494" s="2">
        <v>44929</v>
      </c>
      <c r="C1494" t="s">
        <v>4515</v>
      </c>
      <c r="D1494" t="s">
        <v>4520</v>
      </c>
      <c r="E1494" t="s">
        <v>4525</v>
      </c>
      <c r="F1494">
        <v>3</v>
      </c>
      <c r="G1494">
        <v>44878</v>
      </c>
      <c r="H1494" s="7">
        <v>20</v>
      </c>
      <c r="I1494">
        <v>134634</v>
      </c>
      <c r="J1494">
        <v>26926.799999999999</v>
      </c>
      <c r="K1494">
        <v>107707.2</v>
      </c>
      <c r="L1494">
        <v>23264.61832272691</v>
      </c>
      <c r="M1494" s="4">
        <f t="shared" si="46"/>
        <v>21.599872917248717</v>
      </c>
      <c r="N1494" t="str">
        <f t="shared" si="47"/>
        <v>Discounted</v>
      </c>
    </row>
    <row r="1495" spans="1:14" x14ac:dyDescent="0.3">
      <c r="A1495" t="s">
        <v>1505</v>
      </c>
      <c r="B1495" s="2">
        <v>45355</v>
      </c>
      <c r="C1495" t="s">
        <v>4513</v>
      </c>
      <c r="D1495" t="s">
        <v>4520</v>
      </c>
      <c r="E1495" t="s">
        <v>4522</v>
      </c>
      <c r="F1495">
        <v>5</v>
      </c>
      <c r="G1495">
        <v>20013</v>
      </c>
      <c r="H1495" s="7">
        <v>10</v>
      </c>
      <c r="I1495">
        <v>100065</v>
      </c>
      <c r="J1495">
        <v>10006.5</v>
      </c>
      <c r="K1495">
        <v>90058.5</v>
      </c>
      <c r="L1495">
        <v>9388.0102405781236</v>
      </c>
      <c r="M1495" s="4">
        <f t="shared" si="46"/>
        <v>10.424346664199518</v>
      </c>
      <c r="N1495" t="str">
        <f t="shared" si="47"/>
        <v>Discounted</v>
      </c>
    </row>
    <row r="1496" spans="1:14" x14ac:dyDescent="0.3">
      <c r="A1496" t="s">
        <v>1506</v>
      </c>
      <c r="B1496" s="2">
        <v>45068</v>
      </c>
      <c r="C1496" t="s">
        <v>4514</v>
      </c>
      <c r="D1496" t="s">
        <v>4520</v>
      </c>
      <c r="E1496" t="s">
        <v>4521</v>
      </c>
      <c r="F1496">
        <v>2</v>
      </c>
      <c r="G1496">
        <v>654</v>
      </c>
      <c r="H1496" s="7">
        <v>15</v>
      </c>
      <c r="I1496">
        <v>1308</v>
      </c>
      <c r="J1496">
        <v>196.2</v>
      </c>
      <c r="K1496">
        <v>1111.8</v>
      </c>
      <c r="L1496">
        <v>160.67689991694289</v>
      </c>
      <c r="M1496" s="4">
        <f t="shared" si="46"/>
        <v>14.451960776843217</v>
      </c>
      <c r="N1496" t="str">
        <f t="shared" si="47"/>
        <v>Discounted</v>
      </c>
    </row>
    <row r="1497" spans="1:14" x14ac:dyDescent="0.3">
      <c r="A1497" t="s">
        <v>1507</v>
      </c>
      <c r="B1497" s="2">
        <v>45302</v>
      </c>
      <c r="C1497" t="s">
        <v>4513</v>
      </c>
      <c r="D1497" t="s">
        <v>4519</v>
      </c>
      <c r="E1497" t="s">
        <v>4523</v>
      </c>
      <c r="F1497">
        <v>8</v>
      </c>
      <c r="G1497">
        <v>28634</v>
      </c>
      <c r="H1497" s="7">
        <v>15</v>
      </c>
      <c r="I1497">
        <v>229072</v>
      </c>
      <c r="J1497">
        <v>34360.800000000003</v>
      </c>
      <c r="K1497">
        <v>194711.2</v>
      </c>
      <c r="L1497">
        <v>34914.936700867278</v>
      </c>
      <c r="M1497" s="4">
        <f t="shared" si="46"/>
        <v>17.931652981886646</v>
      </c>
      <c r="N1497" t="str">
        <f t="shared" si="47"/>
        <v>Discounted</v>
      </c>
    </row>
    <row r="1498" spans="1:14" x14ac:dyDescent="0.3">
      <c r="A1498" t="s">
        <v>1508</v>
      </c>
      <c r="B1498" s="2">
        <v>45596</v>
      </c>
      <c r="C1498" t="s">
        <v>4514</v>
      </c>
      <c r="D1498" t="s">
        <v>4519</v>
      </c>
      <c r="E1498" t="s">
        <v>4525</v>
      </c>
      <c r="F1498">
        <v>4</v>
      </c>
      <c r="G1498">
        <v>9178</v>
      </c>
      <c r="H1498" s="7">
        <v>0</v>
      </c>
      <c r="I1498">
        <v>36712</v>
      </c>
      <c r="J1498">
        <v>0</v>
      </c>
      <c r="K1498">
        <v>36712</v>
      </c>
      <c r="L1498">
        <v>8469.7784738305545</v>
      </c>
      <c r="M1498" s="4">
        <f t="shared" si="46"/>
        <v>23.070871850704279</v>
      </c>
      <c r="N1498" t="str">
        <f t="shared" si="47"/>
        <v>Non-discounted</v>
      </c>
    </row>
    <row r="1499" spans="1:14" x14ac:dyDescent="0.3">
      <c r="A1499" t="s">
        <v>1509</v>
      </c>
      <c r="B1499" s="2">
        <v>45250</v>
      </c>
      <c r="C1499" t="s">
        <v>4515</v>
      </c>
      <c r="D1499" t="s">
        <v>4519</v>
      </c>
      <c r="E1499" t="s">
        <v>4522</v>
      </c>
      <c r="F1499">
        <v>6</v>
      </c>
      <c r="G1499">
        <v>6794</v>
      </c>
      <c r="H1499" s="7">
        <v>0</v>
      </c>
      <c r="I1499">
        <v>40764</v>
      </c>
      <c r="J1499">
        <v>0</v>
      </c>
      <c r="K1499">
        <v>40764</v>
      </c>
      <c r="L1499">
        <v>9465.3502602199987</v>
      </c>
      <c r="M1499" s="4">
        <f t="shared" si="46"/>
        <v>23.219876018594835</v>
      </c>
      <c r="N1499" t="str">
        <f t="shared" si="47"/>
        <v>Non-discounted</v>
      </c>
    </row>
    <row r="1500" spans="1:14" x14ac:dyDescent="0.3">
      <c r="A1500" t="s">
        <v>1510</v>
      </c>
      <c r="B1500" s="2">
        <v>45072</v>
      </c>
      <c r="C1500" t="s">
        <v>4513</v>
      </c>
      <c r="D1500" t="s">
        <v>4519</v>
      </c>
      <c r="E1500" t="s">
        <v>4524</v>
      </c>
      <c r="F1500">
        <v>6</v>
      </c>
      <c r="G1500">
        <v>10074</v>
      </c>
      <c r="H1500" s="7">
        <v>20</v>
      </c>
      <c r="I1500">
        <v>60444</v>
      </c>
      <c r="J1500">
        <v>12088.8</v>
      </c>
      <c r="K1500">
        <v>48355.199999999997</v>
      </c>
      <c r="L1500">
        <v>3308.485773433868</v>
      </c>
      <c r="M1500" s="4">
        <f t="shared" si="46"/>
        <v>6.842047542836899</v>
      </c>
      <c r="N1500" t="str">
        <f t="shared" si="47"/>
        <v>Discounted</v>
      </c>
    </row>
    <row r="1501" spans="1:14" x14ac:dyDescent="0.3">
      <c r="A1501" t="s">
        <v>1511</v>
      </c>
      <c r="B1501" s="2">
        <v>45219</v>
      </c>
      <c r="C1501" t="s">
        <v>4516</v>
      </c>
      <c r="D1501" t="s">
        <v>4520</v>
      </c>
      <c r="E1501" t="s">
        <v>4521</v>
      </c>
      <c r="F1501">
        <v>5</v>
      </c>
      <c r="G1501">
        <v>35683</v>
      </c>
      <c r="H1501" s="7">
        <v>10</v>
      </c>
      <c r="I1501">
        <v>178415</v>
      </c>
      <c r="J1501">
        <v>17841.5</v>
      </c>
      <c r="K1501">
        <v>160573.5</v>
      </c>
      <c r="L1501">
        <v>19736.26515684164</v>
      </c>
      <c r="M1501" s="4">
        <f t="shared" si="46"/>
        <v>12.291109776421166</v>
      </c>
      <c r="N1501" t="str">
        <f t="shared" si="47"/>
        <v>Discounted</v>
      </c>
    </row>
    <row r="1502" spans="1:14" x14ac:dyDescent="0.3">
      <c r="A1502" t="s">
        <v>1512</v>
      </c>
      <c r="B1502" s="2">
        <v>45591</v>
      </c>
      <c r="C1502" t="s">
        <v>4516</v>
      </c>
      <c r="D1502" t="s">
        <v>4519</v>
      </c>
      <c r="E1502" t="s">
        <v>4525</v>
      </c>
      <c r="F1502">
        <v>1</v>
      </c>
      <c r="G1502">
        <v>49247</v>
      </c>
      <c r="H1502" s="7">
        <v>15</v>
      </c>
      <c r="I1502">
        <v>49247</v>
      </c>
      <c r="J1502">
        <v>7387.05</v>
      </c>
      <c r="K1502">
        <v>41859.949999999997</v>
      </c>
      <c r="L1502">
        <v>8733.4523986081949</v>
      </c>
      <c r="M1502" s="4">
        <f t="shared" si="46"/>
        <v>20.863504133684334</v>
      </c>
      <c r="N1502" t="str">
        <f t="shared" si="47"/>
        <v>Discounted</v>
      </c>
    </row>
    <row r="1503" spans="1:14" x14ac:dyDescent="0.3">
      <c r="A1503" t="s">
        <v>1513</v>
      </c>
      <c r="B1503" s="2">
        <v>45358</v>
      </c>
      <c r="C1503" t="s">
        <v>4518</v>
      </c>
      <c r="D1503" t="s">
        <v>4519</v>
      </c>
      <c r="E1503" t="s">
        <v>4525</v>
      </c>
      <c r="F1503">
        <v>7</v>
      </c>
      <c r="G1503">
        <v>67106</v>
      </c>
      <c r="H1503" s="7">
        <v>20</v>
      </c>
      <c r="I1503">
        <v>469742</v>
      </c>
      <c r="J1503">
        <v>93948.4</v>
      </c>
      <c r="K1503">
        <v>375793.6</v>
      </c>
      <c r="L1503">
        <v>71638.051753875843</v>
      </c>
      <c r="M1503" s="4">
        <f t="shared" si="46"/>
        <v>19.06313778464451</v>
      </c>
      <c r="N1503" t="str">
        <f t="shared" si="47"/>
        <v>Discounted</v>
      </c>
    </row>
    <row r="1504" spans="1:14" x14ac:dyDescent="0.3">
      <c r="A1504" t="s">
        <v>1514</v>
      </c>
      <c r="B1504" s="2">
        <v>45631</v>
      </c>
      <c r="C1504" t="s">
        <v>4515</v>
      </c>
      <c r="D1504" t="s">
        <v>4520</v>
      </c>
      <c r="E1504" t="s">
        <v>4525</v>
      </c>
      <c r="F1504">
        <v>8</v>
      </c>
      <c r="G1504">
        <v>19138</v>
      </c>
      <c r="H1504" s="7">
        <v>20</v>
      </c>
      <c r="I1504">
        <v>153104</v>
      </c>
      <c r="J1504">
        <v>30620.799999999999</v>
      </c>
      <c r="K1504">
        <v>122483.2</v>
      </c>
      <c r="L1504">
        <v>6769.7063587950161</v>
      </c>
      <c r="M1504" s="4">
        <f t="shared" si="46"/>
        <v>5.5270489004165606</v>
      </c>
      <c r="N1504" t="str">
        <f t="shared" si="47"/>
        <v>Discounted</v>
      </c>
    </row>
    <row r="1505" spans="1:14" x14ac:dyDescent="0.3">
      <c r="A1505" t="s">
        <v>1515</v>
      </c>
      <c r="B1505" s="2">
        <v>45511</v>
      </c>
      <c r="C1505" t="s">
        <v>4516</v>
      </c>
      <c r="D1505" t="s">
        <v>4520</v>
      </c>
      <c r="E1505" t="s">
        <v>4523</v>
      </c>
      <c r="F1505">
        <v>1</v>
      </c>
      <c r="G1505">
        <v>57694</v>
      </c>
      <c r="H1505" s="7">
        <v>0</v>
      </c>
      <c r="I1505">
        <v>57694</v>
      </c>
      <c r="J1505">
        <v>0</v>
      </c>
      <c r="K1505">
        <v>57694</v>
      </c>
      <c r="L1505">
        <v>8075.883867071133</v>
      </c>
      <c r="M1505" s="4">
        <f t="shared" si="46"/>
        <v>13.997788101138998</v>
      </c>
      <c r="N1505" t="str">
        <f t="shared" si="47"/>
        <v>Non-discounted</v>
      </c>
    </row>
    <row r="1506" spans="1:14" x14ac:dyDescent="0.3">
      <c r="A1506" t="s">
        <v>1516</v>
      </c>
      <c r="B1506" s="2">
        <v>45325</v>
      </c>
      <c r="C1506" t="s">
        <v>4513</v>
      </c>
      <c r="D1506" t="s">
        <v>4519</v>
      </c>
      <c r="E1506" t="s">
        <v>4524</v>
      </c>
      <c r="F1506">
        <v>7</v>
      </c>
      <c r="G1506">
        <v>48053</v>
      </c>
      <c r="H1506" s="7">
        <v>15</v>
      </c>
      <c r="I1506">
        <v>336371</v>
      </c>
      <c r="J1506">
        <v>50455.65</v>
      </c>
      <c r="K1506">
        <v>285915.34999999998</v>
      </c>
      <c r="L1506">
        <v>61715.005286170483</v>
      </c>
      <c r="M1506" s="4">
        <f t="shared" si="46"/>
        <v>21.585061902472351</v>
      </c>
      <c r="N1506" t="str">
        <f t="shared" si="47"/>
        <v>Discounted</v>
      </c>
    </row>
    <row r="1507" spans="1:14" x14ac:dyDescent="0.3">
      <c r="A1507" t="s">
        <v>1517</v>
      </c>
      <c r="B1507" s="2">
        <v>45270</v>
      </c>
      <c r="C1507" t="s">
        <v>4515</v>
      </c>
      <c r="D1507" t="s">
        <v>4520</v>
      </c>
      <c r="E1507" t="s">
        <v>4521</v>
      </c>
      <c r="F1507">
        <v>4</v>
      </c>
      <c r="G1507">
        <v>26582</v>
      </c>
      <c r="H1507" s="7">
        <v>5</v>
      </c>
      <c r="I1507">
        <v>106328</v>
      </c>
      <c r="J1507">
        <v>5316.4</v>
      </c>
      <c r="K1507">
        <v>101011.6</v>
      </c>
      <c r="L1507">
        <v>19953.51706203683</v>
      </c>
      <c r="M1507" s="4">
        <f t="shared" si="46"/>
        <v>19.753688746675461</v>
      </c>
      <c r="N1507" t="str">
        <f t="shared" si="47"/>
        <v>Discounted</v>
      </c>
    </row>
    <row r="1508" spans="1:14" x14ac:dyDescent="0.3">
      <c r="A1508" t="s">
        <v>1518</v>
      </c>
      <c r="B1508" s="2">
        <v>45066</v>
      </c>
      <c r="C1508" t="s">
        <v>4512</v>
      </c>
      <c r="D1508" t="s">
        <v>4520</v>
      </c>
      <c r="E1508" t="s">
        <v>4522</v>
      </c>
      <c r="F1508">
        <v>6</v>
      </c>
      <c r="G1508">
        <v>16806</v>
      </c>
      <c r="H1508" s="7">
        <v>0</v>
      </c>
      <c r="I1508">
        <v>100836</v>
      </c>
      <c r="J1508">
        <v>0</v>
      </c>
      <c r="K1508">
        <v>100836</v>
      </c>
      <c r="L1508">
        <v>13347.657131924419</v>
      </c>
      <c r="M1508" s="4">
        <f t="shared" si="46"/>
        <v>13.236995846646455</v>
      </c>
      <c r="N1508" t="str">
        <f t="shared" si="47"/>
        <v>Non-discounted</v>
      </c>
    </row>
    <row r="1509" spans="1:14" x14ac:dyDescent="0.3">
      <c r="A1509" t="s">
        <v>1519</v>
      </c>
      <c r="B1509" s="2">
        <v>45113</v>
      </c>
      <c r="C1509" t="s">
        <v>4514</v>
      </c>
      <c r="D1509" t="s">
        <v>4519</v>
      </c>
      <c r="E1509" t="s">
        <v>4522</v>
      </c>
      <c r="F1509">
        <v>9</v>
      </c>
      <c r="G1509">
        <v>8307</v>
      </c>
      <c r="H1509" s="7">
        <v>15</v>
      </c>
      <c r="I1509">
        <v>74763</v>
      </c>
      <c r="J1509">
        <v>11214.45</v>
      </c>
      <c r="K1509">
        <v>63548.55</v>
      </c>
      <c r="L1509">
        <v>12521.112168301779</v>
      </c>
      <c r="M1509" s="4">
        <f t="shared" si="46"/>
        <v>19.703222446935104</v>
      </c>
      <c r="N1509" t="str">
        <f t="shared" si="47"/>
        <v>Discounted</v>
      </c>
    </row>
    <row r="1510" spans="1:14" x14ac:dyDescent="0.3">
      <c r="A1510" t="s">
        <v>1520</v>
      </c>
      <c r="B1510" s="2">
        <v>44987</v>
      </c>
      <c r="C1510" t="s">
        <v>4513</v>
      </c>
      <c r="D1510" t="s">
        <v>4519</v>
      </c>
      <c r="E1510" t="s">
        <v>4524</v>
      </c>
      <c r="F1510">
        <v>5</v>
      </c>
      <c r="G1510">
        <v>51842</v>
      </c>
      <c r="H1510" s="7">
        <v>20</v>
      </c>
      <c r="I1510">
        <v>259210</v>
      </c>
      <c r="J1510">
        <v>51842</v>
      </c>
      <c r="K1510">
        <v>207368</v>
      </c>
      <c r="L1510">
        <v>33229.092466447968</v>
      </c>
      <c r="M1510" s="4">
        <f t="shared" si="46"/>
        <v>16.024214182732134</v>
      </c>
      <c r="N1510" t="str">
        <f t="shared" si="47"/>
        <v>Discounted</v>
      </c>
    </row>
    <row r="1511" spans="1:14" x14ac:dyDescent="0.3">
      <c r="A1511" t="s">
        <v>1521</v>
      </c>
      <c r="B1511" s="2">
        <v>45306</v>
      </c>
      <c r="C1511" t="s">
        <v>4514</v>
      </c>
      <c r="D1511" t="s">
        <v>4519</v>
      </c>
      <c r="E1511" t="s">
        <v>4525</v>
      </c>
      <c r="F1511">
        <v>8</v>
      </c>
      <c r="G1511">
        <v>32643</v>
      </c>
      <c r="H1511" s="7">
        <v>20</v>
      </c>
      <c r="I1511">
        <v>261144</v>
      </c>
      <c r="J1511">
        <v>52228.800000000003</v>
      </c>
      <c r="K1511">
        <v>208915.20000000001</v>
      </c>
      <c r="L1511">
        <v>48578.173931447149</v>
      </c>
      <c r="M1511" s="4">
        <f t="shared" si="46"/>
        <v>23.252579961365736</v>
      </c>
      <c r="N1511" t="str">
        <f t="shared" si="47"/>
        <v>Discounted</v>
      </c>
    </row>
    <row r="1512" spans="1:14" x14ac:dyDescent="0.3">
      <c r="A1512" t="s">
        <v>1522</v>
      </c>
      <c r="B1512" s="2">
        <v>45636</v>
      </c>
      <c r="C1512" t="s">
        <v>4514</v>
      </c>
      <c r="D1512" t="s">
        <v>4519</v>
      </c>
      <c r="E1512" t="s">
        <v>4525</v>
      </c>
      <c r="F1512">
        <v>5</v>
      </c>
      <c r="G1512">
        <v>58914</v>
      </c>
      <c r="H1512" s="7">
        <v>10</v>
      </c>
      <c r="I1512">
        <v>294570</v>
      </c>
      <c r="J1512">
        <v>29457</v>
      </c>
      <c r="K1512">
        <v>265113</v>
      </c>
      <c r="L1512">
        <v>44386.659317370271</v>
      </c>
      <c r="M1512" s="4">
        <f t="shared" si="46"/>
        <v>16.742543488010874</v>
      </c>
      <c r="N1512" t="str">
        <f t="shared" si="47"/>
        <v>Discounted</v>
      </c>
    </row>
    <row r="1513" spans="1:14" x14ac:dyDescent="0.3">
      <c r="A1513" t="s">
        <v>1523</v>
      </c>
      <c r="B1513" s="2">
        <v>45366</v>
      </c>
      <c r="C1513" t="s">
        <v>4515</v>
      </c>
      <c r="D1513" t="s">
        <v>4520</v>
      </c>
      <c r="E1513" t="s">
        <v>4525</v>
      </c>
      <c r="F1513">
        <v>2</v>
      </c>
      <c r="G1513">
        <v>25215</v>
      </c>
      <c r="H1513" s="7">
        <v>5</v>
      </c>
      <c r="I1513">
        <v>50430</v>
      </c>
      <c r="J1513">
        <v>2521.5</v>
      </c>
      <c r="K1513">
        <v>47908.5</v>
      </c>
      <c r="L1513">
        <v>6235.1396809539983</v>
      </c>
      <c r="M1513" s="4">
        <f t="shared" si="46"/>
        <v>13.014683575887364</v>
      </c>
      <c r="N1513" t="str">
        <f t="shared" si="47"/>
        <v>Discounted</v>
      </c>
    </row>
    <row r="1514" spans="1:14" x14ac:dyDescent="0.3">
      <c r="A1514" t="s">
        <v>1524</v>
      </c>
      <c r="B1514" s="2">
        <v>45245</v>
      </c>
      <c r="C1514" t="s">
        <v>4515</v>
      </c>
      <c r="D1514" t="s">
        <v>4520</v>
      </c>
      <c r="E1514" t="s">
        <v>4525</v>
      </c>
      <c r="F1514">
        <v>4</v>
      </c>
      <c r="G1514">
        <v>62554</v>
      </c>
      <c r="H1514" s="7">
        <v>0</v>
      </c>
      <c r="I1514">
        <v>250216</v>
      </c>
      <c r="J1514">
        <v>0</v>
      </c>
      <c r="K1514">
        <v>250216</v>
      </c>
      <c r="L1514">
        <v>55694.10939939307</v>
      </c>
      <c r="M1514" s="4">
        <f t="shared" si="46"/>
        <v>22.258412491364691</v>
      </c>
      <c r="N1514" t="str">
        <f t="shared" si="47"/>
        <v>Non-discounted</v>
      </c>
    </row>
    <row r="1515" spans="1:14" x14ac:dyDescent="0.3">
      <c r="A1515" t="s">
        <v>1525</v>
      </c>
      <c r="B1515" s="2">
        <v>45228</v>
      </c>
      <c r="C1515" t="s">
        <v>4518</v>
      </c>
      <c r="D1515" t="s">
        <v>4519</v>
      </c>
      <c r="E1515" t="s">
        <v>4525</v>
      </c>
      <c r="F1515">
        <v>2</v>
      </c>
      <c r="G1515">
        <v>73434</v>
      </c>
      <c r="H1515" s="7">
        <v>10</v>
      </c>
      <c r="I1515">
        <v>146868</v>
      </c>
      <c r="J1515">
        <v>14686.8</v>
      </c>
      <c r="K1515">
        <v>132181.20000000001</v>
      </c>
      <c r="L1515">
        <v>7927.4046837405131</v>
      </c>
      <c r="M1515" s="4">
        <f t="shared" si="46"/>
        <v>5.9973768461328181</v>
      </c>
      <c r="N1515" t="str">
        <f t="shared" si="47"/>
        <v>Discounted</v>
      </c>
    </row>
    <row r="1516" spans="1:14" x14ac:dyDescent="0.3">
      <c r="A1516" t="s">
        <v>1526</v>
      </c>
      <c r="B1516" s="2">
        <v>45270</v>
      </c>
      <c r="C1516" t="s">
        <v>4514</v>
      </c>
      <c r="D1516" t="s">
        <v>4519</v>
      </c>
      <c r="E1516" t="s">
        <v>4524</v>
      </c>
      <c r="F1516">
        <v>7</v>
      </c>
      <c r="G1516">
        <v>12702</v>
      </c>
      <c r="H1516" s="7">
        <v>10</v>
      </c>
      <c r="I1516">
        <v>88914</v>
      </c>
      <c r="J1516">
        <v>8891.4</v>
      </c>
      <c r="K1516">
        <v>80022.600000000006</v>
      </c>
      <c r="L1516">
        <v>18413.370606308868</v>
      </c>
      <c r="M1516" s="4">
        <f t="shared" si="46"/>
        <v>23.010212872749534</v>
      </c>
      <c r="N1516" t="str">
        <f t="shared" si="47"/>
        <v>Discounted</v>
      </c>
    </row>
    <row r="1517" spans="1:14" x14ac:dyDescent="0.3">
      <c r="A1517" t="s">
        <v>1527</v>
      </c>
      <c r="B1517" s="2">
        <v>44937</v>
      </c>
      <c r="C1517" t="s">
        <v>4518</v>
      </c>
      <c r="D1517" t="s">
        <v>4520</v>
      </c>
      <c r="E1517" t="s">
        <v>4523</v>
      </c>
      <c r="F1517">
        <v>7</v>
      </c>
      <c r="G1517">
        <v>28487</v>
      </c>
      <c r="H1517" s="7">
        <v>5</v>
      </c>
      <c r="I1517">
        <v>199409</v>
      </c>
      <c r="J1517">
        <v>9970.4500000000007</v>
      </c>
      <c r="K1517">
        <v>189438.55</v>
      </c>
      <c r="L1517">
        <v>35854.913667115892</v>
      </c>
      <c r="M1517" s="4">
        <f t="shared" si="46"/>
        <v>18.926936289955712</v>
      </c>
      <c r="N1517" t="str">
        <f t="shared" si="47"/>
        <v>Discounted</v>
      </c>
    </row>
    <row r="1518" spans="1:14" x14ac:dyDescent="0.3">
      <c r="A1518" t="s">
        <v>1528</v>
      </c>
      <c r="B1518" s="2">
        <v>44988</v>
      </c>
      <c r="C1518" t="s">
        <v>4514</v>
      </c>
      <c r="D1518" t="s">
        <v>4519</v>
      </c>
      <c r="E1518" t="s">
        <v>4521</v>
      </c>
      <c r="F1518">
        <v>3</v>
      </c>
      <c r="G1518">
        <v>36240</v>
      </c>
      <c r="H1518" s="7">
        <v>0</v>
      </c>
      <c r="I1518">
        <v>108720</v>
      </c>
      <c r="J1518">
        <v>0</v>
      </c>
      <c r="K1518">
        <v>108720</v>
      </c>
      <c r="L1518">
        <v>25888.533829061151</v>
      </c>
      <c r="M1518" s="4">
        <f t="shared" si="46"/>
        <v>23.81211720848156</v>
      </c>
      <c r="N1518" t="str">
        <f t="shared" si="47"/>
        <v>Non-discounted</v>
      </c>
    </row>
    <row r="1519" spans="1:14" x14ac:dyDescent="0.3">
      <c r="A1519" t="s">
        <v>1529</v>
      </c>
      <c r="B1519" s="2">
        <v>45152</v>
      </c>
      <c r="C1519" t="s">
        <v>4518</v>
      </c>
      <c r="D1519" t="s">
        <v>4519</v>
      </c>
      <c r="E1519" t="s">
        <v>4525</v>
      </c>
      <c r="F1519">
        <v>7</v>
      </c>
      <c r="G1519">
        <v>77348</v>
      </c>
      <c r="H1519" s="7">
        <v>0</v>
      </c>
      <c r="I1519">
        <v>541436</v>
      </c>
      <c r="J1519">
        <v>0</v>
      </c>
      <c r="K1519">
        <v>541436</v>
      </c>
      <c r="L1519">
        <v>54198.270864124766</v>
      </c>
      <c r="M1519" s="4">
        <f t="shared" si="46"/>
        <v>10.010097382539167</v>
      </c>
      <c r="N1519" t="str">
        <f t="shared" si="47"/>
        <v>Non-discounted</v>
      </c>
    </row>
    <row r="1520" spans="1:14" x14ac:dyDescent="0.3">
      <c r="A1520" t="s">
        <v>1530</v>
      </c>
      <c r="B1520" s="2">
        <v>45079</v>
      </c>
      <c r="C1520" t="s">
        <v>4518</v>
      </c>
      <c r="D1520" t="s">
        <v>4519</v>
      </c>
      <c r="E1520" t="s">
        <v>4523</v>
      </c>
      <c r="F1520">
        <v>1</v>
      </c>
      <c r="G1520">
        <v>54371</v>
      </c>
      <c r="H1520" s="7">
        <v>20</v>
      </c>
      <c r="I1520">
        <v>54371</v>
      </c>
      <c r="J1520">
        <v>10874.2</v>
      </c>
      <c r="K1520">
        <v>43496.800000000003</v>
      </c>
      <c r="L1520">
        <v>8220.2111226934248</v>
      </c>
      <c r="M1520" s="4">
        <f t="shared" si="46"/>
        <v>18.898427292797226</v>
      </c>
      <c r="N1520" t="str">
        <f t="shared" si="47"/>
        <v>Discounted</v>
      </c>
    </row>
    <row r="1521" spans="1:14" x14ac:dyDescent="0.3">
      <c r="A1521" t="s">
        <v>1531</v>
      </c>
      <c r="B1521" s="2">
        <v>45637</v>
      </c>
      <c r="C1521" t="s">
        <v>4512</v>
      </c>
      <c r="D1521" t="s">
        <v>4519</v>
      </c>
      <c r="E1521" t="s">
        <v>4522</v>
      </c>
      <c r="F1521">
        <v>1</v>
      </c>
      <c r="G1521">
        <v>14127</v>
      </c>
      <c r="H1521" s="7">
        <v>0</v>
      </c>
      <c r="I1521">
        <v>14127</v>
      </c>
      <c r="J1521">
        <v>0</v>
      </c>
      <c r="K1521">
        <v>14127</v>
      </c>
      <c r="L1521">
        <v>2993.4075143161981</v>
      </c>
      <c r="M1521" s="4">
        <f t="shared" si="46"/>
        <v>21.189265338119899</v>
      </c>
      <c r="N1521" t="str">
        <f t="shared" si="47"/>
        <v>Non-discounted</v>
      </c>
    </row>
    <row r="1522" spans="1:14" x14ac:dyDescent="0.3">
      <c r="A1522" t="s">
        <v>1532</v>
      </c>
      <c r="B1522" s="2">
        <v>45490</v>
      </c>
      <c r="C1522" t="s">
        <v>4518</v>
      </c>
      <c r="D1522" t="s">
        <v>4520</v>
      </c>
      <c r="E1522" t="s">
        <v>4524</v>
      </c>
      <c r="F1522">
        <v>9</v>
      </c>
      <c r="G1522">
        <v>51569</v>
      </c>
      <c r="H1522" s="7">
        <v>10</v>
      </c>
      <c r="I1522">
        <v>464121</v>
      </c>
      <c r="J1522">
        <v>46412.1</v>
      </c>
      <c r="K1522">
        <v>417708.9</v>
      </c>
      <c r="L1522">
        <v>79540.344257904173</v>
      </c>
      <c r="M1522" s="4">
        <f t="shared" si="46"/>
        <v>19.042051595717535</v>
      </c>
      <c r="N1522" t="str">
        <f t="shared" si="47"/>
        <v>Discounted</v>
      </c>
    </row>
    <row r="1523" spans="1:14" x14ac:dyDescent="0.3">
      <c r="A1523" t="s">
        <v>1533</v>
      </c>
      <c r="B1523" s="2">
        <v>45497</v>
      </c>
      <c r="C1523" t="s">
        <v>4515</v>
      </c>
      <c r="D1523" t="s">
        <v>4519</v>
      </c>
      <c r="E1523" t="s">
        <v>4523</v>
      </c>
      <c r="F1523">
        <v>6</v>
      </c>
      <c r="G1523">
        <v>40909</v>
      </c>
      <c r="H1523" s="7">
        <v>20</v>
      </c>
      <c r="I1523">
        <v>245454</v>
      </c>
      <c r="J1523">
        <v>49090.8</v>
      </c>
      <c r="K1523">
        <v>196363.2</v>
      </c>
      <c r="L1523">
        <v>18078.519769873481</v>
      </c>
      <c r="M1523" s="4">
        <f t="shared" si="46"/>
        <v>9.2066740457853005</v>
      </c>
      <c r="N1523" t="str">
        <f t="shared" si="47"/>
        <v>Discounted</v>
      </c>
    </row>
    <row r="1524" spans="1:14" x14ac:dyDescent="0.3">
      <c r="A1524" t="s">
        <v>1534</v>
      </c>
      <c r="B1524" s="2">
        <v>45510</v>
      </c>
      <c r="C1524" t="s">
        <v>4518</v>
      </c>
      <c r="D1524" t="s">
        <v>4520</v>
      </c>
      <c r="E1524" t="s">
        <v>4525</v>
      </c>
      <c r="F1524">
        <v>5</v>
      </c>
      <c r="G1524">
        <v>61986</v>
      </c>
      <c r="H1524" s="7">
        <v>0</v>
      </c>
      <c r="I1524">
        <v>309930</v>
      </c>
      <c r="J1524">
        <v>0</v>
      </c>
      <c r="K1524">
        <v>309930</v>
      </c>
      <c r="L1524">
        <v>32579.194966563289</v>
      </c>
      <c r="M1524" s="4">
        <f t="shared" si="46"/>
        <v>10.511791361456874</v>
      </c>
      <c r="N1524" t="str">
        <f t="shared" si="47"/>
        <v>Non-discounted</v>
      </c>
    </row>
    <row r="1525" spans="1:14" x14ac:dyDescent="0.3">
      <c r="A1525" t="s">
        <v>1535</v>
      </c>
      <c r="B1525" s="2">
        <v>45586</v>
      </c>
      <c r="C1525" t="s">
        <v>4514</v>
      </c>
      <c r="D1525" t="s">
        <v>4519</v>
      </c>
      <c r="E1525" t="s">
        <v>4525</v>
      </c>
      <c r="F1525">
        <v>6</v>
      </c>
      <c r="G1525">
        <v>2111</v>
      </c>
      <c r="H1525" s="7">
        <v>5</v>
      </c>
      <c r="I1525">
        <v>12666</v>
      </c>
      <c r="J1525">
        <v>633.29999999999995</v>
      </c>
      <c r="K1525">
        <v>12032.7</v>
      </c>
      <c r="L1525">
        <v>1965.523131245297</v>
      </c>
      <c r="M1525" s="4">
        <f t="shared" si="46"/>
        <v>16.334846969053469</v>
      </c>
      <c r="N1525" t="str">
        <f t="shared" si="47"/>
        <v>Discounted</v>
      </c>
    </row>
    <row r="1526" spans="1:14" x14ac:dyDescent="0.3">
      <c r="A1526" t="s">
        <v>1536</v>
      </c>
      <c r="B1526" s="2">
        <v>45501</v>
      </c>
      <c r="C1526" t="s">
        <v>4518</v>
      </c>
      <c r="D1526" t="s">
        <v>4519</v>
      </c>
      <c r="E1526" t="s">
        <v>4525</v>
      </c>
      <c r="F1526">
        <v>6</v>
      </c>
      <c r="G1526">
        <v>32157</v>
      </c>
      <c r="H1526" s="7">
        <v>10</v>
      </c>
      <c r="I1526">
        <v>192942</v>
      </c>
      <c r="J1526">
        <v>19294.2</v>
      </c>
      <c r="K1526">
        <v>173647.8</v>
      </c>
      <c r="L1526">
        <v>24197.841861185239</v>
      </c>
      <c r="M1526" s="4">
        <f t="shared" si="46"/>
        <v>13.93501205381539</v>
      </c>
      <c r="N1526" t="str">
        <f t="shared" si="47"/>
        <v>Discounted</v>
      </c>
    </row>
    <row r="1527" spans="1:14" x14ac:dyDescent="0.3">
      <c r="A1527" t="s">
        <v>1537</v>
      </c>
      <c r="B1527" s="2">
        <v>45236</v>
      </c>
      <c r="C1527" t="s">
        <v>4516</v>
      </c>
      <c r="D1527" t="s">
        <v>4520</v>
      </c>
      <c r="E1527" t="s">
        <v>4523</v>
      </c>
      <c r="F1527">
        <v>1</v>
      </c>
      <c r="G1527">
        <v>18962</v>
      </c>
      <c r="H1527" s="7">
        <v>15</v>
      </c>
      <c r="I1527">
        <v>18962</v>
      </c>
      <c r="J1527">
        <v>2844.3</v>
      </c>
      <c r="K1527">
        <v>16117.7</v>
      </c>
      <c r="L1527">
        <v>3175.564661548216</v>
      </c>
      <c r="M1527" s="4">
        <f t="shared" si="46"/>
        <v>19.702343768330568</v>
      </c>
      <c r="N1527" t="str">
        <f t="shared" si="47"/>
        <v>Discounted</v>
      </c>
    </row>
    <row r="1528" spans="1:14" x14ac:dyDescent="0.3">
      <c r="A1528" t="s">
        <v>1538</v>
      </c>
      <c r="B1528" s="2">
        <v>45169</v>
      </c>
      <c r="C1528" t="s">
        <v>4517</v>
      </c>
      <c r="D1528" t="s">
        <v>4519</v>
      </c>
      <c r="E1528" t="s">
        <v>4525</v>
      </c>
      <c r="F1528">
        <v>5</v>
      </c>
      <c r="G1528">
        <v>76809</v>
      </c>
      <c r="H1528" s="7">
        <v>5</v>
      </c>
      <c r="I1528">
        <v>384045</v>
      </c>
      <c r="J1528">
        <v>19202.25</v>
      </c>
      <c r="K1528">
        <v>364842.75</v>
      </c>
      <c r="L1528">
        <v>45873.626595094793</v>
      </c>
      <c r="M1528" s="4">
        <f t="shared" si="46"/>
        <v>12.573533829326413</v>
      </c>
      <c r="N1528" t="str">
        <f t="shared" si="47"/>
        <v>Discounted</v>
      </c>
    </row>
    <row r="1529" spans="1:14" x14ac:dyDescent="0.3">
      <c r="A1529" t="s">
        <v>1539</v>
      </c>
      <c r="B1529" s="2">
        <v>45419</v>
      </c>
      <c r="C1529" t="s">
        <v>4514</v>
      </c>
      <c r="D1529" t="s">
        <v>4520</v>
      </c>
      <c r="E1529" t="s">
        <v>4523</v>
      </c>
      <c r="F1529">
        <v>9</v>
      </c>
      <c r="G1529">
        <v>39047</v>
      </c>
      <c r="H1529" s="7">
        <v>5</v>
      </c>
      <c r="I1529">
        <v>351423</v>
      </c>
      <c r="J1529">
        <v>17571.150000000001</v>
      </c>
      <c r="K1529">
        <v>333851.84999999998</v>
      </c>
      <c r="L1529">
        <v>74080.424952366753</v>
      </c>
      <c r="M1529" s="4">
        <f t="shared" si="46"/>
        <v>22.18961043719445</v>
      </c>
      <c r="N1529" t="str">
        <f t="shared" si="47"/>
        <v>Discounted</v>
      </c>
    </row>
    <row r="1530" spans="1:14" x14ac:dyDescent="0.3">
      <c r="A1530" t="s">
        <v>1540</v>
      </c>
      <c r="B1530" s="2">
        <v>45292</v>
      </c>
      <c r="C1530" t="s">
        <v>4516</v>
      </c>
      <c r="D1530" t="s">
        <v>4519</v>
      </c>
      <c r="E1530" t="s">
        <v>4525</v>
      </c>
      <c r="F1530">
        <v>4</v>
      </c>
      <c r="G1530">
        <v>29563</v>
      </c>
      <c r="H1530" s="7">
        <v>0</v>
      </c>
      <c r="I1530">
        <v>118252</v>
      </c>
      <c r="J1530">
        <v>0</v>
      </c>
      <c r="K1530">
        <v>118252</v>
      </c>
      <c r="L1530">
        <v>16127.690347281159</v>
      </c>
      <c r="M1530" s="4">
        <f t="shared" si="46"/>
        <v>13.638408100735006</v>
      </c>
      <c r="N1530" t="str">
        <f t="shared" si="47"/>
        <v>Non-discounted</v>
      </c>
    </row>
    <row r="1531" spans="1:14" x14ac:dyDescent="0.3">
      <c r="A1531" t="s">
        <v>1541</v>
      </c>
      <c r="B1531" s="2">
        <v>45256</v>
      </c>
      <c r="C1531" t="s">
        <v>4514</v>
      </c>
      <c r="D1531" t="s">
        <v>4519</v>
      </c>
      <c r="E1531" t="s">
        <v>4522</v>
      </c>
      <c r="F1531">
        <v>3</v>
      </c>
      <c r="G1531">
        <v>79897</v>
      </c>
      <c r="H1531" s="7">
        <v>20</v>
      </c>
      <c r="I1531">
        <v>239691</v>
      </c>
      <c r="J1531">
        <v>47938.2</v>
      </c>
      <c r="K1531">
        <v>191752.8</v>
      </c>
      <c r="L1531">
        <v>11123.245538529491</v>
      </c>
      <c r="M1531" s="4">
        <f t="shared" si="46"/>
        <v>5.8008256142958494</v>
      </c>
      <c r="N1531" t="str">
        <f t="shared" si="47"/>
        <v>Discounted</v>
      </c>
    </row>
    <row r="1532" spans="1:14" x14ac:dyDescent="0.3">
      <c r="A1532" t="s">
        <v>1542</v>
      </c>
      <c r="B1532" s="2">
        <v>45033</v>
      </c>
      <c r="C1532" t="s">
        <v>4515</v>
      </c>
      <c r="D1532" t="s">
        <v>4519</v>
      </c>
      <c r="E1532" t="s">
        <v>4522</v>
      </c>
      <c r="F1532">
        <v>1</v>
      </c>
      <c r="G1532">
        <v>53288</v>
      </c>
      <c r="H1532" s="7">
        <v>20</v>
      </c>
      <c r="I1532">
        <v>53288</v>
      </c>
      <c r="J1532">
        <v>10657.6</v>
      </c>
      <c r="K1532">
        <v>42630.400000000001</v>
      </c>
      <c r="L1532">
        <v>2279.567500121118</v>
      </c>
      <c r="M1532" s="4">
        <f t="shared" si="46"/>
        <v>5.3472815176989137</v>
      </c>
      <c r="N1532" t="str">
        <f t="shared" si="47"/>
        <v>Discounted</v>
      </c>
    </row>
    <row r="1533" spans="1:14" x14ac:dyDescent="0.3">
      <c r="A1533" t="s">
        <v>1543</v>
      </c>
      <c r="B1533" s="2">
        <v>45152</v>
      </c>
      <c r="C1533" t="s">
        <v>4517</v>
      </c>
      <c r="D1533" t="s">
        <v>4519</v>
      </c>
      <c r="E1533" t="s">
        <v>4521</v>
      </c>
      <c r="F1533">
        <v>2</v>
      </c>
      <c r="G1533">
        <v>43023</v>
      </c>
      <c r="H1533" s="7">
        <v>10</v>
      </c>
      <c r="I1533">
        <v>86046</v>
      </c>
      <c r="J1533">
        <v>8604.6</v>
      </c>
      <c r="K1533">
        <v>77441.399999999994</v>
      </c>
      <c r="L1533">
        <v>13889.00026120158</v>
      </c>
      <c r="M1533" s="4">
        <f t="shared" si="46"/>
        <v>17.934851721690954</v>
      </c>
      <c r="N1533" t="str">
        <f t="shared" si="47"/>
        <v>Discounted</v>
      </c>
    </row>
    <row r="1534" spans="1:14" x14ac:dyDescent="0.3">
      <c r="A1534" t="s">
        <v>1544</v>
      </c>
      <c r="B1534" s="2">
        <v>45144</v>
      </c>
      <c r="C1534" t="s">
        <v>4517</v>
      </c>
      <c r="D1534" t="s">
        <v>4519</v>
      </c>
      <c r="E1534" t="s">
        <v>4525</v>
      </c>
      <c r="F1534">
        <v>3</v>
      </c>
      <c r="G1534">
        <v>30784</v>
      </c>
      <c r="H1534" s="7">
        <v>0</v>
      </c>
      <c r="I1534">
        <v>92352</v>
      </c>
      <c r="J1534">
        <v>0</v>
      </c>
      <c r="K1534">
        <v>92352</v>
      </c>
      <c r="L1534">
        <v>14601.832315912639</v>
      </c>
      <c r="M1534" s="4">
        <f t="shared" si="46"/>
        <v>15.811062365636522</v>
      </c>
      <c r="N1534" t="str">
        <f t="shared" si="47"/>
        <v>Non-discounted</v>
      </c>
    </row>
    <row r="1535" spans="1:14" x14ac:dyDescent="0.3">
      <c r="A1535" t="s">
        <v>1545</v>
      </c>
      <c r="B1535" s="2">
        <v>45432</v>
      </c>
      <c r="C1535" t="s">
        <v>4515</v>
      </c>
      <c r="D1535" t="s">
        <v>4520</v>
      </c>
      <c r="E1535" t="s">
        <v>4525</v>
      </c>
      <c r="F1535">
        <v>4</v>
      </c>
      <c r="G1535">
        <v>64496</v>
      </c>
      <c r="H1535" s="7">
        <v>20</v>
      </c>
      <c r="I1535">
        <v>257984</v>
      </c>
      <c r="J1535">
        <v>51596.800000000003</v>
      </c>
      <c r="K1535">
        <v>206387.20000000001</v>
      </c>
      <c r="L1535">
        <v>32722.469451460609</v>
      </c>
      <c r="M1535" s="4">
        <f t="shared" si="46"/>
        <v>15.854892867125775</v>
      </c>
      <c r="N1535" t="str">
        <f t="shared" si="47"/>
        <v>Discounted</v>
      </c>
    </row>
    <row r="1536" spans="1:14" x14ac:dyDescent="0.3">
      <c r="A1536" t="s">
        <v>1546</v>
      </c>
      <c r="B1536" s="2">
        <v>45185</v>
      </c>
      <c r="C1536" t="s">
        <v>4517</v>
      </c>
      <c r="D1536" t="s">
        <v>4520</v>
      </c>
      <c r="E1536" t="s">
        <v>4523</v>
      </c>
      <c r="F1536">
        <v>7</v>
      </c>
      <c r="G1536">
        <v>66747</v>
      </c>
      <c r="H1536" s="7">
        <v>15</v>
      </c>
      <c r="I1536">
        <v>467229</v>
      </c>
      <c r="J1536">
        <v>70084.350000000006</v>
      </c>
      <c r="K1536">
        <v>397144.65</v>
      </c>
      <c r="L1536">
        <v>82606.80333349228</v>
      </c>
      <c r="M1536" s="4">
        <f t="shared" si="46"/>
        <v>20.800180320568909</v>
      </c>
      <c r="N1536" t="str">
        <f t="shared" si="47"/>
        <v>Discounted</v>
      </c>
    </row>
    <row r="1537" spans="1:14" x14ac:dyDescent="0.3">
      <c r="A1537" t="s">
        <v>1547</v>
      </c>
      <c r="B1537" s="2">
        <v>45443</v>
      </c>
      <c r="C1537" t="s">
        <v>4515</v>
      </c>
      <c r="D1537" t="s">
        <v>4519</v>
      </c>
      <c r="E1537" t="s">
        <v>4523</v>
      </c>
      <c r="F1537">
        <v>6</v>
      </c>
      <c r="G1537">
        <v>14206</v>
      </c>
      <c r="H1537" s="7">
        <v>0</v>
      </c>
      <c r="I1537">
        <v>85236</v>
      </c>
      <c r="J1537">
        <v>0</v>
      </c>
      <c r="K1537">
        <v>85236</v>
      </c>
      <c r="L1537">
        <v>10666.777983950229</v>
      </c>
      <c r="M1537" s="4">
        <f t="shared" si="46"/>
        <v>12.514404692794393</v>
      </c>
      <c r="N1537" t="str">
        <f t="shared" si="47"/>
        <v>Non-discounted</v>
      </c>
    </row>
    <row r="1538" spans="1:14" x14ac:dyDescent="0.3">
      <c r="A1538" t="s">
        <v>1548</v>
      </c>
      <c r="B1538" s="2">
        <v>44980</v>
      </c>
      <c r="C1538" t="s">
        <v>4516</v>
      </c>
      <c r="D1538" t="s">
        <v>4519</v>
      </c>
      <c r="E1538" t="s">
        <v>4525</v>
      </c>
      <c r="F1538">
        <v>8</v>
      </c>
      <c r="G1538">
        <v>11424</v>
      </c>
      <c r="H1538" s="7">
        <v>0</v>
      </c>
      <c r="I1538">
        <v>91392</v>
      </c>
      <c r="J1538">
        <v>0</v>
      </c>
      <c r="K1538">
        <v>91392</v>
      </c>
      <c r="L1538">
        <v>22764.778400840169</v>
      </c>
      <c r="M1538" s="4">
        <f t="shared" si="46"/>
        <v>24.908939951899693</v>
      </c>
      <c r="N1538" t="str">
        <f t="shared" si="47"/>
        <v>Non-discounted</v>
      </c>
    </row>
    <row r="1539" spans="1:14" x14ac:dyDescent="0.3">
      <c r="A1539" t="s">
        <v>1549</v>
      </c>
      <c r="B1539" s="2">
        <v>44973</v>
      </c>
      <c r="C1539" t="s">
        <v>4512</v>
      </c>
      <c r="D1539" t="s">
        <v>4520</v>
      </c>
      <c r="E1539" t="s">
        <v>4521</v>
      </c>
      <c r="F1539">
        <v>9</v>
      </c>
      <c r="G1539">
        <v>16421</v>
      </c>
      <c r="H1539" s="7">
        <v>20</v>
      </c>
      <c r="I1539">
        <v>147789</v>
      </c>
      <c r="J1539">
        <v>29557.8</v>
      </c>
      <c r="K1539">
        <v>118231.2</v>
      </c>
      <c r="L1539">
        <v>28269.791686244709</v>
      </c>
      <c r="M1539" s="4">
        <f t="shared" ref="M1539:M1602" si="48">(L1539/K1539)*100</f>
        <v>23.910602012197042</v>
      </c>
      <c r="N1539" t="str">
        <f t="shared" ref="N1539:N1602" si="49">IF(H1539=0,"Non-discounted","Discounted")</f>
        <v>Discounted</v>
      </c>
    </row>
    <row r="1540" spans="1:14" x14ac:dyDescent="0.3">
      <c r="A1540" t="s">
        <v>1550</v>
      </c>
      <c r="B1540" s="2">
        <v>45653</v>
      </c>
      <c r="C1540" t="s">
        <v>4514</v>
      </c>
      <c r="D1540" t="s">
        <v>4520</v>
      </c>
      <c r="E1540" t="s">
        <v>4525</v>
      </c>
      <c r="F1540">
        <v>6</v>
      </c>
      <c r="G1540">
        <v>25932</v>
      </c>
      <c r="H1540" s="7">
        <v>5</v>
      </c>
      <c r="I1540">
        <v>155592</v>
      </c>
      <c r="J1540">
        <v>7779.6</v>
      </c>
      <c r="K1540">
        <v>147812.4</v>
      </c>
      <c r="L1540">
        <v>7773.8019823678496</v>
      </c>
      <c r="M1540" s="4">
        <f t="shared" si="48"/>
        <v>5.2592353431564947</v>
      </c>
      <c r="N1540" t="str">
        <f t="shared" si="49"/>
        <v>Discounted</v>
      </c>
    </row>
    <row r="1541" spans="1:14" x14ac:dyDescent="0.3">
      <c r="A1541" t="s">
        <v>1551</v>
      </c>
      <c r="B1541" s="2">
        <v>45615</v>
      </c>
      <c r="C1541" t="s">
        <v>4515</v>
      </c>
      <c r="D1541" t="s">
        <v>4519</v>
      </c>
      <c r="E1541" t="s">
        <v>4523</v>
      </c>
      <c r="F1541">
        <v>7</v>
      </c>
      <c r="G1541">
        <v>18313</v>
      </c>
      <c r="H1541" s="7">
        <v>0</v>
      </c>
      <c r="I1541">
        <v>128191</v>
      </c>
      <c r="J1541">
        <v>0</v>
      </c>
      <c r="K1541">
        <v>128191</v>
      </c>
      <c r="L1541">
        <v>29374.78223963335</v>
      </c>
      <c r="M1541" s="4">
        <f t="shared" si="48"/>
        <v>22.914855363975121</v>
      </c>
      <c r="N1541" t="str">
        <f t="shared" si="49"/>
        <v>Non-discounted</v>
      </c>
    </row>
    <row r="1542" spans="1:14" x14ac:dyDescent="0.3">
      <c r="A1542" t="s">
        <v>1552</v>
      </c>
      <c r="B1542" s="2">
        <v>45447</v>
      </c>
      <c r="C1542" t="s">
        <v>4514</v>
      </c>
      <c r="D1542" t="s">
        <v>4519</v>
      </c>
      <c r="E1542" t="s">
        <v>4525</v>
      </c>
      <c r="F1542">
        <v>4</v>
      </c>
      <c r="G1542">
        <v>65750</v>
      </c>
      <c r="H1542" s="7">
        <v>5</v>
      </c>
      <c r="I1542">
        <v>263000</v>
      </c>
      <c r="J1542">
        <v>13150</v>
      </c>
      <c r="K1542">
        <v>249850</v>
      </c>
      <c r="L1542">
        <v>46499.566028994253</v>
      </c>
      <c r="M1542" s="4">
        <f t="shared" si="48"/>
        <v>18.610993007402143</v>
      </c>
      <c r="N1542" t="str">
        <f t="shared" si="49"/>
        <v>Discounted</v>
      </c>
    </row>
    <row r="1543" spans="1:14" x14ac:dyDescent="0.3">
      <c r="A1543" t="s">
        <v>1553</v>
      </c>
      <c r="B1543" s="2">
        <v>45025</v>
      </c>
      <c r="C1543" t="s">
        <v>4516</v>
      </c>
      <c r="D1543" t="s">
        <v>4520</v>
      </c>
      <c r="E1543" t="s">
        <v>4523</v>
      </c>
      <c r="F1543">
        <v>2</v>
      </c>
      <c r="G1543">
        <v>69456</v>
      </c>
      <c r="H1543" s="7">
        <v>10</v>
      </c>
      <c r="I1543">
        <v>138912</v>
      </c>
      <c r="J1543">
        <v>13891.2</v>
      </c>
      <c r="K1543">
        <v>125020.8</v>
      </c>
      <c r="L1543">
        <v>18805.38711620203</v>
      </c>
      <c r="M1543" s="4">
        <f t="shared" si="48"/>
        <v>15.041806736320702</v>
      </c>
      <c r="N1543" t="str">
        <f t="shared" si="49"/>
        <v>Discounted</v>
      </c>
    </row>
    <row r="1544" spans="1:14" x14ac:dyDescent="0.3">
      <c r="A1544" t="s">
        <v>1554</v>
      </c>
      <c r="B1544" s="2">
        <v>44946</v>
      </c>
      <c r="C1544" t="s">
        <v>4512</v>
      </c>
      <c r="D1544" t="s">
        <v>4519</v>
      </c>
      <c r="E1544" t="s">
        <v>4525</v>
      </c>
      <c r="F1544">
        <v>9</v>
      </c>
      <c r="G1544">
        <v>2568</v>
      </c>
      <c r="H1544" s="7">
        <v>10</v>
      </c>
      <c r="I1544">
        <v>23112</v>
      </c>
      <c r="J1544">
        <v>2311.1999999999998</v>
      </c>
      <c r="K1544">
        <v>20800.8</v>
      </c>
      <c r="L1544">
        <v>3464.362731827071</v>
      </c>
      <c r="M1544" s="4">
        <f t="shared" si="48"/>
        <v>16.654949481880845</v>
      </c>
      <c r="N1544" t="str">
        <f t="shared" si="49"/>
        <v>Discounted</v>
      </c>
    </row>
    <row r="1545" spans="1:14" x14ac:dyDescent="0.3">
      <c r="A1545" t="s">
        <v>1555</v>
      </c>
      <c r="B1545" s="2">
        <v>45499</v>
      </c>
      <c r="C1545" t="s">
        <v>4516</v>
      </c>
      <c r="D1545" t="s">
        <v>4520</v>
      </c>
      <c r="E1545" t="s">
        <v>4524</v>
      </c>
      <c r="F1545">
        <v>9</v>
      </c>
      <c r="G1545">
        <v>40427</v>
      </c>
      <c r="H1545" s="7">
        <v>20</v>
      </c>
      <c r="I1545">
        <v>363843</v>
      </c>
      <c r="J1545">
        <v>72768.600000000006</v>
      </c>
      <c r="K1545">
        <v>291074.40000000002</v>
      </c>
      <c r="L1545">
        <v>63562.345379548882</v>
      </c>
      <c r="M1545" s="4">
        <f t="shared" si="48"/>
        <v>21.837147265286426</v>
      </c>
      <c r="N1545" t="str">
        <f t="shared" si="49"/>
        <v>Discounted</v>
      </c>
    </row>
    <row r="1546" spans="1:14" x14ac:dyDescent="0.3">
      <c r="A1546" t="s">
        <v>1556</v>
      </c>
      <c r="B1546" s="2">
        <v>45416</v>
      </c>
      <c r="C1546" t="s">
        <v>4517</v>
      </c>
      <c r="D1546" t="s">
        <v>4519</v>
      </c>
      <c r="E1546" t="s">
        <v>4523</v>
      </c>
      <c r="F1546">
        <v>4</v>
      </c>
      <c r="G1546">
        <v>70842</v>
      </c>
      <c r="H1546" s="7">
        <v>10</v>
      </c>
      <c r="I1546">
        <v>283368</v>
      </c>
      <c r="J1546">
        <v>28336.799999999999</v>
      </c>
      <c r="K1546">
        <v>255031.2</v>
      </c>
      <c r="L1546">
        <v>61260.401469050747</v>
      </c>
      <c r="M1546" s="4">
        <f t="shared" si="48"/>
        <v>24.020747841460473</v>
      </c>
      <c r="N1546" t="str">
        <f t="shared" si="49"/>
        <v>Discounted</v>
      </c>
    </row>
    <row r="1547" spans="1:14" x14ac:dyDescent="0.3">
      <c r="A1547" t="s">
        <v>1557</v>
      </c>
      <c r="B1547" s="2">
        <v>45345</v>
      </c>
      <c r="C1547" t="s">
        <v>4514</v>
      </c>
      <c r="D1547" t="s">
        <v>4520</v>
      </c>
      <c r="E1547" t="s">
        <v>4521</v>
      </c>
      <c r="F1547">
        <v>3</v>
      </c>
      <c r="G1547">
        <v>31039</v>
      </c>
      <c r="H1547" s="7">
        <v>20</v>
      </c>
      <c r="I1547">
        <v>93117</v>
      </c>
      <c r="J1547">
        <v>18623.400000000001</v>
      </c>
      <c r="K1547">
        <v>74493.600000000006</v>
      </c>
      <c r="L1547">
        <v>12072.933781533329</v>
      </c>
      <c r="M1547" s="4">
        <f t="shared" si="48"/>
        <v>16.206672494728846</v>
      </c>
      <c r="N1547" t="str">
        <f t="shared" si="49"/>
        <v>Discounted</v>
      </c>
    </row>
    <row r="1548" spans="1:14" x14ac:dyDescent="0.3">
      <c r="A1548" t="s">
        <v>1558</v>
      </c>
      <c r="B1548" s="2">
        <v>45616</v>
      </c>
      <c r="C1548" t="s">
        <v>4513</v>
      </c>
      <c r="D1548" t="s">
        <v>4520</v>
      </c>
      <c r="E1548" t="s">
        <v>4524</v>
      </c>
      <c r="F1548">
        <v>6</v>
      </c>
      <c r="G1548">
        <v>12183</v>
      </c>
      <c r="H1548" s="7">
        <v>20</v>
      </c>
      <c r="I1548">
        <v>73098</v>
      </c>
      <c r="J1548">
        <v>14619.6</v>
      </c>
      <c r="K1548">
        <v>58478.400000000001</v>
      </c>
      <c r="L1548">
        <v>5044.2467530546473</v>
      </c>
      <c r="M1548" s="4">
        <f t="shared" si="48"/>
        <v>8.625828943771797</v>
      </c>
      <c r="N1548" t="str">
        <f t="shared" si="49"/>
        <v>Discounted</v>
      </c>
    </row>
    <row r="1549" spans="1:14" x14ac:dyDescent="0.3">
      <c r="A1549" t="s">
        <v>1559</v>
      </c>
      <c r="B1549" s="2">
        <v>44988</v>
      </c>
      <c r="C1549" t="s">
        <v>4512</v>
      </c>
      <c r="D1549" t="s">
        <v>4519</v>
      </c>
      <c r="E1549" t="s">
        <v>4525</v>
      </c>
      <c r="F1549">
        <v>3</v>
      </c>
      <c r="G1549">
        <v>36174</v>
      </c>
      <c r="H1549" s="7">
        <v>5</v>
      </c>
      <c r="I1549">
        <v>108522</v>
      </c>
      <c r="J1549">
        <v>5426.1</v>
      </c>
      <c r="K1549">
        <v>103095.9</v>
      </c>
      <c r="L1549">
        <v>18345.997548148371</v>
      </c>
      <c r="M1549" s="4">
        <f t="shared" si="48"/>
        <v>17.795079676445301</v>
      </c>
      <c r="N1549" t="str">
        <f t="shared" si="49"/>
        <v>Discounted</v>
      </c>
    </row>
    <row r="1550" spans="1:14" x14ac:dyDescent="0.3">
      <c r="A1550" t="s">
        <v>1560</v>
      </c>
      <c r="B1550" s="2">
        <v>45071</v>
      </c>
      <c r="C1550" t="s">
        <v>4517</v>
      </c>
      <c r="D1550" t="s">
        <v>4520</v>
      </c>
      <c r="E1550" t="s">
        <v>4523</v>
      </c>
      <c r="F1550">
        <v>1</v>
      </c>
      <c r="G1550">
        <v>53203</v>
      </c>
      <c r="H1550" s="7">
        <v>5</v>
      </c>
      <c r="I1550">
        <v>53203</v>
      </c>
      <c r="J1550">
        <v>2660.15</v>
      </c>
      <c r="K1550">
        <v>50542.85</v>
      </c>
      <c r="L1550">
        <v>3297.6072772837551</v>
      </c>
      <c r="M1550" s="4">
        <f t="shared" si="48"/>
        <v>6.5243793677716138</v>
      </c>
      <c r="N1550" t="str">
        <f t="shared" si="49"/>
        <v>Discounted</v>
      </c>
    </row>
    <row r="1551" spans="1:14" x14ac:dyDescent="0.3">
      <c r="A1551" t="s">
        <v>1561</v>
      </c>
      <c r="B1551" s="2">
        <v>45142</v>
      </c>
      <c r="C1551" t="s">
        <v>4512</v>
      </c>
      <c r="D1551" t="s">
        <v>4519</v>
      </c>
      <c r="E1551" t="s">
        <v>4524</v>
      </c>
      <c r="F1551">
        <v>4</v>
      </c>
      <c r="G1551">
        <v>59310</v>
      </c>
      <c r="H1551" s="7">
        <v>10</v>
      </c>
      <c r="I1551">
        <v>237240</v>
      </c>
      <c r="J1551">
        <v>23724</v>
      </c>
      <c r="K1551">
        <v>213516</v>
      </c>
      <c r="L1551">
        <v>37798.256506806727</v>
      </c>
      <c r="M1551" s="4">
        <f t="shared" si="48"/>
        <v>17.702774736697354</v>
      </c>
      <c r="N1551" t="str">
        <f t="shared" si="49"/>
        <v>Discounted</v>
      </c>
    </row>
    <row r="1552" spans="1:14" x14ac:dyDescent="0.3">
      <c r="A1552" t="s">
        <v>1562</v>
      </c>
      <c r="B1552" s="2">
        <v>44929</v>
      </c>
      <c r="C1552" t="s">
        <v>4517</v>
      </c>
      <c r="D1552" t="s">
        <v>4519</v>
      </c>
      <c r="E1552" t="s">
        <v>4521</v>
      </c>
      <c r="F1552">
        <v>1</v>
      </c>
      <c r="G1552">
        <v>11617</v>
      </c>
      <c r="H1552" s="7">
        <v>5</v>
      </c>
      <c r="I1552">
        <v>11617</v>
      </c>
      <c r="J1552">
        <v>580.85</v>
      </c>
      <c r="K1552">
        <v>11036.15</v>
      </c>
      <c r="L1552">
        <v>2336.5997288913909</v>
      </c>
      <c r="M1552" s="4">
        <f t="shared" si="48"/>
        <v>21.172236050537467</v>
      </c>
      <c r="N1552" t="str">
        <f t="shared" si="49"/>
        <v>Discounted</v>
      </c>
    </row>
    <row r="1553" spans="1:14" x14ac:dyDescent="0.3">
      <c r="A1553" t="s">
        <v>1563</v>
      </c>
      <c r="B1553" s="2">
        <v>45086</v>
      </c>
      <c r="C1553" t="s">
        <v>4516</v>
      </c>
      <c r="D1553" t="s">
        <v>4519</v>
      </c>
      <c r="E1553" t="s">
        <v>4523</v>
      </c>
      <c r="F1553">
        <v>2</v>
      </c>
      <c r="G1553">
        <v>4165</v>
      </c>
      <c r="H1553" s="7">
        <v>0</v>
      </c>
      <c r="I1553">
        <v>8330</v>
      </c>
      <c r="J1553">
        <v>0</v>
      </c>
      <c r="K1553">
        <v>8330</v>
      </c>
      <c r="L1553">
        <v>1005.150173185488</v>
      </c>
      <c r="M1553" s="4">
        <f t="shared" si="48"/>
        <v>12.066628729717744</v>
      </c>
      <c r="N1553" t="str">
        <f t="shared" si="49"/>
        <v>Non-discounted</v>
      </c>
    </row>
    <row r="1554" spans="1:14" x14ac:dyDescent="0.3">
      <c r="A1554" t="s">
        <v>1564</v>
      </c>
      <c r="B1554" s="2">
        <v>45046</v>
      </c>
      <c r="C1554" t="s">
        <v>4515</v>
      </c>
      <c r="D1554" t="s">
        <v>4519</v>
      </c>
      <c r="E1554" t="s">
        <v>4524</v>
      </c>
      <c r="F1554">
        <v>3</v>
      </c>
      <c r="G1554">
        <v>44890</v>
      </c>
      <c r="H1554" s="7">
        <v>15</v>
      </c>
      <c r="I1554">
        <v>134670</v>
      </c>
      <c r="J1554">
        <v>20200.5</v>
      </c>
      <c r="K1554">
        <v>114469.5</v>
      </c>
      <c r="L1554">
        <v>7353.1640904555206</v>
      </c>
      <c r="M1554" s="4">
        <f t="shared" si="48"/>
        <v>6.4236884851034741</v>
      </c>
      <c r="N1554" t="str">
        <f t="shared" si="49"/>
        <v>Discounted</v>
      </c>
    </row>
    <row r="1555" spans="1:14" x14ac:dyDescent="0.3">
      <c r="A1555" t="s">
        <v>1565</v>
      </c>
      <c r="B1555" s="2">
        <v>45015</v>
      </c>
      <c r="C1555" t="s">
        <v>4514</v>
      </c>
      <c r="D1555" t="s">
        <v>4520</v>
      </c>
      <c r="E1555" t="s">
        <v>4524</v>
      </c>
      <c r="F1555">
        <v>8</v>
      </c>
      <c r="G1555">
        <v>75384</v>
      </c>
      <c r="H1555" s="7">
        <v>0</v>
      </c>
      <c r="I1555">
        <v>603072</v>
      </c>
      <c r="J1555">
        <v>0</v>
      </c>
      <c r="K1555">
        <v>603072</v>
      </c>
      <c r="L1555">
        <v>113646.03914284561</v>
      </c>
      <c r="M1555" s="4">
        <f t="shared" si="48"/>
        <v>18.844522568258121</v>
      </c>
      <c r="N1555" t="str">
        <f t="shared" si="49"/>
        <v>Non-discounted</v>
      </c>
    </row>
    <row r="1556" spans="1:14" x14ac:dyDescent="0.3">
      <c r="A1556" t="s">
        <v>1566</v>
      </c>
      <c r="B1556" s="2">
        <v>45255</v>
      </c>
      <c r="C1556" t="s">
        <v>4518</v>
      </c>
      <c r="D1556" t="s">
        <v>4519</v>
      </c>
      <c r="E1556" t="s">
        <v>4524</v>
      </c>
      <c r="F1556">
        <v>4</v>
      </c>
      <c r="G1556">
        <v>64387</v>
      </c>
      <c r="H1556" s="7">
        <v>0</v>
      </c>
      <c r="I1556">
        <v>257548</v>
      </c>
      <c r="J1556">
        <v>0</v>
      </c>
      <c r="K1556">
        <v>257548</v>
      </c>
      <c r="L1556">
        <v>30356.08818968344</v>
      </c>
      <c r="M1556" s="4">
        <f t="shared" si="48"/>
        <v>11.786575003371581</v>
      </c>
      <c r="N1556" t="str">
        <f t="shared" si="49"/>
        <v>Non-discounted</v>
      </c>
    </row>
    <row r="1557" spans="1:14" x14ac:dyDescent="0.3">
      <c r="A1557" t="s">
        <v>1567</v>
      </c>
      <c r="B1557" s="2">
        <v>45506</v>
      </c>
      <c r="C1557" t="s">
        <v>4518</v>
      </c>
      <c r="D1557" t="s">
        <v>4519</v>
      </c>
      <c r="E1557" t="s">
        <v>4522</v>
      </c>
      <c r="F1557">
        <v>4</v>
      </c>
      <c r="G1557">
        <v>48766</v>
      </c>
      <c r="H1557" s="7">
        <v>20</v>
      </c>
      <c r="I1557">
        <v>195064</v>
      </c>
      <c r="J1557">
        <v>39012.800000000003</v>
      </c>
      <c r="K1557">
        <v>156051.20000000001</v>
      </c>
      <c r="L1557">
        <v>15576.926288388469</v>
      </c>
      <c r="M1557" s="4">
        <f t="shared" si="48"/>
        <v>9.981933037611034</v>
      </c>
      <c r="N1557" t="str">
        <f t="shared" si="49"/>
        <v>Discounted</v>
      </c>
    </row>
    <row r="1558" spans="1:14" x14ac:dyDescent="0.3">
      <c r="A1558" t="s">
        <v>1568</v>
      </c>
      <c r="B1558" s="2">
        <v>45283</v>
      </c>
      <c r="C1558" t="s">
        <v>4516</v>
      </c>
      <c r="D1558" t="s">
        <v>4519</v>
      </c>
      <c r="E1558" t="s">
        <v>4525</v>
      </c>
      <c r="F1558">
        <v>9</v>
      </c>
      <c r="G1558">
        <v>56041</v>
      </c>
      <c r="H1558" s="7">
        <v>15</v>
      </c>
      <c r="I1558">
        <v>504369</v>
      </c>
      <c r="J1558">
        <v>75655.350000000006</v>
      </c>
      <c r="K1558">
        <v>428713.65</v>
      </c>
      <c r="L1558">
        <v>80528.007977995483</v>
      </c>
      <c r="M1558" s="4">
        <f t="shared" si="48"/>
        <v>18.783635178864838</v>
      </c>
      <c r="N1558" t="str">
        <f t="shared" si="49"/>
        <v>Discounted</v>
      </c>
    </row>
    <row r="1559" spans="1:14" x14ac:dyDescent="0.3">
      <c r="A1559" t="s">
        <v>1569</v>
      </c>
      <c r="B1559" s="2">
        <v>45536</v>
      </c>
      <c r="C1559" t="s">
        <v>4514</v>
      </c>
      <c r="D1559" t="s">
        <v>4519</v>
      </c>
      <c r="E1559" t="s">
        <v>4523</v>
      </c>
      <c r="F1559">
        <v>7</v>
      </c>
      <c r="G1559">
        <v>65302</v>
      </c>
      <c r="H1559" s="7">
        <v>20</v>
      </c>
      <c r="I1559">
        <v>457114</v>
      </c>
      <c r="J1559">
        <v>91422.8</v>
      </c>
      <c r="K1559">
        <v>365691.2</v>
      </c>
      <c r="L1559">
        <v>89198.407863803979</v>
      </c>
      <c r="M1559" s="4">
        <f t="shared" si="48"/>
        <v>24.391729378175896</v>
      </c>
      <c r="N1559" t="str">
        <f t="shared" si="49"/>
        <v>Discounted</v>
      </c>
    </row>
    <row r="1560" spans="1:14" x14ac:dyDescent="0.3">
      <c r="A1560" t="s">
        <v>1570</v>
      </c>
      <c r="B1560" s="2">
        <v>45193</v>
      </c>
      <c r="C1560" t="s">
        <v>4514</v>
      </c>
      <c r="D1560" t="s">
        <v>4520</v>
      </c>
      <c r="E1560" t="s">
        <v>4523</v>
      </c>
      <c r="F1560">
        <v>2</v>
      </c>
      <c r="G1560">
        <v>8382</v>
      </c>
      <c r="H1560" s="7">
        <v>5</v>
      </c>
      <c r="I1560">
        <v>16764</v>
      </c>
      <c r="J1560">
        <v>838.2</v>
      </c>
      <c r="K1560">
        <v>15925.8</v>
      </c>
      <c r="L1560">
        <v>3170.2610236813621</v>
      </c>
      <c r="M1560" s="4">
        <f t="shared" si="48"/>
        <v>19.906447548514752</v>
      </c>
      <c r="N1560" t="str">
        <f t="shared" si="49"/>
        <v>Discounted</v>
      </c>
    </row>
    <row r="1561" spans="1:14" x14ac:dyDescent="0.3">
      <c r="A1561" t="s">
        <v>1571</v>
      </c>
      <c r="B1561" s="2">
        <v>45543</v>
      </c>
      <c r="C1561" t="s">
        <v>4516</v>
      </c>
      <c r="D1561" t="s">
        <v>4519</v>
      </c>
      <c r="E1561" t="s">
        <v>4523</v>
      </c>
      <c r="F1561">
        <v>3</v>
      </c>
      <c r="G1561">
        <v>71325</v>
      </c>
      <c r="H1561" s="7">
        <v>5</v>
      </c>
      <c r="I1561">
        <v>213975</v>
      </c>
      <c r="J1561">
        <v>10698.75</v>
      </c>
      <c r="K1561">
        <v>203276.25</v>
      </c>
      <c r="L1561">
        <v>30139.77123645155</v>
      </c>
      <c r="M1561" s="4">
        <f t="shared" si="48"/>
        <v>14.82700081118751</v>
      </c>
      <c r="N1561" t="str">
        <f t="shared" si="49"/>
        <v>Discounted</v>
      </c>
    </row>
    <row r="1562" spans="1:14" x14ac:dyDescent="0.3">
      <c r="A1562" t="s">
        <v>1572</v>
      </c>
      <c r="B1562" s="2">
        <v>45249</v>
      </c>
      <c r="C1562" t="s">
        <v>4514</v>
      </c>
      <c r="D1562" t="s">
        <v>4520</v>
      </c>
      <c r="E1562" t="s">
        <v>4524</v>
      </c>
      <c r="F1562">
        <v>4</v>
      </c>
      <c r="G1562">
        <v>14410</v>
      </c>
      <c r="H1562" s="7">
        <v>15</v>
      </c>
      <c r="I1562">
        <v>57640</v>
      </c>
      <c r="J1562">
        <v>8646</v>
      </c>
      <c r="K1562">
        <v>48994</v>
      </c>
      <c r="L1562">
        <v>8333.9844668897422</v>
      </c>
      <c r="M1562" s="4">
        <f t="shared" si="48"/>
        <v>17.010214448482959</v>
      </c>
      <c r="N1562" t="str">
        <f t="shared" si="49"/>
        <v>Discounted</v>
      </c>
    </row>
    <row r="1563" spans="1:14" x14ac:dyDescent="0.3">
      <c r="A1563" t="s">
        <v>1573</v>
      </c>
      <c r="B1563" s="2">
        <v>45561</v>
      </c>
      <c r="C1563" t="s">
        <v>4515</v>
      </c>
      <c r="D1563" t="s">
        <v>4520</v>
      </c>
      <c r="E1563" t="s">
        <v>4525</v>
      </c>
      <c r="F1563">
        <v>4</v>
      </c>
      <c r="G1563">
        <v>41066</v>
      </c>
      <c r="H1563" s="7">
        <v>10</v>
      </c>
      <c r="I1563">
        <v>164264</v>
      </c>
      <c r="J1563">
        <v>16426.400000000001</v>
      </c>
      <c r="K1563">
        <v>147837.6</v>
      </c>
      <c r="L1563">
        <v>11598.714478145241</v>
      </c>
      <c r="M1563" s="4">
        <f t="shared" si="48"/>
        <v>7.8455781737157793</v>
      </c>
      <c r="N1563" t="str">
        <f t="shared" si="49"/>
        <v>Discounted</v>
      </c>
    </row>
    <row r="1564" spans="1:14" x14ac:dyDescent="0.3">
      <c r="A1564" t="s">
        <v>1574</v>
      </c>
      <c r="B1564" s="2">
        <v>45467</v>
      </c>
      <c r="C1564" t="s">
        <v>4516</v>
      </c>
      <c r="D1564" t="s">
        <v>4520</v>
      </c>
      <c r="E1564" t="s">
        <v>4521</v>
      </c>
      <c r="F1564">
        <v>8</v>
      </c>
      <c r="G1564">
        <v>63573</v>
      </c>
      <c r="H1564" s="7">
        <v>5</v>
      </c>
      <c r="I1564">
        <v>508584</v>
      </c>
      <c r="J1564">
        <v>25429.200000000001</v>
      </c>
      <c r="K1564">
        <v>483154.8</v>
      </c>
      <c r="L1564">
        <v>102739.320480284</v>
      </c>
      <c r="M1564" s="4">
        <f t="shared" si="48"/>
        <v>21.264265713656165</v>
      </c>
      <c r="N1564" t="str">
        <f t="shared" si="49"/>
        <v>Discounted</v>
      </c>
    </row>
    <row r="1565" spans="1:14" x14ac:dyDescent="0.3">
      <c r="A1565" t="s">
        <v>1575</v>
      </c>
      <c r="B1565" s="2">
        <v>45575</v>
      </c>
      <c r="C1565" t="s">
        <v>4515</v>
      </c>
      <c r="D1565" t="s">
        <v>4519</v>
      </c>
      <c r="E1565" t="s">
        <v>4523</v>
      </c>
      <c r="F1565">
        <v>6</v>
      </c>
      <c r="G1565">
        <v>36676</v>
      </c>
      <c r="H1565" s="7">
        <v>0</v>
      </c>
      <c r="I1565">
        <v>220056</v>
      </c>
      <c r="J1565">
        <v>0</v>
      </c>
      <c r="K1565">
        <v>220056</v>
      </c>
      <c r="L1565">
        <v>37598.548571021282</v>
      </c>
      <c r="M1565" s="4">
        <f t="shared" si="48"/>
        <v>17.085900212228378</v>
      </c>
      <c r="N1565" t="str">
        <f t="shared" si="49"/>
        <v>Non-discounted</v>
      </c>
    </row>
    <row r="1566" spans="1:14" x14ac:dyDescent="0.3">
      <c r="A1566" t="s">
        <v>1576</v>
      </c>
      <c r="B1566" s="2">
        <v>45121</v>
      </c>
      <c r="C1566" t="s">
        <v>4514</v>
      </c>
      <c r="D1566" t="s">
        <v>4519</v>
      </c>
      <c r="E1566" t="s">
        <v>4525</v>
      </c>
      <c r="F1566">
        <v>3</v>
      </c>
      <c r="G1566">
        <v>30789</v>
      </c>
      <c r="H1566" s="7">
        <v>15</v>
      </c>
      <c r="I1566">
        <v>92367</v>
      </c>
      <c r="J1566">
        <v>13855.05</v>
      </c>
      <c r="K1566">
        <v>78511.95</v>
      </c>
      <c r="L1566">
        <v>19091.443083220089</v>
      </c>
      <c r="M1566" s="4">
        <f t="shared" si="48"/>
        <v>24.316607959960347</v>
      </c>
      <c r="N1566" t="str">
        <f t="shared" si="49"/>
        <v>Discounted</v>
      </c>
    </row>
    <row r="1567" spans="1:14" x14ac:dyDescent="0.3">
      <c r="A1567" t="s">
        <v>1577</v>
      </c>
      <c r="B1567" s="2">
        <v>45258</v>
      </c>
      <c r="C1567" t="s">
        <v>4516</v>
      </c>
      <c r="D1567" t="s">
        <v>4519</v>
      </c>
      <c r="E1567" t="s">
        <v>4525</v>
      </c>
      <c r="F1567">
        <v>9</v>
      </c>
      <c r="G1567">
        <v>50911</v>
      </c>
      <c r="H1567" s="7">
        <v>15</v>
      </c>
      <c r="I1567">
        <v>458199</v>
      </c>
      <c r="J1567">
        <v>68729.850000000006</v>
      </c>
      <c r="K1567">
        <v>389469.15</v>
      </c>
      <c r="L1567">
        <v>95769.168477404615</v>
      </c>
      <c r="M1567" s="4">
        <f t="shared" si="48"/>
        <v>24.589667365798963</v>
      </c>
      <c r="N1567" t="str">
        <f t="shared" si="49"/>
        <v>Discounted</v>
      </c>
    </row>
    <row r="1568" spans="1:14" x14ac:dyDescent="0.3">
      <c r="A1568" t="s">
        <v>1578</v>
      </c>
      <c r="B1568" s="2">
        <v>45096</v>
      </c>
      <c r="C1568" t="s">
        <v>4514</v>
      </c>
      <c r="D1568" t="s">
        <v>4519</v>
      </c>
      <c r="E1568" t="s">
        <v>4522</v>
      </c>
      <c r="F1568">
        <v>8</v>
      </c>
      <c r="G1568">
        <v>70126</v>
      </c>
      <c r="H1568" s="7">
        <v>5</v>
      </c>
      <c r="I1568">
        <v>561008</v>
      </c>
      <c r="J1568">
        <v>28050.400000000001</v>
      </c>
      <c r="K1568">
        <v>532957.6</v>
      </c>
      <c r="L1568">
        <v>64443.814518995066</v>
      </c>
      <c r="M1568" s="4">
        <f t="shared" si="48"/>
        <v>12.09173384880806</v>
      </c>
      <c r="N1568" t="str">
        <f t="shared" si="49"/>
        <v>Discounted</v>
      </c>
    </row>
    <row r="1569" spans="1:14" x14ac:dyDescent="0.3">
      <c r="A1569" t="s">
        <v>1579</v>
      </c>
      <c r="B1569" s="2">
        <v>45447</v>
      </c>
      <c r="C1569" t="s">
        <v>4516</v>
      </c>
      <c r="D1569" t="s">
        <v>4520</v>
      </c>
      <c r="E1569" t="s">
        <v>4523</v>
      </c>
      <c r="F1569">
        <v>9</v>
      </c>
      <c r="G1569">
        <v>15862</v>
      </c>
      <c r="H1569" s="7">
        <v>5</v>
      </c>
      <c r="I1569">
        <v>142758</v>
      </c>
      <c r="J1569">
        <v>7137.9</v>
      </c>
      <c r="K1569">
        <v>135620.1</v>
      </c>
      <c r="L1569">
        <v>33594.3447257644</v>
      </c>
      <c r="M1569" s="4">
        <f t="shared" si="48"/>
        <v>24.770918710253419</v>
      </c>
      <c r="N1569" t="str">
        <f t="shared" si="49"/>
        <v>Discounted</v>
      </c>
    </row>
    <row r="1570" spans="1:14" x14ac:dyDescent="0.3">
      <c r="A1570" t="s">
        <v>1580</v>
      </c>
      <c r="B1570" s="2">
        <v>45389</v>
      </c>
      <c r="C1570" t="s">
        <v>4514</v>
      </c>
      <c r="D1570" t="s">
        <v>4520</v>
      </c>
      <c r="E1570" t="s">
        <v>4524</v>
      </c>
      <c r="F1570">
        <v>5</v>
      </c>
      <c r="G1570">
        <v>14283</v>
      </c>
      <c r="H1570" s="7">
        <v>20</v>
      </c>
      <c r="I1570">
        <v>71415</v>
      </c>
      <c r="J1570">
        <v>14283</v>
      </c>
      <c r="K1570">
        <v>57132</v>
      </c>
      <c r="L1570">
        <v>13789.762625511439</v>
      </c>
      <c r="M1570" s="4">
        <f t="shared" si="48"/>
        <v>24.136670562051808</v>
      </c>
      <c r="N1570" t="str">
        <f t="shared" si="49"/>
        <v>Discounted</v>
      </c>
    </row>
    <row r="1571" spans="1:14" x14ac:dyDescent="0.3">
      <c r="A1571" t="s">
        <v>1581</v>
      </c>
      <c r="B1571" s="2">
        <v>44966</v>
      </c>
      <c r="C1571" t="s">
        <v>4515</v>
      </c>
      <c r="D1571" t="s">
        <v>4519</v>
      </c>
      <c r="E1571" t="s">
        <v>4525</v>
      </c>
      <c r="F1571">
        <v>3</v>
      </c>
      <c r="G1571">
        <v>44662</v>
      </c>
      <c r="H1571" s="7">
        <v>20</v>
      </c>
      <c r="I1571">
        <v>133986</v>
      </c>
      <c r="J1571">
        <v>26797.200000000001</v>
      </c>
      <c r="K1571">
        <v>107188.8</v>
      </c>
      <c r="L1571">
        <v>19076.004080383191</v>
      </c>
      <c r="M1571" s="4">
        <f t="shared" si="48"/>
        <v>17.79663927610272</v>
      </c>
      <c r="N1571" t="str">
        <f t="shared" si="49"/>
        <v>Discounted</v>
      </c>
    </row>
    <row r="1572" spans="1:14" x14ac:dyDescent="0.3">
      <c r="A1572" t="s">
        <v>1582</v>
      </c>
      <c r="B1572" s="2">
        <v>45463</v>
      </c>
      <c r="C1572" t="s">
        <v>4513</v>
      </c>
      <c r="D1572" t="s">
        <v>4519</v>
      </c>
      <c r="E1572" t="s">
        <v>4525</v>
      </c>
      <c r="F1572">
        <v>4</v>
      </c>
      <c r="G1572">
        <v>36249</v>
      </c>
      <c r="H1572" s="7">
        <v>0</v>
      </c>
      <c r="I1572">
        <v>144996</v>
      </c>
      <c r="J1572">
        <v>0</v>
      </c>
      <c r="K1572">
        <v>144996</v>
      </c>
      <c r="L1572">
        <v>16920.001653772761</v>
      </c>
      <c r="M1572" s="4">
        <f t="shared" si="48"/>
        <v>11.669288569183124</v>
      </c>
      <c r="N1572" t="str">
        <f t="shared" si="49"/>
        <v>Non-discounted</v>
      </c>
    </row>
    <row r="1573" spans="1:14" x14ac:dyDescent="0.3">
      <c r="A1573" t="s">
        <v>1583</v>
      </c>
      <c r="B1573" s="2">
        <v>45187</v>
      </c>
      <c r="C1573" t="s">
        <v>4515</v>
      </c>
      <c r="D1573" t="s">
        <v>4519</v>
      </c>
      <c r="E1573" t="s">
        <v>4521</v>
      </c>
      <c r="F1573">
        <v>5</v>
      </c>
      <c r="G1573">
        <v>4054</v>
      </c>
      <c r="H1573" s="7">
        <v>15</v>
      </c>
      <c r="I1573">
        <v>20270</v>
      </c>
      <c r="J1573">
        <v>3040.5</v>
      </c>
      <c r="K1573">
        <v>17229.5</v>
      </c>
      <c r="L1573">
        <v>3457.4100666747372</v>
      </c>
      <c r="M1573" s="4">
        <f t="shared" si="48"/>
        <v>20.066804414955381</v>
      </c>
      <c r="N1573" t="str">
        <f t="shared" si="49"/>
        <v>Discounted</v>
      </c>
    </row>
    <row r="1574" spans="1:14" x14ac:dyDescent="0.3">
      <c r="A1574" t="s">
        <v>1584</v>
      </c>
      <c r="B1574" s="2">
        <v>45321</v>
      </c>
      <c r="C1574" t="s">
        <v>4514</v>
      </c>
      <c r="D1574" t="s">
        <v>4519</v>
      </c>
      <c r="E1574" t="s">
        <v>4522</v>
      </c>
      <c r="F1574">
        <v>9</v>
      </c>
      <c r="G1574">
        <v>59068</v>
      </c>
      <c r="H1574" s="7">
        <v>10</v>
      </c>
      <c r="I1574">
        <v>531612</v>
      </c>
      <c r="J1574">
        <v>53161.2</v>
      </c>
      <c r="K1574">
        <v>478450.8</v>
      </c>
      <c r="L1574">
        <v>49877.274066425663</v>
      </c>
      <c r="M1574" s="4">
        <f t="shared" si="48"/>
        <v>10.424744627122719</v>
      </c>
      <c r="N1574" t="str">
        <f t="shared" si="49"/>
        <v>Discounted</v>
      </c>
    </row>
    <row r="1575" spans="1:14" x14ac:dyDescent="0.3">
      <c r="A1575" t="s">
        <v>1585</v>
      </c>
      <c r="B1575" s="2">
        <v>45152</v>
      </c>
      <c r="C1575" t="s">
        <v>4516</v>
      </c>
      <c r="D1575" t="s">
        <v>4519</v>
      </c>
      <c r="E1575" t="s">
        <v>4525</v>
      </c>
      <c r="F1575">
        <v>9</v>
      </c>
      <c r="G1575">
        <v>19273</v>
      </c>
      <c r="H1575" s="7">
        <v>10</v>
      </c>
      <c r="I1575">
        <v>173457</v>
      </c>
      <c r="J1575">
        <v>17345.7</v>
      </c>
      <c r="K1575">
        <v>156111.29999999999</v>
      </c>
      <c r="L1575">
        <v>27470.714901386891</v>
      </c>
      <c r="M1575" s="4">
        <f t="shared" si="48"/>
        <v>17.596877933491616</v>
      </c>
      <c r="N1575" t="str">
        <f t="shared" si="49"/>
        <v>Discounted</v>
      </c>
    </row>
    <row r="1576" spans="1:14" x14ac:dyDescent="0.3">
      <c r="A1576" t="s">
        <v>1586</v>
      </c>
      <c r="B1576" s="2">
        <v>45050</v>
      </c>
      <c r="C1576" t="s">
        <v>4518</v>
      </c>
      <c r="D1576" t="s">
        <v>4519</v>
      </c>
      <c r="E1576" t="s">
        <v>4525</v>
      </c>
      <c r="F1576">
        <v>3</v>
      </c>
      <c r="G1576">
        <v>74194</v>
      </c>
      <c r="H1576" s="7">
        <v>15</v>
      </c>
      <c r="I1576">
        <v>222582</v>
      </c>
      <c r="J1576">
        <v>33387.300000000003</v>
      </c>
      <c r="K1576">
        <v>189194.7</v>
      </c>
      <c r="L1576">
        <v>10389.877209664881</v>
      </c>
      <c r="M1576" s="4">
        <f t="shared" si="48"/>
        <v>5.4916322759912832</v>
      </c>
      <c r="N1576" t="str">
        <f t="shared" si="49"/>
        <v>Discounted</v>
      </c>
    </row>
    <row r="1577" spans="1:14" x14ac:dyDescent="0.3">
      <c r="A1577" t="s">
        <v>1587</v>
      </c>
      <c r="B1577" s="2">
        <v>44964</v>
      </c>
      <c r="C1577" t="s">
        <v>4515</v>
      </c>
      <c r="D1577" t="s">
        <v>4519</v>
      </c>
      <c r="E1577" t="s">
        <v>4524</v>
      </c>
      <c r="F1577">
        <v>7</v>
      </c>
      <c r="G1577">
        <v>67050</v>
      </c>
      <c r="H1577" s="7">
        <v>0</v>
      </c>
      <c r="I1577">
        <v>469350</v>
      </c>
      <c r="J1577">
        <v>0</v>
      </c>
      <c r="K1577">
        <v>469350</v>
      </c>
      <c r="L1577">
        <v>82472.567111601587</v>
      </c>
      <c r="M1577" s="4">
        <f t="shared" si="48"/>
        <v>17.571655930883477</v>
      </c>
      <c r="N1577" t="str">
        <f t="shared" si="49"/>
        <v>Non-discounted</v>
      </c>
    </row>
    <row r="1578" spans="1:14" x14ac:dyDescent="0.3">
      <c r="A1578" t="s">
        <v>1588</v>
      </c>
      <c r="B1578" s="2">
        <v>45254</v>
      </c>
      <c r="C1578" t="s">
        <v>4515</v>
      </c>
      <c r="D1578" t="s">
        <v>4520</v>
      </c>
      <c r="E1578" t="s">
        <v>4524</v>
      </c>
      <c r="F1578">
        <v>6</v>
      </c>
      <c r="G1578">
        <v>46795</v>
      </c>
      <c r="H1578" s="7">
        <v>20</v>
      </c>
      <c r="I1578">
        <v>280770</v>
      </c>
      <c r="J1578">
        <v>56154</v>
      </c>
      <c r="K1578">
        <v>224616</v>
      </c>
      <c r="L1578">
        <v>53980.089296742743</v>
      </c>
      <c r="M1578" s="4">
        <f t="shared" si="48"/>
        <v>24.032165694671235</v>
      </c>
      <c r="N1578" t="str">
        <f t="shared" si="49"/>
        <v>Discounted</v>
      </c>
    </row>
    <row r="1579" spans="1:14" x14ac:dyDescent="0.3">
      <c r="A1579" t="s">
        <v>1589</v>
      </c>
      <c r="B1579" s="2">
        <v>45177</v>
      </c>
      <c r="C1579" t="s">
        <v>4517</v>
      </c>
      <c r="D1579" t="s">
        <v>4520</v>
      </c>
      <c r="E1579" t="s">
        <v>4521</v>
      </c>
      <c r="F1579">
        <v>4</v>
      </c>
      <c r="G1579">
        <v>30831</v>
      </c>
      <c r="H1579" s="7">
        <v>20</v>
      </c>
      <c r="I1579">
        <v>123324</v>
      </c>
      <c r="J1579">
        <v>24664.799999999999</v>
      </c>
      <c r="K1579">
        <v>98659.199999999997</v>
      </c>
      <c r="L1579">
        <v>9572.7648957922938</v>
      </c>
      <c r="M1579" s="4">
        <f t="shared" si="48"/>
        <v>9.7028608541243937</v>
      </c>
      <c r="N1579" t="str">
        <f t="shared" si="49"/>
        <v>Discounted</v>
      </c>
    </row>
    <row r="1580" spans="1:14" x14ac:dyDescent="0.3">
      <c r="A1580" t="s">
        <v>1590</v>
      </c>
      <c r="B1580" s="2">
        <v>45102</v>
      </c>
      <c r="C1580" t="s">
        <v>4518</v>
      </c>
      <c r="D1580" t="s">
        <v>4520</v>
      </c>
      <c r="E1580" t="s">
        <v>4521</v>
      </c>
      <c r="F1580">
        <v>5</v>
      </c>
      <c r="G1580">
        <v>46140</v>
      </c>
      <c r="H1580" s="7">
        <v>20</v>
      </c>
      <c r="I1580">
        <v>230700</v>
      </c>
      <c r="J1580">
        <v>46140</v>
      </c>
      <c r="K1580">
        <v>184560</v>
      </c>
      <c r="L1580">
        <v>37952.161213652776</v>
      </c>
      <c r="M1580" s="4">
        <f t="shared" si="48"/>
        <v>20.563589734315549</v>
      </c>
      <c r="N1580" t="str">
        <f t="shared" si="49"/>
        <v>Discounted</v>
      </c>
    </row>
    <row r="1581" spans="1:14" x14ac:dyDescent="0.3">
      <c r="A1581" t="s">
        <v>1591</v>
      </c>
      <c r="B1581" s="2">
        <v>45528</v>
      </c>
      <c r="C1581" t="s">
        <v>4514</v>
      </c>
      <c r="D1581" t="s">
        <v>4520</v>
      </c>
      <c r="E1581" t="s">
        <v>4521</v>
      </c>
      <c r="F1581">
        <v>2</v>
      </c>
      <c r="G1581">
        <v>65377</v>
      </c>
      <c r="H1581" s="7">
        <v>10</v>
      </c>
      <c r="I1581">
        <v>130754</v>
      </c>
      <c r="J1581">
        <v>13075.4</v>
      </c>
      <c r="K1581">
        <v>117678.6</v>
      </c>
      <c r="L1581">
        <v>12789.864512219619</v>
      </c>
      <c r="M1581" s="4">
        <f t="shared" si="48"/>
        <v>10.868470998312029</v>
      </c>
      <c r="N1581" t="str">
        <f t="shared" si="49"/>
        <v>Discounted</v>
      </c>
    </row>
    <row r="1582" spans="1:14" x14ac:dyDescent="0.3">
      <c r="A1582" t="s">
        <v>1592</v>
      </c>
      <c r="B1582" s="2">
        <v>45380</v>
      </c>
      <c r="C1582" t="s">
        <v>4513</v>
      </c>
      <c r="D1582" t="s">
        <v>4519</v>
      </c>
      <c r="E1582" t="s">
        <v>4524</v>
      </c>
      <c r="F1582">
        <v>7</v>
      </c>
      <c r="G1582">
        <v>47469</v>
      </c>
      <c r="H1582" s="7">
        <v>10</v>
      </c>
      <c r="I1582">
        <v>332283</v>
      </c>
      <c r="J1582">
        <v>33228.300000000003</v>
      </c>
      <c r="K1582">
        <v>299054.7</v>
      </c>
      <c r="L1582">
        <v>57289.893850223867</v>
      </c>
      <c r="M1582" s="4">
        <f t="shared" si="48"/>
        <v>19.156994974572832</v>
      </c>
      <c r="N1582" t="str">
        <f t="shared" si="49"/>
        <v>Discounted</v>
      </c>
    </row>
    <row r="1583" spans="1:14" x14ac:dyDescent="0.3">
      <c r="A1583" t="s">
        <v>1593</v>
      </c>
      <c r="B1583" s="2">
        <v>44963</v>
      </c>
      <c r="C1583" t="s">
        <v>4516</v>
      </c>
      <c r="D1583" t="s">
        <v>4519</v>
      </c>
      <c r="E1583" t="s">
        <v>4524</v>
      </c>
      <c r="F1583">
        <v>4</v>
      </c>
      <c r="G1583">
        <v>43486</v>
      </c>
      <c r="H1583" s="7">
        <v>0</v>
      </c>
      <c r="I1583">
        <v>173944</v>
      </c>
      <c r="J1583">
        <v>0</v>
      </c>
      <c r="K1583">
        <v>173944</v>
      </c>
      <c r="L1583">
        <v>33048.398781056101</v>
      </c>
      <c r="M1583" s="4">
        <f t="shared" si="48"/>
        <v>18.999447397470508</v>
      </c>
      <c r="N1583" t="str">
        <f t="shared" si="49"/>
        <v>Non-discounted</v>
      </c>
    </row>
    <row r="1584" spans="1:14" x14ac:dyDescent="0.3">
      <c r="A1584" t="s">
        <v>1594</v>
      </c>
      <c r="B1584" s="2">
        <v>45242</v>
      </c>
      <c r="C1584" t="s">
        <v>4517</v>
      </c>
      <c r="D1584" t="s">
        <v>4519</v>
      </c>
      <c r="E1584" t="s">
        <v>4522</v>
      </c>
      <c r="F1584">
        <v>2</v>
      </c>
      <c r="G1584">
        <v>8085</v>
      </c>
      <c r="H1584" s="7">
        <v>10</v>
      </c>
      <c r="I1584">
        <v>16170</v>
      </c>
      <c r="J1584">
        <v>1617</v>
      </c>
      <c r="K1584">
        <v>14553</v>
      </c>
      <c r="L1584">
        <v>1265.3476709643071</v>
      </c>
      <c r="M1584" s="4">
        <f t="shared" si="48"/>
        <v>8.6947548338095739</v>
      </c>
      <c r="N1584" t="str">
        <f t="shared" si="49"/>
        <v>Discounted</v>
      </c>
    </row>
    <row r="1585" spans="1:14" x14ac:dyDescent="0.3">
      <c r="A1585" t="s">
        <v>1595</v>
      </c>
      <c r="B1585" s="2">
        <v>45614</v>
      </c>
      <c r="C1585" t="s">
        <v>4514</v>
      </c>
      <c r="D1585" t="s">
        <v>4519</v>
      </c>
      <c r="E1585" t="s">
        <v>4523</v>
      </c>
      <c r="F1585">
        <v>6</v>
      </c>
      <c r="G1585">
        <v>4622</v>
      </c>
      <c r="H1585" s="7">
        <v>5</v>
      </c>
      <c r="I1585">
        <v>27732</v>
      </c>
      <c r="J1585">
        <v>1386.6</v>
      </c>
      <c r="K1585">
        <v>26345.4</v>
      </c>
      <c r="L1585">
        <v>4463.5847302411876</v>
      </c>
      <c r="M1585" s="4">
        <f t="shared" si="48"/>
        <v>16.942558208420397</v>
      </c>
      <c r="N1585" t="str">
        <f t="shared" si="49"/>
        <v>Discounted</v>
      </c>
    </row>
    <row r="1586" spans="1:14" x14ac:dyDescent="0.3">
      <c r="A1586" t="s">
        <v>1596</v>
      </c>
      <c r="B1586" s="2">
        <v>45519</v>
      </c>
      <c r="C1586" t="s">
        <v>4512</v>
      </c>
      <c r="D1586" t="s">
        <v>4519</v>
      </c>
      <c r="E1586" t="s">
        <v>4523</v>
      </c>
      <c r="F1586">
        <v>2</v>
      </c>
      <c r="G1586">
        <v>17338</v>
      </c>
      <c r="H1586" s="7">
        <v>10</v>
      </c>
      <c r="I1586">
        <v>34676</v>
      </c>
      <c r="J1586">
        <v>3467.6</v>
      </c>
      <c r="K1586">
        <v>31208.400000000001</v>
      </c>
      <c r="L1586">
        <v>6923.0776712673096</v>
      </c>
      <c r="M1586" s="4">
        <f t="shared" si="48"/>
        <v>22.183379062263075</v>
      </c>
      <c r="N1586" t="str">
        <f t="shared" si="49"/>
        <v>Discounted</v>
      </c>
    </row>
    <row r="1587" spans="1:14" x14ac:dyDescent="0.3">
      <c r="A1587" t="s">
        <v>1597</v>
      </c>
      <c r="B1587" s="2">
        <v>45040</v>
      </c>
      <c r="C1587" t="s">
        <v>4513</v>
      </c>
      <c r="D1587" t="s">
        <v>4520</v>
      </c>
      <c r="E1587" t="s">
        <v>4522</v>
      </c>
      <c r="F1587">
        <v>2</v>
      </c>
      <c r="G1587">
        <v>17801</v>
      </c>
      <c r="H1587" s="7">
        <v>20</v>
      </c>
      <c r="I1587">
        <v>35602</v>
      </c>
      <c r="J1587">
        <v>7120.4</v>
      </c>
      <c r="K1587">
        <v>28481.599999999999</v>
      </c>
      <c r="L1587">
        <v>3603.1107741099609</v>
      </c>
      <c r="M1587" s="4">
        <f t="shared" si="48"/>
        <v>12.650661388791223</v>
      </c>
      <c r="N1587" t="str">
        <f t="shared" si="49"/>
        <v>Discounted</v>
      </c>
    </row>
    <row r="1588" spans="1:14" x14ac:dyDescent="0.3">
      <c r="A1588" t="s">
        <v>1598</v>
      </c>
      <c r="B1588" s="2">
        <v>44966</v>
      </c>
      <c r="C1588" t="s">
        <v>4515</v>
      </c>
      <c r="D1588" t="s">
        <v>4519</v>
      </c>
      <c r="E1588" t="s">
        <v>4523</v>
      </c>
      <c r="F1588">
        <v>7</v>
      </c>
      <c r="G1588">
        <v>23607</v>
      </c>
      <c r="H1588" s="7">
        <v>0</v>
      </c>
      <c r="I1588">
        <v>165249</v>
      </c>
      <c r="J1588">
        <v>0</v>
      </c>
      <c r="K1588">
        <v>165249</v>
      </c>
      <c r="L1588">
        <v>31736.961186691289</v>
      </c>
      <c r="M1588" s="4">
        <f t="shared" si="48"/>
        <v>19.205539026978251</v>
      </c>
      <c r="N1588" t="str">
        <f t="shared" si="49"/>
        <v>Non-discounted</v>
      </c>
    </row>
    <row r="1589" spans="1:14" x14ac:dyDescent="0.3">
      <c r="A1589" t="s">
        <v>1599</v>
      </c>
      <c r="B1589" s="2">
        <v>45227</v>
      </c>
      <c r="C1589" t="s">
        <v>4512</v>
      </c>
      <c r="D1589" t="s">
        <v>4520</v>
      </c>
      <c r="E1589" t="s">
        <v>4524</v>
      </c>
      <c r="F1589">
        <v>1</v>
      </c>
      <c r="G1589">
        <v>57857</v>
      </c>
      <c r="H1589" s="7">
        <v>15</v>
      </c>
      <c r="I1589">
        <v>57857</v>
      </c>
      <c r="J1589">
        <v>8678.5499999999993</v>
      </c>
      <c r="K1589">
        <v>49178.45</v>
      </c>
      <c r="L1589">
        <v>9092.4072532560767</v>
      </c>
      <c r="M1589" s="4">
        <f t="shared" si="48"/>
        <v>18.488600704690931</v>
      </c>
      <c r="N1589" t="str">
        <f t="shared" si="49"/>
        <v>Discounted</v>
      </c>
    </row>
    <row r="1590" spans="1:14" x14ac:dyDescent="0.3">
      <c r="A1590" t="s">
        <v>1600</v>
      </c>
      <c r="B1590" s="2">
        <v>45150</v>
      </c>
      <c r="C1590" t="s">
        <v>4515</v>
      </c>
      <c r="D1590" t="s">
        <v>4519</v>
      </c>
      <c r="E1590" t="s">
        <v>4523</v>
      </c>
      <c r="F1590">
        <v>7</v>
      </c>
      <c r="G1590">
        <v>55711</v>
      </c>
      <c r="H1590" s="7">
        <v>15</v>
      </c>
      <c r="I1590">
        <v>389977</v>
      </c>
      <c r="J1590">
        <v>58496.55</v>
      </c>
      <c r="K1590">
        <v>331480.45</v>
      </c>
      <c r="L1590">
        <v>33646.193939632984</v>
      </c>
      <c r="M1590" s="4">
        <f t="shared" si="48"/>
        <v>10.150280036012074</v>
      </c>
      <c r="N1590" t="str">
        <f t="shared" si="49"/>
        <v>Discounted</v>
      </c>
    </row>
    <row r="1591" spans="1:14" x14ac:dyDescent="0.3">
      <c r="A1591" t="s">
        <v>1601</v>
      </c>
      <c r="B1591" s="2">
        <v>45244</v>
      </c>
      <c r="C1591" t="s">
        <v>4515</v>
      </c>
      <c r="D1591" t="s">
        <v>4520</v>
      </c>
      <c r="E1591" t="s">
        <v>4524</v>
      </c>
      <c r="F1591">
        <v>5</v>
      </c>
      <c r="G1591">
        <v>66525</v>
      </c>
      <c r="H1591" s="7">
        <v>0</v>
      </c>
      <c r="I1591">
        <v>332625</v>
      </c>
      <c r="J1591">
        <v>0</v>
      </c>
      <c r="K1591">
        <v>332625</v>
      </c>
      <c r="L1591">
        <v>77744.012814743925</v>
      </c>
      <c r="M1591" s="4">
        <f t="shared" si="48"/>
        <v>23.372871195714069</v>
      </c>
      <c r="N1591" t="str">
        <f t="shared" si="49"/>
        <v>Non-discounted</v>
      </c>
    </row>
    <row r="1592" spans="1:14" x14ac:dyDescent="0.3">
      <c r="A1592" t="s">
        <v>1602</v>
      </c>
      <c r="B1592" s="2">
        <v>45275</v>
      </c>
      <c r="C1592" t="s">
        <v>4512</v>
      </c>
      <c r="D1592" t="s">
        <v>4519</v>
      </c>
      <c r="E1592" t="s">
        <v>4522</v>
      </c>
      <c r="F1592">
        <v>1</v>
      </c>
      <c r="G1592">
        <v>67020</v>
      </c>
      <c r="H1592" s="7">
        <v>5</v>
      </c>
      <c r="I1592">
        <v>67020</v>
      </c>
      <c r="J1592">
        <v>3351</v>
      </c>
      <c r="K1592">
        <v>63669</v>
      </c>
      <c r="L1592">
        <v>10359.100176719799</v>
      </c>
      <c r="M1592" s="4">
        <f t="shared" si="48"/>
        <v>16.270241682325466</v>
      </c>
      <c r="N1592" t="str">
        <f t="shared" si="49"/>
        <v>Discounted</v>
      </c>
    </row>
    <row r="1593" spans="1:14" x14ac:dyDescent="0.3">
      <c r="A1593" t="s">
        <v>1603</v>
      </c>
      <c r="B1593" s="2">
        <v>45041</v>
      </c>
      <c r="C1593" t="s">
        <v>4513</v>
      </c>
      <c r="D1593" t="s">
        <v>4520</v>
      </c>
      <c r="E1593" t="s">
        <v>4521</v>
      </c>
      <c r="F1593">
        <v>6</v>
      </c>
      <c r="G1593">
        <v>17844</v>
      </c>
      <c r="H1593" s="7">
        <v>15</v>
      </c>
      <c r="I1593">
        <v>107064</v>
      </c>
      <c r="J1593">
        <v>16059.6</v>
      </c>
      <c r="K1593">
        <v>91004.4</v>
      </c>
      <c r="L1593">
        <v>11016.85901139853</v>
      </c>
      <c r="M1593" s="4">
        <f t="shared" si="48"/>
        <v>12.105853136110484</v>
      </c>
      <c r="N1593" t="str">
        <f t="shared" si="49"/>
        <v>Discounted</v>
      </c>
    </row>
    <row r="1594" spans="1:14" x14ac:dyDescent="0.3">
      <c r="A1594" t="s">
        <v>1604</v>
      </c>
      <c r="B1594" s="2">
        <v>45624</v>
      </c>
      <c r="C1594" t="s">
        <v>4512</v>
      </c>
      <c r="D1594" t="s">
        <v>4519</v>
      </c>
      <c r="E1594" t="s">
        <v>4522</v>
      </c>
      <c r="F1594">
        <v>7</v>
      </c>
      <c r="G1594">
        <v>57702</v>
      </c>
      <c r="H1594" s="7">
        <v>20</v>
      </c>
      <c r="I1594">
        <v>403914</v>
      </c>
      <c r="J1594">
        <v>80782.8</v>
      </c>
      <c r="K1594">
        <v>323131.2</v>
      </c>
      <c r="L1594">
        <v>26778.423834155848</v>
      </c>
      <c r="M1594" s="4">
        <f t="shared" si="48"/>
        <v>8.2871675140487344</v>
      </c>
      <c r="N1594" t="str">
        <f t="shared" si="49"/>
        <v>Discounted</v>
      </c>
    </row>
    <row r="1595" spans="1:14" x14ac:dyDescent="0.3">
      <c r="A1595" t="s">
        <v>1605</v>
      </c>
      <c r="B1595" s="2">
        <v>45249</v>
      </c>
      <c r="C1595" t="s">
        <v>4514</v>
      </c>
      <c r="D1595" t="s">
        <v>4519</v>
      </c>
      <c r="E1595" t="s">
        <v>4523</v>
      </c>
      <c r="F1595">
        <v>1</v>
      </c>
      <c r="G1595">
        <v>15459</v>
      </c>
      <c r="H1595" s="7">
        <v>15</v>
      </c>
      <c r="I1595">
        <v>15459</v>
      </c>
      <c r="J1595">
        <v>2318.85</v>
      </c>
      <c r="K1595">
        <v>13140.15</v>
      </c>
      <c r="L1595">
        <v>1901.2702539097261</v>
      </c>
      <c r="M1595" s="4">
        <f t="shared" si="48"/>
        <v>14.469167048395384</v>
      </c>
      <c r="N1595" t="str">
        <f t="shared" si="49"/>
        <v>Discounted</v>
      </c>
    </row>
    <row r="1596" spans="1:14" x14ac:dyDescent="0.3">
      <c r="A1596" t="s">
        <v>1606</v>
      </c>
      <c r="B1596" s="2">
        <v>45494</v>
      </c>
      <c r="C1596" t="s">
        <v>4517</v>
      </c>
      <c r="D1596" t="s">
        <v>4519</v>
      </c>
      <c r="E1596" t="s">
        <v>4524</v>
      </c>
      <c r="F1596">
        <v>9</v>
      </c>
      <c r="G1596">
        <v>39251</v>
      </c>
      <c r="H1596" s="7">
        <v>15</v>
      </c>
      <c r="I1596">
        <v>353259</v>
      </c>
      <c r="J1596">
        <v>52988.85</v>
      </c>
      <c r="K1596">
        <v>300270.15000000002</v>
      </c>
      <c r="L1596">
        <v>58859.761803151843</v>
      </c>
      <c r="M1596" s="4">
        <f t="shared" si="48"/>
        <v>19.602268758034004</v>
      </c>
      <c r="N1596" t="str">
        <f t="shared" si="49"/>
        <v>Discounted</v>
      </c>
    </row>
    <row r="1597" spans="1:14" x14ac:dyDescent="0.3">
      <c r="A1597" t="s">
        <v>1607</v>
      </c>
      <c r="B1597" s="2">
        <v>44966</v>
      </c>
      <c r="C1597" t="s">
        <v>4517</v>
      </c>
      <c r="D1597" t="s">
        <v>4519</v>
      </c>
      <c r="E1597" t="s">
        <v>4523</v>
      </c>
      <c r="F1597">
        <v>7</v>
      </c>
      <c r="G1597">
        <v>2369</v>
      </c>
      <c r="H1597" s="7">
        <v>20</v>
      </c>
      <c r="I1597">
        <v>16583</v>
      </c>
      <c r="J1597">
        <v>3316.6</v>
      </c>
      <c r="K1597">
        <v>13266.4</v>
      </c>
      <c r="L1597">
        <v>2318.0122549779671</v>
      </c>
      <c r="M1597" s="4">
        <f t="shared" si="48"/>
        <v>17.472805395419762</v>
      </c>
      <c r="N1597" t="str">
        <f t="shared" si="49"/>
        <v>Discounted</v>
      </c>
    </row>
    <row r="1598" spans="1:14" x14ac:dyDescent="0.3">
      <c r="A1598" t="s">
        <v>1608</v>
      </c>
      <c r="B1598" s="2">
        <v>44966</v>
      </c>
      <c r="C1598" t="s">
        <v>4512</v>
      </c>
      <c r="D1598" t="s">
        <v>4520</v>
      </c>
      <c r="E1598" t="s">
        <v>4523</v>
      </c>
      <c r="F1598">
        <v>1</v>
      </c>
      <c r="G1598">
        <v>44764</v>
      </c>
      <c r="H1598" s="7">
        <v>10</v>
      </c>
      <c r="I1598">
        <v>44764</v>
      </c>
      <c r="J1598">
        <v>4476.3999999999996</v>
      </c>
      <c r="K1598">
        <v>40287.599999999999</v>
      </c>
      <c r="L1598">
        <v>7872.6205396475807</v>
      </c>
      <c r="M1598" s="4">
        <f t="shared" si="48"/>
        <v>19.541051191055264</v>
      </c>
      <c r="N1598" t="str">
        <f t="shared" si="49"/>
        <v>Discounted</v>
      </c>
    </row>
    <row r="1599" spans="1:14" x14ac:dyDescent="0.3">
      <c r="A1599" t="s">
        <v>1609</v>
      </c>
      <c r="B1599" s="2">
        <v>45215</v>
      </c>
      <c r="C1599" t="s">
        <v>4514</v>
      </c>
      <c r="D1599" t="s">
        <v>4519</v>
      </c>
      <c r="E1599" t="s">
        <v>4521</v>
      </c>
      <c r="F1599">
        <v>3</v>
      </c>
      <c r="G1599">
        <v>30768</v>
      </c>
      <c r="H1599" s="7">
        <v>5</v>
      </c>
      <c r="I1599">
        <v>92304</v>
      </c>
      <c r="J1599">
        <v>4615.2</v>
      </c>
      <c r="K1599">
        <v>87688.8</v>
      </c>
      <c r="L1599">
        <v>18270.15005126359</v>
      </c>
      <c r="M1599" s="4">
        <f t="shared" si="48"/>
        <v>20.835215046007686</v>
      </c>
      <c r="N1599" t="str">
        <f t="shared" si="49"/>
        <v>Discounted</v>
      </c>
    </row>
    <row r="1600" spans="1:14" x14ac:dyDescent="0.3">
      <c r="A1600" t="s">
        <v>1610</v>
      </c>
      <c r="B1600" s="2">
        <v>45188</v>
      </c>
      <c r="C1600" t="s">
        <v>4517</v>
      </c>
      <c r="D1600" t="s">
        <v>4520</v>
      </c>
      <c r="E1600" t="s">
        <v>4523</v>
      </c>
      <c r="F1600">
        <v>5</v>
      </c>
      <c r="G1600">
        <v>40106</v>
      </c>
      <c r="H1600" s="7">
        <v>20</v>
      </c>
      <c r="I1600">
        <v>200530</v>
      </c>
      <c r="J1600">
        <v>40106</v>
      </c>
      <c r="K1600">
        <v>160424</v>
      </c>
      <c r="L1600">
        <v>22170.749731860389</v>
      </c>
      <c r="M1600" s="4">
        <f t="shared" si="48"/>
        <v>13.820095329788803</v>
      </c>
      <c r="N1600" t="str">
        <f t="shared" si="49"/>
        <v>Discounted</v>
      </c>
    </row>
    <row r="1601" spans="1:14" x14ac:dyDescent="0.3">
      <c r="A1601" t="s">
        <v>1611</v>
      </c>
      <c r="B1601" s="2">
        <v>45142</v>
      </c>
      <c r="C1601" t="s">
        <v>4514</v>
      </c>
      <c r="D1601" t="s">
        <v>4519</v>
      </c>
      <c r="E1601" t="s">
        <v>4521</v>
      </c>
      <c r="F1601">
        <v>4</v>
      </c>
      <c r="G1601">
        <v>14050</v>
      </c>
      <c r="H1601" s="7">
        <v>20</v>
      </c>
      <c r="I1601">
        <v>56200</v>
      </c>
      <c r="J1601">
        <v>11240</v>
      </c>
      <c r="K1601">
        <v>44960</v>
      </c>
      <c r="L1601">
        <v>6925.334326746437</v>
      </c>
      <c r="M1601" s="4">
        <f t="shared" si="48"/>
        <v>15.403323680485848</v>
      </c>
      <c r="N1601" t="str">
        <f t="shared" si="49"/>
        <v>Discounted</v>
      </c>
    </row>
    <row r="1602" spans="1:14" x14ac:dyDescent="0.3">
      <c r="A1602" t="s">
        <v>1612</v>
      </c>
      <c r="B1602" s="2">
        <v>45073</v>
      </c>
      <c r="C1602" t="s">
        <v>4514</v>
      </c>
      <c r="D1602" t="s">
        <v>4520</v>
      </c>
      <c r="E1602" t="s">
        <v>4524</v>
      </c>
      <c r="F1602">
        <v>2</v>
      </c>
      <c r="G1602">
        <v>6202</v>
      </c>
      <c r="H1602" s="7">
        <v>0</v>
      </c>
      <c r="I1602">
        <v>12404</v>
      </c>
      <c r="J1602">
        <v>0</v>
      </c>
      <c r="K1602">
        <v>12404</v>
      </c>
      <c r="L1602">
        <v>3067.3159744098739</v>
      </c>
      <c r="M1602" s="4">
        <f t="shared" si="48"/>
        <v>24.728442231617816</v>
      </c>
      <c r="N1602" t="str">
        <f t="shared" si="49"/>
        <v>Non-discounted</v>
      </c>
    </row>
    <row r="1603" spans="1:14" x14ac:dyDescent="0.3">
      <c r="A1603" t="s">
        <v>1613</v>
      </c>
      <c r="B1603" s="2">
        <v>45262</v>
      </c>
      <c r="C1603" t="s">
        <v>4515</v>
      </c>
      <c r="D1603" t="s">
        <v>4519</v>
      </c>
      <c r="E1603" t="s">
        <v>4524</v>
      </c>
      <c r="F1603">
        <v>1</v>
      </c>
      <c r="G1603">
        <v>79063</v>
      </c>
      <c r="H1603" s="7">
        <v>5</v>
      </c>
      <c r="I1603">
        <v>79063</v>
      </c>
      <c r="J1603">
        <v>3953.15</v>
      </c>
      <c r="K1603">
        <v>75109.850000000006</v>
      </c>
      <c r="L1603">
        <v>18297.531526479172</v>
      </c>
      <c r="M1603" s="4">
        <f t="shared" ref="M1603:M1666" si="50">(L1603/K1603)*100</f>
        <v>24.361027916417314</v>
      </c>
      <c r="N1603" t="str">
        <f t="shared" ref="N1603:N1666" si="51">IF(H1603=0,"Non-discounted","Discounted")</f>
        <v>Discounted</v>
      </c>
    </row>
    <row r="1604" spans="1:14" x14ac:dyDescent="0.3">
      <c r="A1604" t="s">
        <v>1614</v>
      </c>
      <c r="B1604" s="2">
        <v>45094</v>
      </c>
      <c r="C1604" t="s">
        <v>4517</v>
      </c>
      <c r="D1604" t="s">
        <v>4519</v>
      </c>
      <c r="E1604" t="s">
        <v>4521</v>
      </c>
      <c r="F1604">
        <v>4</v>
      </c>
      <c r="G1604">
        <v>62245</v>
      </c>
      <c r="H1604" s="7">
        <v>10</v>
      </c>
      <c r="I1604">
        <v>248980</v>
      </c>
      <c r="J1604">
        <v>24898</v>
      </c>
      <c r="K1604">
        <v>224082</v>
      </c>
      <c r="L1604">
        <v>29794.71019004293</v>
      </c>
      <c r="M1604" s="4">
        <f t="shared" si="50"/>
        <v>13.29634249517718</v>
      </c>
      <c r="N1604" t="str">
        <f t="shared" si="51"/>
        <v>Discounted</v>
      </c>
    </row>
    <row r="1605" spans="1:14" x14ac:dyDescent="0.3">
      <c r="A1605" t="s">
        <v>1615</v>
      </c>
      <c r="B1605" s="2">
        <v>45018</v>
      </c>
      <c r="C1605" t="s">
        <v>4517</v>
      </c>
      <c r="D1605" t="s">
        <v>4520</v>
      </c>
      <c r="E1605" t="s">
        <v>4522</v>
      </c>
      <c r="F1605">
        <v>7</v>
      </c>
      <c r="G1605">
        <v>24959</v>
      </c>
      <c r="H1605" s="7">
        <v>20</v>
      </c>
      <c r="I1605">
        <v>174713</v>
      </c>
      <c r="J1605">
        <v>34942.6</v>
      </c>
      <c r="K1605">
        <v>139770.4</v>
      </c>
      <c r="L1605">
        <v>26142.083234030299</v>
      </c>
      <c r="M1605" s="4">
        <f t="shared" si="50"/>
        <v>18.703590484129901</v>
      </c>
      <c r="N1605" t="str">
        <f t="shared" si="51"/>
        <v>Discounted</v>
      </c>
    </row>
    <row r="1606" spans="1:14" x14ac:dyDescent="0.3">
      <c r="A1606" t="s">
        <v>1616</v>
      </c>
      <c r="B1606" s="2">
        <v>45279</v>
      </c>
      <c r="C1606" t="s">
        <v>4515</v>
      </c>
      <c r="D1606" t="s">
        <v>4519</v>
      </c>
      <c r="E1606" t="s">
        <v>4524</v>
      </c>
      <c r="F1606">
        <v>4</v>
      </c>
      <c r="G1606">
        <v>57282</v>
      </c>
      <c r="H1606" s="7">
        <v>10</v>
      </c>
      <c r="I1606">
        <v>229128</v>
      </c>
      <c r="J1606">
        <v>22912.799999999999</v>
      </c>
      <c r="K1606">
        <v>206215.2</v>
      </c>
      <c r="L1606">
        <v>21346.992428382771</v>
      </c>
      <c r="M1606" s="4">
        <f t="shared" si="50"/>
        <v>10.351803566557058</v>
      </c>
      <c r="N1606" t="str">
        <f t="shared" si="51"/>
        <v>Discounted</v>
      </c>
    </row>
    <row r="1607" spans="1:14" x14ac:dyDescent="0.3">
      <c r="A1607" t="s">
        <v>1617</v>
      </c>
      <c r="B1607" s="2">
        <v>45497</v>
      </c>
      <c r="C1607" t="s">
        <v>4512</v>
      </c>
      <c r="D1607" t="s">
        <v>4519</v>
      </c>
      <c r="E1607" t="s">
        <v>4522</v>
      </c>
      <c r="F1607">
        <v>9</v>
      </c>
      <c r="G1607">
        <v>6532</v>
      </c>
      <c r="H1607" s="7">
        <v>20</v>
      </c>
      <c r="I1607">
        <v>58788</v>
      </c>
      <c r="J1607">
        <v>11757.6</v>
      </c>
      <c r="K1607">
        <v>47030.400000000001</v>
      </c>
      <c r="L1607">
        <v>3787.8053300525598</v>
      </c>
      <c r="M1607" s="4">
        <f t="shared" si="50"/>
        <v>8.0539509127129669</v>
      </c>
      <c r="N1607" t="str">
        <f t="shared" si="51"/>
        <v>Discounted</v>
      </c>
    </row>
    <row r="1608" spans="1:14" x14ac:dyDescent="0.3">
      <c r="A1608" t="s">
        <v>1618</v>
      </c>
      <c r="B1608" s="2">
        <v>45497</v>
      </c>
      <c r="C1608" t="s">
        <v>4515</v>
      </c>
      <c r="D1608" t="s">
        <v>4520</v>
      </c>
      <c r="E1608" t="s">
        <v>4524</v>
      </c>
      <c r="F1608">
        <v>8</v>
      </c>
      <c r="G1608">
        <v>2325</v>
      </c>
      <c r="H1608" s="7">
        <v>20</v>
      </c>
      <c r="I1608">
        <v>18600</v>
      </c>
      <c r="J1608">
        <v>3720</v>
      </c>
      <c r="K1608">
        <v>14880</v>
      </c>
      <c r="L1608">
        <v>3030.7620385282312</v>
      </c>
      <c r="M1608" s="4">
        <f t="shared" si="50"/>
        <v>20.368024452474671</v>
      </c>
      <c r="N1608" t="str">
        <f t="shared" si="51"/>
        <v>Discounted</v>
      </c>
    </row>
    <row r="1609" spans="1:14" x14ac:dyDescent="0.3">
      <c r="A1609" t="s">
        <v>1619</v>
      </c>
      <c r="B1609" s="2">
        <v>45607</v>
      </c>
      <c r="C1609" t="s">
        <v>4517</v>
      </c>
      <c r="D1609" t="s">
        <v>4519</v>
      </c>
      <c r="E1609" t="s">
        <v>4524</v>
      </c>
      <c r="F1609">
        <v>8</v>
      </c>
      <c r="G1609">
        <v>77590</v>
      </c>
      <c r="H1609" s="7">
        <v>0</v>
      </c>
      <c r="I1609">
        <v>620720</v>
      </c>
      <c r="J1609">
        <v>0</v>
      </c>
      <c r="K1609">
        <v>620720</v>
      </c>
      <c r="L1609">
        <v>85185.126123431211</v>
      </c>
      <c r="M1609" s="4">
        <f t="shared" si="50"/>
        <v>13.723599388360485</v>
      </c>
      <c r="N1609" t="str">
        <f t="shared" si="51"/>
        <v>Non-discounted</v>
      </c>
    </row>
    <row r="1610" spans="1:14" x14ac:dyDescent="0.3">
      <c r="A1610" t="s">
        <v>1620</v>
      </c>
      <c r="B1610" s="2">
        <v>45289</v>
      </c>
      <c r="C1610" t="s">
        <v>4517</v>
      </c>
      <c r="D1610" t="s">
        <v>4520</v>
      </c>
      <c r="E1610" t="s">
        <v>4525</v>
      </c>
      <c r="F1610">
        <v>5</v>
      </c>
      <c r="G1610">
        <v>48601</v>
      </c>
      <c r="H1610" s="7">
        <v>15</v>
      </c>
      <c r="I1610">
        <v>243005</v>
      </c>
      <c r="J1610">
        <v>36450.75</v>
      </c>
      <c r="K1610">
        <v>206554.25</v>
      </c>
      <c r="L1610">
        <v>17641.914313665391</v>
      </c>
      <c r="M1610" s="4">
        <f t="shared" si="50"/>
        <v>8.5410560730003819</v>
      </c>
      <c r="N1610" t="str">
        <f t="shared" si="51"/>
        <v>Discounted</v>
      </c>
    </row>
    <row r="1611" spans="1:14" x14ac:dyDescent="0.3">
      <c r="A1611" t="s">
        <v>1621</v>
      </c>
      <c r="B1611" s="2">
        <v>45483</v>
      </c>
      <c r="C1611" t="s">
        <v>4513</v>
      </c>
      <c r="D1611" t="s">
        <v>4519</v>
      </c>
      <c r="E1611" t="s">
        <v>4523</v>
      </c>
      <c r="F1611">
        <v>1</v>
      </c>
      <c r="G1611">
        <v>60609</v>
      </c>
      <c r="H1611" s="7">
        <v>5</v>
      </c>
      <c r="I1611">
        <v>60609</v>
      </c>
      <c r="J1611">
        <v>3030.45</v>
      </c>
      <c r="K1611">
        <v>57578.55</v>
      </c>
      <c r="L1611">
        <v>11617.6001213648</v>
      </c>
      <c r="M1611" s="4">
        <f t="shared" si="50"/>
        <v>20.176958470410941</v>
      </c>
      <c r="N1611" t="str">
        <f t="shared" si="51"/>
        <v>Discounted</v>
      </c>
    </row>
    <row r="1612" spans="1:14" x14ac:dyDescent="0.3">
      <c r="A1612" t="s">
        <v>1622</v>
      </c>
      <c r="B1612" s="2">
        <v>45271</v>
      </c>
      <c r="C1612" t="s">
        <v>4512</v>
      </c>
      <c r="D1612" t="s">
        <v>4520</v>
      </c>
      <c r="E1612" t="s">
        <v>4523</v>
      </c>
      <c r="F1612">
        <v>9</v>
      </c>
      <c r="G1612">
        <v>12970</v>
      </c>
      <c r="H1612" s="7">
        <v>0</v>
      </c>
      <c r="I1612">
        <v>116730</v>
      </c>
      <c r="J1612">
        <v>0</v>
      </c>
      <c r="K1612">
        <v>116730</v>
      </c>
      <c r="L1612">
        <v>27202.067219751269</v>
      </c>
      <c r="M1612" s="4">
        <f t="shared" si="50"/>
        <v>23.303407195880467</v>
      </c>
      <c r="N1612" t="str">
        <f t="shared" si="51"/>
        <v>Non-discounted</v>
      </c>
    </row>
    <row r="1613" spans="1:14" x14ac:dyDescent="0.3">
      <c r="A1613" t="s">
        <v>1623</v>
      </c>
      <c r="B1613" s="2">
        <v>45619</v>
      </c>
      <c r="C1613" t="s">
        <v>4515</v>
      </c>
      <c r="D1613" t="s">
        <v>4520</v>
      </c>
      <c r="E1613" t="s">
        <v>4522</v>
      </c>
      <c r="F1613">
        <v>2</v>
      </c>
      <c r="G1613">
        <v>4270</v>
      </c>
      <c r="H1613" s="7">
        <v>10</v>
      </c>
      <c r="I1613">
        <v>8540</v>
      </c>
      <c r="J1613">
        <v>854</v>
      </c>
      <c r="K1613">
        <v>7686</v>
      </c>
      <c r="L1613">
        <v>1818.9280249036331</v>
      </c>
      <c r="M1613" s="4">
        <f t="shared" si="50"/>
        <v>23.665470009154738</v>
      </c>
      <c r="N1613" t="str">
        <f t="shared" si="51"/>
        <v>Discounted</v>
      </c>
    </row>
    <row r="1614" spans="1:14" x14ac:dyDescent="0.3">
      <c r="A1614" t="s">
        <v>1624</v>
      </c>
      <c r="B1614" s="2">
        <v>45096</v>
      </c>
      <c r="C1614" t="s">
        <v>4516</v>
      </c>
      <c r="D1614" t="s">
        <v>4520</v>
      </c>
      <c r="E1614" t="s">
        <v>4523</v>
      </c>
      <c r="F1614">
        <v>6</v>
      </c>
      <c r="G1614">
        <v>27768</v>
      </c>
      <c r="H1614" s="7">
        <v>20</v>
      </c>
      <c r="I1614">
        <v>166608</v>
      </c>
      <c r="J1614">
        <v>33321.599999999999</v>
      </c>
      <c r="K1614">
        <v>133286.39999999999</v>
      </c>
      <c r="L1614">
        <v>22560.954639926422</v>
      </c>
      <c r="M1614" s="4">
        <f t="shared" si="50"/>
        <v>16.926674169252394</v>
      </c>
      <c r="N1614" t="str">
        <f t="shared" si="51"/>
        <v>Discounted</v>
      </c>
    </row>
    <row r="1615" spans="1:14" x14ac:dyDescent="0.3">
      <c r="A1615" t="s">
        <v>1625</v>
      </c>
      <c r="B1615" s="2">
        <v>45282</v>
      </c>
      <c r="C1615" t="s">
        <v>4516</v>
      </c>
      <c r="D1615" t="s">
        <v>4520</v>
      </c>
      <c r="E1615" t="s">
        <v>4522</v>
      </c>
      <c r="F1615">
        <v>5</v>
      </c>
      <c r="G1615">
        <v>529</v>
      </c>
      <c r="H1615" s="7">
        <v>20</v>
      </c>
      <c r="I1615">
        <v>2645</v>
      </c>
      <c r="J1615">
        <v>529</v>
      </c>
      <c r="K1615">
        <v>2116</v>
      </c>
      <c r="L1615">
        <v>308.78412578216648</v>
      </c>
      <c r="M1615" s="4">
        <f t="shared" si="50"/>
        <v>14.592822579497472</v>
      </c>
      <c r="N1615" t="str">
        <f t="shared" si="51"/>
        <v>Discounted</v>
      </c>
    </row>
    <row r="1616" spans="1:14" x14ac:dyDescent="0.3">
      <c r="A1616" t="s">
        <v>1626</v>
      </c>
      <c r="B1616" s="2">
        <v>45117</v>
      </c>
      <c r="C1616" t="s">
        <v>4512</v>
      </c>
      <c r="D1616" t="s">
        <v>4519</v>
      </c>
      <c r="E1616" t="s">
        <v>4524</v>
      </c>
      <c r="F1616">
        <v>8</v>
      </c>
      <c r="G1616">
        <v>30583</v>
      </c>
      <c r="H1616" s="7">
        <v>5</v>
      </c>
      <c r="I1616">
        <v>244664</v>
      </c>
      <c r="J1616">
        <v>12233.2</v>
      </c>
      <c r="K1616">
        <v>232430.8</v>
      </c>
      <c r="L1616">
        <v>18216.37282297148</v>
      </c>
      <c r="M1616" s="4">
        <f t="shared" si="50"/>
        <v>7.8373317232361117</v>
      </c>
      <c r="N1616" t="str">
        <f t="shared" si="51"/>
        <v>Discounted</v>
      </c>
    </row>
    <row r="1617" spans="1:14" x14ac:dyDescent="0.3">
      <c r="A1617" t="s">
        <v>1627</v>
      </c>
      <c r="B1617" s="2">
        <v>45593</v>
      </c>
      <c r="C1617" t="s">
        <v>4515</v>
      </c>
      <c r="D1617" t="s">
        <v>4519</v>
      </c>
      <c r="E1617" t="s">
        <v>4525</v>
      </c>
      <c r="F1617">
        <v>3</v>
      </c>
      <c r="G1617">
        <v>9458</v>
      </c>
      <c r="H1617" s="7">
        <v>0</v>
      </c>
      <c r="I1617">
        <v>28374</v>
      </c>
      <c r="J1617">
        <v>0</v>
      </c>
      <c r="K1617">
        <v>28374</v>
      </c>
      <c r="L1617">
        <v>5917.6235811925344</v>
      </c>
      <c r="M1617" s="4">
        <f t="shared" si="50"/>
        <v>20.855796085122062</v>
      </c>
      <c r="N1617" t="str">
        <f t="shared" si="51"/>
        <v>Non-discounted</v>
      </c>
    </row>
    <row r="1618" spans="1:14" x14ac:dyDescent="0.3">
      <c r="A1618" t="s">
        <v>1628</v>
      </c>
      <c r="B1618" s="2">
        <v>45348</v>
      </c>
      <c r="C1618" t="s">
        <v>4515</v>
      </c>
      <c r="D1618" t="s">
        <v>4520</v>
      </c>
      <c r="E1618" t="s">
        <v>4525</v>
      </c>
      <c r="F1618">
        <v>6</v>
      </c>
      <c r="G1618">
        <v>9306</v>
      </c>
      <c r="H1618" s="7">
        <v>0</v>
      </c>
      <c r="I1618">
        <v>55836</v>
      </c>
      <c r="J1618">
        <v>0</v>
      </c>
      <c r="K1618">
        <v>55836</v>
      </c>
      <c r="L1618">
        <v>13348.412704134351</v>
      </c>
      <c r="M1618" s="4">
        <f t="shared" si="50"/>
        <v>23.906463042005786</v>
      </c>
      <c r="N1618" t="str">
        <f t="shared" si="51"/>
        <v>Non-discounted</v>
      </c>
    </row>
    <row r="1619" spans="1:14" x14ac:dyDescent="0.3">
      <c r="A1619" t="s">
        <v>1629</v>
      </c>
      <c r="B1619" s="2">
        <v>45626</v>
      </c>
      <c r="C1619" t="s">
        <v>4514</v>
      </c>
      <c r="D1619" t="s">
        <v>4519</v>
      </c>
      <c r="E1619" t="s">
        <v>4524</v>
      </c>
      <c r="F1619">
        <v>6</v>
      </c>
      <c r="G1619">
        <v>32662</v>
      </c>
      <c r="H1619" s="7">
        <v>10</v>
      </c>
      <c r="I1619">
        <v>195972</v>
      </c>
      <c r="J1619">
        <v>19597.2</v>
      </c>
      <c r="K1619">
        <v>176374.8</v>
      </c>
      <c r="L1619">
        <v>40194.420511937118</v>
      </c>
      <c r="M1619" s="4">
        <f t="shared" si="50"/>
        <v>22.789208272347931</v>
      </c>
      <c r="N1619" t="str">
        <f t="shared" si="51"/>
        <v>Discounted</v>
      </c>
    </row>
    <row r="1620" spans="1:14" x14ac:dyDescent="0.3">
      <c r="A1620" t="s">
        <v>1630</v>
      </c>
      <c r="B1620" s="2">
        <v>44933</v>
      </c>
      <c r="C1620" t="s">
        <v>4517</v>
      </c>
      <c r="D1620" t="s">
        <v>4519</v>
      </c>
      <c r="E1620" t="s">
        <v>4521</v>
      </c>
      <c r="F1620">
        <v>3</v>
      </c>
      <c r="G1620">
        <v>75232</v>
      </c>
      <c r="H1620" s="7">
        <v>0</v>
      </c>
      <c r="I1620">
        <v>225696</v>
      </c>
      <c r="J1620">
        <v>0</v>
      </c>
      <c r="K1620">
        <v>225696</v>
      </c>
      <c r="L1620">
        <v>45219.703706552908</v>
      </c>
      <c r="M1620" s="4">
        <f t="shared" si="50"/>
        <v>20.035669088753416</v>
      </c>
      <c r="N1620" t="str">
        <f t="shared" si="51"/>
        <v>Non-discounted</v>
      </c>
    </row>
    <row r="1621" spans="1:14" x14ac:dyDescent="0.3">
      <c r="A1621" t="s">
        <v>1631</v>
      </c>
      <c r="B1621" s="2">
        <v>45059</v>
      </c>
      <c r="C1621" t="s">
        <v>4518</v>
      </c>
      <c r="D1621" t="s">
        <v>4519</v>
      </c>
      <c r="E1621" t="s">
        <v>4521</v>
      </c>
      <c r="F1621">
        <v>7</v>
      </c>
      <c r="G1621">
        <v>35389</v>
      </c>
      <c r="H1621" s="7">
        <v>0</v>
      </c>
      <c r="I1621">
        <v>247723</v>
      </c>
      <c r="J1621">
        <v>0</v>
      </c>
      <c r="K1621">
        <v>247723</v>
      </c>
      <c r="L1621">
        <v>12612.512469514961</v>
      </c>
      <c r="M1621" s="4">
        <f t="shared" si="50"/>
        <v>5.09137725181552</v>
      </c>
      <c r="N1621" t="str">
        <f t="shared" si="51"/>
        <v>Non-discounted</v>
      </c>
    </row>
    <row r="1622" spans="1:14" x14ac:dyDescent="0.3">
      <c r="A1622" t="s">
        <v>1632</v>
      </c>
      <c r="B1622" s="2">
        <v>45483</v>
      </c>
      <c r="C1622" t="s">
        <v>4513</v>
      </c>
      <c r="D1622" t="s">
        <v>4520</v>
      </c>
      <c r="E1622" t="s">
        <v>4523</v>
      </c>
      <c r="F1622">
        <v>4</v>
      </c>
      <c r="G1622">
        <v>28202</v>
      </c>
      <c r="H1622" s="7">
        <v>15</v>
      </c>
      <c r="I1622">
        <v>112808</v>
      </c>
      <c r="J1622">
        <v>16921.2</v>
      </c>
      <c r="K1622">
        <v>95886.8</v>
      </c>
      <c r="L1622">
        <v>12613.925312659831</v>
      </c>
      <c r="M1622" s="4">
        <f t="shared" si="50"/>
        <v>13.155017492146811</v>
      </c>
      <c r="N1622" t="str">
        <f t="shared" si="51"/>
        <v>Discounted</v>
      </c>
    </row>
    <row r="1623" spans="1:14" x14ac:dyDescent="0.3">
      <c r="A1623" t="s">
        <v>1633</v>
      </c>
      <c r="B1623" s="2">
        <v>44957</v>
      </c>
      <c r="C1623" t="s">
        <v>4512</v>
      </c>
      <c r="D1623" t="s">
        <v>4519</v>
      </c>
      <c r="E1623" t="s">
        <v>4522</v>
      </c>
      <c r="F1623">
        <v>5</v>
      </c>
      <c r="G1623">
        <v>36277</v>
      </c>
      <c r="H1623" s="7">
        <v>5</v>
      </c>
      <c r="I1623">
        <v>181385</v>
      </c>
      <c r="J1623">
        <v>9069.25</v>
      </c>
      <c r="K1623">
        <v>172315.75</v>
      </c>
      <c r="L1623">
        <v>22770.29160648516</v>
      </c>
      <c r="M1623" s="4">
        <f t="shared" si="50"/>
        <v>13.214283434036158</v>
      </c>
      <c r="N1623" t="str">
        <f t="shared" si="51"/>
        <v>Discounted</v>
      </c>
    </row>
    <row r="1624" spans="1:14" x14ac:dyDescent="0.3">
      <c r="A1624" t="s">
        <v>1634</v>
      </c>
      <c r="B1624" s="2">
        <v>45461</v>
      </c>
      <c r="C1624" t="s">
        <v>4518</v>
      </c>
      <c r="D1624" t="s">
        <v>4519</v>
      </c>
      <c r="E1624" t="s">
        <v>4525</v>
      </c>
      <c r="F1624">
        <v>9</v>
      </c>
      <c r="G1624">
        <v>53471</v>
      </c>
      <c r="H1624" s="7">
        <v>0</v>
      </c>
      <c r="I1624">
        <v>481239</v>
      </c>
      <c r="J1624">
        <v>0</v>
      </c>
      <c r="K1624">
        <v>481239</v>
      </c>
      <c r="L1624">
        <v>110142.9248122617</v>
      </c>
      <c r="M1624" s="4">
        <f t="shared" si="50"/>
        <v>22.887364659194642</v>
      </c>
      <c r="N1624" t="str">
        <f t="shared" si="51"/>
        <v>Non-discounted</v>
      </c>
    </row>
    <row r="1625" spans="1:14" x14ac:dyDescent="0.3">
      <c r="A1625" t="s">
        <v>1635</v>
      </c>
      <c r="B1625" s="2">
        <v>45352</v>
      </c>
      <c r="C1625" t="s">
        <v>4518</v>
      </c>
      <c r="D1625" t="s">
        <v>4520</v>
      </c>
      <c r="E1625" t="s">
        <v>4523</v>
      </c>
      <c r="F1625">
        <v>6</v>
      </c>
      <c r="G1625">
        <v>8239</v>
      </c>
      <c r="H1625" s="7">
        <v>10</v>
      </c>
      <c r="I1625">
        <v>49434</v>
      </c>
      <c r="J1625">
        <v>4943.3999999999996</v>
      </c>
      <c r="K1625">
        <v>44490.6</v>
      </c>
      <c r="L1625">
        <v>2808.6979572317232</v>
      </c>
      <c r="M1625" s="4">
        <f t="shared" si="50"/>
        <v>6.3130143383809694</v>
      </c>
      <c r="N1625" t="str">
        <f t="shared" si="51"/>
        <v>Discounted</v>
      </c>
    </row>
    <row r="1626" spans="1:14" x14ac:dyDescent="0.3">
      <c r="A1626" t="s">
        <v>1636</v>
      </c>
      <c r="B1626" s="2">
        <v>45320</v>
      </c>
      <c r="C1626" t="s">
        <v>4512</v>
      </c>
      <c r="D1626" t="s">
        <v>4519</v>
      </c>
      <c r="E1626" t="s">
        <v>4524</v>
      </c>
      <c r="F1626">
        <v>4</v>
      </c>
      <c r="G1626">
        <v>25099</v>
      </c>
      <c r="H1626" s="7">
        <v>20</v>
      </c>
      <c r="I1626">
        <v>100396</v>
      </c>
      <c r="J1626">
        <v>20079.2</v>
      </c>
      <c r="K1626">
        <v>80316.800000000003</v>
      </c>
      <c r="L1626">
        <v>12549.059605025581</v>
      </c>
      <c r="M1626" s="4">
        <f t="shared" si="50"/>
        <v>15.624451677638525</v>
      </c>
      <c r="N1626" t="str">
        <f t="shared" si="51"/>
        <v>Discounted</v>
      </c>
    </row>
    <row r="1627" spans="1:14" x14ac:dyDescent="0.3">
      <c r="A1627" t="s">
        <v>1637</v>
      </c>
      <c r="B1627" s="2">
        <v>45598</v>
      </c>
      <c r="C1627" t="s">
        <v>4515</v>
      </c>
      <c r="D1627" t="s">
        <v>4520</v>
      </c>
      <c r="E1627" t="s">
        <v>4525</v>
      </c>
      <c r="F1627">
        <v>8</v>
      </c>
      <c r="G1627">
        <v>37327</v>
      </c>
      <c r="H1627" s="7">
        <v>0</v>
      </c>
      <c r="I1627">
        <v>298616</v>
      </c>
      <c r="J1627">
        <v>0</v>
      </c>
      <c r="K1627">
        <v>298616</v>
      </c>
      <c r="L1627">
        <v>23061.182232620009</v>
      </c>
      <c r="M1627" s="4">
        <f t="shared" si="50"/>
        <v>7.7226880785423448</v>
      </c>
      <c r="N1627" t="str">
        <f t="shared" si="51"/>
        <v>Non-discounted</v>
      </c>
    </row>
    <row r="1628" spans="1:14" x14ac:dyDescent="0.3">
      <c r="A1628" t="s">
        <v>1638</v>
      </c>
      <c r="B1628" s="2">
        <v>45289</v>
      </c>
      <c r="C1628" t="s">
        <v>4512</v>
      </c>
      <c r="D1628" t="s">
        <v>4520</v>
      </c>
      <c r="E1628" t="s">
        <v>4522</v>
      </c>
      <c r="F1628">
        <v>9</v>
      </c>
      <c r="G1628">
        <v>77321</v>
      </c>
      <c r="H1628" s="7">
        <v>0</v>
      </c>
      <c r="I1628">
        <v>695889</v>
      </c>
      <c r="J1628">
        <v>0</v>
      </c>
      <c r="K1628">
        <v>695889</v>
      </c>
      <c r="L1628">
        <v>126971.0599409266</v>
      </c>
      <c r="M1628" s="4">
        <f t="shared" si="50"/>
        <v>18.245878285319439</v>
      </c>
      <c r="N1628" t="str">
        <f t="shared" si="51"/>
        <v>Non-discounted</v>
      </c>
    </row>
    <row r="1629" spans="1:14" x14ac:dyDescent="0.3">
      <c r="A1629" t="s">
        <v>1639</v>
      </c>
      <c r="B1629" s="2">
        <v>45363</v>
      </c>
      <c r="C1629" t="s">
        <v>4518</v>
      </c>
      <c r="D1629" t="s">
        <v>4520</v>
      </c>
      <c r="E1629" t="s">
        <v>4522</v>
      </c>
      <c r="F1629">
        <v>5</v>
      </c>
      <c r="G1629">
        <v>68946</v>
      </c>
      <c r="H1629" s="7">
        <v>20</v>
      </c>
      <c r="I1629">
        <v>344730</v>
      </c>
      <c r="J1629">
        <v>68946</v>
      </c>
      <c r="K1629">
        <v>275784</v>
      </c>
      <c r="L1629">
        <v>57487.477510346289</v>
      </c>
      <c r="M1629" s="4">
        <f t="shared" si="50"/>
        <v>20.84510976356362</v>
      </c>
      <c r="N1629" t="str">
        <f t="shared" si="51"/>
        <v>Discounted</v>
      </c>
    </row>
    <row r="1630" spans="1:14" x14ac:dyDescent="0.3">
      <c r="A1630" t="s">
        <v>1640</v>
      </c>
      <c r="B1630" s="2">
        <v>45596</v>
      </c>
      <c r="C1630" t="s">
        <v>4517</v>
      </c>
      <c r="D1630" t="s">
        <v>4519</v>
      </c>
      <c r="E1630" t="s">
        <v>4521</v>
      </c>
      <c r="F1630">
        <v>2</v>
      </c>
      <c r="G1630">
        <v>23539</v>
      </c>
      <c r="H1630" s="7">
        <v>15</v>
      </c>
      <c r="I1630">
        <v>47078</v>
      </c>
      <c r="J1630">
        <v>7061.7</v>
      </c>
      <c r="K1630">
        <v>40016.300000000003</v>
      </c>
      <c r="L1630">
        <v>7138.5814828040784</v>
      </c>
      <c r="M1630" s="4">
        <f t="shared" si="50"/>
        <v>17.839184239432626</v>
      </c>
      <c r="N1630" t="str">
        <f t="shared" si="51"/>
        <v>Discounted</v>
      </c>
    </row>
    <row r="1631" spans="1:14" x14ac:dyDescent="0.3">
      <c r="A1631" t="s">
        <v>1641</v>
      </c>
      <c r="B1631" s="2">
        <v>45477</v>
      </c>
      <c r="C1631" t="s">
        <v>4513</v>
      </c>
      <c r="D1631" t="s">
        <v>4519</v>
      </c>
      <c r="E1631" t="s">
        <v>4523</v>
      </c>
      <c r="F1631">
        <v>6</v>
      </c>
      <c r="G1631">
        <v>45429</v>
      </c>
      <c r="H1631" s="7">
        <v>5</v>
      </c>
      <c r="I1631">
        <v>272574</v>
      </c>
      <c r="J1631">
        <v>13628.7</v>
      </c>
      <c r="K1631">
        <v>258945.3</v>
      </c>
      <c r="L1631">
        <v>54098.082543425648</v>
      </c>
      <c r="M1631" s="4">
        <f t="shared" si="50"/>
        <v>20.891702820412515</v>
      </c>
      <c r="N1631" t="str">
        <f t="shared" si="51"/>
        <v>Discounted</v>
      </c>
    </row>
    <row r="1632" spans="1:14" x14ac:dyDescent="0.3">
      <c r="A1632" t="s">
        <v>1642</v>
      </c>
      <c r="B1632" s="2">
        <v>45008</v>
      </c>
      <c r="C1632" t="s">
        <v>4513</v>
      </c>
      <c r="D1632" t="s">
        <v>4520</v>
      </c>
      <c r="E1632" t="s">
        <v>4524</v>
      </c>
      <c r="F1632">
        <v>8</v>
      </c>
      <c r="G1632">
        <v>44384</v>
      </c>
      <c r="H1632" s="7">
        <v>15</v>
      </c>
      <c r="I1632">
        <v>355072</v>
      </c>
      <c r="J1632">
        <v>53260.800000000003</v>
      </c>
      <c r="K1632">
        <v>301811.20000000001</v>
      </c>
      <c r="L1632">
        <v>51760.397322803219</v>
      </c>
      <c r="M1632" s="4">
        <f t="shared" si="50"/>
        <v>17.149925954637606</v>
      </c>
      <c r="N1632" t="str">
        <f t="shared" si="51"/>
        <v>Discounted</v>
      </c>
    </row>
    <row r="1633" spans="1:14" x14ac:dyDescent="0.3">
      <c r="A1633" t="s">
        <v>1643</v>
      </c>
      <c r="B1633" s="2">
        <v>45282</v>
      </c>
      <c r="C1633" t="s">
        <v>4517</v>
      </c>
      <c r="D1633" t="s">
        <v>4520</v>
      </c>
      <c r="E1633" t="s">
        <v>4525</v>
      </c>
      <c r="F1633">
        <v>5</v>
      </c>
      <c r="G1633">
        <v>25646</v>
      </c>
      <c r="H1633" s="7">
        <v>10</v>
      </c>
      <c r="I1633">
        <v>128230</v>
      </c>
      <c r="J1633">
        <v>12823</v>
      </c>
      <c r="K1633">
        <v>115407</v>
      </c>
      <c r="L1633">
        <v>10152.10244451481</v>
      </c>
      <c r="M1633" s="4">
        <f t="shared" si="50"/>
        <v>8.7967822094975272</v>
      </c>
      <c r="N1633" t="str">
        <f t="shared" si="51"/>
        <v>Discounted</v>
      </c>
    </row>
    <row r="1634" spans="1:14" x14ac:dyDescent="0.3">
      <c r="A1634" t="s">
        <v>1644</v>
      </c>
      <c r="B1634" s="2">
        <v>45184</v>
      </c>
      <c r="C1634" t="s">
        <v>4517</v>
      </c>
      <c r="D1634" t="s">
        <v>4520</v>
      </c>
      <c r="E1634" t="s">
        <v>4522</v>
      </c>
      <c r="F1634">
        <v>1</v>
      </c>
      <c r="G1634">
        <v>46319</v>
      </c>
      <c r="H1634" s="7">
        <v>0</v>
      </c>
      <c r="I1634">
        <v>46319</v>
      </c>
      <c r="J1634">
        <v>0</v>
      </c>
      <c r="K1634">
        <v>46319</v>
      </c>
      <c r="L1634">
        <v>5860.868302702298</v>
      </c>
      <c r="M1634" s="4">
        <f t="shared" si="50"/>
        <v>12.653270370047492</v>
      </c>
      <c r="N1634" t="str">
        <f t="shared" si="51"/>
        <v>Non-discounted</v>
      </c>
    </row>
    <row r="1635" spans="1:14" x14ac:dyDescent="0.3">
      <c r="A1635" t="s">
        <v>1645</v>
      </c>
      <c r="B1635" s="2">
        <v>45644</v>
      </c>
      <c r="C1635" t="s">
        <v>4515</v>
      </c>
      <c r="D1635" t="s">
        <v>4520</v>
      </c>
      <c r="E1635" t="s">
        <v>4525</v>
      </c>
      <c r="F1635">
        <v>8</v>
      </c>
      <c r="G1635">
        <v>31808</v>
      </c>
      <c r="H1635" s="7">
        <v>15</v>
      </c>
      <c r="I1635">
        <v>254464</v>
      </c>
      <c r="J1635">
        <v>38169.599999999999</v>
      </c>
      <c r="K1635">
        <v>216294.39999999999</v>
      </c>
      <c r="L1635">
        <v>52207.793295619107</v>
      </c>
      <c r="M1635" s="4">
        <f t="shared" si="50"/>
        <v>24.137376323945098</v>
      </c>
      <c r="N1635" t="str">
        <f t="shared" si="51"/>
        <v>Discounted</v>
      </c>
    </row>
    <row r="1636" spans="1:14" x14ac:dyDescent="0.3">
      <c r="A1636" t="s">
        <v>1646</v>
      </c>
      <c r="B1636" s="2">
        <v>45515</v>
      </c>
      <c r="C1636" t="s">
        <v>4516</v>
      </c>
      <c r="D1636" t="s">
        <v>4520</v>
      </c>
      <c r="E1636" t="s">
        <v>4524</v>
      </c>
      <c r="F1636">
        <v>9</v>
      </c>
      <c r="G1636">
        <v>13554</v>
      </c>
      <c r="H1636" s="7">
        <v>5</v>
      </c>
      <c r="I1636">
        <v>121986</v>
      </c>
      <c r="J1636">
        <v>6099.3</v>
      </c>
      <c r="K1636">
        <v>115886.7</v>
      </c>
      <c r="L1636">
        <v>12473.462932926201</v>
      </c>
      <c r="M1636" s="4">
        <f t="shared" si="50"/>
        <v>10.76349825556013</v>
      </c>
      <c r="N1636" t="str">
        <f t="shared" si="51"/>
        <v>Discounted</v>
      </c>
    </row>
    <row r="1637" spans="1:14" x14ac:dyDescent="0.3">
      <c r="A1637" t="s">
        <v>1647</v>
      </c>
      <c r="B1637" s="2">
        <v>45450</v>
      </c>
      <c r="C1637" t="s">
        <v>4512</v>
      </c>
      <c r="D1637" t="s">
        <v>4520</v>
      </c>
      <c r="E1637" t="s">
        <v>4525</v>
      </c>
      <c r="F1637">
        <v>1</v>
      </c>
      <c r="G1637">
        <v>52518</v>
      </c>
      <c r="H1637" s="7">
        <v>10</v>
      </c>
      <c r="I1637">
        <v>52518</v>
      </c>
      <c r="J1637">
        <v>5251.8</v>
      </c>
      <c r="K1637">
        <v>47266.2</v>
      </c>
      <c r="L1637">
        <v>2957.5632054136709</v>
      </c>
      <c r="M1637" s="4">
        <f t="shared" si="50"/>
        <v>6.2572476852670009</v>
      </c>
      <c r="N1637" t="str">
        <f t="shared" si="51"/>
        <v>Discounted</v>
      </c>
    </row>
    <row r="1638" spans="1:14" x14ac:dyDescent="0.3">
      <c r="A1638" t="s">
        <v>1648</v>
      </c>
      <c r="B1638" s="2">
        <v>45221</v>
      </c>
      <c r="C1638" t="s">
        <v>4513</v>
      </c>
      <c r="D1638" t="s">
        <v>4519</v>
      </c>
      <c r="E1638" t="s">
        <v>4523</v>
      </c>
      <c r="F1638">
        <v>8</v>
      </c>
      <c r="G1638">
        <v>26750</v>
      </c>
      <c r="H1638" s="7">
        <v>15</v>
      </c>
      <c r="I1638">
        <v>214000</v>
      </c>
      <c r="J1638">
        <v>32100</v>
      </c>
      <c r="K1638">
        <v>181900</v>
      </c>
      <c r="L1638">
        <v>23095.114486700211</v>
      </c>
      <c r="M1638" s="4">
        <f t="shared" si="50"/>
        <v>12.696599497911057</v>
      </c>
      <c r="N1638" t="str">
        <f t="shared" si="51"/>
        <v>Discounted</v>
      </c>
    </row>
    <row r="1639" spans="1:14" x14ac:dyDescent="0.3">
      <c r="A1639" t="s">
        <v>1649</v>
      </c>
      <c r="B1639" s="2">
        <v>45150</v>
      </c>
      <c r="C1639" t="s">
        <v>4517</v>
      </c>
      <c r="D1639" t="s">
        <v>4520</v>
      </c>
      <c r="E1639" t="s">
        <v>4521</v>
      </c>
      <c r="F1639">
        <v>2</v>
      </c>
      <c r="G1639">
        <v>14913</v>
      </c>
      <c r="H1639" s="7">
        <v>0</v>
      </c>
      <c r="I1639">
        <v>29826</v>
      </c>
      <c r="J1639">
        <v>0</v>
      </c>
      <c r="K1639">
        <v>29826</v>
      </c>
      <c r="L1639">
        <v>3676.3952253289121</v>
      </c>
      <c r="M1639" s="4">
        <f t="shared" si="50"/>
        <v>12.326142376882292</v>
      </c>
      <c r="N1639" t="str">
        <f t="shared" si="51"/>
        <v>Non-discounted</v>
      </c>
    </row>
    <row r="1640" spans="1:14" x14ac:dyDescent="0.3">
      <c r="A1640" t="s">
        <v>1650</v>
      </c>
      <c r="B1640" s="2">
        <v>45451</v>
      </c>
      <c r="C1640" t="s">
        <v>4512</v>
      </c>
      <c r="D1640" t="s">
        <v>4520</v>
      </c>
      <c r="E1640" t="s">
        <v>4525</v>
      </c>
      <c r="F1640">
        <v>4</v>
      </c>
      <c r="G1640">
        <v>77891</v>
      </c>
      <c r="H1640" s="7">
        <v>5</v>
      </c>
      <c r="I1640">
        <v>311564</v>
      </c>
      <c r="J1640">
        <v>15578.2</v>
      </c>
      <c r="K1640">
        <v>295985.8</v>
      </c>
      <c r="L1640">
        <v>42640.236214322453</v>
      </c>
      <c r="M1640" s="4">
        <f t="shared" si="50"/>
        <v>14.406176314648356</v>
      </c>
      <c r="N1640" t="str">
        <f t="shared" si="51"/>
        <v>Discounted</v>
      </c>
    </row>
    <row r="1641" spans="1:14" x14ac:dyDescent="0.3">
      <c r="A1641" t="s">
        <v>1651</v>
      </c>
      <c r="B1641" s="2">
        <v>44972</v>
      </c>
      <c r="C1641" t="s">
        <v>4513</v>
      </c>
      <c r="D1641" t="s">
        <v>4520</v>
      </c>
      <c r="E1641" t="s">
        <v>4521</v>
      </c>
      <c r="F1641">
        <v>2</v>
      </c>
      <c r="G1641">
        <v>39421</v>
      </c>
      <c r="H1641" s="7">
        <v>0</v>
      </c>
      <c r="I1641">
        <v>78842</v>
      </c>
      <c r="J1641">
        <v>0</v>
      </c>
      <c r="K1641">
        <v>78842</v>
      </c>
      <c r="L1641">
        <v>12777.18848074539</v>
      </c>
      <c r="M1641" s="4">
        <f t="shared" si="50"/>
        <v>16.20606844162425</v>
      </c>
      <c r="N1641" t="str">
        <f t="shared" si="51"/>
        <v>Non-discounted</v>
      </c>
    </row>
    <row r="1642" spans="1:14" x14ac:dyDescent="0.3">
      <c r="A1642" t="s">
        <v>1652</v>
      </c>
      <c r="B1642" s="2">
        <v>45593</v>
      </c>
      <c r="C1642" t="s">
        <v>4517</v>
      </c>
      <c r="D1642" t="s">
        <v>4519</v>
      </c>
      <c r="E1642" t="s">
        <v>4524</v>
      </c>
      <c r="F1642">
        <v>2</v>
      </c>
      <c r="G1642">
        <v>71623</v>
      </c>
      <c r="H1642" s="7">
        <v>0</v>
      </c>
      <c r="I1642">
        <v>143246</v>
      </c>
      <c r="J1642">
        <v>0</v>
      </c>
      <c r="K1642">
        <v>143246</v>
      </c>
      <c r="L1642">
        <v>35594.432646814908</v>
      </c>
      <c r="M1642" s="4">
        <f t="shared" si="50"/>
        <v>24.848465330141789</v>
      </c>
      <c r="N1642" t="str">
        <f t="shared" si="51"/>
        <v>Non-discounted</v>
      </c>
    </row>
    <row r="1643" spans="1:14" x14ac:dyDescent="0.3">
      <c r="A1643" t="s">
        <v>1653</v>
      </c>
      <c r="B1643" s="2">
        <v>45039</v>
      </c>
      <c r="C1643" t="s">
        <v>4513</v>
      </c>
      <c r="D1643" t="s">
        <v>4519</v>
      </c>
      <c r="E1643" t="s">
        <v>4521</v>
      </c>
      <c r="F1643">
        <v>3</v>
      </c>
      <c r="G1643">
        <v>74863</v>
      </c>
      <c r="H1643" s="7">
        <v>10</v>
      </c>
      <c r="I1643">
        <v>224589</v>
      </c>
      <c r="J1643">
        <v>22458.9</v>
      </c>
      <c r="K1643">
        <v>202130.1</v>
      </c>
      <c r="L1643">
        <v>40678.03347149078</v>
      </c>
      <c r="M1643" s="4">
        <f t="shared" si="50"/>
        <v>20.124678843720346</v>
      </c>
      <c r="N1643" t="str">
        <f t="shared" si="51"/>
        <v>Discounted</v>
      </c>
    </row>
    <row r="1644" spans="1:14" x14ac:dyDescent="0.3">
      <c r="A1644" t="s">
        <v>1654</v>
      </c>
      <c r="B1644" s="2">
        <v>45159</v>
      </c>
      <c r="C1644" t="s">
        <v>4515</v>
      </c>
      <c r="D1644" t="s">
        <v>4519</v>
      </c>
      <c r="E1644" t="s">
        <v>4525</v>
      </c>
      <c r="F1644">
        <v>8</v>
      </c>
      <c r="G1644">
        <v>26285</v>
      </c>
      <c r="H1644" s="7">
        <v>5</v>
      </c>
      <c r="I1644">
        <v>210280</v>
      </c>
      <c r="J1644">
        <v>10514</v>
      </c>
      <c r="K1644">
        <v>199766</v>
      </c>
      <c r="L1644">
        <v>11422.25088254115</v>
      </c>
      <c r="M1644" s="4">
        <f t="shared" si="50"/>
        <v>5.7178152851542059</v>
      </c>
      <c r="N1644" t="str">
        <f t="shared" si="51"/>
        <v>Discounted</v>
      </c>
    </row>
    <row r="1645" spans="1:14" x14ac:dyDescent="0.3">
      <c r="A1645" t="s">
        <v>1655</v>
      </c>
      <c r="B1645" s="2">
        <v>44943</v>
      </c>
      <c r="C1645" t="s">
        <v>4516</v>
      </c>
      <c r="D1645" t="s">
        <v>4519</v>
      </c>
      <c r="E1645" t="s">
        <v>4525</v>
      </c>
      <c r="F1645">
        <v>4</v>
      </c>
      <c r="G1645">
        <v>57365</v>
      </c>
      <c r="H1645" s="7">
        <v>20</v>
      </c>
      <c r="I1645">
        <v>229460</v>
      </c>
      <c r="J1645">
        <v>45892</v>
      </c>
      <c r="K1645">
        <v>183568</v>
      </c>
      <c r="L1645">
        <v>35344.635332842627</v>
      </c>
      <c r="M1645" s="4">
        <f t="shared" si="50"/>
        <v>19.254246564130256</v>
      </c>
      <c r="N1645" t="str">
        <f t="shared" si="51"/>
        <v>Discounted</v>
      </c>
    </row>
    <row r="1646" spans="1:14" x14ac:dyDescent="0.3">
      <c r="A1646" t="s">
        <v>1656</v>
      </c>
      <c r="B1646" s="2">
        <v>45286</v>
      </c>
      <c r="C1646" t="s">
        <v>4516</v>
      </c>
      <c r="D1646" t="s">
        <v>4520</v>
      </c>
      <c r="E1646" t="s">
        <v>4522</v>
      </c>
      <c r="F1646">
        <v>7</v>
      </c>
      <c r="G1646">
        <v>7361</v>
      </c>
      <c r="H1646" s="7">
        <v>0</v>
      </c>
      <c r="I1646">
        <v>51527</v>
      </c>
      <c r="J1646">
        <v>0</v>
      </c>
      <c r="K1646">
        <v>51527</v>
      </c>
      <c r="L1646">
        <v>11070.38786008253</v>
      </c>
      <c r="M1646" s="4">
        <f t="shared" si="50"/>
        <v>21.484634968235159</v>
      </c>
      <c r="N1646" t="str">
        <f t="shared" si="51"/>
        <v>Non-discounted</v>
      </c>
    </row>
    <row r="1647" spans="1:14" x14ac:dyDescent="0.3">
      <c r="A1647" t="s">
        <v>1657</v>
      </c>
      <c r="B1647" s="2">
        <v>45149</v>
      </c>
      <c r="C1647" t="s">
        <v>4517</v>
      </c>
      <c r="D1647" t="s">
        <v>4519</v>
      </c>
      <c r="E1647" t="s">
        <v>4525</v>
      </c>
      <c r="F1647">
        <v>3</v>
      </c>
      <c r="G1647">
        <v>76840</v>
      </c>
      <c r="H1647" s="7">
        <v>5</v>
      </c>
      <c r="I1647">
        <v>230520</v>
      </c>
      <c r="J1647">
        <v>11526</v>
      </c>
      <c r="K1647">
        <v>218994</v>
      </c>
      <c r="L1647">
        <v>50177.251606249461</v>
      </c>
      <c r="M1647" s="4">
        <f t="shared" si="50"/>
        <v>22.912614777687725</v>
      </c>
      <c r="N1647" t="str">
        <f t="shared" si="51"/>
        <v>Discounted</v>
      </c>
    </row>
    <row r="1648" spans="1:14" x14ac:dyDescent="0.3">
      <c r="A1648" t="s">
        <v>1658</v>
      </c>
      <c r="B1648" s="2">
        <v>45626</v>
      </c>
      <c r="C1648" t="s">
        <v>4513</v>
      </c>
      <c r="D1648" t="s">
        <v>4520</v>
      </c>
      <c r="E1648" t="s">
        <v>4521</v>
      </c>
      <c r="F1648">
        <v>3</v>
      </c>
      <c r="G1648">
        <v>14479</v>
      </c>
      <c r="H1648" s="7">
        <v>0</v>
      </c>
      <c r="I1648">
        <v>43437</v>
      </c>
      <c r="J1648">
        <v>0</v>
      </c>
      <c r="K1648">
        <v>43437</v>
      </c>
      <c r="L1648">
        <v>5855.3606183543216</v>
      </c>
      <c r="M1648" s="4">
        <f t="shared" si="50"/>
        <v>13.480122058048028</v>
      </c>
      <c r="N1648" t="str">
        <f t="shared" si="51"/>
        <v>Non-discounted</v>
      </c>
    </row>
    <row r="1649" spans="1:14" x14ac:dyDescent="0.3">
      <c r="A1649" t="s">
        <v>1659</v>
      </c>
      <c r="B1649" s="2">
        <v>45374</v>
      </c>
      <c r="C1649" t="s">
        <v>4515</v>
      </c>
      <c r="D1649" t="s">
        <v>4520</v>
      </c>
      <c r="E1649" t="s">
        <v>4522</v>
      </c>
      <c r="F1649">
        <v>2</v>
      </c>
      <c r="G1649">
        <v>67333</v>
      </c>
      <c r="H1649" s="7">
        <v>15</v>
      </c>
      <c r="I1649">
        <v>134666</v>
      </c>
      <c r="J1649">
        <v>20199.900000000001</v>
      </c>
      <c r="K1649">
        <v>114466.1</v>
      </c>
      <c r="L1649">
        <v>12903.2041282722</v>
      </c>
      <c r="M1649" s="4">
        <f t="shared" si="50"/>
        <v>11.272511362116994</v>
      </c>
      <c r="N1649" t="str">
        <f t="shared" si="51"/>
        <v>Discounted</v>
      </c>
    </row>
    <row r="1650" spans="1:14" x14ac:dyDescent="0.3">
      <c r="A1650" t="s">
        <v>1660</v>
      </c>
      <c r="B1650" s="2">
        <v>45291</v>
      </c>
      <c r="C1650" t="s">
        <v>4514</v>
      </c>
      <c r="D1650" t="s">
        <v>4520</v>
      </c>
      <c r="E1650" t="s">
        <v>4525</v>
      </c>
      <c r="F1650">
        <v>6</v>
      </c>
      <c r="G1650">
        <v>857</v>
      </c>
      <c r="H1650" s="7">
        <v>15</v>
      </c>
      <c r="I1650">
        <v>5142</v>
      </c>
      <c r="J1650">
        <v>771.3</v>
      </c>
      <c r="K1650">
        <v>4370.7</v>
      </c>
      <c r="L1650">
        <v>952.22237431109147</v>
      </c>
      <c r="M1650" s="4">
        <f t="shared" si="50"/>
        <v>21.786495854464764</v>
      </c>
      <c r="N1650" t="str">
        <f t="shared" si="51"/>
        <v>Discounted</v>
      </c>
    </row>
    <row r="1651" spans="1:14" x14ac:dyDescent="0.3">
      <c r="A1651" t="s">
        <v>1661</v>
      </c>
      <c r="B1651" s="2">
        <v>45601</v>
      </c>
      <c r="C1651" t="s">
        <v>4512</v>
      </c>
      <c r="D1651" t="s">
        <v>4520</v>
      </c>
      <c r="E1651" t="s">
        <v>4525</v>
      </c>
      <c r="F1651">
        <v>6</v>
      </c>
      <c r="G1651">
        <v>47701</v>
      </c>
      <c r="H1651" s="7">
        <v>5</v>
      </c>
      <c r="I1651">
        <v>286206</v>
      </c>
      <c r="J1651">
        <v>14310.3</v>
      </c>
      <c r="K1651">
        <v>271895.7</v>
      </c>
      <c r="L1651">
        <v>55880.842211665287</v>
      </c>
      <c r="M1651" s="4">
        <f t="shared" si="50"/>
        <v>20.552308187170773</v>
      </c>
      <c r="N1651" t="str">
        <f t="shared" si="51"/>
        <v>Discounted</v>
      </c>
    </row>
    <row r="1652" spans="1:14" x14ac:dyDescent="0.3">
      <c r="A1652" t="s">
        <v>1662</v>
      </c>
      <c r="B1652" s="2">
        <v>45252</v>
      </c>
      <c r="C1652" t="s">
        <v>4512</v>
      </c>
      <c r="D1652" t="s">
        <v>4520</v>
      </c>
      <c r="E1652" t="s">
        <v>4524</v>
      </c>
      <c r="F1652">
        <v>1</v>
      </c>
      <c r="G1652">
        <v>54754</v>
      </c>
      <c r="H1652" s="7">
        <v>10</v>
      </c>
      <c r="I1652">
        <v>54754</v>
      </c>
      <c r="J1652">
        <v>5475.4</v>
      </c>
      <c r="K1652">
        <v>49278.6</v>
      </c>
      <c r="L1652">
        <v>7747.0142949771889</v>
      </c>
      <c r="M1652" s="4">
        <f t="shared" si="50"/>
        <v>15.720848999316516</v>
      </c>
      <c r="N1652" t="str">
        <f t="shared" si="51"/>
        <v>Discounted</v>
      </c>
    </row>
    <row r="1653" spans="1:14" x14ac:dyDescent="0.3">
      <c r="A1653" t="s">
        <v>1663</v>
      </c>
      <c r="B1653" s="2">
        <v>45393</v>
      </c>
      <c r="C1653" t="s">
        <v>4518</v>
      </c>
      <c r="D1653" t="s">
        <v>4520</v>
      </c>
      <c r="E1653" t="s">
        <v>4522</v>
      </c>
      <c r="F1653">
        <v>7</v>
      </c>
      <c r="G1653">
        <v>11296</v>
      </c>
      <c r="H1653" s="7">
        <v>20</v>
      </c>
      <c r="I1653">
        <v>79072</v>
      </c>
      <c r="J1653">
        <v>15814.4</v>
      </c>
      <c r="K1653">
        <v>63257.599999999999</v>
      </c>
      <c r="L1653">
        <v>4654.2764046839866</v>
      </c>
      <c r="M1653" s="4">
        <f t="shared" si="50"/>
        <v>7.3576556883030442</v>
      </c>
      <c r="N1653" t="str">
        <f t="shared" si="51"/>
        <v>Discounted</v>
      </c>
    </row>
    <row r="1654" spans="1:14" x14ac:dyDescent="0.3">
      <c r="A1654" t="s">
        <v>1664</v>
      </c>
      <c r="B1654" s="2">
        <v>45340</v>
      </c>
      <c r="C1654" t="s">
        <v>4515</v>
      </c>
      <c r="D1654" t="s">
        <v>4519</v>
      </c>
      <c r="E1654" t="s">
        <v>4524</v>
      </c>
      <c r="F1654">
        <v>4</v>
      </c>
      <c r="G1654">
        <v>23738</v>
      </c>
      <c r="H1654" s="7">
        <v>15</v>
      </c>
      <c r="I1654">
        <v>94952</v>
      </c>
      <c r="J1654">
        <v>14242.8</v>
      </c>
      <c r="K1654">
        <v>80709.2</v>
      </c>
      <c r="L1654">
        <v>14556.08725342304</v>
      </c>
      <c r="M1654" s="4">
        <f t="shared" si="50"/>
        <v>18.035226781362027</v>
      </c>
      <c r="N1654" t="str">
        <f t="shared" si="51"/>
        <v>Discounted</v>
      </c>
    </row>
    <row r="1655" spans="1:14" x14ac:dyDescent="0.3">
      <c r="A1655" t="s">
        <v>1665</v>
      </c>
      <c r="B1655" s="2">
        <v>45381</v>
      </c>
      <c r="C1655" t="s">
        <v>4513</v>
      </c>
      <c r="D1655" t="s">
        <v>4519</v>
      </c>
      <c r="E1655" t="s">
        <v>4524</v>
      </c>
      <c r="F1655">
        <v>3</v>
      </c>
      <c r="G1655">
        <v>51478</v>
      </c>
      <c r="H1655" s="7">
        <v>10</v>
      </c>
      <c r="I1655">
        <v>154434</v>
      </c>
      <c r="J1655">
        <v>15443.4</v>
      </c>
      <c r="K1655">
        <v>138990.6</v>
      </c>
      <c r="L1655">
        <v>8774.9648918090115</v>
      </c>
      <c r="M1655" s="4">
        <f t="shared" si="50"/>
        <v>6.3133513286574852</v>
      </c>
      <c r="N1655" t="str">
        <f t="shared" si="51"/>
        <v>Discounted</v>
      </c>
    </row>
    <row r="1656" spans="1:14" x14ac:dyDescent="0.3">
      <c r="A1656" t="s">
        <v>1666</v>
      </c>
      <c r="B1656" s="2">
        <v>45512</v>
      </c>
      <c r="C1656" t="s">
        <v>4518</v>
      </c>
      <c r="D1656" t="s">
        <v>4519</v>
      </c>
      <c r="E1656" t="s">
        <v>4524</v>
      </c>
      <c r="F1656">
        <v>8</v>
      </c>
      <c r="G1656">
        <v>41383</v>
      </c>
      <c r="H1656" s="7">
        <v>20</v>
      </c>
      <c r="I1656">
        <v>331064</v>
      </c>
      <c r="J1656">
        <v>66212.800000000003</v>
      </c>
      <c r="K1656">
        <v>264851.20000000001</v>
      </c>
      <c r="L1656">
        <v>18559.013732471289</v>
      </c>
      <c r="M1656" s="4">
        <f t="shared" si="50"/>
        <v>7.007336093803346</v>
      </c>
      <c r="N1656" t="str">
        <f t="shared" si="51"/>
        <v>Discounted</v>
      </c>
    </row>
    <row r="1657" spans="1:14" x14ac:dyDescent="0.3">
      <c r="A1657" t="s">
        <v>1667</v>
      </c>
      <c r="B1657" s="2">
        <v>45159</v>
      </c>
      <c r="C1657" t="s">
        <v>4517</v>
      </c>
      <c r="D1657" t="s">
        <v>4519</v>
      </c>
      <c r="E1657" t="s">
        <v>4523</v>
      </c>
      <c r="F1657">
        <v>2</v>
      </c>
      <c r="G1657">
        <v>69896</v>
      </c>
      <c r="H1657" s="7">
        <v>15</v>
      </c>
      <c r="I1657">
        <v>139792</v>
      </c>
      <c r="J1657">
        <v>20968.8</v>
      </c>
      <c r="K1657">
        <v>118823.2</v>
      </c>
      <c r="L1657">
        <v>13810.588567572109</v>
      </c>
      <c r="M1657" s="4">
        <f t="shared" si="50"/>
        <v>11.622804778504626</v>
      </c>
      <c r="N1657" t="str">
        <f t="shared" si="51"/>
        <v>Discounted</v>
      </c>
    </row>
    <row r="1658" spans="1:14" x14ac:dyDescent="0.3">
      <c r="A1658" t="s">
        <v>1668</v>
      </c>
      <c r="B1658" s="2">
        <v>45150</v>
      </c>
      <c r="C1658" t="s">
        <v>4513</v>
      </c>
      <c r="D1658" t="s">
        <v>4519</v>
      </c>
      <c r="E1658" t="s">
        <v>4524</v>
      </c>
      <c r="F1658">
        <v>9</v>
      </c>
      <c r="G1658">
        <v>4947</v>
      </c>
      <c r="H1658" s="7">
        <v>20</v>
      </c>
      <c r="I1658">
        <v>44523</v>
      </c>
      <c r="J1658">
        <v>8904.6</v>
      </c>
      <c r="K1658">
        <v>35618.400000000001</v>
      </c>
      <c r="L1658">
        <v>4425.0554635290791</v>
      </c>
      <c r="M1658" s="4">
        <f t="shared" si="50"/>
        <v>12.423509937361249</v>
      </c>
      <c r="N1658" t="str">
        <f t="shared" si="51"/>
        <v>Discounted</v>
      </c>
    </row>
    <row r="1659" spans="1:14" x14ac:dyDescent="0.3">
      <c r="A1659" t="s">
        <v>1669</v>
      </c>
      <c r="B1659" s="2">
        <v>45338</v>
      </c>
      <c r="C1659" t="s">
        <v>4518</v>
      </c>
      <c r="D1659" t="s">
        <v>4520</v>
      </c>
      <c r="E1659" t="s">
        <v>4521</v>
      </c>
      <c r="F1659">
        <v>8</v>
      </c>
      <c r="G1659">
        <v>21023</v>
      </c>
      <c r="H1659" s="7">
        <v>0</v>
      </c>
      <c r="I1659">
        <v>168184</v>
      </c>
      <c r="J1659">
        <v>0</v>
      </c>
      <c r="K1659">
        <v>168184</v>
      </c>
      <c r="L1659">
        <v>23948.528351344568</v>
      </c>
      <c r="M1659" s="4">
        <f t="shared" si="50"/>
        <v>14.2394807778056</v>
      </c>
      <c r="N1659" t="str">
        <f t="shared" si="51"/>
        <v>Non-discounted</v>
      </c>
    </row>
    <row r="1660" spans="1:14" x14ac:dyDescent="0.3">
      <c r="A1660" t="s">
        <v>1670</v>
      </c>
      <c r="B1660" s="2">
        <v>45498</v>
      </c>
      <c r="C1660" t="s">
        <v>4516</v>
      </c>
      <c r="D1660" t="s">
        <v>4519</v>
      </c>
      <c r="E1660" t="s">
        <v>4525</v>
      </c>
      <c r="F1660">
        <v>8</v>
      </c>
      <c r="G1660">
        <v>64579</v>
      </c>
      <c r="H1660" s="7">
        <v>5</v>
      </c>
      <c r="I1660">
        <v>516632</v>
      </c>
      <c r="J1660">
        <v>25831.599999999999</v>
      </c>
      <c r="K1660">
        <v>490800.4</v>
      </c>
      <c r="L1660">
        <v>57830.320008349117</v>
      </c>
      <c r="M1660" s="4">
        <f t="shared" si="50"/>
        <v>11.782859184374974</v>
      </c>
      <c r="N1660" t="str">
        <f t="shared" si="51"/>
        <v>Discounted</v>
      </c>
    </row>
    <row r="1661" spans="1:14" x14ac:dyDescent="0.3">
      <c r="A1661" t="s">
        <v>1671</v>
      </c>
      <c r="B1661" s="2">
        <v>45261</v>
      </c>
      <c r="C1661" t="s">
        <v>4512</v>
      </c>
      <c r="D1661" t="s">
        <v>4519</v>
      </c>
      <c r="E1661" t="s">
        <v>4523</v>
      </c>
      <c r="F1661">
        <v>3</v>
      </c>
      <c r="G1661">
        <v>65323</v>
      </c>
      <c r="H1661" s="7">
        <v>15</v>
      </c>
      <c r="I1661">
        <v>195969</v>
      </c>
      <c r="J1661">
        <v>29395.35</v>
      </c>
      <c r="K1661">
        <v>166573.65</v>
      </c>
      <c r="L1661">
        <v>9454.3257754990427</v>
      </c>
      <c r="M1661" s="4">
        <f t="shared" si="50"/>
        <v>5.6757631086903864</v>
      </c>
      <c r="N1661" t="str">
        <f t="shared" si="51"/>
        <v>Discounted</v>
      </c>
    </row>
    <row r="1662" spans="1:14" x14ac:dyDescent="0.3">
      <c r="A1662" t="s">
        <v>1672</v>
      </c>
      <c r="B1662" s="2">
        <v>45148</v>
      </c>
      <c r="C1662" t="s">
        <v>4513</v>
      </c>
      <c r="D1662" t="s">
        <v>4519</v>
      </c>
      <c r="E1662" t="s">
        <v>4524</v>
      </c>
      <c r="F1662">
        <v>4</v>
      </c>
      <c r="G1662">
        <v>49789</v>
      </c>
      <c r="H1662" s="7">
        <v>15</v>
      </c>
      <c r="I1662">
        <v>199156</v>
      </c>
      <c r="J1662">
        <v>29873.4</v>
      </c>
      <c r="K1662">
        <v>169282.6</v>
      </c>
      <c r="L1662">
        <v>13793.677268073539</v>
      </c>
      <c r="M1662" s="4">
        <f t="shared" si="50"/>
        <v>8.1483136885146727</v>
      </c>
      <c r="N1662" t="str">
        <f t="shared" si="51"/>
        <v>Discounted</v>
      </c>
    </row>
    <row r="1663" spans="1:14" x14ac:dyDescent="0.3">
      <c r="A1663" t="s">
        <v>1673</v>
      </c>
      <c r="B1663" s="2">
        <v>44963</v>
      </c>
      <c r="C1663" t="s">
        <v>4518</v>
      </c>
      <c r="D1663" t="s">
        <v>4520</v>
      </c>
      <c r="E1663" t="s">
        <v>4525</v>
      </c>
      <c r="F1663">
        <v>2</v>
      </c>
      <c r="G1663">
        <v>5349</v>
      </c>
      <c r="H1663" s="7">
        <v>0</v>
      </c>
      <c r="I1663">
        <v>10698</v>
      </c>
      <c r="J1663">
        <v>0</v>
      </c>
      <c r="K1663">
        <v>10698</v>
      </c>
      <c r="L1663">
        <v>781.19356209422062</v>
      </c>
      <c r="M1663" s="4">
        <f t="shared" si="50"/>
        <v>7.3022393166406863</v>
      </c>
      <c r="N1663" t="str">
        <f t="shared" si="51"/>
        <v>Non-discounted</v>
      </c>
    </row>
    <row r="1664" spans="1:14" x14ac:dyDescent="0.3">
      <c r="A1664" t="s">
        <v>1674</v>
      </c>
      <c r="B1664" s="2">
        <v>45204</v>
      </c>
      <c r="C1664" t="s">
        <v>4516</v>
      </c>
      <c r="D1664" t="s">
        <v>4520</v>
      </c>
      <c r="E1664" t="s">
        <v>4522</v>
      </c>
      <c r="F1664">
        <v>2</v>
      </c>
      <c r="G1664">
        <v>25218</v>
      </c>
      <c r="H1664" s="7">
        <v>15</v>
      </c>
      <c r="I1664">
        <v>50436</v>
      </c>
      <c r="J1664">
        <v>7565.4</v>
      </c>
      <c r="K1664">
        <v>42870.6</v>
      </c>
      <c r="L1664">
        <v>5840.5499161363641</v>
      </c>
      <c r="M1664" s="4">
        <f t="shared" si="50"/>
        <v>13.62367197131919</v>
      </c>
      <c r="N1664" t="str">
        <f t="shared" si="51"/>
        <v>Discounted</v>
      </c>
    </row>
    <row r="1665" spans="1:14" x14ac:dyDescent="0.3">
      <c r="A1665" t="s">
        <v>1675</v>
      </c>
      <c r="B1665" s="2">
        <v>45122</v>
      </c>
      <c r="C1665" t="s">
        <v>4515</v>
      </c>
      <c r="D1665" t="s">
        <v>4520</v>
      </c>
      <c r="E1665" t="s">
        <v>4522</v>
      </c>
      <c r="F1665">
        <v>4</v>
      </c>
      <c r="G1665">
        <v>73502</v>
      </c>
      <c r="H1665" s="7">
        <v>15</v>
      </c>
      <c r="I1665">
        <v>294008</v>
      </c>
      <c r="J1665">
        <v>44101.2</v>
      </c>
      <c r="K1665">
        <v>249906.8</v>
      </c>
      <c r="L1665">
        <v>23097.832275880559</v>
      </c>
      <c r="M1665" s="4">
        <f t="shared" si="50"/>
        <v>9.2425785436332912</v>
      </c>
      <c r="N1665" t="str">
        <f t="shared" si="51"/>
        <v>Discounted</v>
      </c>
    </row>
    <row r="1666" spans="1:14" x14ac:dyDescent="0.3">
      <c r="A1666" t="s">
        <v>1676</v>
      </c>
      <c r="B1666" s="2">
        <v>45410</v>
      </c>
      <c r="C1666" t="s">
        <v>4518</v>
      </c>
      <c r="D1666" t="s">
        <v>4519</v>
      </c>
      <c r="E1666" t="s">
        <v>4525</v>
      </c>
      <c r="F1666">
        <v>6</v>
      </c>
      <c r="G1666">
        <v>61477</v>
      </c>
      <c r="H1666" s="7">
        <v>15</v>
      </c>
      <c r="I1666">
        <v>368862</v>
      </c>
      <c r="J1666">
        <v>55329.3</v>
      </c>
      <c r="K1666">
        <v>313532.7</v>
      </c>
      <c r="L1666">
        <v>34083.844650729952</v>
      </c>
      <c r="M1666" s="4">
        <f t="shared" si="50"/>
        <v>10.870905857899336</v>
      </c>
      <c r="N1666" t="str">
        <f t="shared" si="51"/>
        <v>Discounted</v>
      </c>
    </row>
    <row r="1667" spans="1:14" x14ac:dyDescent="0.3">
      <c r="A1667" t="s">
        <v>1677</v>
      </c>
      <c r="B1667" s="2">
        <v>45168</v>
      </c>
      <c r="C1667" t="s">
        <v>4517</v>
      </c>
      <c r="D1667" t="s">
        <v>4519</v>
      </c>
      <c r="E1667" t="s">
        <v>4521</v>
      </c>
      <c r="F1667">
        <v>5</v>
      </c>
      <c r="G1667">
        <v>27635</v>
      </c>
      <c r="H1667" s="7">
        <v>15</v>
      </c>
      <c r="I1667">
        <v>138175</v>
      </c>
      <c r="J1667">
        <v>20726.25</v>
      </c>
      <c r="K1667">
        <v>117448.75</v>
      </c>
      <c r="L1667">
        <v>16949.439322571579</v>
      </c>
      <c r="M1667" s="4">
        <f t="shared" ref="M1667:M1730" si="52">(L1667/K1667)*100</f>
        <v>14.431349267294527</v>
      </c>
      <c r="N1667" t="str">
        <f t="shared" ref="N1667:N1730" si="53">IF(H1667=0,"Non-discounted","Discounted")</f>
        <v>Discounted</v>
      </c>
    </row>
    <row r="1668" spans="1:14" x14ac:dyDescent="0.3">
      <c r="A1668" t="s">
        <v>1678</v>
      </c>
      <c r="B1668" s="2">
        <v>45250</v>
      </c>
      <c r="C1668" t="s">
        <v>4517</v>
      </c>
      <c r="D1668" t="s">
        <v>4519</v>
      </c>
      <c r="E1668" t="s">
        <v>4525</v>
      </c>
      <c r="F1668">
        <v>1</v>
      </c>
      <c r="G1668">
        <v>30762</v>
      </c>
      <c r="H1668" s="7">
        <v>15</v>
      </c>
      <c r="I1668">
        <v>30762</v>
      </c>
      <c r="J1668">
        <v>4614.3</v>
      </c>
      <c r="K1668">
        <v>26147.7</v>
      </c>
      <c r="L1668">
        <v>2539.2651683535491</v>
      </c>
      <c r="M1668" s="4">
        <f t="shared" si="52"/>
        <v>9.7112371962105613</v>
      </c>
      <c r="N1668" t="str">
        <f t="shared" si="53"/>
        <v>Discounted</v>
      </c>
    </row>
    <row r="1669" spans="1:14" x14ac:dyDescent="0.3">
      <c r="A1669" t="s">
        <v>1679</v>
      </c>
      <c r="B1669" s="2">
        <v>45657</v>
      </c>
      <c r="C1669" t="s">
        <v>4517</v>
      </c>
      <c r="D1669" t="s">
        <v>4519</v>
      </c>
      <c r="E1669" t="s">
        <v>4525</v>
      </c>
      <c r="F1669">
        <v>1</v>
      </c>
      <c r="G1669">
        <v>35287</v>
      </c>
      <c r="H1669" s="7">
        <v>10</v>
      </c>
      <c r="I1669">
        <v>35287</v>
      </c>
      <c r="J1669">
        <v>3528.7</v>
      </c>
      <c r="K1669">
        <v>31758.3</v>
      </c>
      <c r="L1669">
        <v>3149.9730551647581</v>
      </c>
      <c r="M1669" s="4">
        <f t="shared" si="52"/>
        <v>9.9185820877211874</v>
      </c>
      <c r="N1669" t="str">
        <f t="shared" si="53"/>
        <v>Discounted</v>
      </c>
    </row>
    <row r="1670" spans="1:14" x14ac:dyDescent="0.3">
      <c r="A1670" t="s">
        <v>1680</v>
      </c>
      <c r="B1670" s="2">
        <v>45118</v>
      </c>
      <c r="C1670" t="s">
        <v>4513</v>
      </c>
      <c r="D1670" t="s">
        <v>4519</v>
      </c>
      <c r="E1670" t="s">
        <v>4523</v>
      </c>
      <c r="F1670">
        <v>6</v>
      </c>
      <c r="G1670">
        <v>16189</v>
      </c>
      <c r="H1670" s="7">
        <v>15</v>
      </c>
      <c r="I1670">
        <v>97134</v>
      </c>
      <c r="J1670">
        <v>14570.1</v>
      </c>
      <c r="K1670">
        <v>82563.899999999994</v>
      </c>
      <c r="L1670">
        <v>17885.72150946538</v>
      </c>
      <c r="M1670" s="4">
        <f t="shared" si="52"/>
        <v>21.662883547731372</v>
      </c>
      <c r="N1670" t="str">
        <f t="shared" si="53"/>
        <v>Discounted</v>
      </c>
    </row>
    <row r="1671" spans="1:14" x14ac:dyDescent="0.3">
      <c r="A1671" t="s">
        <v>1681</v>
      </c>
      <c r="B1671" s="2">
        <v>44943</v>
      </c>
      <c r="C1671" t="s">
        <v>4512</v>
      </c>
      <c r="D1671" t="s">
        <v>4520</v>
      </c>
      <c r="E1671" t="s">
        <v>4522</v>
      </c>
      <c r="F1671">
        <v>3</v>
      </c>
      <c r="G1671">
        <v>40360</v>
      </c>
      <c r="H1671" s="7">
        <v>0</v>
      </c>
      <c r="I1671">
        <v>121080</v>
      </c>
      <c r="J1671">
        <v>0</v>
      </c>
      <c r="K1671">
        <v>121080</v>
      </c>
      <c r="L1671">
        <v>19326.47159695669</v>
      </c>
      <c r="M1671" s="4">
        <f t="shared" si="52"/>
        <v>15.961737361212991</v>
      </c>
      <c r="N1671" t="str">
        <f t="shared" si="53"/>
        <v>Non-discounted</v>
      </c>
    </row>
    <row r="1672" spans="1:14" x14ac:dyDescent="0.3">
      <c r="A1672" t="s">
        <v>1682</v>
      </c>
      <c r="B1672" s="2">
        <v>45450</v>
      </c>
      <c r="C1672" t="s">
        <v>4518</v>
      </c>
      <c r="D1672" t="s">
        <v>4519</v>
      </c>
      <c r="E1672" t="s">
        <v>4522</v>
      </c>
      <c r="F1672">
        <v>3</v>
      </c>
      <c r="G1672">
        <v>50844</v>
      </c>
      <c r="H1672" s="7">
        <v>15</v>
      </c>
      <c r="I1672">
        <v>152532</v>
      </c>
      <c r="J1672">
        <v>22879.8</v>
      </c>
      <c r="K1672">
        <v>129652.2</v>
      </c>
      <c r="L1672">
        <v>28698.759553628021</v>
      </c>
      <c r="M1672" s="4">
        <f t="shared" si="52"/>
        <v>22.135189031599943</v>
      </c>
      <c r="N1672" t="str">
        <f t="shared" si="53"/>
        <v>Discounted</v>
      </c>
    </row>
    <row r="1673" spans="1:14" x14ac:dyDescent="0.3">
      <c r="A1673" t="s">
        <v>1683</v>
      </c>
      <c r="B1673" s="2">
        <v>45327</v>
      </c>
      <c r="C1673" t="s">
        <v>4515</v>
      </c>
      <c r="D1673" t="s">
        <v>4520</v>
      </c>
      <c r="E1673" t="s">
        <v>4524</v>
      </c>
      <c r="F1673">
        <v>7</v>
      </c>
      <c r="G1673">
        <v>68391</v>
      </c>
      <c r="H1673" s="7">
        <v>20</v>
      </c>
      <c r="I1673">
        <v>478737</v>
      </c>
      <c r="J1673">
        <v>95747.4</v>
      </c>
      <c r="K1673">
        <v>382989.6</v>
      </c>
      <c r="L1673">
        <v>58561.094891887857</v>
      </c>
      <c r="M1673" s="4">
        <f t="shared" si="52"/>
        <v>15.290518304384207</v>
      </c>
      <c r="N1673" t="str">
        <f t="shared" si="53"/>
        <v>Discounted</v>
      </c>
    </row>
    <row r="1674" spans="1:14" x14ac:dyDescent="0.3">
      <c r="A1674" t="s">
        <v>1684</v>
      </c>
      <c r="B1674" s="2">
        <v>45631</v>
      </c>
      <c r="C1674" t="s">
        <v>4518</v>
      </c>
      <c r="D1674" t="s">
        <v>4519</v>
      </c>
      <c r="E1674" t="s">
        <v>4525</v>
      </c>
      <c r="F1674">
        <v>1</v>
      </c>
      <c r="G1674">
        <v>52158</v>
      </c>
      <c r="H1674" s="7">
        <v>20</v>
      </c>
      <c r="I1674">
        <v>52158</v>
      </c>
      <c r="J1674">
        <v>10431.6</v>
      </c>
      <c r="K1674">
        <v>41726.400000000001</v>
      </c>
      <c r="L1674">
        <v>9674.3846135576969</v>
      </c>
      <c r="M1674" s="4">
        <f t="shared" si="52"/>
        <v>23.185284648466432</v>
      </c>
      <c r="N1674" t="str">
        <f t="shared" si="53"/>
        <v>Discounted</v>
      </c>
    </row>
    <row r="1675" spans="1:14" x14ac:dyDescent="0.3">
      <c r="A1675" t="s">
        <v>1685</v>
      </c>
      <c r="B1675" s="2">
        <v>44948</v>
      </c>
      <c r="C1675" t="s">
        <v>4512</v>
      </c>
      <c r="D1675" t="s">
        <v>4520</v>
      </c>
      <c r="E1675" t="s">
        <v>4525</v>
      </c>
      <c r="F1675">
        <v>1</v>
      </c>
      <c r="G1675">
        <v>66369</v>
      </c>
      <c r="H1675" s="7">
        <v>0</v>
      </c>
      <c r="I1675">
        <v>66369</v>
      </c>
      <c r="J1675">
        <v>0</v>
      </c>
      <c r="K1675">
        <v>66369</v>
      </c>
      <c r="L1675">
        <v>6699.8453085838037</v>
      </c>
      <c r="M1675" s="4">
        <f t="shared" si="52"/>
        <v>10.094841429860031</v>
      </c>
      <c r="N1675" t="str">
        <f t="shared" si="53"/>
        <v>Non-discounted</v>
      </c>
    </row>
    <row r="1676" spans="1:14" x14ac:dyDescent="0.3">
      <c r="A1676" t="s">
        <v>1686</v>
      </c>
      <c r="B1676" s="2">
        <v>45400</v>
      </c>
      <c r="C1676" t="s">
        <v>4516</v>
      </c>
      <c r="D1676" t="s">
        <v>4520</v>
      </c>
      <c r="E1676" t="s">
        <v>4521</v>
      </c>
      <c r="F1676">
        <v>3</v>
      </c>
      <c r="G1676">
        <v>35830</v>
      </c>
      <c r="H1676" s="7">
        <v>10</v>
      </c>
      <c r="I1676">
        <v>107490</v>
      </c>
      <c r="J1676">
        <v>10749</v>
      </c>
      <c r="K1676">
        <v>96741</v>
      </c>
      <c r="L1676">
        <v>16768.50514114313</v>
      </c>
      <c r="M1676" s="4">
        <f t="shared" si="52"/>
        <v>17.333400668944016</v>
      </c>
      <c r="N1676" t="str">
        <f t="shared" si="53"/>
        <v>Discounted</v>
      </c>
    </row>
    <row r="1677" spans="1:14" x14ac:dyDescent="0.3">
      <c r="A1677" t="s">
        <v>1687</v>
      </c>
      <c r="B1677" s="2">
        <v>45046</v>
      </c>
      <c r="C1677" t="s">
        <v>4512</v>
      </c>
      <c r="D1677" t="s">
        <v>4520</v>
      </c>
      <c r="E1677" t="s">
        <v>4522</v>
      </c>
      <c r="F1677">
        <v>8</v>
      </c>
      <c r="G1677">
        <v>60564</v>
      </c>
      <c r="H1677" s="7">
        <v>0</v>
      </c>
      <c r="I1677">
        <v>484512</v>
      </c>
      <c r="J1677">
        <v>0</v>
      </c>
      <c r="K1677">
        <v>484512</v>
      </c>
      <c r="L1677">
        <v>72989.966642698098</v>
      </c>
      <c r="M1677" s="4">
        <f t="shared" si="52"/>
        <v>15.064635477077577</v>
      </c>
      <c r="N1677" t="str">
        <f t="shared" si="53"/>
        <v>Non-discounted</v>
      </c>
    </row>
    <row r="1678" spans="1:14" x14ac:dyDescent="0.3">
      <c r="A1678" t="s">
        <v>1688</v>
      </c>
      <c r="B1678" s="2">
        <v>45136</v>
      </c>
      <c r="C1678" t="s">
        <v>4517</v>
      </c>
      <c r="D1678" t="s">
        <v>4520</v>
      </c>
      <c r="E1678" t="s">
        <v>4521</v>
      </c>
      <c r="F1678">
        <v>1</v>
      </c>
      <c r="G1678">
        <v>27514</v>
      </c>
      <c r="H1678" s="7">
        <v>10</v>
      </c>
      <c r="I1678">
        <v>27514</v>
      </c>
      <c r="J1678">
        <v>2751.4</v>
      </c>
      <c r="K1678">
        <v>24762.6</v>
      </c>
      <c r="L1678">
        <v>5787.9651882170456</v>
      </c>
      <c r="M1678" s="4">
        <f t="shared" si="52"/>
        <v>23.373818533663858</v>
      </c>
      <c r="N1678" t="str">
        <f t="shared" si="53"/>
        <v>Discounted</v>
      </c>
    </row>
    <row r="1679" spans="1:14" x14ac:dyDescent="0.3">
      <c r="A1679" t="s">
        <v>1689</v>
      </c>
      <c r="B1679" s="2">
        <v>45232</v>
      </c>
      <c r="C1679" t="s">
        <v>4513</v>
      </c>
      <c r="D1679" t="s">
        <v>4519</v>
      </c>
      <c r="E1679" t="s">
        <v>4523</v>
      </c>
      <c r="F1679">
        <v>4</v>
      </c>
      <c r="G1679">
        <v>35063</v>
      </c>
      <c r="H1679" s="7">
        <v>5</v>
      </c>
      <c r="I1679">
        <v>140252</v>
      </c>
      <c r="J1679">
        <v>7012.6</v>
      </c>
      <c r="K1679">
        <v>133239.4</v>
      </c>
      <c r="L1679">
        <v>17813.56357319282</v>
      </c>
      <c r="M1679" s="4">
        <f t="shared" si="52"/>
        <v>13.369591557146626</v>
      </c>
      <c r="N1679" t="str">
        <f t="shared" si="53"/>
        <v>Discounted</v>
      </c>
    </row>
    <row r="1680" spans="1:14" x14ac:dyDescent="0.3">
      <c r="A1680" t="s">
        <v>1690</v>
      </c>
      <c r="B1680" s="2">
        <v>45196</v>
      </c>
      <c r="C1680" t="s">
        <v>4516</v>
      </c>
      <c r="D1680" t="s">
        <v>4519</v>
      </c>
      <c r="E1680" t="s">
        <v>4524</v>
      </c>
      <c r="F1680">
        <v>9</v>
      </c>
      <c r="G1680">
        <v>15770</v>
      </c>
      <c r="H1680" s="7">
        <v>20</v>
      </c>
      <c r="I1680">
        <v>141930</v>
      </c>
      <c r="J1680">
        <v>28386</v>
      </c>
      <c r="K1680">
        <v>113544</v>
      </c>
      <c r="L1680">
        <v>25089.223010707829</v>
      </c>
      <c r="M1680" s="4">
        <f t="shared" si="52"/>
        <v>22.096476265331351</v>
      </c>
      <c r="N1680" t="str">
        <f t="shared" si="53"/>
        <v>Discounted</v>
      </c>
    </row>
    <row r="1681" spans="1:14" x14ac:dyDescent="0.3">
      <c r="A1681" t="s">
        <v>1691</v>
      </c>
      <c r="B1681" s="2">
        <v>45630</v>
      </c>
      <c r="C1681" t="s">
        <v>4513</v>
      </c>
      <c r="D1681" t="s">
        <v>4519</v>
      </c>
      <c r="E1681" t="s">
        <v>4521</v>
      </c>
      <c r="F1681">
        <v>4</v>
      </c>
      <c r="G1681">
        <v>31779</v>
      </c>
      <c r="H1681" s="7">
        <v>20</v>
      </c>
      <c r="I1681">
        <v>127116</v>
      </c>
      <c r="J1681">
        <v>25423.200000000001</v>
      </c>
      <c r="K1681">
        <v>101692.8</v>
      </c>
      <c r="L1681">
        <v>16553.636367490399</v>
      </c>
      <c r="M1681" s="4">
        <f t="shared" si="52"/>
        <v>16.278081012117276</v>
      </c>
      <c r="N1681" t="str">
        <f t="shared" si="53"/>
        <v>Discounted</v>
      </c>
    </row>
    <row r="1682" spans="1:14" x14ac:dyDescent="0.3">
      <c r="A1682" t="s">
        <v>1692</v>
      </c>
      <c r="B1682" s="2">
        <v>45613</v>
      </c>
      <c r="C1682" t="s">
        <v>4517</v>
      </c>
      <c r="D1682" t="s">
        <v>4520</v>
      </c>
      <c r="E1682" t="s">
        <v>4522</v>
      </c>
      <c r="F1682">
        <v>8</v>
      </c>
      <c r="G1682">
        <v>4157</v>
      </c>
      <c r="H1682" s="7">
        <v>20</v>
      </c>
      <c r="I1682">
        <v>33256</v>
      </c>
      <c r="J1682">
        <v>6651.2</v>
      </c>
      <c r="K1682">
        <v>26604.799999999999</v>
      </c>
      <c r="L1682">
        <v>5100.3687051316319</v>
      </c>
      <c r="M1682" s="4">
        <f t="shared" si="52"/>
        <v>19.170859037209947</v>
      </c>
      <c r="N1682" t="str">
        <f t="shared" si="53"/>
        <v>Discounted</v>
      </c>
    </row>
    <row r="1683" spans="1:14" x14ac:dyDescent="0.3">
      <c r="A1683" t="s">
        <v>1693</v>
      </c>
      <c r="B1683" s="2">
        <v>45211</v>
      </c>
      <c r="C1683" t="s">
        <v>4514</v>
      </c>
      <c r="D1683" t="s">
        <v>4519</v>
      </c>
      <c r="E1683" t="s">
        <v>4523</v>
      </c>
      <c r="F1683">
        <v>7</v>
      </c>
      <c r="G1683">
        <v>69273</v>
      </c>
      <c r="H1683" s="7">
        <v>10</v>
      </c>
      <c r="I1683">
        <v>484911</v>
      </c>
      <c r="J1683">
        <v>48491.1</v>
      </c>
      <c r="K1683">
        <v>436419.9</v>
      </c>
      <c r="L1683">
        <v>99232.554001985482</v>
      </c>
      <c r="M1683" s="4">
        <f t="shared" si="52"/>
        <v>22.737861862391124</v>
      </c>
      <c r="N1683" t="str">
        <f t="shared" si="53"/>
        <v>Discounted</v>
      </c>
    </row>
    <row r="1684" spans="1:14" x14ac:dyDescent="0.3">
      <c r="A1684" t="s">
        <v>1694</v>
      </c>
      <c r="B1684" s="2">
        <v>45642</v>
      </c>
      <c r="C1684" t="s">
        <v>4512</v>
      </c>
      <c r="D1684" t="s">
        <v>4519</v>
      </c>
      <c r="E1684" t="s">
        <v>4525</v>
      </c>
      <c r="F1684">
        <v>3</v>
      </c>
      <c r="G1684">
        <v>1527</v>
      </c>
      <c r="H1684" s="7">
        <v>0</v>
      </c>
      <c r="I1684">
        <v>4581</v>
      </c>
      <c r="J1684">
        <v>0</v>
      </c>
      <c r="K1684">
        <v>4581</v>
      </c>
      <c r="L1684">
        <v>1142.415657152533</v>
      </c>
      <c r="M1684" s="4">
        <f t="shared" si="52"/>
        <v>24.938128294095897</v>
      </c>
      <c r="N1684" t="str">
        <f t="shared" si="53"/>
        <v>Non-discounted</v>
      </c>
    </row>
    <row r="1685" spans="1:14" x14ac:dyDescent="0.3">
      <c r="A1685" t="s">
        <v>1695</v>
      </c>
      <c r="B1685" s="2">
        <v>45602</v>
      </c>
      <c r="C1685" t="s">
        <v>4512</v>
      </c>
      <c r="D1685" t="s">
        <v>4519</v>
      </c>
      <c r="E1685" t="s">
        <v>4523</v>
      </c>
      <c r="F1685">
        <v>7</v>
      </c>
      <c r="G1685">
        <v>14699</v>
      </c>
      <c r="H1685" s="7">
        <v>10</v>
      </c>
      <c r="I1685">
        <v>102893</v>
      </c>
      <c r="J1685">
        <v>10289.299999999999</v>
      </c>
      <c r="K1685">
        <v>92603.7</v>
      </c>
      <c r="L1685">
        <v>18171.430669429159</v>
      </c>
      <c r="M1685" s="4">
        <f t="shared" si="52"/>
        <v>19.622791172954386</v>
      </c>
      <c r="N1685" t="str">
        <f t="shared" si="53"/>
        <v>Discounted</v>
      </c>
    </row>
    <row r="1686" spans="1:14" x14ac:dyDescent="0.3">
      <c r="A1686" t="s">
        <v>1696</v>
      </c>
      <c r="B1686" s="2">
        <v>45153</v>
      </c>
      <c r="C1686" t="s">
        <v>4515</v>
      </c>
      <c r="D1686" t="s">
        <v>4519</v>
      </c>
      <c r="E1686" t="s">
        <v>4521</v>
      </c>
      <c r="F1686">
        <v>7</v>
      </c>
      <c r="G1686">
        <v>45454</v>
      </c>
      <c r="H1686" s="7">
        <v>20</v>
      </c>
      <c r="I1686">
        <v>318178</v>
      </c>
      <c r="J1686">
        <v>63635.6</v>
      </c>
      <c r="K1686">
        <v>254542.4</v>
      </c>
      <c r="L1686">
        <v>28738.954549675891</v>
      </c>
      <c r="M1686" s="4">
        <f t="shared" si="52"/>
        <v>11.290439058355657</v>
      </c>
      <c r="N1686" t="str">
        <f t="shared" si="53"/>
        <v>Discounted</v>
      </c>
    </row>
    <row r="1687" spans="1:14" x14ac:dyDescent="0.3">
      <c r="A1687" t="s">
        <v>1697</v>
      </c>
      <c r="B1687" s="2">
        <v>45307</v>
      </c>
      <c r="C1687" t="s">
        <v>4518</v>
      </c>
      <c r="D1687" t="s">
        <v>4520</v>
      </c>
      <c r="E1687" t="s">
        <v>4522</v>
      </c>
      <c r="F1687">
        <v>3</v>
      </c>
      <c r="G1687">
        <v>79817</v>
      </c>
      <c r="H1687" s="7">
        <v>20</v>
      </c>
      <c r="I1687">
        <v>239451</v>
      </c>
      <c r="J1687">
        <v>47890.2</v>
      </c>
      <c r="K1687">
        <v>191560.8</v>
      </c>
      <c r="L1687">
        <v>21033.83532892623</v>
      </c>
      <c r="M1687" s="4">
        <f t="shared" si="52"/>
        <v>10.980239865842192</v>
      </c>
      <c r="N1687" t="str">
        <f t="shared" si="53"/>
        <v>Discounted</v>
      </c>
    </row>
    <row r="1688" spans="1:14" x14ac:dyDescent="0.3">
      <c r="A1688" t="s">
        <v>1698</v>
      </c>
      <c r="B1688" s="2">
        <v>45386</v>
      </c>
      <c r="C1688" t="s">
        <v>4516</v>
      </c>
      <c r="D1688" t="s">
        <v>4520</v>
      </c>
      <c r="E1688" t="s">
        <v>4521</v>
      </c>
      <c r="F1688">
        <v>2</v>
      </c>
      <c r="G1688">
        <v>15620</v>
      </c>
      <c r="H1688" s="7">
        <v>20</v>
      </c>
      <c r="I1688">
        <v>31240</v>
      </c>
      <c r="J1688">
        <v>6248</v>
      </c>
      <c r="K1688">
        <v>24992</v>
      </c>
      <c r="L1688">
        <v>2794.6245583399941</v>
      </c>
      <c r="M1688" s="4">
        <f t="shared" si="52"/>
        <v>11.182076497839285</v>
      </c>
      <c r="N1688" t="str">
        <f t="shared" si="53"/>
        <v>Discounted</v>
      </c>
    </row>
    <row r="1689" spans="1:14" x14ac:dyDescent="0.3">
      <c r="A1689" t="s">
        <v>1699</v>
      </c>
      <c r="B1689" s="2">
        <v>44933</v>
      </c>
      <c r="C1689" t="s">
        <v>4513</v>
      </c>
      <c r="D1689" t="s">
        <v>4519</v>
      </c>
      <c r="E1689" t="s">
        <v>4525</v>
      </c>
      <c r="F1689">
        <v>9</v>
      </c>
      <c r="G1689">
        <v>57312</v>
      </c>
      <c r="H1689" s="7">
        <v>20</v>
      </c>
      <c r="I1689">
        <v>515808</v>
      </c>
      <c r="J1689">
        <v>103161.60000000001</v>
      </c>
      <c r="K1689">
        <v>412646.40000000002</v>
      </c>
      <c r="L1689">
        <v>28712.62318032698</v>
      </c>
      <c r="M1689" s="4">
        <f t="shared" si="52"/>
        <v>6.9581664059899655</v>
      </c>
      <c r="N1689" t="str">
        <f t="shared" si="53"/>
        <v>Discounted</v>
      </c>
    </row>
    <row r="1690" spans="1:14" x14ac:dyDescent="0.3">
      <c r="A1690" t="s">
        <v>1700</v>
      </c>
      <c r="B1690" s="2">
        <v>44955</v>
      </c>
      <c r="C1690" t="s">
        <v>4516</v>
      </c>
      <c r="D1690" t="s">
        <v>4519</v>
      </c>
      <c r="E1690" t="s">
        <v>4525</v>
      </c>
      <c r="F1690">
        <v>1</v>
      </c>
      <c r="G1690">
        <v>6483</v>
      </c>
      <c r="H1690" s="7">
        <v>5</v>
      </c>
      <c r="I1690">
        <v>6483</v>
      </c>
      <c r="J1690">
        <v>324.14999999999998</v>
      </c>
      <c r="K1690">
        <v>6158.85</v>
      </c>
      <c r="L1690">
        <v>373.96400711122351</v>
      </c>
      <c r="M1690" s="4">
        <f t="shared" si="52"/>
        <v>6.0719778385773884</v>
      </c>
      <c r="N1690" t="str">
        <f t="shared" si="53"/>
        <v>Discounted</v>
      </c>
    </row>
    <row r="1691" spans="1:14" x14ac:dyDescent="0.3">
      <c r="A1691" t="s">
        <v>1701</v>
      </c>
      <c r="B1691" s="2">
        <v>44959</v>
      </c>
      <c r="C1691" t="s">
        <v>4515</v>
      </c>
      <c r="D1691" t="s">
        <v>4519</v>
      </c>
      <c r="E1691" t="s">
        <v>4522</v>
      </c>
      <c r="F1691">
        <v>7</v>
      </c>
      <c r="G1691">
        <v>67129</v>
      </c>
      <c r="H1691" s="7">
        <v>20</v>
      </c>
      <c r="I1691">
        <v>469903</v>
      </c>
      <c r="J1691">
        <v>93980.6</v>
      </c>
      <c r="K1691">
        <v>375922.4</v>
      </c>
      <c r="L1691">
        <v>62466.489618101521</v>
      </c>
      <c r="M1691" s="4">
        <f t="shared" si="52"/>
        <v>16.616857526473954</v>
      </c>
      <c r="N1691" t="str">
        <f t="shared" si="53"/>
        <v>Discounted</v>
      </c>
    </row>
    <row r="1692" spans="1:14" x14ac:dyDescent="0.3">
      <c r="A1692" t="s">
        <v>1702</v>
      </c>
      <c r="B1692" s="2">
        <v>45572</v>
      </c>
      <c r="C1692" t="s">
        <v>4515</v>
      </c>
      <c r="D1692" t="s">
        <v>4520</v>
      </c>
      <c r="E1692" t="s">
        <v>4524</v>
      </c>
      <c r="F1692">
        <v>4</v>
      </c>
      <c r="G1692">
        <v>70825</v>
      </c>
      <c r="H1692" s="7">
        <v>10</v>
      </c>
      <c r="I1692">
        <v>283300</v>
      </c>
      <c r="J1692">
        <v>28330</v>
      </c>
      <c r="K1692">
        <v>254970</v>
      </c>
      <c r="L1692">
        <v>54083.65135714299</v>
      </c>
      <c r="M1692" s="4">
        <f t="shared" si="52"/>
        <v>21.21177054443385</v>
      </c>
      <c r="N1692" t="str">
        <f t="shared" si="53"/>
        <v>Discounted</v>
      </c>
    </row>
    <row r="1693" spans="1:14" x14ac:dyDescent="0.3">
      <c r="A1693" t="s">
        <v>1703</v>
      </c>
      <c r="B1693" s="2">
        <v>45005</v>
      </c>
      <c r="C1693" t="s">
        <v>4513</v>
      </c>
      <c r="D1693" t="s">
        <v>4520</v>
      </c>
      <c r="E1693" t="s">
        <v>4523</v>
      </c>
      <c r="F1693">
        <v>2</v>
      </c>
      <c r="G1693">
        <v>3412</v>
      </c>
      <c r="H1693" s="7">
        <v>20</v>
      </c>
      <c r="I1693">
        <v>6824</v>
      </c>
      <c r="J1693">
        <v>1364.8</v>
      </c>
      <c r="K1693">
        <v>5459.2</v>
      </c>
      <c r="L1693">
        <v>312.41313595200279</v>
      </c>
      <c r="M1693" s="4">
        <f t="shared" si="52"/>
        <v>5.7226907963072025</v>
      </c>
      <c r="N1693" t="str">
        <f t="shared" si="53"/>
        <v>Discounted</v>
      </c>
    </row>
    <row r="1694" spans="1:14" x14ac:dyDescent="0.3">
      <c r="A1694" t="s">
        <v>1704</v>
      </c>
      <c r="B1694" s="2">
        <v>45385</v>
      </c>
      <c r="C1694" t="s">
        <v>4518</v>
      </c>
      <c r="D1694" t="s">
        <v>4520</v>
      </c>
      <c r="E1694" t="s">
        <v>4523</v>
      </c>
      <c r="F1694">
        <v>2</v>
      </c>
      <c r="G1694">
        <v>48379</v>
      </c>
      <c r="H1694" s="7">
        <v>15</v>
      </c>
      <c r="I1694">
        <v>96758</v>
      </c>
      <c r="J1694">
        <v>14513.7</v>
      </c>
      <c r="K1694">
        <v>82244.3</v>
      </c>
      <c r="L1694">
        <v>13432.703213041361</v>
      </c>
      <c r="M1694" s="4">
        <f t="shared" si="52"/>
        <v>16.332685928436817</v>
      </c>
      <c r="N1694" t="str">
        <f t="shared" si="53"/>
        <v>Discounted</v>
      </c>
    </row>
    <row r="1695" spans="1:14" x14ac:dyDescent="0.3">
      <c r="A1695" t="s">
        <v>1705</v>
      </c>
      <c r="B1695" s="2">
        <v>45496</v>
      </c>
      <c r="C1695" t="s">
        <v>4513</v>
      </c>
      <c r="D1695" t="s">
        <v>4519</v>
      </c>
      <c r="E1695" t="s">
        <v>4525</v>
      </c>
      <c r="F1695">
        <v>8</v>
      </c>
      <c r="G1695">
        <v>22373</v>
      </c>
      <c r="H1695" s="7">
        <v>5</v>
      </c>
      <c r="I1695">
        <v>178984</v>
      </c>
      <c r="J1695">
        <v>8949.2000000000007</v>
      </c>
      <c r="K1695">
        <v>170034.8</v>
      </c>
      <c r="L1695">
        <v>21144.205578979909</v>
      </c>
      <c r="M1695" s="4">
        <f t="shared" si="52"/>
        <v>12.435222424456589</v>
      </c>
      <c r="N1695" t="str">
        <f t="shared" si="53"/>
        <v>Discounted</v>
      </c>
    </row>
    <row r="1696" spans="1:14" x14ac:dyDescent="0.3">
      <c r="A1696" t="s">
        <v>1706</v>
      </c>
      <c r="B1696" s="2">
        <v>45464</v>
      </c>
      <c r="C1696" t="s">
        <v>4513</v>
      </c>
      <c r="D1696" t="s">
        <v>4520</v>
      </c>
      <c r="E1696" t="s">
        <v>4521</v>
      </c>
      <c r="F1696">
        <v>7</v>
      </c>
      <c r="G1696">
        <v>14832</v>
      </c>
      <c r="H1696" s="7">
        <v>20</v>
      </c>
      <c r="I1696">
        <v>103824</v>
      </c>
      <c r="J1696">
        <v>20764.8</v>
      </c>
      <c r="K1696">
        <v>83059.199999999997</v>
      </c>
      <c r="L1696">
        <v>18978.781387254749</v>
      </c>
      <c r="M1696" s="4">
        <f t="shared" si="52"/>
        <v>22.849704051152369</v>
      </c>
      <c r="N1696" t="str">
        <f t="shared" si="53"/>
        <v>Discounted</v>
      </c>
    </row>
    <row r="1697" spans="1:14" x14ac:dyDescent="0.3">
      <c r="A1697" t="s">
        <v>1707</v>
      </c>
      <c r="B1697" s="2">
        <v>45408</v>
      </c>
      <c r="C1697" t="s">
        <v>4517</v>
      </c>
      <c r="D1697" t="s">
        <v>4520</v>
      </c>
      <c r="E1697" t="s">
        <v>4521</v>
      </c>
      <c r="F1697">
        <v>7</v>
      </c>
      <c r="G1697">
        <v>17064</v>
      </c>
      <c r="H1697" s="7">
        <v>15</v>
      </c>
      <c r="I1697">
        <v>119448</v>
      </c>
      <c r="J1697">
        <v>17917.2</v>
      </c>
      <c r="K1697">
        <v>101530.8</v>
      </c>
      <c r="L1697">
        <v>8028.7902397638973</v>
      </c>
      <c r="M1697" s="4">
        <f t="shared" si="52"/>
        <v>7.9077385776177245</v>
      </c>
      <c r="N1697" t="str">
        <f t="shared" si="53"/>
        <v>Discounted</v>
      </c>
    </row>
    <row r="1698" spans="1:14" x14ac:dyDescent="0.3">
      <c r="A1698" t="s">
        <v>1708</v>
      </c>
      <c r="B1698" s="2">
        <v>45356</v>
      </c>
      <c r="C1698" t="s">
        <v>4518</v>
      </c>
      <c r="D1698" t="s">
        <v>4520</v>
      </c>
      <c r="E1698" t="s">
        <v>4524</v>
      </c>
      <c r="F1698">
        <v>5</v>
      </c>
      <c r="G1698">
        <v>78295</v>
      </c>
      <c r="H1698" s="7">
        <v>10</v>
      </c>
      <c r="I1698">
        <v>391475</v>
      </c>
      <c r="J1698">
        <v>39147.5</v>
      </c>
      <c r="K1698">
        <v>352327.5</v>
      </c>
      <c r="L1698">
        <v>57318.892949000146</v>
      </c>
      <c r="M1698" s="4">
        <f t="shared" si="52"/>
        <v>16.268640100190915</v>
      </c>
      <c r="N1698" t="str">
        <f t="shared" si="53"/>
        <v>Discounted</v>
      </c>
    </row>
    <row r="1699" spans="1:14" x14ac:dyDescent="0.3">
      <c r="A1699" t="s">
        <v>1709</v>
      </c>
      <c r="B1699" s="2">
        <v>45211</v>
      </c>
      <c r="C1699" t="s">
        <v>4512</v>
      </c>
      <c r="D1699" t="s">
        <v>4520</v>
      </c>
      <c r="E1699" t="s">
        <v>4521</v>
      </c>
      <c r="F1699">
        <v>8</v>
      </c>
      <c r="G1699">
        <v>21026</v>
      </c>
      <c r="H1699" s="7">
        <v>5</v>
      </c>
      <c r="I1699">
        <v>168208</v>
      </c>
      <c r="J1699">
        <v>8410.4</v>
      </c>
      <c r="K1699">
        <v>159797.6</v>
      </c>
      <c r="L1699">
        <v>39020.039753614212</v>
      </c>
      <c r="M1699" s="4">
        <f t="shared" si="52"/>
        <v>24.418414139895852</v>
      </c>
      <c r="N1699" t="str">
        <f t="shared" si="53"/>
        <v>Discounted</v>
      </c>
    </row>
    <row r="1700" spans="1:14" x14ac:dyDescent="0.3">
      <c r="A1700" t="s">
        <v>1710</v>
      </c>
      <c r="B1700" s="2">
        <v>45442</v>
      </c>
      <c r="C1700" t="s">
        <v>4517</v>
      </c>
      <c r="D1700" t="s">
        <v>4520</v>
      </c>
      <c r="E1700" t="s">
        <v>4523</v>
      </c>
      <c r="F1700">
        <v>2</v>
      </c>
      <c r="G1700">
        <v>65981</v>
      </c>
      <c r="H1700" s="7">
        <v>20</v>
      </c>
      <c r="I1700">
        <v>131962</v>
      </c>
      <c r="J1700">
        <v>26392.400000000001</v>
      </c>
      <c r="K1700">
        <v>105569.60000000001</v>
      </c>
      <c r="L1700">
        <v>12563.47845130602</v>
      </c>
      <c r="M1700" s="4">
        <f t="shared" si="52"/>
        <v>11.900659329301257</v>
      </c>
      <c r="N1700" t="str">
        <f t="shared" si="53"/>
        <v>Discounted</v>
      </c>
    </row>
    <row r="1701" spans="1:14" x14ac:dyDescent="0.3">
      <c r="A1701" t="s">
        <v>1711</v>
      </c>
      <c r="B1701" s="2">
        <v>45025</v>
      </c>
      <c r="C1701" t="s">
        <v>4514</v>
      </c>
      <c r="D1701" t="s">
        <v>4519</v>
      </c>
      <c r="E1701" t="s">
        <v>4521</v>
      </c>
      <c r="F1701">
        <v>2</v>
      </c>
      <c r="G1701">
        <v>53275</v>
      </c>
      <c r="H1701" s="7">
        <v>10</v>
      </c>
      <c r="I1701">
        <v>106550</v>
      </c>
      <c r="J1701">
        <v>10655</v>
      </c>
      <c r="K1701">
        <v>95895</v>
      </c>
      <c r="L1701">
        <v>19021.289381698149</v>
      </c>
      <c r="M1701" s="4">
        <f t="shared" si="52"/>
        <v>19.835538225870117</v>
      </c>
      <c r="N1701" t="str">
        <f t="shared" si="53"/>
        <v>Discounted</v>
      </c>
    </row>
    <row r="1702" spans="1:14" x14ac:dyDescent="0.3">
      <c r="A1702" t="s">
        <v>1712</v>
      </c>
      <c r="B1702" s="2">
        <v>45323</v>
      </c>
      <c r="C1702" t="s">
        <v>4518</v>
      </c>
      <c r="D1702" t="s">
        <v>4519</v>
      </c>
      <c r="E1702" t="s">
        <v>4524</v>
      </c>
      <c r="F1702">
        <v>5</v>
      </c>
      <c r="G1702">
        <v>16506</v>
      </c>
      <c r="H1702" s="7">
        <v>15</v>
      </c>
      <c r="I1702">
        <v>82530</v>
      </c>
      <c r="J1702">
        <v>12379.5</v>
      </c>
      <c r="K1702">
        <v>70150.5</v>
      </c>
      <c r="L1702">
        <v>15888.4029503279</v>
      </c>
      <c r="M1702" s="4">
        <f t="shared" si="52"/>
        <v>22.649023100801706</v>
      </c>
      <c r="N1702" t="str">
        <f t="shared" si="53"/>
        <v>Discounted</v>
      </c>
    </row>
    <row r="1703" spans="1:14" x14ac:dyDescent="0.3">
      <c r="A1703" t="s">
        <v>1713</v>
      </c>
      <c r="B1703" s="2">
        <v>45415</v>
      </c>
      <c r="C1703" t="s">
        <v>4515</v>
      </c>
      <c r="D1703" t="s">
        <v>4519</v>
      </c>
      <c r="E1703" t="s">
        <v>4523</v>
      </c>
      <c r="F1703">
        <v>1</v>
      </c>
      <c r="G1703">
        <v>22143</v>
      </c>
      <c r="H1703" s="7">
        <v>5</v>
      </c>
      <c r="I1703">
        <v>22143</v>
      </c>
      <c r="J1703">
        <v>1107.1500000000001</v>
      </c>
      <c r="K1703">
        <v>21035.85</v>
      </c>
      <c r="L1703">
        <v>1835.211992114183</v>
      </c>
      <c r="M1703" s="4">
        <f t="shared" si="52"/>
        <v>8.7242112494345747</v>
      </c>
      <c r="N1703" t="str">
        <f t="shared" si="53"/>
        <v>Discounted</v>
      </c>
    </row>
    <row r="1704" spans="1:14" x14ac:dyDescent="0.3">
      <c r="A1704" t="s">
        <v>1714</v>
      </c>
      <c r="B1704" s="2">
        <v>44965</v>
      </c>
      <c r="C1704" t="s">
        <v>4517</v>
      </c>
      <c r="D1704" t="s">
        <v>4519</v>
      </c>
      <c r="E1704" t="s">
        <v>4521</v>
      </c>
      <c r="F1704">
        <v>6</v>
      </c>
      <c r="G1704">
        <v>63628</v>
      </c>
      <c r="H1704" s="7">
        <v>20</v>
      </c>
      <c r="I1704">
        <v>381768</v>
      </c>
      <c r="J1704">
        <v>76353.600000000006</v>
      </c>
      <c r="K1704">
        <v>305414.40000000002</v>
      </c>
      <c r="L1704">
        <v>75897.138648682361</v>
      </c>
      <c r="M1704" s="4">
        <f t="shared" si="52"/>
        <v>24.85054360524008</v>
      </c>
      <c r="N1704" t="str">
        <f t="shared" si="53"/>
        <v>Discounted</v>
      </c>
    </row>
    <row r="1705" spans="1:14" x14ac:dyDescent="0.3">
      <c r="A1705" t="s">
        <v>1715</v>
      </c>
      <c r="B1705" s="2">
        <v>45197</v>
      </c>
      <c r="C1705" t="s">
        <v>4518</v>
      </c>
      <c r="D1705" t="s">
        <v>4520</v>
      </c>
      <c r="E1705" t="s">
        <v>4523</v>
      </c>
      <c r="F1705">
        <v>4</v>
      </c>
      <c r="G1705">
        <v>43023</v>
      </c>
      <c r="H1705" s="7">
        <v>10</v>
      </c>
      <c r="I1705">
        <v>172092</v>
      </c>
      <c r="J1705">
        <v>17209.2</v>
      </c>
      <c r="K1705">
        <v>154882.79999999999</v>
      </c>
      <c r="L1705">
        <v>32816.154592781408</v>
      </c>
      <c r="M1705" s="4">
        <f t="shared" si="52"/>
        <v>21.187733300780597</v>
      </c>
      <c r="N1705" t="str">
        <f t="shared" si="53"/>
        <v>Discounted</v>
      </c>
    </row>
    <row r="1706" spans="1:14" x14ac:dyDescent="0.3">
      <c r="A1706" t="s">
        <v>1716</v>
      </c>
      <c r="B1706" s="2">
        <v>45083</v>
      </c>
      <c r="C1706" t="s">
        <v>4516</v>
      </c>
      <c r="D1706" t="s">
        <v>4519</v>
      </c>
      <c r="E1706" t="s">
        <v>4525</v>
      </c>
      <c r="F1706">
        <v>6</v>
      </c>
      <c r="G1706">
        <v>70720</v>
      </c>
      <c r="H1706" s="7">
        <v>5</v>
      </c>
      <c r="I1706">
        <v>424320</v>
      </c>
      <c r="J1706">
        <v>21216</v>
      </c>
      <c r="K1706">
        <v>403104</v>
      </c>
      <c r="L1706">
        <v>31245.74054043943</v>
      </c>
      <c r="M1706" s="4">
        <f t="shared" si="52"/>
        <v>7.7512851622507917</v>
      </c>
      <c r="N1706" t="str">
        <f t="shared" si="53"/>
        <v>Discounted</v>
      </c>
    </row>
    <row r="1707" spans="1:14" x14ac:dyDescent="0.3">
      <c r="A1707" t="s">
        <v>1717</v>
      </c>
      <c r="B1707" s="2">
        <v>45001</v>
      </c>
      <c r="C1707" t="s">
        <v>4513</v>
      </c>
      <c r="D1707" t="s">
        <v>4519</v>
      </c>
      <c r="E1707" t="s">
        <v>4525</v>
      </c>
      <c r="F1707">
        <v>7</v>
      </c>
      <c r="G1707">
        <v>73890</v>
      </c>
      <c r="H1707" s="7">
        <v>15</v>
      </c>
      <c r="I1707">
        <v>517230</v>
      </c>
      <c r="J1707">
        <v>77584.5</v>
      </c>
      <c r="K1707">
        <v>439645.5</v>
      </c>
      <c r="L1707">
        <v>49318.086920039212</v>
      </c>
      <c r="M1707" s="4">
        <f t="shared" si="52"/>
        <v>11.217694010296754</v>
      </c>
      <c r="N1707" t="str">
        <f t="shared" si="53"/>
        <v>Discounted</v>
      </c>
    </row>
    <row r="1708" spans="1:14" x14ac:dyDescent="0.3">
      <c r="A1708" t="s">
        <v>1718</v>
      </c>
      <c r="B1708" s="2">
        <v>45056</v>
      </c>
      <c r="C1708" t="s">
        <v>4514</v>
      </c>
      <c r="D1708" t="s">
        <v>4519</v>
      </c>
      <c r="E1708" t="s">
        <v>4525</v>
      </c>
      <c r="F1708">
        <v>3</v>
      </c>
      <c r="G1708">
        <v>53284</v>
      </c>
      <c r="H1708" s="7">
        <v>20</v>
      </c>
      <c r="I1708">
        <v>159852</v>
      </c>
      <c r="J1708">
        <v>31970.400000000001</v>
      </c>
      <c r="K1708">
        <v>127881.60000000001</v>
      </c>
      <c r="L1708">
        <v>22378.513691439701</v>
      </c>
      <c r="M1708" s="4">
        <f t="shared" si="52"/>
        <v>17.499400767146877</v>
      </c>
      <c r="N1708" t="str">
        <f t="shared" si="53"/>
        <v>Discounted</v>
      </c>
    </row>
    <row r="1709" spans="1:14" x14ac:dyDescent="0.3">
      <c r="A1709" t="s">
        <v>1719</v>
      </c>
      <c r="B1709" s="2">
        <v>45613</v>
      </c>
      <c r="C1709" t="s">
        <v>4512</v>
      </c>
      <c r="D1709" t="s">
        <v>4520</v>
      </c>
      <c r="E1709" t="s">
        <v>4521</v>
      </c>
      <c r="F1709">
        <v>8</v>
      </c>
      <c r="G1709">
        <v>60201</v>
      </c>
      <c r="H1709" s="7">
        <v>5</v>
      </c>
      <c r="I1709">
        <v>481608</v>
      </c>
      <c r="J1709">
        <v>24080.400000000001</v>
      </c>
      <c r="K1709">
        <v>457527.6</v>
      </c>
      <c r="L1709">
        <v>103851.2400243515</v>
      </c>
      <c r="M1709" s="4">
        <f t="shared" si="52"/>
        <v>22.698355252087854</v>
      </c>
      <c r="N1709" t="str">
        <f t="shared" si="53"/>
        <v>Discounted</v>
      </c>
    </row>
    <row r="1710" spans="1:14" x14ac:dyDescent="0.3">
      <c r="A1710" t="s">
        <v>1720</v>
      </c>
      <c r="B1710" s="2">
        <v>45010</v>
      </c>
      <c r="C1710" t="s">
        <v>4513</v>
      </c>
      <c r="D1710" t="s">
        <v>4519</v>
      </c>
      <c r="E1710" t="s">
        <v>4524</v>
      </c>
      <c r="F1710">
        <v>7</v>
      </c>
      <c r="G1710">
        <v>18446</v>
      </c>
      <c r="H1710" s="7">
        <v>15</v>
      </c>
      <c r="I1710">
        <v>129122</v>
      </c>
      <c r="J1710">
        <v>19368.3</v>
      </c>
      <c r="K1710">
        <v>109753.7</v>
      </c>
      <c r="L1710">
        <v>9764.4688991872081</v>
      </c>
      <c r="M1710" s="4">
        <f t="shared" si="52"/>
        <v>8.89671045184555</v>
      </c>
      <c r="N1710" t="str">
        <f t="shared" si="53"/>
        <v>Discounted</v>
      </c>
    </row>
    <row r="1711" spans="1:14" x14ac:dyDescent="0.3">
      <c r="A1711" t="s">
        <v>1721</v>
      </c>
      <c r="B1711" s="2">
        <v>44948</v>
      </c>
      <c r="C1711" t="s">
        <v>4516</v>
      </c>
      <c r="D1711" t="s">
        <v>4520</v>
      </c>
      <c r="E1711" t="s">
        <v>4523</v>
      </c>
      <c r="F1711">
        <v>1</v>
      </c>
      <c r="G1711">
        <v>13627</v>
      </c>
      <c r="H1711" s="7">
        <v>15</v>
      </c>
      <c r="I1711">
        <v>13627</v>
      </c>
      <c r="J1711">
        <v>2044.05</v>
      </c>
      <c r="K1711">
        <v>11582.95</v>
      </c>
      <c r="L1711">
        <v>2273.051040469069</v>
      </c>
      <c r="M1711" s="4">
        <f t="shared" si="52"/>
        <v>19.624111650909907</v>
      </c>
      <c r="N1711" t="str">
        <f t="shared" si="53"/>
        <v>Discounted</v>
      </c>
    </row>
    <row r="1712" spans="1:14" x14ac:dyDescent="0.3">
      <c r="A1712" t="s">
        <v>1722</v>
      </c>
      <c r="B1712" s="2">
        <v>45385</v>
      </c>
      <c r="C1712" t="s">
        <v>4516</v>
      </c>
      <c r="D1712" t="s">
        <v>4520</v>
      </c>
      <c r="E1712" t="s">
        <v>4522</v>
      </c>
      <c r="F1712">
        <v>6</v>
      </c>
      <c r="G1712">
        <v>29904</v>
      </c>
      <c r="H1712" s="7">
        <v>10</v>
      </c>
      <c r="I1712">
        <v>179424</v>
      </c>
      <c r="J1712">
        <v>17942.400000000001</v>
      </c>
      <c r="K1712">
        <v>161481.60000000001</v>
      </c>
      <c r="L1712">
        <v>16815.014842253429</v>
      </c>
      <c r="M1712" s="4">
        <f t="shared" si="52"/>
        <v>10.412960264360416</v>
      </c>
      <c r="N1712" t="str">
        <f t="shared" si="53"/>
        <v>Discounted</v>
      </c>
    </row>
    <row r="1713" spans="1:14" x14ac:dyDescent="0.3">
      <c r="A1713" t="s">
        <v>1723</v>
      </c>
      <c r="B1713" s="2">
        <v>45465</v>
      </c>
      <c r="C1713" t="s">
        <v>4514</v>
      </c>
      <c r="D1713" t="s">
        <v>4520</v>
      </c>
      <c r="E1713" t="s">
        <v>4525</v>
      </c>
      <c r="F1713">
        <v>7</v>
      </c>
      <c r="G1713">
        <v>17901</v>
      </c>
      <c r="H1713" s="7">
        <v>15</v>
      </c>
      <c r="I1713">
        <v>125307</v>
      </c>
      <c r="J1713">
        <v>18796.05</v>
      </c>
      <c r="K1713">
        <v>106510.95</v>
      </c>
      <c r="L1713">
        <v>22482.681760396132</v>
      </c>
      <c r="M1713" s="4">
        <f t="shared" si="52"/>
        <v>21.108329012553291</v>
      </c>
      <c r="N1713" t="str">
        <f t="shared" si="53"/>
        <v>Discounted</v>
      </c>
    </row>
    <row r="1714" spans="1:14" x14ac:dyDescent="0.3">
      <c r="A1714" t="s">
        <v>1724</v>
      </c>
      <c r="B1714" s="2">
        <v>45633</v>
      </c>
      <c r="C1714" t="s">
        <v>4512</v>
      </c>
      <c r="D1714" t="s">
        <v>4519</v>
      </c>
      <c r="E1714" t="s">
        <v>4525</v>
      </c>
      <c r="F1714">
        <v>4</v>
      </c>
      <c r="G1714">
        <v>15928</v>
      </c>
      <c r="H1714" s="7">
        <v>15</v>
      </c>
      <c r="I1714">
        <v>63712</v>
      </c>
      <c r="J1714">
        <v>9556.7999999999993</v>
      </c>
      <c r="K1714">
        <v>54155.199999999997</v>
      </c>
      <c r="L1714">
        <v>10110.14793509698</v>
      </c>
      <c r="M1714" s="4">
        <f t="shared" si="52"/>
        <v>18.668840545500672</v>
      </c>
      <c r="N1714" t="str">
        <f t="shared" si="53"/>
        <v>Discounted</v>
      </c>
    </row>
    <row r="1715" spans="1:14" x14ac:dyDescent="0.3">
      <c r="A1715" t="s">
        <v>1725</v>
      </c>
      <c r="B1715" s="2">
        <v>45308</v>
      </c>
      <c r="C1715" t="s">
        <v>4515</v>
      </c>
      <c r="D1715" t="s">
        <v>4520</v>
      </c>
      <c r="E1715" t="s">
        <v>4522</v>
      </c>
      <c r="F1715">
        <v>2</v>
      </c>
      <c r="G1715">
        <v>64872</v>
      </c>
      <c r="H1715" s="7">
        <v>0</v>
      </c>
      <c r="I1715">
        <v>129744</v>
      </c>
      <c r="J1715">
        <v>0</v>
      </c>
      <c r="K1715">
        <v>129744</v>
      </c>
      <c r="L1715">
        <v>20056.061958808761</v>
      </c>
      <c r="M1715" s="4">
        <f t="shared" si="52"/>
        <v>15.458180693372148</v>
      </c>
      <c r="N1715" t="str">
        <f t="shared" si="53"/>
        <v>Non-discounted</v>
      </c>
    </row>
    <row r="1716" spans="1:14" x14ac:dyDescent="0.3">
      <c r="A1716" t="s">
        <v>1726</v>
      </c>
      <c r="B1716" s="2">
        <v>45366</v>
      </c>
      <c r="C1716" t="s">
        <v>4517</v>
      </c>
      <c r="D1716" t="s">
        <v>4519</v>
      </c>
      <c r="E1716" t="s">
        <v>4522</v>
      </c>
      <c r="F1716">
        <v>9</v>
      </c>
      <c r="G1716">
        <v>12471</v>
      </c>
      <c r="H1716" s="7">
        <v>15</v>
      </c>
      <c r="I1716">
        <v>112239</v>
      </c>
      <c r="J1716">
        <v>16835.849999999999</v>
      </c>
      <c r="K1716">
        <v>95403.15</v>
      </c>
      <c r="L1716">
        <v>17170.00947832004</v>
      </c>
      <c r="M1716" s="4">
        <f t="shared" si="52"/>
        <v>17.997319248180006</v>
      </c>
      <c r="N1716" t="str">
        <f t="shared" si="53"/>
        <v>Discounted</v>
      </c>
    </row>
    <row r="1717" spans="1:14" x14ac:dyDescent="0.3">
      <c r="A1717" t="s">
        <v>1727</v>
      </c>
      <c r="B1717" s="2">
        <v>45530</v>
      </c>
      <c r="C1717" t="s">
        <v>4512</v>
      </c>
      <c r="D1717" t="s">
        <v>4519</v>
      </c>
      <c r="E1717" t="s">
        <v>4521</v>
      </c>
      <c r="F1717">
        <v>7</v>
      </c>
      <c r="G1717">
        <v>17065</v>
      </c>
      <c r="H1717" s="7">
        <v>20</v>
      </c>
      <c r="I1717">
        <v>119455</v>
      </c>
      <c r="J1717">
        <v>23891</v>
      </c>
      <c r="K1717">
        <v>95564</v>
      </c>
      <c r="L1717">
        <v>21529.522688838741</v>
      </c>
      <c r="M1717" s="4">
        <f t="shared" si="52"/>
        <v>22.528904910676342</v>
      </c>
      <c r="N1717" t="str">
        <f t="shared" si="53"/>
        <v>Discounted</v>
      </c>
    </row>
    <row r="1718" spans="1:14" x14ac:dyDescent="0.3">
      <c r="A1718" t="s">
        <v>1728</v>
      </c>
      <c r="B1718" s="2">
        <v>44947</v>
      </c>
      <c r="C1718" t="s">
        <v>4518</v>
      </c>
      <c r="D1718" t="s">
        <v>4519</v>
      </c>
      <c r="E1718" t="s">
        <v>4523</v>
      </c>
      <c r="F1718">
        <v>1</v>
      </c>
      <c r="G1718">
        <v>7329</v>
      </c>
      <c r="H1718" s="7">
        <v>5</v>
      </c>
      <c r="I1718">
        <v>7329</v>
      </c>
      <c r="J1718">
        <v>366.45</v>
      </c>
      <c r="K1718">
        <v>6962.55</v>
      </c>
      <c r="L1718">
        <v>886.22937409482699</v>
      </c>
      <c r="M1718" s="4">
        <f t="shared" si="52"/>
        <v>12.728517196929673</v>
      </c>
      <c r="N1718" t="str">
        <f t="shared" si="53"/>
        <v>Discounted</v>
      </c>
    </row>
    <row r="1719" spans="1:14" x14ac:dyDescent="0.3">
      <c r="A1719" t="s">
        <v>1729</v>
      </c>
      <c r="B1719" s="2">
        <v>45229</v>
      </c>
      <c r="C1719" t="s">
        <v>4516</v>
      </c>
      <c r="D1719" t="s">
        <v>4520</v>
      </c>
      <c r="E1719" t="s">
        <v>4525</v>
      </c>
      <c r="F1719">
        <v>8</v>
      </c>
      <c r="G1719">
        <v>76523</v>
      </c>
      <c r="H1719" s="7">
        <v>20</v>
      </c>
      <c r="I1719">
        <v>612184</v>
      </c>
      <c r="J1719">
        <v>122436.8</v>
      </c>
      <c r="K1719">
        <v>489747.20000000001</v>
      </c>
      <c r="L1719">
        <v>99834.984366182121</v>
      </c>
      <c r="M1719" s="4">
        <f t="shared" si="52"/>
        <v>20.385003603120573</v>
      </c>
      <c r="N1719" t="str">
        <f t="shared" si="53"/>
        <v>Discounted</v>
      </c>
    </row>
    <row r="1720" spans="1:14" x14ac:dyDescent="0.3">
      <c r="A1720" t="s">
        <v>1730</v>
      </c>
      <c r="B1720" s="2">
        <v>45010</v>
      </c>
      <c r="C1720" t="s">
        <v>4518</v>
      </c>
      <c r="D1720" t="s">
        <v>4520</v>
      </c>
      <c r="E1720" t="s">
        <v>4524</v>
      </c>
      <c r="F1720">
        <v>3</v>
      </c>
      <c r="G1720">
        <v>35935</v>
      </c>
      <c r="H1720" s="7">
        <v>20</v>
      </c>
      <c r="I1720">
        <v>107805</v>
      </c>
      <c r="J1720">
        <v>21561</v>
      </c>
      <c r="K1720">
        <v>86244</v>
      </c>
      <c r="L1720">
        <v>7053.1280650804638</v>
      </c>
      <c r="M1720" s="4">
        <f t="shared" si="52"/>
        <v>8.1781086975099289</v>
      </c>
      <c r="N1720" t="str">
        <f t="shared" si="53"/>
        <v>Discounted</v>
      </c>
    </row>
    <row r="1721" spans="1:14" x14ac:dyDescent="0.3">
      <c r="A1721" t="s">
        <v>1731</v>
      </c>
      <c r="B1721" s="2">
        <v>45585</v>
      </c>
      <c r="C1721" t="s">
        <v>4515</v>
      </c>
      <c r="D1721" t="s">
        <v>4519</v>
      </c>
      <c r="E1721" t="s">
        <v>4521</v>
      </c>
      <c r="F1721">
        <v>4</v>
      </c>
      <c r="G1721">
        <v>39441</v>
      </c>
      <c r="H1721" s="7">
        <v>10</v>
      </c>
      <c r="I1721">
        <v>157764</v>
      </c>
      <c r="J1721">
        <v>15776.4</v>
      </c>
      <c r="K1721">
        <v>141987.6</v>
      </c>
      <c r="L1721">
        <v>27011.311118347709</v>
      </c>
      <c r="M1721" s="4">
        <f t="shared" si="52"/>
        <v>19.023711308838031</v>
      </c>
      <c r="N1721" t="str">
        <f t="shared" si="53"/>
        <v>Discounted</v>
      </c>
    </row>
    <row r="1722" spans="1:14" x14ac:dyDescent="0.3">
      <c r="A1722" t="s">
        <v>1732</v>
      </c>
      <c r="B1722" s="2">
        <v>45379</v>
      </c>
      <c r="C1722" t="s">
        <v>4518</v>
      </c>
      <c r="D1722" t="s">
        <v>4520</v>
      </c>
      <c r="E1722" t="s">
        <v>4521</v>
      </c>
      <c r="F1722">
        <v>5</v>
      </c>
      <c r="G1722">
        <v>42959</v>
      </c>
      <c r="H1722" s="7">
        <v>0</v>
      </c>
      <c r="I1722">
        <v>214795</v>
      </c>
      <c r="J1722">
        <v>0</v>
      </c>
      <c r="K1722">
        <v>214795</v>
      </c>
      <c r="L1722">
        <v>42987.239634422207</v>
      </c>
      <c r="M1722" s="4">
        <f t="shared" si="52"/>
        <v>20.013147249434208</v>
      </c>
      <c r="N1722" t="str">
        <f t="shared" si="53"/>
        <v>Non-discounted</v>
      </c>
    </row>
    <row r="1723" spans="1:14" x14ac:dyDescent="0.3">
      <c r="A1723" t="s">
        <v>1733</v>
      </c>
      <c r="B1723" s="2">
        <v>45313</v>
      </c>
      <c r="C1723" t="s">
        <v>4512</v>
      </c>
      <c r="D1723" t="s">
        <v>4520</v>
      </c>
      <c r="E1723" t="s">
        <v>4524</v>
      </c>
      <c r="F1723">
        <v>1</v>
      </c>
      <c r="G1723">
        <v>48476</v>
      </c>
      <c r="H1723" s="7">
        <v>0</v>
      </c>
      <c r="I1723">
        <v>48476</v>
      </c>
      <c r="J1723">
        <v>0</v>
      </c>
      <c r="K1723">
        <v>48476</v>
      </c>
      <c r="L1723">
        <v>6718.7512695737933</v>
      </c>
      <c r="M1723" s="4">
        <f t="shared" si="52"/>
        <v>13.859953935089104</v>
      </c>
      <c r="N1723" t="str">
        <f t="shared" si="53"/>
        <v>Non-discounted</v>
      </c>
    </row>
    <row r="1724" spans="1:14" x14ac:dyDescent="0.3">
      <c r="A1724" t="s">
        <v>1734</v>
      </c>
      <c r="B1724" s="2">
        <v>45433</v>
      </c>
      <c r="C1724" t="s">
        <v>4518</v>
      </c>
      <c r="D1724" t="s">
        <v>4520</v>
      </c>
      <c r="E1724" t="s">
        <v>4524</v>
      </c>
      <c r="F1724">
        <v>6</v>
      </c>
      <c r="G1724">
        <v>79699</v>
      </c>
      <c r="H1724" s="7">
        <v>20</v>
      </c>
      <c r="I1724">
        <v>478194</v>
      </c>
      <c r="J1724">
        <v>95638.8</v>
      </c>
      <c r="K1724">
        <v>382555.2</v>
      </c>
      <c r="L1724">
        <v>79848.612643460176</v>
      </c>
      <c r="M1724" s="4">
        <f t="shared" si="52"/>
        <v>20.872442105991546</v>
      </c>
      <c r="N1724" t="str">
        <f t="shared" si="53"/>
        <v>Discounted</v>
      </c>
    </row>
    <row r="1725" spans="1:14" x14ac:dyDescent="0.3">
      <c r="A1725" t="s">
        <v>1735</v>
      </c>
      <c r="B1725" s="2">
        <v>45183</v>
      </c>
      <c r="C1725" t="s">
        <v>4515</v>
      </c>
      <c r="D1725" t="s">
        <v>4519</v>
      </c>
      <c r="E1725" t="s">
        <v>4524</v>
      </c>
      <c r="F1725">
        <v>6</v>
      </c>
      <c r="G1725">
        <v>9676</v>
      </c>
      <c r="H1725" s="7">
        <v>5</v>
      </c>
      <c r="I1725">
        <v>58056</v>
      </c>
      <c r="J1725">
        <v>2902.8</v>
      </c>
      <c r="K1725">
        <v>55153.2</v>
      </c>
      <c r="L1725">
        <v>8902.8666717871456</v>
      </c>
      <c r="M1725" s="4">
        <f t="shared" si="52"/>
        <v>16.142067317557544</v>
      </c>
      <c r="N1725" t="str">
        <f t="shared" si="53"/>
        <v>Discounted</v>
      </c>
    </row>
    <row r="1726" spans="1:14" x14ac:dyDescent="0.3">
      <c r="A1726" t="s">
        <v>1736</v>
      </c>
      <c r="B1726" s="2">
        <v>45496</v>
      </c>
      <c r="C1726" t="s">
        <v>4515</v>
      </c>
      <c r="D1726" t="s">
        <v>4520</v>
      </c>
      <c r="E1726" t="s">
        <v>4522</v>
      </c>
      <c r="F1726">
        <v>2</v>
      </c>
      <c r="G1726">
        <v>52016</v>
      </c>
      <c r="H1726" s="7">
        <v>0</v>
      </c>
      <c r="I1726">
        <v>104032</v>
      </c>
      <c r="J1726">
        <v>0</v>
      </c>
      <c r="K1726">
        <v>104032</v>
      </c>
      <c r="L1726">
        <v>24682.099627669981</v>
      </c>
      <c r="M1726" s="4">
        <f t="shared" si="52"/>
        <v>23.725487953389322</v>
      </c>
      <c r="N1726" t="str">
        <f t="shared" si="53"/>
        <v>Non-discounted</v>
      </c>
    </row>
    <row r="1727" spans="1:14" x14ac:dyDescent="0.3">
      <c r="A1727" t="s">
        <v>1737</v>
      </c>
      <c r="B1727" s="2">
        <v>45453</v>
      </c>
      <c r="C1727" t="s">
        <v>4515</v>
      </c>
      <c r="D1727" t="s">
        <v>4520</v>
      </c>
      <c r="E1727" t="s">
        <v>4525</v>
      </c>
      <c r="F1727">
        <v>6</v>
      </c>
      <c r="G1727">
        <v>15572</v>
      </c>
      <c r="H1727" s="7">
        <v>0</v>
      </c>
      <c r="I1727">
        <v>93432</v>
      </c>
      <c r="J1727">
        <v>0</v>
      </c>
      <c r="K1727">
        <v>93432</v>
      </c>
      <c r="L1727">
        <v>6773.1928089484427</v>
      </c>
      <c r="M1727" s="4">
        <f t="shared" si="52"/>
        <v>7.2493287192272913</v>
      </c>
      <c r="N1727" t="str">
        <f t="shared" si="53"/>
        <v>Non-discounted</v>
      </c>
    </row>
    <row r="1728" spans="1:14" x14ac:dyDescent="0.3">
      <c r="A1728" t="s">
        <v>1738</v>
      </c>
      <c r="B1728" s="2">
        <v>45088</v>
      </c>
      <c r="C1728" t="s">
        <v>4512</v>
      </c>
      <c r="D1728" t="s">
        <v>4519</v>
      </c>
      <c r="E1728" t="s">
        <v>4522</v>
      </c>
      <c r="F1728">
        <v>8</v>
      </c>
      <c r="G1728">
        <v>71552</v>
      </c>
      <c r="H1728" s="7">
        <v>20</v>
      </c>
      <c r="I1728">
        <v>572416</v>
      </c>
      <c r="J1728">
        <v>114483.2</v>
      </c>
      <c r="K1728">
        <v>457932.79999999999</v>
      </c>
      <c r="L1728">
        <v>34878.124405921662</v>
      </c>
      <c r="M1728" s="4">
        <f t="shared" si="52"/>
        <v>7.6164285253036397</v>
      </c>
      <c r="N1728" t="str">
        <f t="shared" si="53"/>
        <v>Discounted</v>
      </c>
    </row>
    <row r="1729" spans="1:14" x14ac:dyDescent="0.3">
      <c r="A1729" t="s">
        <v>1739</v>
      </c>
      <c r="B1729" s="2">
        <v>45089</v>
      </c>
      <c r="C1729" t="s">
        <v>4515</v>
      </c>
      <c r="D1729" t="s">
        <v>4520</v>
      </c>
      <c r="E1729" t="s">
        <v>4525</v>
      </c>
      <c r="F1729">
        <v>6</v>
      </c>
      <c r="G1729">
        <v>20189</v>
      </c>
      <c r="H1729" s="7">
        <v>0</v>
      </c>
      <c r="I1729">
        <v>121134</v>
      </c>
      <c r="J1729">
        <v>0</v>
      </c>
      <c r="K1729">
        <v>121134</v>
      </c>
      <c r="L1729">
        <v>26466.02115292503</v>
      </c>
      <c r="M1729" s="4">
        <f t="shared" si="52"/>
        <v>21.848548840891105</v>
      </c>
      <c r="N1729" t="str">
        <f t="shared" si="53"/>
        <v>Non-discounted</v>
      </c>
    </row>
    <row r="1730" spans="1:14" x14ac:dyDescent="0.3">
      <c r="A1730" t="s">
        <v>1740</v>
      </c>
      <c r="B1730" s="2">
        <v>45450</v>
      </c>
      <c r="C1730" t="s">
        <v>4516</v>
      </c>
      <c r="D1730" t="s">
        <v>4519</v>
      </c>
      <c r="E1730" t="s">
        <v>4522</v>
      </c>
      <c r="F1730">
        <v>4</v>
      </c>
      <c r="G1730">
        <v>19099</v>
      </c>
      <c r="H1730" s="7">
        <v>10</v>
      </c>
      <c r="I1730">
        <v>76396</v>
      </c>
      <c r="J1730">
        <v>7639.6</v>
      </c>
      <c r="K1730">
        <v>68756.399999999994</v>
      </c>
      <c r="L1730">
        <v>15021.36574771879</v>
      </c>
      <c r="M1730" s="4">
        <f t="shared" si="52"/>
        <v>21.847225491327048</v>
      </c>
      <c r="N1730" t="str">
        <f t="shared" si="53"/>
        <v>Discounted</v>
      </c>
    </row>
    <row r="1731" spans="1:14" x14ac:dyDescent="0.3">
      <c r="A1731" t="s">
        <v>1741</v>
      </c>
      <c r="B1731" s="2">
        <v>45197</v>
      </c>
      <c r="C1731" t="s">
        <v>4513</v>
      </c>
      <c r="D1731" t="s">
        <v>4520</v>
      </c>
      <c r="E1731" t="s">
        <v>4523</v>
      </c>
      <c r="F1731">
        <v>4</v>
      </c>
      <c r="G1731">
        <v>35888</v>
      </c>
      <c r="H1731" s="7">
        <v>20</v>
      </c>
      <c r="I1731">
        <v>143552</v>
      </c>
      <c r="J1731">
        <v>28710.400000000001</v>
      </c>
      <c r="K1731">
        <v>114841.60000000001</v>
      </c>
      <c r="L1731">
        <v>16565.320877671671</v>
      </c>
      <c r="M1731" s="4">
        <f t="shared" ref="M1731:M1794" si="54">(L1731/K1731)*100</f>
        <v>14.424495024165171</v>
      </c>
      <c r="N1731" t="str">
        <f t="shared" ref="N1731:N1794" si="55">IF(H1731=0,"Non-discounted","Discounted")</f>
        <v>Discounted</v>
      </c>
    </row>
    <row r="1732" spans="1:14" x14ac:dyDescent="0.3">
      <c r="A1732" t="s">
        <v>1742</v>
      </c>
      <c r="B1732" s="2">
        <v>45418</v>
      </c>
      <c r="C1732" t="s">
        <v>4515</v>
      </c>
      <c r="D1732" t="s">
        <v>4520</v>
      </c>
      <c r="E1732" t="s">
        <v>4525</v>
      </c>
      <c r="F1732">
        <v>9</v>
      </c>
      <c r="G1732">
        <v>51103</v>
      </c>
      <c r="H1732" s="7">
        <v>0</v>
      </c>
      <c r="I1732">
        <v>459927</v>
      </c>
      <c r="J1732">
        <v>0</v>
      </c>
      <c r="K1732">
        <v>459927</v>
      </c>
      <c r="L1732">
        <v>111666.79945998111</v>
      </c>
      <c r="M1732" s="4">
        <f t="shared" si="54"/>
        <v>24.279244197444619</v>
      </c>
      <c r="N1732" t="str">
        <f t="shared" si="55"/>
        <v>Non-discounted</v>
      </c>
    </row>
    <row r="1733" spans="1:14" x14ac:dyDescent="0.3">
      <c r="A1733" t="s">
        <v>1743</v>
      </c>
      <c r="B1733" s="2">
        <v>45134</v>
      </c>
      <c r="C1733" t="s">
        <v>4518</v>
      </c>
      <c r="D1733" t="s">
        <v>4520</v>
      </c>
      <c r="E1733" t="s">
        <v>4521</v>
      </c>
      <c r="F1733">
        <v>6</v>
      </c>
      <c r="G1733">
        <v>75236</v>
      </c>
      <c r="H1733" s="7">
        <v>0</v>
      </c>
      <c r="I1733">
        <v>451416</v>
      </c>
      <c r="J1733">
        <v>0</v>
      </c>
      <c r="K1733">
        <v>451416</v>
      </c>
      <c r="L1733">
        <v>83908.241731438378</v>
      </c>
      <c r="M1733" s="4">
        <f t="shared" si="54"/>
        <v>18.587786372534065</v>
      </c>
      <c r="N1733" t="str">
        <f t="shared" si="55"/>
        <v>Non-discounted</v>
      </c>
    </row>
    <row r="1734" spans="1:14" x14ac:dyDescent="0.3">
      <c r="A1734" t="s">
        <v>1744</v>
      </c>
      <c r="B1734" s="2">
        <v>45465</v>
      </c>
      <c r="C1734" t="s">
        <v>4517</v>
      </c>
      <c r="D1734" t="s">
        <v>4520</v>
      </c>
      <c r="E1734" t="s">
        <v>4525</v>
      </c>
      <c r="F1734">
        <v>8</v>
      </c>
      <c r="G1734">
        <v>26289</v>
      </c>
      <c r="H1734" s="7">
        <v>0</v>
      </c>
      <c r="I1734">
        <v>210312</v>
      </c>
      <c r="J1734">
        <v>0</v>
      </c>
      <c r="K1734">
        <v>210312</v>
      </c>
      <c r="L1734">
        <v>51856.766406604562</v>
      </c>
      <c r="M1734" s="4">
        <f t="shared" si="54"/>
        <v>24.657064935241245</v>
      </c>
      <c r="N1734" t="str">
        <f t="shared" si="55"/>
        <v>Non-discounted</v>
      </c>
    </row>
    <row r="1735" spans="1:14" x14ac:dyDescent="0.3">
      <c r="A1735" t="s">
        <v>1745</v>
      </c>
      <c r="B1735" s="2">
        <v>45510</v>
      </c>
      <c r="C1735" t="s">
        <v>4518</v>
      </c>
      <c r="D1735" t="s">
        <v>4520</v>
      </c>
      <c r="E1735" t="s">
        <v>4525</v>
      </c>
      <c r="F1735">
        <v>8</v>
      </c>
      <c r="G1735">
        <v>77932</v>
      </c>
      <c r="H1735" s="7">
        <v>20</v>
      </c>
      <c r="I1735">
        <v>623456</v>
      </c>
      <c r="J1735">
        <v>124691.2</v>
      </c>
      <c r="K1735">
        <v>498764.79999999999</v>
      </c>
      <c r="L1735">
        <v>78046.256561701288</v>
      </c>
      <c r="M1735" s="4">
        <f t="shared" si="54"/>
        <v>15.647907904026365</v>
      </c>
      <c r="N1735" t="str">
        <f t="shared" si="55"/>
        <v>Discounted</v>
      </c>
    </row>
    <row r="1736" spans="1:14" x14ac:dyDescent="0.3">
      <c r="A1736" t="s">
        <v>1746</v>
      </c>
      <c r="B1736" s="2">
        <v>44986</v>
      </c>
      <c r="C1736" t="s">
        <v>4517</v>
      </c>
      <c r="D1736" t="s">
        <v>4520</v>
      </c>
      <c r="E1736" t="s">
        <v>4525</v>
      </c>
      <c r="F1736">
        <v>7</v>
      </c>
      <c r="G1736">
        <v>52782</v>
      </c>
      <c r="H1736" s="7">
        <v>5</v>
      </c>
      <c r="I1736">
        <v>369474</v>
      </c>
      <c r="J1736">
        <v>18473.7</v>
      </c>
      <c r="K1736">
        <v>351000.3</v>
      </c>
      <c r="L1736">
        <v>31703.283863011351</v>
      </c>
      <c r="M1736" s="4">
        <f t="shared" si="54"/>
        <v>9.0322668849603129</v>
      </c>
      <c r="N1736" t="str">
        <f t="shared" si="55"/>
        <v>Discounted</v>
      </c>
    </row>
    <row r="1737" spans="1:14" x14ac:dyDescent="0.3">
      <c r="A1737" t="s">
        <v>1747</v>
      </c>
      <c r="B1737" s="2">
        <v>45356</v>
      </c>
      <c r="C1737" t="s">
        <v>4518</v>
      </c>
      <c r="D1737" t="s">
        <v>4519</v>
      </c>
      <c r="E1737" t="s">
        <v>4523</v>
      </c>
      <c r="F1737">
        <v>3</v>
      </c>
      <c r="G1737">
        <v>33964</v>
      </c>
      <c r="H1737" s="7">
        <v>15</v>
      </c>
      <c r="I1737">
        <v>101892</v>
      </c>
      <c r="J1737">
        <v>15283.8</v>
      </c>
      <c r="K1737">
        <v>86608.2</v>
      </c>
      <c r="L1737">
        <v>12028.02776487287</v>
      </c>
      <c r="M1737" s="4">
        <f t="shared" si="54"/>
        <v>13.887862540582613</v>
      </c>
      <c r="N1737" t="str">
        <f t="shared" si="55"/>
        <v>Discounted</v>
      </c>
    </row>
    <row r="1738" spans="1:14" x14ac:dyDescent="0.3">
      <c r="A1738" t="s">
        <v>1748</v>
      </c>
      <c r="B1738" s="2">
        <v>45583</v>
      </c>
      <c r="C1738" t="s">
        <v>4512</v>
      </c>
      <c r="D1738" t="s">
        <v>4520</v>
      </c>
      <c r="E1738" t="s">
        <v>4522</v>
      </c>
      <c r="F1738">
        <v>1</v>
      </c>
      <c r="G1738">
        <v>68306</v>
      </c>
      <c r="H1738" s="7">
        <v>0</v>
      </c>
      <c r="I1738">
        <v>68306</v>
      </c>
      <c r="J1738">
        <v>0</v>
      </c>
      <c r="K1738">
        <v>68306</v>
      </c>
      <c r="L1738">
        <v>16809.926845206552</v>
      </c>
      <c r="M1738" s="4">
        <f t="shared" si="54"/>
        <v>24.609736838940286</v>
      </c>
      <c r="N1738" t="str">
        <f t="shared" si="55"/>
        <v>Non-discounted</v>
      </c>
    </row>
    <row r="1739" spans="1:14" x14ac:dyDescent="0.3">
      <c r="A1739" t="s">
        <v>1749</v>
      </c>
      <c r="B1739" s="2">
        <v>45531</v>
      </c>
      <c r="C1739" t="s">
        <v>4518</v>
      </c>
      <c r="D1739" t="s">
        <v>4520</v>
      </c>
      <c r="E1739" t="s">
        <v>4521</v>
      </c>
      <c r="F1739">
        <v>5</v>
      </c>
      <c r="G1739">
        <v>42494</v>
      </c>
      <c r="H1739" s="7">
        <v>15</v>
      </c>
      <c r="I1739">
        <v>212470</v>
      </c>
      <c r="J1739">
        <v>31870.5</v>
      </c>
      <c r="K1739">
        <v>180599.5</v>
      </c>
      <c r="L1739">
        <v>22409.289942026899</v>
      </c>
      <c r="M1739" s="4">
        <f t="shared" si="54"/>
        <v>12.408279060588152</v>
      </c>
      <c r="N1739" t="str">
        <f t="shared" si="55"/>
        <v>Discounted</v>
      </c>
    </row>
    <row r="1740" spans="1:14" x14ac:dyDescent="0.3">
      <c r="A1740" t="s">
        <v>1750</v>
      </c>
      <c r="B1740" s="2">
        <v>45235</v>
      </c>
      <c r="C1740" t="s">
        <v>4512</v>
      </c>
      <c r="D1740" t="s">
        <v>4520</v>
      </c>
      <c r="E1740" t="s">
        <v>4522</v>
      </c>
      <c r="F1740">
        <v>2</v>
      </c>
      <c r="G1740">
        <v>26094</v>
      </c>
      <c r="H1740" s="7">
        <v>15</v>
      </c>
      <c r="I1740">
        <v>52188</v>
      </c>
      <c r="J1740">
        <v>7828.2</v>
      </c>
      <c r="K1740">
        <v>44359.8</v>
      </c>
      <c r="L1740">
        <v>10708.60151411492</v>
      </c>
      <c r="M1740" s="4">
        <f t="shared" si="54"/>
        <v>24.140328662696675</v>
      </c>
      <c r="N1740" t="str">
        <f t="shared" si="55"/>
        <v>Discounted</v>
      </c>
    </row>
    <row r="1741" spans="1:14" x14ac:dyDescent="0.3">
      <c r="A1741" t="s">
        <v>1751</v>
      </c>
      <c r="B1741" s="2">
        <v>45446</v>
      </c>
      <c r="C1741" t="s">
        <v>4512</v>
      </c>
      <c r="D1741" t="s">
        <v>4519</v>
      </c>
      <c r="E1741" t="s">
        <v>4522</v>
      </c>
      <c r="F1741">
        <v>2</v>
      </c>
      <c r="G1741">
        <v>53063</v>
      </c>
      <c r="H1741" s="7">
        <v>0</v>
      </c>
      <c r="I1741">
        <v>106126</v>
      </c>
      <c r="J1741">
        <v>0</v>
      </c>
      <c r="K1741">
        <v>106126</v>
      </c>
      <c r="L1741">
        <v>22223.237508656901</v>
      </c>
      <c r="M1741" s="4">
        <f t="shared" si="54"/>
        <v>20.94042695348633</v>
      </c>
      <c r="N1741" t="str">
        <f t="shared" si="55"/>
        <v>Non-discounted</v>
      </c>
    </row>
    <row r="1742" spans="1:14" x14ac:dyDescent="0.3">
      <c r="A1742" t="s">
        <v>1752</v>
      </c>
      <c r="B1742" s="2">
        <v>45517</v>
      </c>
      <c r="C1742" t="s">
        <v>4515</v>
      </c>
      <c r="D1742" t="s">
        <v>4519</v>
      </c>
      <c r="E1742" t="s">
        <v>4524</v>
      </c>
      <c r="F1742">
        <v>7</v>
      </c>
      <c r="G1742">
        <v>28886</v>
      </c>
      <c r="H1742" s="7">
        <v>0</v>
      </c>
      <c r="I1742">
        <v>202202</v>
      </c>
      <c r="J1742">
        <v>0</v>
      </c>
      <c r="K1742">
        <v>202202</v>
      </c>
      <c r="L1742">
        <v>27989.056738479929</v>
      </c>
      <c r="M1742" s="4">
        <f t="shared" si="54"/>
        <v>13.842126555859945</v>
      </c>
      <c r="N1742" t="str">
        <f t="shared" si="55"/>
        <v>Non-discounted</v>
      </c>
    </row>
    <row r="1743" spans="1:14" x14ac:dyDescent="0.3">
      <c r="A1743" t="s">
        <v>1753</v>
      </c>
      <c r="B1743" s="2">
        <v>44953</v>
      </c>
      <c r="C1743" t="s">
        <v>4516</v>
      </c>
      <c r="D1743" t="s">
        <v>4519</v>
      </c>
      <c r="E1743" t="s">
        <v>4523</v>
      </c>
      <c r="F1743">
        <v>3</v>
      </c>
      <c r="G1743">
        <v>67152</v>
      </c>
      <c r="H1743" s="7">
        <v>15</v>
      </c>
      <c r="I1743">
        <v>201456</v>
      </c>
      <c r="J1743">
        <v>30218.400000000001</v>
      </c>
      <c r="K1743">
        <v>171237.6</v>
      </c>
      <c r="L1743">
        <v>27119.619004387991</v>
      </c>
      <c r="M1743" s="4">
        <f t="shared" si="54"/>
        <v>15.837420639151675</v>
      </c>
      <c r="N1743" t="str">
        <f t="shared" si="55"/>
        <v>Discounted</v>
      </c>
    </row>
    <row r="1744" spans="1:14" x14ac:dyDescent="0.3">
      <c r="A1744" t="s">
        <v>1754</v>
      </c>
      <c r="B1744" s="2">
        <v>45612</v>
      </c>
      <c r="C1744" t="s">
        <v>4517</v>
      </c>
      <c r="D1744" t="s">
        <v>4520</v>
      </c>
      <c r="E1744" t="s">
        <v>4524</v>
      </c>
      <c r="F1744">
        <v>8</v>
      </c>
      <c r="G1744">
        <v>18040</v>
      </c>
      <c r="H1744" s="7">
        <v>5</v>
      </c>
      <c r="I1744">
        <v>144320</v>
      </c>
      <c r="J1744">
        <v>7216</v>
      </c>
      <c r="K1744">
        <v>137104</v>
      </c>
      <c r="L1744">
        <v>23511.665450342371</v>
      </c>
      <c r="M1744" s="4">
        <f t="shared" si="54"/>
        <v>17.14878154564591</v>
      </c>
      <c r="N1744" t="str">
        <f t="shared" si="55"/>
        <v>Discounted</v>
      </c>
    </row>
    <row r="1745" spans="1:14" x14ac:dyDescent="0.3">
      <c r="A1745" t="s">
        <v>1755</v>
      </c>
      <c r="B1745" s="2">
        <v>45488</v>
      </c>
      <c r="C1745" t="s">
        <v>4515</v>
      </c>
      <c r="D1745" t="s">
        <v>4520</v>
      </c>
      <c r="E1745" t="s">
        <v>4523</v>
      </c>
      <c r="F1745">
        <v>9</v>
      </c>
      <c r="G1745">
        <v>34256</v>
      </c>
      <c r="H1745" s="7">
        <v>15</v>
      </c>
      <c r="I1745">
        <v>308304</v>
      </c>
      <c r="J1745">
        <v>46245.599999999999</v>
      </c>
      <c r="K1745">
        <v>262058.4</v>
      </c>
      <c r="L1745">
        <v>47996.838987737661</v>
      </c>
      <c r="M1745" s="4">
        <f t="shared" si="54"/>
        <v>18.315321694606112</v>
      </c>
      <c r="N1745" t="str">
        <f t="shared" si="55"/>
        <v>Discounted</v>
      </c>
    </row>
    <row r="1746" spans="1:14" x14ac:dyDescent="0.3">
      <c r="A1746" t="s">
        <v>1756</v>
      </c>
      <c r="B1746" s="2">
        <v>45125</v>
      </c>
      <c r="C1746" t="s">
        <v>4515</v>
      </c>
      <c r="D1746" t="s">
        <v>4519</v>
      </c>
      <c r="E1746" t="s">
        <v>4522</v>
      </c>
      <c r="F1746">
        <v>8</v>
      </c>
      <c r="G1746">
        <v>43926</v>
      </c>
      <c r="H1746" s="7">
        <v>5</v>
      </c>
      <c r="I1746">
        <v>351408</v>
      </c>
      <c r="J1746">
        <v>17570.400000000001</v>
      </c>
      <c r="K1746">
        <v>333837.59999999998</v>
      </c>
      <c r="L1746">
        <v>21812.89647933434</v>
      </c>
      <c r="M1746" s="4">
        <f t="shared" si="54"/>
        <v>6.5339843323023947</v>
      </c>
      <c r="N1746" t="str">
        <f t="shared" si="55"/>
        <v>Discounted</v>
      </c>
    </row>
    <row r="1747" spans="1:14" x14ac:dyDescent="0.3">
      <c r="A1747" t="s">
        <v>1757</v>
      </c>
      <c r="B1747" s="2">
        <v>45313</v>
      </c>
      <c r="C1747" t="s">
        <v>4513</v>
      </c>
      <c r="D1747" t="s">
        <v>4519</v>
      </c>
      <c r="E1747" t="s">
        <v>4522</v>
      </c>
      <c r="F1747">
        <v>6</v>
      </c>
      <c r="G1747">
        <v>6087</v>
      </c>
      <c r="H1747" s="7">
        <v>10</v>
      </c>
      <c r="I1747">
        <v>36522</v>
      </c>
      <c r="J1747">
        <v>3652.2</v>
      </c>
      <c r="K1747">
        <v>32869.800000000003</v>
      </c>
      <c r="L1747">
        <v>7780.860513062089</v>
      </c>
      <c r="M1747" s="4">
        <f t="shared" si="54"/>
        <v>23.671761048324264</v>
      </c>
      <c r="N1747" t="str">
        <f t="shared" si="55"/>
        <v>Discounted</v>
      </c>
    </row>
    <row r="1748" spans="1:14" x14ac:dyDescent="0.3">
      <c r="A1748" t="s">
        <v>1758</v>
      </c>
      <c r="B1748" s="2">
        <v>45275</v>
      </c>
      <c r="C1748" t="s">
        <v>4512</v>
      </c>
      <c r="D1748" t="s">
        <v>4519</v>
      </c>
      <c r="E1748" t="s">
        <v>4523</v>
      </c>
      <c r="F1748">
        <v>5</v>
      </c>
      <c r="G1748">
        <v>49539</v>
      </c>
      <c r="H1748" s="7">
        <v>5</v>
      </c>
      <c r="I1748">
        <v>247695</v>
      </c>
      <c r="J1748">
        <v>12384.75</v>
      </c>
      <c r="K1748">
        <v>235310.25</v>
      </c>
      <c r="L1748">
        <v>39861.542847929173</v>
      </c>
      <c r="M1748" s="4">
        <f t="shared" si="54"/>
        <v>16.939994262013307</v>
      </c>
      <c r="N1748" t="str">
        <f t="shared" si="55"/>
        <v>Discounted</v>
      </c>
    </row>
    <row r="1749" spans="1:14" x14ac:dyDescent="0.3">
      <c r="A1749" t="s">
        <v>1759</v>
      </c>
      <c r="B1749" s="2">
        <v>45619</v>
      </c>
      <c r="C1749" t="s">
        <v>4512</v>
      </c>
      <c r="D1749" t="s">
        <v>4520</v>
      </c>
      <c r="E1749" t="s">
        <v>4522</v>
      </c>
      <c r="F1749">
        <v>3</v>
      </c>
      <c r="G1749">
        <v>10769</v>
      </c>
      <c r="H1749" s="7">
        <v>20</v>
      </c>
      <c r="I1749">
        <v>32307</v>
      </c>
      <c r="J1749">
        <v>6461.4</v>
      </c>
      <c r="K1749">
        <v>25845.599999999999</v>
      </c>
      <c r="L1749">
        <v>6105.5020540384967</v>
      </c>
      <c r="M1749" s="4">
        <f t="shared" si="54"/>
        <v>23.622984392076397</v>
      </c>
      <c r="N1749" t="str">
        <f t="shared" si="55"/>
        <v>Discounted</v>
      </c>
    </row>
    <row r="1750" spans="1:14" x14ac:dyDescent="0.3">
      <c r="A1750" t="s">
        <v>1760</v>
      </c>
      <c r="B1750" s="2">
        <v>45462</v>
      </c>
      <c r="C1750" t="s">
        <v>4517</v>
      </c>
      <c r="D1750" t="s">
        <v>4519</v>
      </c>
      <c r="E1750" t="s">
        <v>4522</v>
      </c>
      <c r="F1750">
        <v>3</v>
      </c>
      <c r="G1750">
        <v>6588</v>
      </c>
      <c r="H1750" s="7">
        <v>0</v>
      </c>
      <c r="I1750">
        <v>19764</v>
      </c>
      <c r="J1750">
        <v>0</v>
      </c>
      <c r="K1750">
        <v>19764</v>
      </c>
      <c r="L1750">
        <v>3485.9682773086488</v>
      </c>
      <c r="M1750" s="4">
        <f t="shared" si="54"/>
        <v>17.637969425767295</v>
      </c>
      <c r="N1750" t="str">
        <f t="shared" si="55"/>
        <v>Non-discounted</v>
      </c>
    </row>
    <row r="1751" spans="1:14" x14ac:dyDescent="0.3">
      <c r="A1751" t="s">
        <v>1761</v>
      </c>
      <c r="B1751" s="2">
        <v>45304</v>
      </c>
      <c r="C1751" t="s">
        <v>4518</v>
      </c>
      <c r="D1751" t="s">
        <v>4520</v>
      </c>
      <c r="E1751" t="s">
        <v>4521</v>
      </c>
      <c r="F1751">
        <v>7</v>
      </c>
      <c r="G1751">
        <v>42544</v>
      </c>
      <c r="H1751" s="7">
        <v>10</v>
      </c>
      <c r="I1751">
        <v>297808</v>
      </c>
      <c r="J1751">
        <v>29780.799999999999</v>
      </c>
      <c r="K1751">
        <v>268027.2</v>
      </c>
      <c r="L1751">
        <v>36506.134935182883</v>
      </c>
      <c r="M1751" s="4">
        <f t="shared" si="54"/>
        <v>13.620309780195026</v>
      </c>
      <c r="N1751" t="str">
        <f t="shared" si="55"/>
        <v>Discounted</v>
      </c>
    </row>
    <row r="1752" spans="1:14" x14ac:dyDescent="0.3">
      <c r="A1752" t="s">
        <v>1762</v>
      </c>
      <c r="B1752" s="2">
        <v>45484</v>
      </c>
      <c r="C1752" t="s">
        <v>4518</v>
      </c>
      <c r="D1752" t="s">
        <v>4520</v>
      </c>
      <c r="E1752" t="s">
        <v>4524</v>
      </c>
      <c r="F1752">
        <v>5</v>
      </c>
      <c r="G1752">
        <v>27581</v>
      </c>
      <c r="H1752" s="7">
        <v>15</v>
      </c>
      <c r="I1752">
        <v>137905</v>
      </c>
      <c r="J1752">
        <v>20685.75</v>
      </c>
      <c r="K1752">
        <v>117219.25</v>
      </c>
      <c r="L1752">
        <v>19151.937763256039</v>
      </c>
      <c r="M1752" s="4">
        <f t="shared" si="54"/>
        <v>16.338560230726642</v>
      </c>
      <c r="N1752" t="str">
        <f t="shared" si="55"/>
        <v>Discounted</v>
      </c>
    </row>
    <row r="1753" spans="1:14" x14ac:dyDescent="0.3">
      <c r="A1753" t="s">
        <v>1763</v>
      </c>
      <c r="B1753" s="2">
        <v>45453</v>
      </c>
      <c r="C1753" t="s">
        <v>4515</v>
      </c>
      <c r="D1753" t="s">
        <v>4520</v>
      </c>
      <c r="E1753" t="s">
        <v>4524</v>
      </c>
      <c r="F1753">
        <v>6</v>
      </c>
      <c r="G1753">
        <v>61888</v>
      </c>
      <c r="H1753" s="7">
        <v>5</v>
      </c>
      <c r="I1753">
        <v>371328</v>
      </c>
      <c r="J1753">
        <v>18566.400000000001</v>
      </c>
      <c r="K1753">
        <v>352761.59999999998</v>
      </c>
      <c r="L1753">
        <v>76161.460431137893</v>
      </c>
      <c r="M1753" s="4">
        <f t="shared" si="54"/>
        <v>21.590065480805706</v>
      </c>
      <c r="N1753" t="str">
        <f t="shared" si="55"/>
        <v>Discounted</v>
      </c>
    </row>
    <row r="1754" spans="1:14" x14ac:dyDescent="0.3">
      <c r="A1754" t="s">
        <v>1764</v>
      </c>
      <c r="B1754" s="2">
        <v>45079</v>
      </c>
      <c r="C1754" t="s">
        <v>4514</v>
      </c>
      <c r="D1754" t="s">
        <v>4519</v>
      </c>
      <c r="E1754" t="s">
        <v>4524</v>
      </c>
      <c r="F1754">
        <v>6</v>
      </c>
      <c r="G1754">
        <v>11043</v>
      </c>
      <c r="H1754" s="7">
        <v>10</v>
      </c>
      <c r="I1754">
        <v>66258</v>
      </c>
      <c r="J1754">
        <v>6625.8</v>
      </c>
      <c r="K1754">
        <v>59632.2</v>
      </c>
      <c r="L1754">
        <v>6871.1301612584994</v>
      </c>
      <c r="M1754" s="4">
        <f t="shared" si="54"/>
        <v>11.522516629033476</v>
      </c>
      <c r="N1754" t="str">
        <f t="shared" si="55"/>
        <v>Discounted</v>
      </c>
    </row>
    <row r="1755" spans="1:14" x14ac:dyDescent="0.3">
      <c r="A1755" t="s">
        <v>1765</v>
      </c>
      <c r="B1755" s="2">
        <v>45132</v>
      </c>
      <c r="C1755" t="s">
        <v>4514</v>
      </c>
      <c r="D1755" t="s">
        <v>4520</v>
      </c>
      <c r="E1755" t="s">
        <v>4525</v>
      </c>
      <c r="F1755">
        <v>9</v>
      </c>
      <c r="G1755">
        <v>3505</v>
      </c>
      <c r="H1755" s="7">
        <v>20</v>
      </c>
      <c r="I1755">
        <v>31545</v>
      </c>
      <c r="J1755">
        <v>6309</v>
      </c>
      <c r="K1755">
        <v>25236</v>
      </c>
      <c r="L1755">
        <v>6089.2452000735784</v>
      </c>
      <c r="M1755" s="4">
        <f t="shared" si="54"/>
        <v>24.129201141518379</v>
      </c>
      <c r="N1755" t="str">
        <f t="shared" si="55"/>
        <v>Discounted</v>
      </c>
    </row>
    <row r="1756" spans="1:14" x14ac:dyDescent="0.3">
      <c r="A1756" t="s">
        <v>1766</v>
      </c>
      <c r="B1756" s="2">
        <v>45381</v>
      </c>
      <c r="C1756" t="s">
        <v>4518</v>
      </c>
      <c r="D1756" t="s">
        <v>4519</v>
      </c>
      <c r="E1756" t="s">
        <v>4521</v>
      </c>
      <c r="F1756">
        <v>1</v>
      </c>
      <c r="G1756">
        <v>37703</v>
      </c>
      <c r="H1756" s="7">
        <v>5</v>
      </c>
      <c r="I1756">
        <v>37703</v>
      </c>
      <c r="J1756">
        <v>1885.15</v>
      </c>
      <c r="K1756">
        <v>35817.85</v>
      </c>
      <c r="L1756">
        <v>5128.7951763452384</v>
      </c>
      <c r="M1756" s="4">
        <f t="shared" si="54"/>
        <v>14.319103956114725</v>
      </c>
      <c r="N1756" t="str">
        <f t="shared" si="55"/>
        <v>Discounted</v>
      </c>
    </row>
    <row r="1757" spans="1:14" x14ac:dyDescent="0.3">
      <c r="A1757" t="s">
        <v>1767</v>
      </c>
      <c r="B1757" s="2">
        <v>45199</v>
      </c>
      <c r="C1757" t="s">
        <v>4514</v>
      </c>
      <c r="D1757" t="s">
        <v>4519</v>
      </c>
      <c r="E1757" t="s">
        <v>4524</v>
      </c>
      <c r="F1757">
        <v>8</v>
      </c>
      <c r="G1757">
        <v>16720</v>
      </c>
      <c r="H1757" s="7">
        <v>15</v>
      </c>
      <c r="I1757">
        <v>133760</v>
      </c>
      <c r="J1757">
        <v>20064</v>
      </c>
      <c r="K1757">
        <v>113696</v>
      </c>
      <c r="L1757">
        <v>27428.864438092889</v>
      </c>
      <c r="M1757" s="4">
        <f t="shared" si="54"/>
        <v>24.124740041947728</v>
      </c>
      <c r="N1757" t="str">
        <f t="shared" si="55"/>
        <v>Discounted</v>
      </c>
    </row>
    <row r="1758" spans="1:14" x14ac:dyDescent="0.3">
      <c r="A1758" t="s">
        <v>1768</v>
      </c>
      <c r="B1758" s="2">
        <v>45162</v>
      </c>
      <c r="C1758" t="s">
        <v>4513</v>
      </c>
      <c r="D1758" t="s">
        <v>4519</v>
      </c>
      <c r="E1758" t="s">
        <v>4524</v>
      </c>
      <c r="F1758">
        <v>5</v>
      </c>
      <c r="G1758">
        <v>33196</v>
      </c>
      <c r="H1758" s="7">
        <v>15</v>
      </c>
      <c r="I1758">
        <v>165980</v>
      </c>
      <c r="J1758">
        <v>24897</v>
      </c>
      <c r="K1758">
        <v>141083</v>
      </c>
      <c r="L1758">
        <v>31906.107095564759</v>
      </c>
      <c r="M1758" s="4">
        <f t="shared" si="54"/>
        <v>22.615132294865266</v>
      </c>
      <c r="N1758" t="str">
        <f t="shared" si="55"/>
        <v>Discounted</v>
      </c>
    </row>
    <row r="1759" spans="1:14" x14ac:dyDescent="0.3">
      <c r="A1759" t="s">
        <v>1769</v>
      </c>
      <c r="B1759" s="2">
        <v>45447</v>
      </c>
      <c r="C1759" t="s">
        <v>4518</v>
      </c>
      <c r="D1759" t="s">
        <v>4519</v>
      </c>
      <c r="E1759" t="s">
        <v>4521</v>
      </c>
      <c r="F1759">
        <v>6</v>
      </c>
      <c r="G1759">
        <v>46881</v>
      </c>
      <c r="H1759" s="7">
        <v>5</v>
      </c>
      <c r="I1759">
        <v>281286</v>
      </c>
      <c r="J1759">
        <v>14064.3</v>
      </c>
      <c r="K1759">
        <v>267221.7</v>
      </c>
      <c r="L1759">
        <v>54388.271603751862</v>
      </c>
      <c r="M1759" s="4">
        <f t="shared" si="54"/>
        <v>20.353239128316247</v>
      </c>
      <c r="N1759" t="str">
        <f t="shared" si="55"/>
        <v>Discounted</v>
      </c>
    </row>
    <row r="1760" spans="1:14" x14ac:dyDescent="0.3">
      <c r="A1760" t="s">
        <v>1770</v>
      </c>
      <c r="B1760" s="2">
        <v>45604</v>
      </c>
      <c r="C1760" t="s">
        <v>4512</v>
      </c>
      <c r="D1760" t="s">
        <v>4520</v>
      </c>
      <c r="E1760" t="s">
        <v>4522</v>
      </c>
      <c r="F1760">
        <v>6</v>
      </c>
      <c r="G1760">
        <v>48484</v>
      </c>
      <c r="H1760" s="7">
        <v>20</v>
      </c>
      <c r="I1760">
        <v>290904</v>
      </c>
      <c r="J1760">
        <v>58180.800000000003</v>
      </c>
      <c r="K1760">
        <v>232723.20000000001</v>
      </c>
      <c r="L1760">
        <v>33392.884097196962</v>
      </c>
      <c r="M1760" s="4">
        <f t="shared" si="54"/>
        <v>14.348755988744122</v>
      </c>
      <c r="N1760" t="str">
        <f t="shared" si="55"/>
        <v>Discounted</v>
      </c>
    </row>
    <row r="1761" spans="1:14" x14ac:dyDescent="0.3">
      <c r="A1761" t="s">
        <v>1771</v>
      </c>
      <c r="B1761" s="2">
        <v>45652</v>
      </c>
      <c r="C1761" t="s">
        <v>4515</v>
      </c>
      <c r="D1761" t="s">
        <v>4520</v>
      </c>
      <c r="E1761" t="s">
        <v>4524</v>
      </c>
      <c r="F1761">
        <v>1</v>
      </c>
      <c r="G1761">
        <v>576</v>
      </c>
      <c r="H1761" s="7">
        <v>0</v>
      </c>
      <c r="I1761">
        <v>576</v>
      </c>
      <c r="J1761">
        <v>0</v>
      </c>
      <c r="K1761">
        <v>576</v>
      </c>
      <c r="L1761">
        <v>96.416080625009684</v>
      </c>
      <c r="M1761" s="4">
        <f t="shared" si="54"/>
        <v>16.738902886286404</v>
      </c>
      <c r="N1761" t="str">
        <f t="shared" si="55"/>
        <v>Non-discounted</v>
      </c>
    </row>
    <row r="1762" spans="1:14" x14ac:dyDescent="0.3">
      <c r="A1762" t="s">
        <v>1772</v>
      </c>
      <c r="B1762" s="2">
        <v>45427</v>
      </c>
      <c r="C1762" t="s">
        <v>4516</v>
      </c>
      <c r="D1762" t="s">
        <v>4520</v>
      </c>
      <c r="E1762" t="s">
        <v>4522</v>
      </c>
      <c r="F1762">
        <v>3</v>
      </c>
      <c r="G1762">
        <v>19446</v>
      </c>
      <c r="H1762" s="7">
        <v>0</v>
      </c>
      <c r="I1762">
        <v>58338</v>
      </c>
      <c r="J1762">
        <v>0</v>
      </c>
      <c r="K1762">
        <v>58338</v>
      </c>
      <c r="L1762">
        <v>12694.69197165534</v>
      </c>
      <c r="M1762" s="4">
        <f t="shared" si="54"/>
        <v>21.76058824720652</v>
      </c>
      <c r="N1762" t="str">
        <f t="shared" si="55"/>
        <v>Non-discounted</v>
      </c>
    </row>
    <row r="1763" spans="1:14" x14ac:dyDescent="0.3">
      <c r="A1763" t="s">
        <v>1773</v>
      </c>
      <c r="B1763" s="2">
        <v>45043</v>
      </c>
      <c r="C1763" t="s">
        <v>4515</v>
      </c>
      <c r="D1763" t="s">
        <v>4520</v>
      </c>
      <c r="E1763" t="s">
        <v>4524</v>
      </c>
      <c r="F1763">
        <v>6</v>
      </c>
      <c r="G1763">
        <v>23971</v>
      </c>
      <c r="H1763" s="7">
        <v>15</v>
      </c>
      <c r="I1763">
        <v>143826</v>
      </c>
      <c r="J1763">
        <v>21573.9</v>
      </c>
      <c r="K1763">
        <v>122252.1</v>
      </c>
      <c r="L1763">
        <v>19414.99785902871</v>
      </c>
      <c r="M1763" s="4">
        <f t="shared" si="54"/>
        <v>15.88111603729401</v>
      </c>
      <c r="N1763" t="str">
        <f t="shared" si="55"/>
        <v>Discounted</v>
      </c>
    </row>
    <row r="1764" spans="1:14" x14ac:dyDescent="0.3">
      <c r="A1764" t="s">
        <v>1774</v>
      </c>
      <c r="B1764" s="2">
        <v>45312</v>
      </c>
      <c r="C1764" t="s">
        <v>4518</v>
      </c>
      <c r="D1764" t="s">
        <v>4519</v>
      </c>
      <c r="E1764" t="s">
        <v>4523</v>
      </c>
      <c r="F1764">
        <v>9</v>
      </c>
      <c r="G1764">
        <v>62031</v>
      </c>
      <c r="H1764" s="7">
        <v>20</v>
      </c>
      <c r="I1764">
        <v>558279</v>
      </c>
      <c r="J1764">
        <v>111655.8</v>
      </c>
      <c r="K1764">
        <v>446623.2</v>
      </c>
      <c r="L1764">
        <v>88269.678176053159</v>
      </c>
      <c r="M1764" s="4">
        <f t="shared" si="54"/>
        <v>19.763791530769819</v>
      </c>
      <c r="N1764" t="str">
        <f t="shared" si="55"/>
        <v>Discounted</v>
      </c>
    </row>
    <row r="1765" spans="1:14" x14ac:dyDescent="0.3">
      <c r="A1765" t="s">
        <v>1775</v>
      </c>
      <c r="B1765" s="2">
        <v>45270</v>
      </c>
      <c r="C1765" t="s">
        <v>4513</v>
      </c>
      <c r="D1765" t="s">
        <v>4519</v>
      </c>
      <c r="E1765" t="s">
        <v>4525</v>
      </c>
      <c r="F1765">
        <v>6</v>
      </c>
      <c r="G1765">
        <v>39238</v>
      </c>
      <c r="H1765" s="7">
        <v>15</v>
      </c>
      <c r="I1765">
        <v>235428</v>
      </c>
      <c r="J1765">
        <v>35314.199999999997</v>
      </c>
      <c r="K1765">
        <v>200113.8</v>
      </c>
      <c r="L1765">
        <v>41650.047440271454</v>
      </c>
      <c r="M1765" s="4">
        <f t="shared" si="54"/>
        <v>20.813181020135271</v>
      </c>
      <c r="N1765" t="str">
        <f t="shared" si="55"/>
        <v>Discounted</v>
      </c>
    </row>
    <row r="1766" spans="1:14" x14ac:dyDescent="0.3">
      <c r="A1766" t="s">
        <v>1776</v>
      </c>
      <c r="B1766" s="2">
        <v>45510</v>
      </c>
      <c r="C1766" t="s">
        <v>4518</v>
      </c>
      <c r="D1766" t="s">
        <v>4519</v>
      </c>
      <c r="E1766" t="s">
        <v>4524</v>
      </c>
      <c r="F1766">
        <v>6</v>
      </c>
      <c r="G1766">
        <v>41220</v>
      </c>
      <c r="H1766" s="7">
        <v>0</v>
      </c>
      <c r="I1766">
        <v>247320</v>
      </c>
      <c r="J1766">
        <v>0</v>
      </c>
      <c r="K1766">
        <v>247320</v>
      </c>
      <c r="L1766">
        <v>37745.74323175582</v>
      </c>
      <c r="M1766" s="4">
        <f t="shared" si="54"/>
        <v>15.261904913373694</v>
      </c>
      <c r="N1766" t="str">
        <f t="shared" si="55"/>
        <v>Non-discounted</v>
      </c>
    </row>
    <row r="1767" spans="1:14" x14ac:dyDescent="0.3">
      <c r="A1767" t="s">
        <v>1777</v>
      </c>
      <c r="B1767" s="2">
        <v>45321</v>
      </c>
      <c r="C1767" t="s">
        <v>4515</v>
      </c>
      <c r="D1767" t="s">
        <v>4519</v>
      </c>
      <c r="E1767" t="s">
        <v>4523</v>
      </c>
      <c r="F1767">
        <v>1</v>
      </c>
      <c r="G1767">
        <v>24940</v>
      </c>
      <c r="H1767" s="7">
        <v>15</v>
      </c>
      <c r="I1767">
        <v>24940</v>
      </c>
      <c r="J1767">
        <v>3741</v>
      </c>
      <c r="K1767">
        <v>21199</v>
      </c>
      <c r="L1767">
        <v>3333.5322283158848</v>
      </c>
      <c r="M1767" s="4">
        <f t="shared" si="54"/>
        <v>15.724950367073376</v>
      </c>
      <c r="N1767" t="str">
        <f t="shared" si="55"/>
        <v>Discounted</v>
      </c>
    </row>
    <row r="1768" spans="1:14" x14ac:dyDescent="0.3">
      <c r="A1768" t="s">
        <v>1778</v>
      </c>
      <c r="B1768" s="2">
        <v>44990</v>
      </c>
      <c r="C1768" t="s">
        <v>4513</v>
      </c>
      <c r="D1768" t="s">
        <v>4520</v>
      </c>
      <c r="E1768" t="s">
        <v>4521</v>
      </c>
      <c r="F1768">
        <v>9</v>
      </c>
      <c r="G1768">
        <v>12362</v>
      </c>
      <c r="H1768" s="7">
        <v>5</v>
      </c>
      <c r="I1768">
        <v>111258</v>
      </c>
      <c r="J1768">
        <v>5562.9</v>
      </c>
      <c r="K1768">
        <v>105695.1</v>
      </c>
      <c r="L1768">
        <v>9466.7870440477182</v>
      </c>
      <c r="M1768" s="4">
        <f t="shared" si="54"/>
        <v>8.9566943444376488</v>
      </c>
      <c r="N1768" t="str">
        <f t="shared" si="55"/>
        <v>Discounted</v>
      </c>
    </row>
    <row r="1769" spans="1:14" x14ac:dyDescent="0.3">
      <c r="A1769" t="s">
        <v>1779</v>
      </c>
      <c r="B1769" s="2">
        <v>45643</v>
      </c>
      <c r="C1769" t="s">
        <v>4513</v>
      </c>
      <c r="D1769" t="s">
        <v>4519</v>
      </c>
      <c r="E1769" t="s">
        <v>4523</v>
      </c>
      <c r="F1769">
        <v>4</v>
      </c>
      <c r="G1769">
        <v>68773</v>
      </c>
      <c r="H1769" s="7">
        <v>5</v>
      </c>
      <c r="I1769">
        <v>275092</v>
      </c>
      <c r="J1769">
        <v>13754.6</v>
      </c>
      <c r="K1769">
        <v>261337.4</v>
      </c>
      <c r="L1769">
        <v>25858.770076021468</v>
      </c>
      <c r="M1769" s="4">
        <f t="shared" si="54"/>
        <v>9.894783554141684</v>
      </c>
      <c r="N1769" t="str">
        <f t="shared" si="55"/>
        <v>Discounted</v>
      </c>
    </row>
    <row r="1770" spans="1:14" x14ac:dyDescent="0.3">
      <c r="A1770" t="s">
        <v>1780</v>
      </c>
      <c r="B1770" s="2">
        <v>45647</v>
      </c>
      <c r="C1770" t="s">
        <v>4513</v>
      </c>
      <c r="D1770" t="s">
        <v>4520</v>
      </c>
      <c r="E1770" t="s">
        <v>4521</v>
      </c>
      <c r="F1770">
        <v>2</v>
      </c>
      <c r="G1770">
        <v>22288</v>
      </c>
      <c r="H1770" s="7">
        <v>20</v>
      </c>
      <c r="I1770">
        <v>44576</v>
      </c>
      <c r="J1770">
        <v>8915.2000000000007</v>
      </c>
      <c r="K1770">
        <v>35660.800000000003</v>
      </c>
      <c r="L1770">
        <v>8237.2395734504316</v>
      </c>
      <c r="M1770" s="4">
        <f t="shared" si="54"/>
        <v>23.098863663884238</v>
      </c>
      <c r="N1770" t="str">
        <f t="shared" si="55"/>
        <v>Discounted</v>
      </c>
    </row>
    <row r="1771" spans="1:14" x14ac:dyDescent="0.3">
      <c r="A1771" t="s">
        <v>1781</v>
      </c>
      <c r="B1771" s="2">
        <v>44998</v>
      </c>
      <c r="C1771" t="s">
        <v>4517</v>
      </c>
      <c r="D1771" t="s">
        <v>4519</v>
      </c>
      <c r="E1771" t="s">
        <v>4524</v>
      </c>
      <c r="F1771">
        <v>1</v>
      </c>
      <c r="G1771">
        <v>26022</v>
      </c>
      <c r="H1771" s="7">
        <v>0</v>
      </c>
      <c r="I1771">
        <v>26022</v>
      </c>
      <c r="J1771">
        <v>0</v>
      </c>
      <c r="K1771">
        <v>26022</v>
      </c>
      <c r="L1771">
        <v>5674.5114361449723</v>
      </c>
      <c r="M1771" s="4">
        <f t="shared" si="54"/>
        <v>21.806592253266359</v>
      </c>
      <c r="N1771" t="str">
        <f t="shared" si="55"/>
        <v>Non-discounted</v>
      </c>
    </row>
    <row r="1772" spans="1:14" x14ac:dyDescent="0.3">
      <c r="A1772" t="s">
        <v>1782</v>
      </c>
      <c r="B1772" s="2">
        <v>45200</v>
      </c>
      <c r="C1772" t="s">
        <v>4518</v>
      </c>
      <c r="D1772" t="s">
        <v>4519</v>
      </c>
      <c r="E1772" t="s">
        <v>4521</v>
      </c>
      <c r="F1772">
        <v>3</v>
      </c>
      <c r="G1772">
        <v>70685</v>
      </c>
      <c r="H1772" s="7">
        <v>20</v>
      </c>
      <c r="I1772">
        <v>212055</v>
      </c>
      <c r="J1772">
        <v>42411</v>
      </c>
      <c r="K1772">
        <v>169644</v>
      </c>
      <c r="L1772">
        <v>8825.6462641958205</v>
      </c>
      <c r="M1772" s="4">
        <f t="shared" si="54"/>
        <v>5.2024511708022807</v>
      </c>
      <c r="N1772" t="str">
        <f t="shared" si="55"/>
        <v>Discounted</v>
      </c>
    </row>
    <row r="1773" spans="1:14" x14ac:dyDescent="0.3">
      <c r="A1773" t="s">
        <v>1783</v>
      </c>
      <c r="B1773" s="2">
        <v>45246</v>
      </c>
      <c r="C1773" t="s">
        <v>4514</v>
      </c>
      <c r="D1773" t="s">
        <v>4519</v>
      </c>
      <c r="E1773" t="s">
        <v>4523</v>
      </c>
      <c r="F1773">
        <v>3</v>
      </c>
      <c r="G1773">
        <v>69904</v>
      </c>
      <c r="H1773" s="7">
        <v>20</v>
      </c>
      <c r="I1773">
        <v>209712</v>
      </c>
      <c r="J1773">
        <v>41942.400000000001</v>
      </c>
      <c r="K1773">
        <v>167769.60000000001</v>
      </c>
      <c r="L1773">
        <v>37559.841509236561</v>
      </c>
      <c r="M1773" s="4">
        <f t="shared" si="54"/>
        <v>22.387751719761244</v>
      </c>
      <c r="N1773" t="str">
        <f t="shared" si="55"/>
        <v>Discounted</v>
      </c>
    </row>
    <row r="1774" spans="1:14" x14ac:dyDescent="0.3">
      <c r="A1774" t="s">
        <v>1784</v>
      </c>
      <c r="B1774" s="2">
        <v>45264</v>
      </c>
      <c r="C1774" t="s">
        <v>4514</v>
      </c>
      <c r="D1774" t="s">
        <v>4519</v>
      </c>
      <c r="E1774" t="s">
        <v>4525</v>
      </c>
      <c r="F1774">
        <v>5</v>
      </c>
      <c r="G1774">
        <v>52789</v>
      </c>
      <c r="H1774" s="7">
        <v>0</v>
      </c>
      <c r="I1774">
        <v>263945</v>
      </c>
      <c r="J1774">
        <v>0</v>
      </c>
      <c r="K1774">
        <v>263945</v>
      </c>
      <c r="L1774">
        <v>14529.374375241699</v>
      </c>
      <c r="M1774" s="4">
        <f t="shared" si="54"/>
        <v>5.5046977117360427</v>
      </c>
      <c r="N1774" t="str">
        <f t="shared" si="55"/>
        <v>Non-discounted</v>
      </c>
    </row>
    <row r="1775" spans="1:14" x14ac:dyDescent="0.3">
      <c r="A1775" t="s">
        <v>1785</v>
      </c>
      <c r="B1775" s="2">
        <v>45292</v>
      </c>
      <c r="C1775" t="s">
        <v>4518</v>
      </c>
      <c r="D1775" t="s">
        <v>4520</v>
      </c>
      <c r="E1775" t="s">
        <v>4522</v>
      </c>
      <c r="F1775">
        <v>1</v>
      </c>
      <c r="G1775">
        <v>8324</v>
      </c>
      <c r="H1775" s="7">
        <v>10</v>
      </c>
      <c r="I1775">
        <v>8324</v>
      </c>
      <c r="J1775">
        <v>832.4</v>
      </c>
      <c r="K1775">
        <v>7491.6</v>
      </c>
      <c r="L1775">
        <v>1061.2306933365501</v>
      </c>
      <c r="M1775" s="4">
        <f t="shared" si="54"/>
        <v>14.165608058846574</v>
      </c>
      <c r="N1775" t="str">
        <f t="shared" si="55"/>
        <v>Discounted</v>
      </c>
    </row>
    <row r="1776" spans="1:14" x14ac:dyDescent="0.3">
      <c r="A1776" t="s">
        <v>1786</v>
      </c>
      <c r="B1776" s="2">
        <v>45421</v>
      </c>
      <c r="C1776" t="s">
        <v>4518</v>
      </c>
      <c r="D1776" t="s">
        <v>4520</v>
      </c>
      <c r="E1776" t="s">
        <v>4522</v>
      </c>
      <c r="F1776">
        <v>7</v>
      </c>
      <c r="G1776">
        <v>8299</v>
      </c>
      <c r="H1776" s="7">
        <v>10</v>
      </c>
      <c r="I1776">
        <v>58093</v>
      </c>
      <c r="J1776">
        <v>5809.3</v>
      </c>
      <c r="K1776">
        <v>52283.7</v>
      </c>
      <c r="L1776">
        <v>3319.3114844329211</v>
      </c>
      <c r="M1776" s="4">
        <f t="shared" si="54"/>
        <v>6.3486545222180553</v>
      </c>
      <c r="N1776" t="str">
        <f t="shared" si="55"/>
        <v>Discounted</v>
      </c>
    </row>
    <row r="1777" spans="1:14" x14ac:dyDescent="0.3">
      <c r="A1777" t="s">
        <v>1787</v>
      </c>
      <c r="B1777" s="2">
        <v>45533</v>
      </c>
      <c r="C1777" t="s">
        <v>4517</v>
      </c>
      <c r="D1777" t="s">
        <v>4520</v>
      </c>
      <c r="E1777" t="s">
        <v>4525</v>
      </c>
      <c r="F1777">
        <v>1</v>
      </c>
      <c r="G1777">
        <v>45647</v>
      </c>
      <c r="H1777" s="7">
        <v>15</v>
      </c>
      <c r="I1777">
        <v>45647</v>
      </c>
      <c r="J1777">
        <v>6847.05</v>
      </c>
      <c r="K1777">
        <v>38799.949999999997</v>
      </c>
      <c r="L1777">
        <v>9458.0553661962458</v>
      </c>
      <c r="M1777" s="4">
        <f t="shared" si="54"/>
        <v>24.376462769143377</v>
      </c>
      <c r="N1777" t="str">
        <f t="shared" si="55"/>
        <v>Discounted</v>
      </c>
    </row>
    <row r="1778" spans="1:14" x14ac:dyDescent="0.3">
      <c r="A1778" t="s">
        <v>1788</v>
      </c>
      <c r="B1778" s="2">
        <v>45092</v>
      </c>
      <c r="C1778" t="s">
        <v>4514</v>
      </c>
      <c r="D1778" t="s">
        <v>4520</v>
      </c>
      <c r="E1778" t="s">
        <v>4522</v>
      </c>
      <c r="F1778">
        <v>4</v>
      </c>
      <c r="G1778">
        <v>9114</v>
      </c>
      <c r="H1778" s="7">
        <v>10</v>
      </c>
      <c r="I1778">
        <v>36456</v>
      </c>
      <c r="J1778">
        <v>3645.6</v>
      </c>
      <c r="K1778">
        <v>32810.400000000001</v>
      </c>
      <c r="L1778">
        <v>8020.9567421277316</v>
      </c>
      <c r="M1778" s="4">
        <f t="shared" si="54"/>
        <v>24.446385116084322</v>
      </c>
      <c r="N1778" t="str">
        <f t="shared" si="55"/>
        <v>Discounted</v>
      </c>
    </row>
    <row r="1779" spans="1:14" x14ac:dyDescent="0.3">
      <c r="A1779" t="s">
        <v>1789</v>
      </c>
      <c r="B1779" s="2">
        <v>45470</v>
      </c>
      <c r="C1779" t="s">
        <v>4518</v>
      </c>
      <c r="D1779" t="s">
        <v>4519</v>
      </c>
      <c r="E1779" t="s">
        <v>4524</v>
      </c>
      <c r="F1779">
        <v>6</v>
      </c>
      <c r="G1779">
        <v>25647</v>
      </c>
      <c r="H1779" s="7">
        <v>5</v>
      </c>
      <c r="I1779">
        <v>153882</v>
      </c>
      <c r="J1779">
        <v>7694.1</v>
      </c>
      <c r="K1779">
        <v>146187.9</v>
      </c>
      <c r="L1779">
        <v>25169.783035424331</v>
      </c>
      <c r="M1779" s="4">
        <f t="shared" si="54"/>
        <v>17.217418839332346</v>
      </c>
      <c r="N1779" t="str">
        <f t="shared" si="55"/>
        <v>Discounted</v>
      </c>
    </row>
    <row r="1780" spans="1:14" x14ac:dyDescent="0.3">
      <c r="A1780" t="s">
        <v>1790</v>
      </c>
      <c r="B1780" s="2">
        <v>44937</v>
      </c>
      <c r="C1780" t="s">
        <v>4518</v>
      </c>
      <c r="D1780" t="s">
        <v>4519</v>
      </c>
      <c r="E1780" t="s">
        <v>4524</v>
      </c>
      <c r="F1780">
        <v>1</v>
      </c>
      <c r="G1780">
        <v>77137</v>
      </c>
      <c r="H1780" s="7">
        <v>20</v>
      </c>
      <c r="I1780">
        <v>77137</v>
      </c>
      <c r="J1780">
        <v>15427.4</v>
      </c>
      <c r="K1780">
        <v>61709.599999999999</v>
      </c>
      <c r="L1780">
        <v>7926.0416329911859</v>
      </c>
      <c r="M1780" s="4">
        <f t="shared" si="54"/>
        <v>12.844098216470673</v>
      </c>
      <c r="N1780" t="str">
        <f t="shared" si="55"/>
        <v>Discounted</v>
      </c>
    </row>
    <row r="1781" spans="1:14" x14ac:dyDescent="0.3">
      <c r="A1781" t="s">
        <v>1791</v>
      </c>
      <c r="B1781" s="2">
        <v>45227</v>
      </c>
      <c r="C1781" t="s">
        <v>4517</v>
      </c>
      <c r="D1781" t="s">
        <v>4520</v>
      </c>
      <c r="E1781" t="s">
        <v>4523</v>
      </c>
      <c r="F1781">
        <v>7</v>
      </c>
      <c r="G1781">
        <v>21414</v>
      </c>
      <c r="H1781" s="7">
        <v>15</v>
      </c>
      <c r="I1781">
        <v>149898</v>
      </c>
      <c r="J1781">
        <v>22484.7</v>
      </c>
      <c r="K1781">
        <v>127413.3</v>
      </c>
      <c r="L1781">
        <v>19417.602175673401</v>
      </c>
      <c r="M1781" s="4">
        <f t="shared" si="54"/>
        <v>15.239855003891586</v>
      </c>
      <c r="N1781" t="str">
        <f t="shared" si="55"/>
        <v>Discounted</v>
      </c>
    </row>
    <row r="1782" spans="1:14" x14ac:dyDescent="0.3">
      <c r="A1782" t="s">
        <v>1792</v>
      </c>
      <c r="B1782" s="2">
        <v>45655</v>
      </c>
      <c r="C1782" t="s">
        <v>4517</v>
      </c>
      <c r="D1782" t="s">
        <v>4520</v>
      </c>
      <c r="E1782" t="s">
        <v>4523</v>
      </c>
      <c r="F1782">
        <v>7</v>
      </c>
      <c r="G1782">
        <v>64199</v>
      </c>
      <c r="H1782" s="7">
        <v>20</v>
      </c>
      <c r="I1782">
        <v>449393</v>
      </c>
      <c r="J1782">
        <v>89878.6</v>
      </c>
      <c r="K1782">
        <v>359514.4</v>
      </c>
      <c r="L1782">
        <v>72787.236564692736</v>
      </c>
      <c r="M1782" s="4">
        <f t="shared" si="54"/>
        <v>20.245986409638313</v>
      </c>
      <c r="N1782" t="str">
        <f t="shared" si="55"/>
        <v>Discounted</v>
      </c>
    </row>
    <row r="1783" spans="1:14" x14ac:dyDescent="0.3">
      <c r="A1783" t="s">
        <v>1793</v>
      </c>
      <c r="B1783" s="2">
        <v>45028</v>
      </c>
      <c r="C1783" t="s">
        <v>4515</v>
      </c>
      <c r="D1783" t="s">
        <v>4519</v>
      </c>
      <c r="E1783" t="s">
        <v>4521</v>
      </c>
      <c r="F1783">
        <v>3</v>
      </c>
      <c r="G1783">
        <v>10115</v>
      </c>
      <c r="H1783" s="7">
        <v>0</v>
      </c>
      <c r="I1783">
        <v>30345</v>
      </c>
      <c r="J1783">
        <v>0</v>
      </c>
      <c r="K1783">
        <v>30345</v>
      </c>
      <c r="L1783">
        <v>2871.8080725417949</v>
      </c>
      <c r="M1783" s="4">
        <f t="shared" si="54"/>
        <v>9.4638591944036747</v>
      </c>
      <c r="N1783" t="str">
        <f t="shared" si="55"/>
        <v>Non-discounted</v>
      </c>
    </row>
    <row r="1784" spans="1:14" x14ac:dyDescent="0.3">
      <c r="A1784" t="s">
        <v>1794</v>
      </c>
      <c r="B1784" s="2">
        <v>45351</v>
      </c>
      <c r="C1784" t="s">
        <v>4517</v>
      </c>
      <c r="D1784" t="s">
        <v>4519</v>
      </c>
      <c r="E1784" t="s">
        <v>4523</v>
      </c>
      <c r="F1784">
        <v>4</v>
      </c>
      <c r="G1784">
        <v>51285</v>
      </c>
      <c r="H1784" s="7">
        <v>10</v>
      </c>
      <c r="I1784">
        <v>205140</v>
      </c>
      <c r="J1784">
        <v>20514</v>
      </c>
      <c r="K1784">
        <v>184626</v>
      </c>
      <c r="L1784">
        <v>25541.99133268337</v>
      </c>
      <c r="M1784" s="4">
        <f t="shared" si="54"/>
        <v>13.834449824338593</v>
      </c>
      <c r="N1784" t="str">
        <f t="shared" si="55"/>
        <v>Discounted</v>
      </c>
    </row>
    <row r="1785" spans="1:14" x14ac:dyDescent="0.3">
      <c r="A1785" t="s">
        <v>1795</v>
      </c>
      <c r="B1785" s="2">
        <v>45318</v>
      </c>
      <c r="C1785" t="s">
        <v>4516</v>
      </c>
      <c r="D1785" t="s">
        <v>4520</v>
      </c>
      <c r="E1785" t="s">
        <v>4524</v>
      </c>
      <c r="F1785">
        <v>6</v>
      </c>
      <c r="G1785">
        <v>58311</v>
      </c>
      <c r="H1785" s="7">
        <v>0</v>
      </c>
      <c r="I1785">
        <v>349866</v>
      </c>
      <c r="J1785">
        <v>0</v>
      </c>
      <c r="K1785">
        <v>349866</v>
      </c>
      <c r="L1785">
        <v>69082.349516817165</v>
      </c>
      <c r="M1785" s="4">
        <f t="shared" si="54"/>
        <v>19.7453738050617</v>
      </c>
      <c r="N1785" t="str">
        <f t="shared" si="55"/>
        <v>Non-discounted</v>
      </c>
    </row>
    <row r="1786" spans="1:14" x14ac:dyDescent="0.3">
      <c r="A1786" t="s">
        <v>1796</v>
      </c>
      <c r="B1786" s="2">
        <v>45140</v>
      </c>
      <c r="C1786" t="s">
        <v>4514</v>
      </c>
      <c r="D1786" t="s">
        <v>4520</v>
      </c>
      <c r="E1786" t="s">
        <v>4523</v>
      </c>
      <c r="F1786">
        <v>7</v>
      </c>
      <c r="G1786">
        <v>79517</v>
      </c>
      <c r="H1786" s="7">
        <v>15</v>
      </c>
      <c r="I1786">
        <v>556619</v>
      </c>
      <c r="J1786">
        <v>83492.850000000006</v>
      </c>
      <c r="K1786">
        <v>473126.15</v>
      </c>
      <c r="L1786">
        <v>61070.411655608077</v>
      </c>
      <c r="M1786" s="4">
        <f t="shared" si="54"/>
        <v>12.907849556742546</v>
      </c>
      <c r="N1786" t="str">
        <f t="shared" si="55"/>
        <v>Discounted</v>
      </c>
    </row>
    <row r="1787" spans="1:14" x14ac:dyDescent="0.3">
      <c r="A1787" t="s">
        <v>1797</v>
      </c>
      <c r="B1787" s="2">
        <v>45617</v>
      </c>
      <c r="C1787" t="s">
        <v>4515</v>
      </c>
      <c r="D1787" t="s">
        <v>4520</v>
      </c>
      <c r="E1787" t="s">
        <v>4522</v>
      </c>
      <c r="F1787">
        <v>4</v>
      </c>
      <c r="G1787">
        <v>47398</v>
      </c>
      <c r="H1787" s="7">
        <v>5</v>
      </c>
      <c r="I1787">
        <v>189592</v>
      </c>
      <c r="J1787">
        <v>9479.6</v>
      </c>
      <c r="K1787">
        <v>180112.4</v>
      </c>
      <c r="L1787">
        <v>10158.21407715372</v>
      </c>
      <c r="M1787" s="4">
        <f t="shared" si="54"/>
        <v>5.6399304418539309</v>
      </c>
      <c r="N1787" t="str">
        <f t="shared" si="55"/>
        <v>Discounted</v>
      </c>
    </row>
    <row r="1788" spans="1:14" x14ac:dyDescent="0.3">
      <c r="A1788" t="s">
        <v>1798</v>
      </c>
      <c r="B1788" s="2">
        <v>45014</v>
      </c>
      <c r="C1788" t="s">
        <v>4516</v>
      </c>
      <c r="D1788" t="s">
        <v>4519</v>
      </c>
      <c r="E1788" t="s">
        <v>4521</v>
      </c>
      <c r="F1788">
        <v>9</v>
      </c>
      <c r="G1788">
        <v>56005</v>
      </c>
      <c r="H1788" s="7">
        <v>10</v>
      </c>
      <c r="I1788">
        <v>504045</v>
      </c>
      <c r="J1788">
        <v>50404.5</v>
      </c>
      <c r="K1788">
        <v>453640.5</v>
      </c>
      <c r="L1788">
        <v>68716.956591474809</v>
      </c>
      <c r="M1788" s="4">
        <f t="shared" si="54"/>
        <v>15.147888381102396</v>
      </c>
      <c r="N1788" t="str">
        <f t="shared" si="55"/>
        <v>Discounted</v>
      </c>
    </row>
    <row r="1789" spans="1:14" x14ac:dyDescent="0.3">
      <c r="A1789" t="s">
        <v>1799</v>
      </c>
      <c r="B1789" s="2">
        <v>45479</v>
      </c>
      <c r="C1789" t="s">
        <v>4518</v>
      </c>
      <c r="D1789" t="s">
        <v>4520</v>
      </c>
      <c r="E1789" t="s">
        <v>4521</v>
      </c>
      <c r="F1789">
        <v>9</v>
      </c>
      <c r="G1789">
        <v>76531</v>
      </c>
      <c r="H1789" s="7">
        <v>0</v>
      </c>
      <c r="I1789">
        <v>688779</v>
      </c>
      <c r="J1789">
        <v>0</v>
      </c>
      <c r="K1789">
        <v>688779</v>
      </c>
      <c r="L1789">
        <v>136021.61462456529</v>
      </c>
      <c r="M1789" s="4">
        <f t="shared" si="54"/>
        <v>19.748223250790936</v>
      </c>
      <c r="N1789" t="str">
        <f t="shared" si="55"/>
        <v>Non-discounted</v>
      </c>
    </row>
    <row r="1790" spans="1:14" x14ac:dyDescent="0.3">
      <c r="A1790" t="s">
        <v>1800</v>
      </c>
      <c r="B1790" s="2">
        <v>45327</v>
      </c>
      <c r="C1790" t="s">
        <v>4518</v>
      </c>
      <c r="D1790" t="s">
        <v>4520</v>
      </c>
      <c r="E1790" t="s">
        <v>4524</v>
      </c>
      <c r="F1790">
        <v>9</v>
      </c>
      <c r="G1790">
        <v>646</v>
      </c>
      <c r="H1790" s="7">
        <v>10</v>
      </c>
      <c r="I1790">
        <v>5814</v>
      </c>
      <c r="J1790">
        <v>581.4</v>
      </c>
      <c r="K1790">
        <v>5232.6000000000004</v>
      </c>
      <c r="L1790">
        <v>1283.887908539826</v>
      </c>
      <c r="M1790" s="4">
        <f t="shared" si="54"/>
        <v>24.536328183691204</v>
      </c>
      <c r="N1790" t="str">
        <f t="shared" si="55"/>
        <v>Discounted</v>
      </c>
    </row>
    <row r="1791" spans="1:14" x14ac:dyDescent="0.3">
      <c r="A1791" t="s">
        <v>1801</v>
      </c>
      <c r="B1791" s="2">
        <v>45514</v>
      </c>
      <c r="C1791" t="s">
        <v>4515</v>
      </c>
      <c r="D1791" t="s">
        <v>4520</v>
      </c>
      <c r="E1791" t="s">
        <v>4523</v>
      </c>
      <c r="F1791">
        <v>6</v>
      </c>
      <c r="G1791">
        <v>40775</v>
      </c>
      <c r="H1791" s="7">
        <v>20</v>
      </c>
      <c r="I1791">
        <v>244650</v>
      </c>
      <c r="J1791">
        <v>48930</v>
      </c>
      <c r="K1791">
        <v>195720</v>
      </c>
      <c r="L1791">
        <v>11236.1346207571</v>
      </c>
      <c r="M1791" s="4">
        <f t="shared" si="54"/>
        <v>5.7409230639470161</v>
      </c>
      <c r="N1791" t="str">
        <f t="shared" si="55"/>
        <v>Discounted</v>
      </c>
    </row>
    <row r="1792" spans="1:14" x14ac:dyDescent="0.3">
      <c r="A1792" t="s">
        <v>1802</v>
      </c>
      <c r="B1792" s="2">
        <v>44972</v>
      </c>
      <c r="C1792" t="s">
        <v>4517</v>
      </c>
      <c r="D1792" t="s">
        <v>4520</v>
      </c>
      <c r="E1792" t="s">
        <v>4522</v>
      </c>
      <c r="F1792">
        <v>2</v>
      </c>
      <c r="G1792">
        <v>16477</v>
      </c>
      <c r="H1792" s="7">
        <v>5</v>
      </c>
      <c r="I1792">
        <v>32954</v>
      </c>
      <c r="J1792">
        <v>1647.7</v>
      </c>
      <c r="K1792">
        <v>31306.3</v>
      </c>
      <c r="L1792">
        <v>4945.8982694238284</v>
      </c>
      <c r="M1792" s="4">
        <f t="shared" si="54"/>
        <v>15.798412043019546</v>
      </c>
      <c r="N1792" t="str">
        <f t="shared" si="55"/>
        <v>Discounted</v>
      </c>
    </row>
    <row r="1793" spans="1:14" x14ac:dyDescent="0.3">
      <c r="A1793" t="s">
        <v>1803</v>
      </c>
      <c r="B1793" s="2">
        <v>45598</v>
      </c>
      <c r="C1793" t="s">
        <v>4513</v>
      </c>
      <c r="D1793" t="s">
        <v>4520</v>
      </c>
      <c r="E1793" t="s">
        <v>4523</v>
      </c>
      <c r="F1793">
        <v>2</v>
      </c>
      <c r="G1793">
        <v>42065</v>
      </c>
      <c r="H1793" s="7">
        <v>10</v>
      </c>
      <c r="I1793">
        <v>84130</v>
      </c>
      <c r="J1793">
        <v>8413</v>
      </c>
      <c r="K1793">
        <v>75717</v>
      </c>
      <c r="L1793">
        <v>10599.45113623509</v>
      </c>
      <c r="M1793" s="4">
        <f t="shared" si="54"/>
        <v>13.99877324277915</v>
      </c>
      <c r="N1793" t="str">
        <f t="shared" si="55"/>
        <v>Discounted</v>
      </c>
    </row>
    <row r="1794" spans="1:14" x14ac:dyDescent="0.3">
      <c r="A1794" t="s">
        <v>1804</v>
      </c>
      <c r="B1794" s="2">
        <v>45389</v>
      </c>
      <c r="C1794" t="s">
        <v>4513</v>
      </c>
      <c r="D1794" t="s">
        <v>4519</v>
      </c>
      <c r="E1794" t="s">
        <v>4525</v>
      </c>
      <c r="F1794">
        <v>4</v>
      </c>
      <c r="G1794">
        <v>34445</v>
      </c>
      <c r="H1794" s="7">
        <v>5</v>
      </c>
      <c r="I1794">
        <v>137780</v>
      </c>
      <c r="J1794">
        <v>6889</v>
      </c>
      <c r="K1794">
        <v>130891</v>
      </c>
      <c r="L1794">
        <v>12891.42289581608</v>
      </c>
      <c r="M1794" s="4">
        <f t="shared" si="54"/>
        <v>9.8489757858187961</v>
      </c>
      <c r="N1794" t="str">
        <f t="shared" si="55"/>
        <v>Discounted</v>
      </c>
    </row>
    <row r="1795" spans="1:14" x14ac:dyDescent="0.3">
      <c r="A1795" t="s">
        <v>1805</v>
      </c>
      <c r="B1795" s="2">
        <v>45518</v>
      </c>
      <c r="C1795" t="s">
        <v>4518</v>
      </c>
      <c r="D1795" t="s">
        <v>4520</v>
      </c>
      <c r="E1795" t="s">
        <v>4523</v>
      </c>
      <c r="F1795">
        <v>9</v>
      </c>
      <c r="G1795">
        <v>3094</v>
      </c>
      <c r="H1795" s="7">
        <v>20</v>
      </c>
      <c r="I1795">
        <v>27846</v>
      </c>
      <c r="J1795">
        <v>5569.2</v>
      </c>
      <c r="K1795">
        <v>22276.799999999999</v>
      </c>
      <c r="L1795">
        <v>3955.30251238966</v>
      </c>
      <c r="M1795" s="4">
        <f t="shared" ref="M1795:M1858" si="56">(L1795/K1795)*100</f>
        <v>17.75525440094475</v>
      </c>
      <c r="N1795" t="str">
        <f t="shared" ref="N1795:N1858" si="57">IF(H1795=0,"Non-discounted","Discounted")</f>
        <v>Discounted</v>
      </c>
    </row>
    <row r="1796" spans="1:14" x14ac:dyDescent="0.3">
      <c r="A1796" t="s">
        <v>1806</v>
      </c>
      <c r="B1796" s="2">
        <v>45236</v>
      </c>
      <c r="C1796" t="s">
        <v>4513</v>
      </c>
      <c r="D1796" t="s">
        <v>4519</v>
      </c>
      <c r="E1796" t="s">
        <v>4524</v>
      </c>
      <c r="F1796">
        <v>3</v>
      </c>
      <c r="G1796">
        <v>77110</v>
      </c>
      <c r="H1796" s="7">
        <v>20</v>
      </c>
      <c r="I1796">
        <v>231330</v>
      </c>
      <c r="J1796">
        <v>46266</v>
      </c>
      <c r="K1796">
        <v>185064</v>
      </c>
      <c r="L1796">
        <v>15309.32660357249</v>
      </c>
      <c r="M1796" s="4">
        <f t="shared" si="56"/>
        <v>8.2724498571156406</v>
      </c>
      <c r="N1796" t="str">
        <f t="shared" si="57"/>
        <v>Discounted</v>
      </c>
    </row>
    <row r="1797" spans="1:14" x14ac:dyDescent="0.3">
      <c r="A1797" t="s">
        <v>1807</v>
      </c>
      <c r="B1797" s="2">
        <v>45012</v>
      </c>
      <c r="C1797" t="s">
        <v>4512</v>
      </c>
      <c r="D1797" t="s">
        <v>4520</v>
      </c>
      <c r="E1797" t="s">
        <v>4523</v>
      </c>
      <c r="F1797">
        <v>6</v>
      </c>
      <c r="G1797">
        <v>58155</v>
      </c>
      <c r="H1797" s="7">
        <v>0</v>
      </c>
      <c r="I1797">
        <v>348930</v>
      </c>
      <c r="J1797">
        <v>0</v>
      </c>
      <c r="K1797">
        <v>348930</v>
      </c>
      <c r="L1797">
        <v>37256.286651834307</v>
      </c>
      <c r="M1797" s="4">
        <f t="shared" si="56"/>
        <v>10.677295346297052</v>
      </c>
      <c r="N1797" t="str">
        <f t="shared" si="57"/>
        <v>Non-discounted</v>
      </c>
    </row>
    <row r="1798" spans="1:14" x14ac:dyDescent="0.3">
      <c r="A1798" t="s">
        <v>1808</v>
      </c>
      <c r="B1798" s="2">
        <v>45018</v>
      </c>
      <c r="C1798" t="s">
        <v>4515</v>
      </c>
      <c r="D1798" t="s">
        <v>4520</v>
      </c>
      <c r="E1798" t="s">
        <v>4521</v>
      </c>
      <c r="F1798">
        <v>2</v>
      </c>
      <c r="G1798">
        <v>27931</v>
      </c>
      <c r="H1798" s="7">
        <v>15</v>
      </c>
      <c r="I1798">
        <v>55862</v>
      </c>
      <c r="J1798">
        <v>8379.2999999999993</v>
      </c>
      <c r="K1798">
        <v>47482.7</v>
      </c>
      <c r="L1798">
        <v>9798.1253260936755</v>
      </c>
      <c r="M1798" s="4">
        <f t="shared" si="56"/>
        <v>20.635147803502488</v>
      </c>
      <c r="N1798" t="str">
        <f t="shared" si="57"/>
        <v>Discounted</v>
      </c>
    </row>
    <row r="1799" spans="1:14" x14ac:dyDescent="0.3">
      <c r="A1799" t="s">
        <v>1809</v>
      </c>
      <c r="B1799" s="2">
        <v>45586</v>
      </c>
      <c r="C1799" t="s">
        <v>4516</v>
      </c>
      <c r="D1799" t="s">
        <v>4520</v>
      </c>
      <c r="E1799" t="s">
        <v>4522</v>
      </c>
      <c r="F1799">
        <v>1</v>
      </c>
      <c r="G1799">
        <v>28071</v>
      </c>
      <c r="H1799" s="7">
        <v>0</v>
      </c>
      <c r="I1799">
        <v>28071</v>
      </c>
      <c r="J1799">
        <v>0</v>
      </c>
      <c r="K1799">
        <v>28071</v>
      </c>
      <c r="L1799">
        <v>3988.39359085147</v>
      </c>
      <c r="M1799" s="4">
        <f t="shared" si="56"/>
        <v>14.208234800511097</v>
      </c>
      <c r="N1799" t="str">
        <f t="shared" si="57"/>
        <v>Non-discounted</v>
      </c>
    </row>
    <row r="1800" spans="1:14" x14ac:dyDescent="0.3">
      <c r="A1800" t="s">
        <v>1810</v>
      </c>
      <c r="B1800" s="2">
        <v>45599</v>
      </c>
      <c r="C1800" t="s">
        <v>4515</v>
      </c>
      <c r="D1800" t="s">
        <v>4519</v>
      </c>
      <c r="E1800" t="s">
        <v>4524</v>
      </c>
      <c r="F1800">
        <v>5</v>
      </c>
      <c r="G1800">
        <v>66471</v>
      </c>
      <c r="H1800" s="7">
        <v>5</v>
      </c>
      <c r="I1800">
        <v>332355</v>
      </c>
      <c r="J1800">
        <v>16617.75</v>
      </c>
      <c r="K1800">
        <v>315737.25</v>
      </c>
      <c r="L1800">
        <v>78534.629992841074</v>
      </c>
      <c r="M1800" s="4">
        <f t="shared" si="56"/>
        <v>24.873412938397692</v>
      </c>
      <c r="N1800" t="str">
        <f t="shared" si="57"/>
        <v>Discounted</v>
      </c>
    </row>
    <row r="1801" spans="1:14" x14ac:dyDescent="0.3">
      <c r="A1801" t="s">
        <v>1811</v>
      </c>
      <c r="B1801" s="2">
        <v>45640</v>
      </c>
      <c r="C1801" t="s">
        <v>4514</v>
      </c>
      <c r="D1801" t="s">
        <v>4519</v>
      </c>
      <c r="E1801" t="s">
        <v>4525</v>
      </c>
      <c r="F1801">
        <v>8</v>
      </c>
      <c r="G1801">
        <v>62297</v>
      </c>
      <c r="H1801" s="7">
        <v>0</v>
      </c>
      <c r="I1801">
        <v>498376</v>
      </c>
      <c r="J1801">
        <v>0</v>
      </c>
      <c r="K1801">
        <v>498376</v>
      </c>
      <c r="L1801">
        <v>63439.351965179878</v>
      </c>
      <c r="M1801" s="4">
        <f t="shared" si="56"/>
        <v>12.729214882975882</v>
      </c>
      <c r="N1801" t="str">
        <f t="shared" si="57"/>
        <v>Non-discounted</v>
      </c>
    </row>
    <row r="1802" spans="1:14" x14ac:dyDescent="0.3">
      <c r="A1802" t="s">
        <v>1812</v>
      </c>
      <c r="B1802" s="2">
        <v>45168</v>
      </c>
      <c r="C1802" t="s">
        <v>4517</v>
      </c>
      <c r="D1802" t="s">
        <v>4519</v>
      </c>
      <c r="E1802" t="s">
        <v>4522</v>
      </c>
      <c r="F1802">
        <v>2</v>
      </c>
      <c r="G1802">
        <v>44437</v>
      </c>
      <c r="H1802" s="7">
        <v>10</v>
      </c>
      <c r="I1802">
        <v>88874</v>
      </c>
      <c r="J1802">
        <v>8887.4</v>
      </c>
      <c r="K1802">
        <v>79986.600000000006</v>
      </c>
      <c r="L1802">
        <v>11410.265517946311</v>
      </c>
      <c r="M1802" s="4">
        <f t="shared" si="56"/>
        <v>14.265221322004324</v>
      </c>
      <c r="N1802" t="str">
        <f t="shared" si="57"/>
        <v>Discounted</v>
      </c>
    </row>
    <row r="1803" spans="1:14" x14ac:dyDescent="0.3">
      <c r="A1803" t="s">
        <v>1813</v>
      </c>
      <c r="B1803" s="2">
        <v>44928</v>
      </c>
      <c r="C1803" t="s">
        <v>4517</v>
      </c>
      <c r="D1803" t="s">
        <v>4520</v>
      </c>
      <c r="E1803" t="s">
        <v>4522</v>
      </c>
      <c r="F1803">
        <v>9</v>
      </c>
      <c r="G1803">
        <v>60143</v>
      </c>
      <c r="H1803" s="7">
        <v>0</v>
      </c>
      <c r="I1803">
        <v>541287</v>
      </c>
      <c r="J1803">
        <v>0</v>
      </c>
      <c r="K1803">
        <v>541287</v>
      </c>
      <c r="L1803">
        <v>59569.47465352327</v>
      </c>
      <c r="M1803" s="4">
        <f t="shared" si="56"/>
        <v>11.00515524177068</v>
      </c>
      <c r="N1803" t="str">
        <f t="shared" si="57"/>
        <v>Non-discounted</v>
      </c>
    </row>
    <row r="1804" spans="1:14" x14ac:dyDescent="0.3">
      <c r="A1804" t="s">
        <v>1814</v>
      </c>
      <c r="B1804" s="2">
        <v>45151</v>
      </c>
      <c r="C1804" t="s">
        <v>4515</v>
      </c>
      <c r="D1804" t="s">
        <v>4520</v>
      </c>
      <c r="E1804" t="s">
        <v>4521</v>
      </c>
      <c r="F1804">
        <v>8</v>
      </c>
      <c r="G1804">
        <v>60551</v>
      </c>
      <c r="H1804" s="7">
        <v>15</v>
      </c>
      <c r="I1804">
        <v>484408</v>
      </c>
      <c r="J1804">
        <v>72661.2</v>
      </c>
      <c r="K1804">
        <v>411746.8</v>
      </c>
      <c r="L1804">
        <v>40045.967241924627</v>
      </c>
      <c r="M1804" s="4">
        <f t="shared" si="56"/>
        <v>9.725872123820908</v>
      </c>
      <c r="N1804" t="str">
        <f t="shared" si="57"/>
        <v>Discounted</v>
      </c>
    </row>
    <row r="1805" spans="1:14" x14ac:dyDescent="0.3">
      <c r="A1805" t="s">
        <v>1815</v>
      </c>
      <c r="B1805" s="2">
        <v>45515</v>
      </c>
      <c r="C1805" t="s">
        <v>4518</v>
      </c>
      <c r="D1805" t="s">
        <v>4519</v>
      </c>
      <c r="E1805" t="s">
        <v>4521</v>
      </c>
      <c r="F1805">
        <v>3</v>
      </c>
      <c r="G1805">
        <v>68402</v>
      </c>
      <c r="H1805" s="7">
        <v>15</v>
      </c>
      <c r="I1805">
        <v>205206</v>
      </c>
      <c r="J1805">
        <v>30780.9</v>
      </c>
      <c r="K1805">
        <v>174425.1</v>
      </c>
      <c r="L1805">
        <v>40895.060475159422</v>
      </c>
      <c r="M1805" s="4">
        <f t="shared" si="56"/>
        <v>23.445628223896342</v>
      </c>
      <c r="N1805" t="str">
        <f t="shared" si="57"/>
        <v>Discounted</v>
      </c>
    </row>
    <row r="1806" spans="1:14" x14ac:dyDescent="0.3">
      <c r="A1806" t="s">
        <v>1816</v>
      </c>
      <c r="B1806" s="2">
        <v>45042</v>
      </c>
      <c r="C1806" t="s">
        <v>4518</v>
      </c>
      <c r="D1806" t="s">
        <v>4519</v>
      </c>
      <c r="E1806" t="s">
        <v>4521</v>
      </c>
      <c r="F1806">
        <v>1</v>
      </c>
      <c r="G1806">
        <v>78403</v>
      </c>
      <c r="H1806" s="7">
        <v>5</v>
      </c>
      <c r="I1806">
        <v>78403</v>
      </c>
      <c r="J1806">
        <v>3920.15</v>
      </c>
      <c r="K1806">
        <v>74482.850000000006</v>
      </c>
      <c r="L1806">
        <v>14879.09096254245</v>
      </c>
      <c r="M1806" s="4">
        <f t="shared" si="56"/>
        <v>19.976532802574617</v>
      </c>
      <c r="N1806" t="str">
        <f t="shared" si="57"/>
        <v>Discounted</v>
      </c>
    </row>
    <row r="1807" spans="1:14" x14ac:dyDescent="0.3">
      <c r="A1807" t="s">
        <v>1817</v>
      </c>
      <c r="B1807" s="2">
        <v>45592</v>
      </c>
      <c r="C1807" t="s">
        <v>4512</v>
      </c>
      <c r="D1807" t="s">
        <v>4520</v>
      </c>
      <c r="E1807" t="s">
        <v>4524</v>
      </c>
      <c r="F1807">
        <v>4</v>
      </c>
      <c r="G1807">
        <v>77490</v>
      </c>
      <c r="H1807" s="7">
        <v>20</v>
      </c>
      <c r="I1807">
        <v>309960</v>
      </c>
      <c r="J1807">
        <v>61992</v>
      </c>
      <c r="K1807">
        <v>247968</v>
      </c>
      <c r="L1807">
        <v>28933.031820984019</v>
      </c>
      <c r="M1807" s="4">
        <f t="shared" si="56"/>
        <v>11.668050644028268</v>
      </c>
      <c r="N1807" t="str">
        <f t="shared" si="57"/>
        <v>Discounted</v>
      </c>
    </row>
    <row r="1808" spans="1:14" x14ac:dyDescent="0.3">
      <c r="A1808" t="s">
        <v>1818</v>
      </c>
      <c r="B1808" s="2">
        <v>45029</v>
      </c>
      <c r="C1808" t="s">
        <v>4512</v>
      </c>
      <c r="D1808" t="s">
        <v>4519</v>
      </c>
      <c r="E1808" t="s">
        <v>4523</v>
      </c>
      <c r="F1808">
        <v>8</v>
      </c>
      <c r="G1808">
        <v>75704</v>
      </c>
      <c r="H1808" s="7">
        <v>15</v>
      </c>
      <c r="I1808">
        <v>605632</v>
      </c>
      <c r="J1808">
        <v>90844.800000000003</v>
      </c>
      <c r="K1808">
        <v>514787.2</v>
      </c>
      <c r="L1808">
        <v>97825.628294590337</v>
      </c>
      <c r="M1808" s="4">
        <f t="shared" si="56"/>
        <v>19.003119792914497</v>
      </c>
      <c r="N1808" t="str">
        <f t="shared" si="57"/>
        <v>Discounted</v>
      </c>
    </row>
    <row r="1809" spans="1:14" x14ac:dyDescent="0.3">
      <c r="A1809" t="s">
        <v>1819</v>
      </c>
      <c r="B1809" s="2">
        <v>45120</v>
      </c>
      <c r="C1809" t="s">
        <v>4517</v>
      </c>
      <c r="D1809" t="s">
        <v>4520</v>
      </c>
      <c r="E1809" t="s">
        <v>4522</v>
      </c>
      <c r="F1809">
        <v>3</v>
      </c>
      <c r="G1809">
        <v>69451</v>
      </c>
      <c r="H1809" s="7">
        <v>5</v>
      </c>
      <c r="I1809">
        <v>208353</v>
      </c>
      <c r="J1809">
        <v>10417.65</v>
      </c>
      <c r="K1809">
        <v>197935.35</v>
      </c>
      <c r="L1809">
        <v>48129.316433394662</v>
      </c>
      <c r="M1809" s="4">
        <f t="shared" si="56"/>
        <v>24.315675008731215</v>
      </c>
      <c r="N1809" t="str">
        <f t="shared" si="57"/>
        <v>Discounted</v>
      </c>
    </row>
    <row r="1810" spans="1:14" x14ac:dyDescent="0.3">
      <c r="A1810" t="s">
        <v>1820</v>
      </c>
      <c r="B1810" s="2">
        <v>45092</v>
      </c>
      <c r="C1810" t="s">
        <v>4512</v>
      </c>
      <c r="D1810" t="s">
        <v>4519</v>
      </c>
      <c r="E1810" t="s">
        <v>4523</v>
      </c>
      <c r="F1810">
        <v>2</v>
      </c>
      <c r="G1810">
        <v>76268</v>
      </c>
      <c r="H1810" s="7">
        <v>15</v>
      </c>
      <c r="I1810">
        <v>152536</v>
      </c>
      <c r="J1810">
        <v>22880.400000000001</v>
      </c>
      <c r="K1810">
        <v>129655.6</v>
      </c>
      <c r="L1810">
        <v>8402.9266820902758</v>
      </c>
      <c r="M1810" s="4">
        <f t="shared" si="56"/>
        <v>6.4809593122782783</v>
      </c>
      <c r="N1810" t="str">
        <f t="shared" si="57"/>
        <v>Discounted</v>
      </c>
    </row>
    <row r="1811" spans="1:14" x14ac:dyDescent="0.3">
      <c r="A1811" t="s">
        <v>1821</v>
      </c>
      <c r="B1811" s="2">
        <v>45016</v>
      </c>
      <c r="C1811" t="s">
        <v>4516</v>
      </c>
      <c r="D1811" t="s">
        <v>4519</v>
      </c>
      <c r="E1811" t="s">
        <v>4523</v>
      </c>
      <c r="F1811">
        <v>7</v>
      </c>
      <c r="G1811">
        <v>29539</v>
      </c>
      <c r="H1811" s="7">
        <v>15</v>
      </c>
      <c r="I1811">
        <v>206773</v>
      </c>
      <c r="J1811">
        <v>31015.95</v>
      </c>
      <c r="K1811">
        <v>175757.05</v>
      </c>
      <c r="L1811">
        <v>18085.555264845869</v>
      </c>
      <c r="M1811" s="4">
        <f t="shared" si="56"/>
        <v>10.290088087417187</v>
      </c>
      <c r="N1811" t="str">
        <f t="shared" si="57"/>
        <v>Discounted</v>
      </c>
    </row>
    <row r="1812" spans="1:14" x14ac:dyDescent="0.3">
      <c r="A1812" t="s">
        <v>1822</v>
      </c>
      <c r="B1812" s="2">
        <v>45612</v>
      </c>
      <c r="C1812" t="s">
        <v>4512</v>
      </c>
      <c r="D1812" t="s">
        <v>4519</v>
      </c>
      <c r="E1812" t="s">
        <v>4521</v>
      </c>
      <c r="F1812">
        <v>4</v>
      </c>
      <c r="G1812">
        <v>26068</v>
      </c>
      <c r="H1812" s="7">
        <v>20</v>
      </c>
      <c r="I1812">
        <v>104272</v>
      </c>
      <c r="J1812">
        <v>20854.400000000001</v>
      </c>
      <c r="K1812">
        <v>83417.600000000006</v>
      </c>
      <c r="L1812">
        <v>7517.2362370657911</v>
      </c>
      <c r="M1812" s="4">
        <f t="shared" si="56"/>
        <v>9.0115709839000289</v>
      </c>
      <c r="N1812" t="str">
        <f t="shared" si="57"/>
        <v>Discounted</v>
      </c>
    </row>
    <row r="1813" spans="1:14" x14ac:dyDescent="0.3">
      <c r="A1813" t="s">
        <v>1823</v>
      </c>
      <c r="B1813" s="2">
        <v>45048</v>
      </c>
      <c r="C1813" t="s">
        <v>4516</v>
      </c>
      <c r="D1813" t="s">
        <v>4520</v>
      </c>
      <c r="E1813" t="s">
        <v>4523</v>
      </c>
      <c r="F1813">
        <v>6</v>
      </c>
      <c r="G1813">
        <v>37959</v>
      </c>
      <c r="H1813" s="7">
        <v>10</v>
      </c>
      <c r="I1813">
        <v>227754</v>
      </c>
      <c r="J1813">
        <v>22775.4</v>
      </c>
      <c r="K1813">
        <v>204978.6</v>
      </c>
      <c r="L1813">
        <v>45906.317037480418</v>
      </c>
      <c r="M1813" s="4">
        <f t="shared" si="56"/>
        <v>22.395663272888203</v>
      </c>
      <c r="N1813" t="str">
        <f t="shared" si="57"/>
        <v>Discounted</v>
      </c>
    </row>
    <row r="1814" spans="1:14" x14ac:dyDescent="0.3">
      <c r="A1814" t="s">
        <v>1824</v>
      </c>
      <c r="B1814" s="2">
        <v>45069</v>
      </c>
      <c r="C1814" t="s">
        <v>4512</v>
      </c>
      <c r="D1814" t="s">
        <v>4520</v>
      </c>
      <c r="E1814" t="s">
        <v>4522</v>
      </c>
      <c r="F1814">
        <v>5</v>
      </c>
      <c r="G1814">
        <v>8169</v>
      </c>
      <c r="H1814" s="7">
        <v>5</v>
      </c>
      <c r="I1814">
        <v>40845</v>
      </c>
      <c r="J1814">
        <v>2042.25</v>
      </c>
      <c r="K1814">
        <v>38802.75</v>
      </c>
      <c r="L1814">
        <v>3330.7530120010179</v>
      </c>
      <c r="M1814" s="4">
        <f t="shared" si="56"/>
        <v>8.5838065910303207</v>
      </c>
      <c r="N1814" t="str">
        <f t="shared" si="57"/>
        <v>Discounted</v>
      </c>
    </row>
    <row r="1815" spans="1:14" x14ac:dyDescent="0.3">
      <c r="A1815" t="s">
        <v>1825</v>
      </c>
      <c r="B1815" s="2">
        <v>45032</v>
      </c>
      <c r="C1815" t="s">
        <v>4517</v>
      </c>
      <c r="D1815" t="s">
        <v>4519</v>
      </c>
      <c r="E1815" t="s">
        <v>4522</v>
      </c>
      <c r="F1815">
        <v>2</v>
      </c>
      <c r="G1815">
        <v>36016</v>
      </c>
      <c r="H1815" s="7">
        <v>15</v>
      </c>
      <c r="I1815">
        <v>72032</v>
      </c>
      <c r="J1815">
        <v>10804.8</v>
      </c>
      <c r="K1815">
        <v>61227.199999999997</v>
      </c>
      <c r="L1815">
        <v>6833.8861243316724</v>
      </c>
      <c r="M1815" s="4">
        <f t="shared" si="56"/>
        <v>11.161519919793282</v>
      </c>
      <c r="N1815" t="str">
        <f t="shared" si="57"/>
        <v>Discounted</v>
      </c>
    </row>
    <row r="1816" spans="1:14" x14ac:dyDescent="0.3">
      <c r="A1816" t="s">
        <v>1826</v>
      </c>
      <c r="B1816" s="2">
        <v>45354</v>
      </c>
      <c r="C1816" t="s">
        <v>4517</v>
      </c>
      <c r="D1816" t="s">
        <v>4520</v>
      </c>
      <c r="E1816" t="s">
        <v>4525</v>
      </c>
      <c r="F1816">
        <v>2</v>
      </c>
      <c r="G1816">
        <v>62984</v>
      </c>
      <c r="H1816" s="7">
        <v>15</v>
      </c>
      <c r="I1816">
        <v>125968</v>
      </c>
      <c r="J1816">
        <v>18895.2</v>
      </c>
      <c r="K1816">
        <v>107072.8</v>
      </c>
      <c r="L1816">
        <v>17000.179162039989</v>
      </c>
      <c r="M1816" s="4">
        <f t="shared" si="56"/>
        <v>15.877215466523701</v>
      </c>
      <c r="N1816" t="str">
        <f t="shared" si="57"/>
        <v>Discounted</v>
      </c>
    </row>
    <row r="1817" spans="1:14" x14ac:dyDescent="0.3">
      <c r="A1817" t="s">
        <v>1827</v>
      </c>
      <c r="B1817" s="2">
        <v>45231</v>
      </c>
      <c r="C1817" t="s">
        <v>4516</v>
      </c>
      <c r="D1817" t="s">
        <v>4520</v>
      </c>
      <c r="E1817" t="s">
        <v>4524</v>
      </c>
      <c r="F1817">
        <v>9</v>
      </c>
      <c r="G1817">
        <v>68697</v>
      </c>
      <c r="H1817" s="7">
        <v>0</v>
      </c>
      <c r="I1817">
        <v>618273</v>
      </c>
      <c r="J1817">
        <v>0</v>
      </c>
      <c r="K1817">
        <v>618273</v>
      </c>
      <c r="L1817">
        <v>107714.82410236201</v>
      </c>
      <c r="M1817" s="4">
        <f t="shared" si="56"/>
        <v>17.42188711173899</v>
      </c>
      <c r="N1817" t="str">
        <f t="shared" si="57"/>
        <v>Non-discounted</v>
      </c>
    </row>
    <row r="1818" spans="1:14" x14ac:dyDescent="0.3">
      <c r="A1818" t="s">
        <v>1828</v>
      </c>
      <c r="B1818" s="2">
        <v>45243</v>
      </c>
      <c r="C1818" t="s">
        <v>4515</v>
      </c>
      <c r="D1818" t="s">
        <v>4520</v>
      </c>
      <c r="E1818" t="s">
        <v>4523</v>
      </c>
      <c r="F1818">
        <v>2</v>
      </c>
      <c r="G1818">
        <v>23833</v>
      </c>
      <c r="H1818" s="7">
        <v>10</v>
      </c>
      <c r="I1818">
        <v>47666</v>
      </c>
      <c r="J1818">
        <v>4766.6000000000004</v>
      </c>
      <c r="K1818">
        <v>42899.4</v>
      </c>
      <c r="L1818">
        <v>9079.0897004786839</v>
      </c>
      <c r="M1818" s="4">
        <f t="shared" si="56"/>
        <v>21.163675250653117</v>
      </c>
      <c r="N1818" t="str">
        <f t="shared" si="57"/>
        <v>Discounted</v>
      </c>
    </row>
    <row r="1819" spans="1:14" x14ac:dyDescent="0.3">
      <c r="A1819" t="s">
        <v>1829</v>
      </c>
      <c r="B1819" s="2">
        <v>45561</v>
      </c>
      <c r="C1819" t="s">
        <v>4517</v>
      </c>
      <c r="D1819" t="s">
        <v>4520</v>
      </c>
      <c r="E1819" t="s">
        <v>4524</v>
      </c>
      <c r="F1819">
        <v>8</v>
      </c>
      <c r="G1819">
        <v>56111</v>
      </c>
      <c r="H1819" s="7">
        <v>20</v>
      </c>
      <c r="I1819">
        <v>448888</v>
      </c>
      <c r="J1819">
        <v>89777.600000000006</v>
      </c>
      <c r="K1819">
        <v>359110.40000000002</v>
      </c>
      <c r="L1819">
        <v>47210.322799854213</v>
      </c>
      <c r="M1819" s="4">
        <f t="shared" si="56"/>
        <v>13.146464931078079</v>
      </c>
      <c r="N1819" t="str">
        <f t="shared" si="57"/>
        <v>Discounted</v>
      </c>
    </row>
    <row r="1820" spans="1:14" x14ac:dyDescent="0.3">
      <c r="A1820" t="s">
        <v>1830</v>
      </c>
      <c r="B1820" s="2">
        <v>44935</v>
      </c>
      <c r="C1820" t="s">
        <v>4515</v>
      </c>
      <c r="D1820" t="s">
        <v>4519</v>
      </c>
      <c r="E1820" t="s">
        <v>4524</v>
      </c>
      <c r="F1820">
        <v>8</v>
      </c>
      <c r="G1820">
        <v>48441</v>
      </c>
      <c r="H1820" s="7">
        <v>5</v>
      </c>
      <c r="I1820">
        <v>387528</v>
      </c>
      <c r="J1820">
        <v>19376.400000000001</v>
      </c>
      <c r="K1820">
        <v>368151.6</v>
      </c>
      <c r="L1820">
        <v>57744.189887317378</v>
      </c>
      <c r="M1820" s="4">
        <f t="shared" si="56"/>
        <v>15.684894453077858</v>
      </c>
      <c r="N1820" t="str">
        <f t="shared" si="57"/>
        <v>Discounted</v>
      </c>
    </row>
    <row r="1821" spans="1:14" x14ac:dyDescent="0.3">
      <c r="A1821" t="s">
        <v>1831</v>
      </c>
      <c r="B1821" s="2">
        <v>44999</v>
      </c>
      <c r="C1821" t="s">
        <v>4518</v>
      </c>
      <c r="D1821" t="s">
        <v>4520</v>
      </c>
      <c r="E1821" t="s">
        <v>4524</v>
      </c>
      <c r="F1821">
        <v>1</v>
      </c>
      <c r="G1821">
        <v>39375</v>
      </c>
      <c r="H1821" s="7">
        <v>15</v>
      </c>
      <c r="I1821">
        <v>39375</v>
      </c>
      <c r="J1821">
        <v>5906.25</v>
      </c>
      <c r="K1821">
        <v>33468.75</v>
      </c>
      <c r="L1821">
        <v>8135.9992648271509</v>
      </c>
      <c r="M1821" s="4">
        <f t="shared" si="56"/>
        <v>24.309241500884109</v>
      </c>
      <c r="N1821" t="str">
        <f t="shared" si="57"/>
        <v>Discounted</v>
      </c>
    </row>
    <row r="1822" spans="1:14" x14ac:dyDescent="0.3">
      <c r="A1822" t="s">
        <v>1832</v>
      </c>
      <c r="B1822" s="2">
        <v>45285</v>
      </c>
      <c r="C1822" t="s">
        <v>4516</v>
      </c>
      <c r="D1822" t="s">
        <v>4520</v>
      </c>
      <c r="E1822" t="s">
        <v>4524</v>
      </c>
      <c r="F1822">
        <v>1</v>
      </c>
      <c r="G1822">
        <v>13198</v>
      </c>
      <c r="H1822" s="7">
        <v>5</v>
      </c>
      <c r="I1822">
        <v>13198</v>
      </c>
      <c r="J1822">
        <v>659.9</v>
      </c>
      <c r="K1822">
        <v>12538.1</v>
      </c>
      <c r="L1822">
        <v>1372.5752380417391</v>
      </c>
      <c r="M1822" s="4">
        <f t="shared" si="56"/>
        <v>10.947234732868131</v>
      </c>
      <c r="N1822" t="str">
        <f t="shared" si="57"/>
        <v>Discounted</v>
      </c>
    </row>
    <row r="1823" spans="1:14" x14ac:dyDescent="0.3">
      <c r="A1823" t="s">
        <v>1833</v>
      </c>
      <c r="B1823" s="2">
        <v>45149</v>
      </c>
      <c r="C1823" t="s">
        <v>4513</v>
      </c>
      <c r="D1823" t="s">
        <v>4519</v>
      </c>
      <c r="E1823" t="s">
        <v>4522</v>
      </c>
      <c r="F1823">
        <v>4</v>
      </c>
      <c r="G1823">
        <v>62326</v>
      </c>
      <c r="H1823" s="7">
        <v>20</v>
      </c>
      <c r="I1823">
        <v>249304</v>
      </c>
      <c r="J1823">
        <v>49860.800000000003</v>
      </c>
      <c r="K1823">
        <v>199443.20000000001</v>
      </c>
      <c r="L1823">
        <v>19868.300675257629</v>
      </c>
      <c r="M1823" s="4">
        <f t="shared" si="56"/>
        <v>9.9618842233064999</v>
      </c>
      <c r="N1823" t="str">
        <f t="shared" si="57"/>
        <v>Discounted</v>
      </c>
    </row>
    <row r="1824" spans="1:14" x14ac:dyDescent="0.3">
      <c r="A1824" t="s">
        <v>1834</v>
      </c>
      <c r="B1824" s="2">
        <v>45342</v>
      </c>
      <c r="C1824" t="s">
        <v>4517</v>
      </c>
      <c r="D1824" t="s">
        <v>4520</v>
      </c>
      <c r="E1824" t="s">
        <v>4523</v>
      </c>
      <c r="F1824">
        <v>2</v>
      </c>
      <c r="G1824">
        <v>31908</v>
      </c>
      <c r="H1824" s="7">
        <v>10</v>
      </c>
      <c r="I1824">
        <v>63816</v>
      </c>
      <c r="J1824">
        <v>6381.6</v>
      </c>
      <c r="K1824">
        <v>57434.400000000001</v>
      </c>
      <c r="L1824">
        <v>11034.28763903974</v>
      </c>
      <c r="M1824" s="4">
        <f t="shared" si="56"/>
        <v>19.211983826835031</v>
      </c>
      <c r="N1824" t="str">
        <f t="shared" si="57"/>
        <v>Discounted</v>
      </c>
    </row>
    <row r="1825" spans="1:14" x14ac:dyDescent="0.3">
      <c r="A1825" t="s">
        <v>1835</v>
      </c>
      <c r="B1825" s="2">
        <v>45479</v>
      </c>
      <c r="C1825" t="s">
        <v>4514</v>
      </c>
      <c r="D1825" t="s">
        <v>4520</v>
      </c>
      <c r="E1825" t="s">
        <v>4525</v>
      </c>
      <c r="F1825">
        <v>1</v>
      </c>
      <c r="G1825">
        <v>79345</v>
      </c>
      <c r="H1825" s="7">
        <v>0</v>
      </c>
      <c r="I1825">
        <v>79345</v>
      </c>
      <c r="J1825">
        <v>0</v>
      </c>
      <c r="K1825">
        <v>79345</v>
      </c>
      <c r="L1825">
        <v>16204.411487680291</v>
      </c>
      <c r="M1825" s="4">
        <f t="shared" si="56"/>
        <v>20.422725424009442</v>
      </c>
      <c r="N1825" t="str">
        <f t="shared" si="57"/>
        <v>Non-discounted</v>
      </c>
    </row>
    <row r="1826" spans="1:14" x14ac:dyDescent="0.3">
      <c r="A1826" t="s">
        <v>1836</v>
      </c>
      <c r="B1826" s="2">
        <v>45296</v>
      </c>
      <c r="C1826" t="s">
        <v>4518</v>
      </c>
      <c r="D1826" t="s">
        <v>4520</v>
      </c>
      <c r="E1826" t="s">
        <v>4524</v>
      </c>
      <c r="F1826">
        <v>9</v>
      </c>
      <c r="G1826">
        <v>15633</v>
      </c>
      <c r="H1826" s="7">
        <v>10</v>
      </c>
      <c r="I1826">
        <v>140697</v>
      </c>
      <c r="J1826">
        <v>14069.7</v>
      </c>
      <c r="K1826">
        <v>126627.3</v>
      </c>
      <c r="L1826">
        <v>16835.831521336771</v>
      </c>
      <c r="M1826" s="4">
        <f t="shared" si="56"/>
        <v>13.295578063606166</v>
      </c>
      <c r="N1826" t="str">
        <f t="shared" si="57"/>
        <v>Discounted</v>
      </c>
    </row>
    <row r="1827" spans="1:14" x14ac:dyDescent="0.3">
      <c r="A1827" t="s">
        <v>1837</v>
      </c>
      <c r="B1827" s="2">
        <v>45642</v>
      </c>
      <c r="C1827" t="s">
        <v>4515</v>
      </c>
      <c r="D1827" t="s">
        <v>4519</v>
      </c>
      <c r="E1827" t="s">
        <v>4525</v>
      </c>
      <c r="F1827">
        <v>3</v>
      </c>
      <c r="G1827">
        <v>74246</v>
      </c>
      <c r="H1827" s="7">
        <v>0</v>
      </c>
      <c r="I1827">
        <v>222738</v>
      </c>
      <c r="J1827">
        <v>0</v>
      </c>
      <c r="K1827">
        <v>222738</v>
      </c>
      <c r="L1827">
        <v>20624.599657381499</v>
      </c>
      <c r="M1827" s="4">
        <f t="shared" si="56"/>
        <v>9.2595783644378145</v>
      </c>
      <c r="N1827" t="str">
        <f t="shared" si="57"/>
        <v>Non-discounted</v>
      </c>
    </row>
    <row r="1828" spans="1:14" x14ac:dyDescent="0.3">
      <c r="A1828" t="s">
        <v>1838</v>
      </c>
      <c r="B1828" s="2">
        <v>45190</v>
      </c>
      <c r="C1828" t="s">
        <v>4517</v>
      </c>
      <c r="D1828" t="s">
        <v>4519</v>
      </c>
      <c r="E1828" t="s">
        <v>4522</v>
      </c>
      <c r="F1828">
        <v>1</v>
      </c>
      <c r="G1828">
        <v>36626</v>
      </c>
      <c r="H1828" s="7">
        <v>5</v>
      </c>
      <c r="I1828">
        <v>36626</v>
      </c>
      <c r="J1828">
        <v>1831.3</v>
      </c>
      <c r="K1828">
        <v>34794.699999999997</v>
      </c>
      <c r="L1828">
        <v>7160.21102643213</v>
      </c>
      <c r="M1828" s="4">
        <f t="shared" si="56"/>
        <v>20.578453116227845</v>
      </c>
      <c r="N1828" t="str">
        <f t="shared" si="57"/>
        <v>Discounted</v>
      </c>
    </row>
    <row r="1829" spans="1:14" x14ac:dyDescent="0.3">
      <c r="A1829" t="s">
        <v>1839</v>
      </c>
      <c r="B1829" s="2">
        <v>45616</v>
      </c>
      <c r="C1829" t="s">
        <v>4516</v>
      </c>
      <c r="D1829" t="s">
        <v>4520</v>
      </c>
      <c r="E1829" t="s">
        <v>4522</v>
      </c>
      <c r="F1829">
        <v>2</v>
      </c>
      <c r="G1829">
        <v>33543</v>
      </c>
      <c r="H1829" s="7">
        <v>10</v>
      </c>
      <c r="I1829">
        <v>67086</v>
      </c>
      <c r="J1829">
        <v>6708.6</v>
      </c>
      <c r="K1829">
        <v>60377.4</v>
      </c>
      <c r="L1829">
        <v>11115.393547084121</v>
      </c>
      <c r="M1829" s="4">
        <f t="shared" si="56"/>
        <v>18.409857905580765</v>
      </c>
      <c r="N1829" t="str">
        <f t="shared" si="57"/>
        <v>Discounted</v>
      </c>
    </row>
    <row r="1830" spans="1:14" x14ac:dyDescent="0.3">
      <c r="A1830" t="s">
        <v>1840</v>
      </c>
      <c r="B1830" s="2">
        <v>45244</v>
      </c>
      <c r="C1830" t="s">
        <v>4513</v>
      </c>
      <c r="D1830" t="s">
        <v>4520</v>
      </c>
      <c r="E1830" t="s">
        <v>4521</v>
      </c>
      <c r="F1830">
        <v>8</v>
      </c>
      <c r="G1830">
        <v>4578</v>
      </c>
      <c r="H1830" s="7">
        <v>10</v>
      </c>
      <c r="I1830">
        <v>36624</v>
      </c>
      <c r="J1830">
        <v>3662.4</v>
      </c>
      <c r="K1830">
        <v>32961.599999999999</v>
      </c>
      <c r="L1830">
        <v>7424.4540589357466</v>
      </c>
      <c r="M1830" s="4">
        <f t="shared" si="56"/>
        <v>22.524556025604785</v>
      </c>
      <c r="N1830" t="str">
        <f t="shared" si="57"/>
        <v>Discounted</v>
      </c>
    </row>
    <row r="1831" spans="1:14" x14ac:dyDescent="0.3">
      <c r="A1831" t="s">
        <v>1841</v>
      </c>
      <c r="B1831" s="2">
        <v>45010</v>
      </c>
      <c r="C1831" t="s">
        <v>4512</v>
      </c>
      <c r="D1831" t="s">
        <v>4519</v>
      </c>
      <c r="E1831" t="s">
        <v>4524</v>
      </c>
      <c r="F1831">
        <v>5</v>
      </c>
      <c r="G1831">
        <v>54406</v>
      </c>
      <c r="H1831" s="7">
        <v>10</v>
      </c>
      <c r="I1831">
        <v>272030</v>
      </c>
      <c r="J1831">
        <v>27203</v>
      </c>
      <c r="K1831">
        <v>244827</v>
      </c>
      <c r="L1831">
        <v>53584.133056363229</v>
      </c>
      <c r="M1831" s="4">
        <f t="shared" si="56"/>
        <v>21.886529286542427</v>
      </c>
      <c r="N1831" t="str">
        <f t="shared" si="57"/>
        <v>Discounted</v>
      </c>
    </row>
    <row r="1832" spans="1:14" x14ac:dyDescent="0.3">
      <c r="A1832" t="s">
        <v>1842</v>
      </c>
      <c r="B1832" s="2">
        <v>45244</v>
      </c>
      <c r="C1832" t="s">
        <v>4513</v>
      </c>
      <c r="D1832" t="s">
        <v>4519</v>
      </c>
      <c r="E1832" t="s">
        <v>4521</v>
      </c>
      <c r="F1832">
        <v>7</v>
      </c>
      <c r="G1832">
        <v>11637</v>
      </c>
      <c r="H1832" s="7">
        <v>20</v>
      </c>
      <c r="I1832">
        <v>81459</v>
      </c>
      <c r="J1832">
        <v>16291.8</v>
      </c>
      <c r="K1832">
        <v>65167.199999999997</v>
      </c>
      <c r="L1832">
        <v>5932.7591255248553</v>
      </c>
      <c r="M1832" s="4">
        <f t="shared" si="56"/>
        <v>9.1039036900846675</v>
      </c>
      <c r="N1832" t="str">
        <f t="shared" si="57"/>
        <v>Discounted</v>
      </c>
    </row>
    <row r="1833" spans="1:14" x14ac:dyDescent="0.3">
      <c r="A1833" t="s">
        <v>1843</v>
      </c>
      <c r="B1833" s="2">
        <v>45037</v>
      </c>
      <c r="C1833" t="s">
        <v>4514</v>
      </c>
      <c r="D1833" t="s">
        <v>4519</v>
      </c>
      <c r="E1833" t="s">
        <v>4525</v>
      </c>
      <c r="F1833">
        <v>6</v>
      </c>
      <c r="G1833">
        <v>29850</v>
      </c>
      <c r="H1833" s="7">
        <v>5</v>
      </c>
      <c r="I1833">
        <v>179100</v>
      </c>
      <c r="J1833">
        <v>8955</v>
      </c>
      <c r="K1833">
        <v>170145</v>
      </c>
      <c r="L1833">
        <v>36830.919959237697</v>
      </c>
      <c r="M1833" s="4">
        <f t="shared" si="56"/>
        <v>21.646783601773603</v>
      </c>
      <c r="N1833" t="str">
        <f t="shared" si="57"/>
        <v>Discounted</v>
      </c>
    </row>
    <row r="1834" spans="1:14" x14ac:dyDescent="0.3">
      <c r="A1834" t="s">
        <v>1844</v>
      </c>
      <c r="B1834" s="2">
        <v>45177</v>
      </c>
      <c r="C1834" t="s">
        <v>4515</v>
      </c>
      <c r="D1834" t="s">
        <v>4520</v>
      </c>
      <c r="E1834" t="s">
        <v>4523</v>
      </c>
      <c r="F1834">
        <v>1</v>
      </c>
      <c r="G1834">
        <v>5198</v>
      </c>
      <c r="H1834" s="7">
        <v>0</v>
      </c>
      <c r="I1834">
        <v>5198</v>
      </c>
      <c r="J1834">
        <v>0</v>
      </c>
      <c r="K1834">
        <v>5198</v>
      </c>
      <c r="L1834">
        <v>442.01062126721229</v>
      </c>
      <c r="M1834" s="4">
        <f t="shared" si="56"/>
        <v>8.5034748223780738</v>
      </c>
      <c r="N1834" t="str">
        <f t="shared" si="57"/>
        <v>Non-discounted</v>
      </c>
    </row>
    <row r="1835" spans="1:14" x14ac:dyDescent="0.3">
      <c r="A1835" t="s">
        <v>1845</v>
      </c>
      <c r="B1835" s="2">
        <v>45309</v>
      </c>
      <c r="C1835" t="s">
        <v>4518</v>
      </c>
      <c r="D1835" t="s">
        <v>4520</v>
      </c>
      <c r="E1835" t="s">
        <v>4521</v>
      </c>
      <c r="F1835">
        <v>6</v>
      </c>
      <c r="G1835">
        <v>33632</v>
      </c>
      <c r="H1835" s="7">
        <v>10</v>
      </c>
      <c r="I1835">
        <v>201792</v>
      </c>
      <c r="J1835">
        <v>20179.2</v>
      </c>
      <c r="K1835">
        <v>181612.79999999999</v>
      </c>
      <c r="L1835">
        <v>40452.576867207201</v>
      </c>
      <c r="M1835" s="4">
        <f t="shared" si="56"/>
        <v>22.274078075558112</v>
      </c>
      <c r="N1835" t="str">
        <f t="shared" si="57"/>
        <v>Discounted</v>
      </c>
    </row>
    <row r="1836" spans="1:14" x14ac:dyDescent="0.3">
      <c r="A1836" t="s">
        <v>1846</v>
      </c>
      <c r="B1836" s="2">
        <v>44933</v>
      </c>
      <c r="C1836" t="s">
        <v>4513</v>
      </c>
      <c r="D1836" t="s">
        <v>4519</v>
      </c>
      <c r="E1836" t="s">
        <v>4522</v>
      </c>
      <c r="F1836">
        <v>7</v>
      </c>
      <c r="G1836">
        <v>10665</v>
      </c>
      <c r="H1836" s="7">
        <v>5</v>
      </c>
      <c r="I1836">
        <v>74655</v>
      </c>
      <c r="J1836">
        <v>3732.75</v>
      </c>
      <c r="K1836">
        <v>70922.25</v>
      </c>
      <c r="L1836">
        <v>14472.691272739819</v>
      </c>
      <c r="M1836" s="4">
        <f t="shared" si="56"/>
        <v>20.406418680653559</v>
      </c>
      <c r="N1836" t="str">
        <f t="shared" si="57"/>
        <v>Discounted</v>
      </c>
    </row>
    <row r="1837" spans="1:14" x14ac:dyDescent="0.3">
      <c r="A1837" t="s">
        <v>1847</v>
      </c>
      <c r="B1837" s="2">
        <v>45385</v>
      </c>
      <c r="C1837" t="s">
        <v>4516</v>
      </c>
      <c r="D1837" t="s">
        <v>4520</v>
      </c>
      <c r="E1837" t="s">
        <v>4524</v>
      </c>
      <c r="F1837">
        <v>4</v>
      </c>
      <c r="G1837">
        <v>1294</v>
      </c>
      <c r="H1837" s="7">
        <v>20</v>
      </c>
      <c r="I1837">
        <v>5176</v>
      </c>
      <c r="J1837">
        <v>1035.2</v>
      </c>
      <c r="K1837">
        <v>4140.8</v>
      </c>
      <c r="L1837">
        <v>678.97614727771122</v>
      </c>
      <c r="M1837" s="4">
        <f t="shared" si="56"/>
        <v>16.397221485647972</v>
      </c>
      <c r="N1837" t="str">
        <f t="shared" si="57"/>
        <v>Discounted</v>
      </c>
    </row>
    <row r="1838" spans="1:14" x14ac:dyDescent="0.3">
      <c r="A1838" t="s">
        <v>1848</v>
      </c>
      <c r="B1838" s="2">
        <v>45010</v>
      </c>
      <c r="C1838" t="s">
        <v>4514</v>
      </c>
      <c r="D1838" t="s">
        <v>4520</v>
      </c>
      <c r="E1838" t="s">
        <v>4525</v>
      </c>
      <c r="F1838">
        <v>8</v>
      </c>
      <c r="G1838">
        <v>14146</v>
      </c>
      <c r="H1838" s="7">
        <v>20</v>
      </c>
      <c r="I1838">
        <v>113168</v>
      </c>
      <c r="J1838">
        <v>22633.599999999999</v>
      </c>
      <c r="K1838">
        <v>90534.399999999994</v>
      </c>
      <c r="L1838">
        <v>16155.350817298649</v>
      </c>
      <c r="M1838" s="4">
        <f t="shared" si="56"/>
        <v>17.84443351620892</v>
      </c>
      <c r="N1838" t="str">
        <f t="shared" si="57"/>
        <v>Discounted</v>
      </c>
    </row>
    <row r="1839" spans="1:14" x14ac:dyDescent="0.3">
      <c r="A1839" t="s">
        <v>1849</v>
      </c>
      <c r="B1839" s="2">
        <v>45134</v>
      </c>
      <c r="C1839" t="s">
        <v>4516</v>
      </c>
      <c r="D1839" t="s">
        <v>4520</v>
      </c>
      <c r="E1839" t="s">
        <v>4522</v>
      </c>
      <c r="F1839">
        <v>8</v>
      </c>
      <c r="G1839">
        <v>6370</v>
      </c>
      <c r="H1839" s="7">
        <v>5</v>
      </c>
      <c r="I1839">
        <v>50960</v>
      </c>
      <c r="J1839">
        <v>2548</v>
      </c>
      <c r="K1839">
        <v>48412</v>
      </c>
      <c r="L1839">
        <v>3428.3371323177589</v>
      </c>
      <c r="M1839" s="4">
        <f t="shared" si="56"/>
        <v>7.0815854174951651</v>
      </c>
      <c r="N1839" t="str">
        <f t="shared" si="57"/>
        <v>Discounted</v>
      </c>
    </row>
    <row r="1840" spans="1:14" x14ac:dyDescent="0.3">
      <c r="A1840" t="s">
        <v>1850</v>
      </c>
      <c r="B1840" s="2">
        <v>45316</v>
      </c>
      <c r="C1840" t="s">
        <v>4517</v>
      </c>
      <c r="D1840" t="s">
        <v>4520</v>
      </c>
      <c r="E1840" t="s">
        <v>4523</v>
      </c>
      <c r="F1840">
        <v>7</v>
      </c>
      <c r="G1840">
        <v>31236</v>
      </c>
      <c r="H1840" s="7">
        <v>0</v>
      </c>
      <c r="I1840">
        <v>218652</v>
      </c>
      <c r="J1840">
        <v>0</v>
      </c>
      <c r="K1840">
        <v>218652</v>
      </c>
      <c r="L1840">
        <v>12676.794940469899</v>
      </c>
      <c r="M1840" s="4">
        <f t="shared" si="56"/>
        <v>5.7977036297266427</v>
      </c>
      <c r="N1840" t="str">
        <f t="shared" si="57"/>
        <v>Non-discounted</v>
      </c>
    </row>
    <row r="1841" spans="1:14" x14ac:dyDescent="0.3">
      <c r="A1841" t="s">
        <v>1851</v>
      </c>
      <c r="B1841" s="2">
        <v>45240</v>
      </c>
      <c r="C1841" t="s">
        <v>4512</v>
      </c>
      <c r="D1841" t="s">
        <v>4520</v>
      </c>
      <c r="E1841" t="s">
        <v>4524</v>
      </c>
      <c r="F1841">
        <v>2</v>
      </c>
      <c r="G1841">
        <v>58584</v>
      </c>
      <c r="H1841" s="7">
        <v>5</v>
      </c>
      <c r="I1841">
        <v>117168</v>
      </c>
      <c r="J1841">
        <v>5858.4</v>
      </c>
      <c r="K1841">
        <v>111309.6</v>
      </c>
      <c r="L1841">
        <v>12926.31131274094</v>
      </c>
      <c r="M1841" s="4">
        <f t="shared" si="56"/>
        <v>11.612934834678176</v>
      </c>
      <c r="N1841" t="str">
        <f t="shared" si="57"/>
        <v>Discounted</v>
      </c>
    </row>
    <row r="1842" spans="1:14" x14ac:dyDescent="0.3">
      <c r="A1842" t="s">
        <v>1852</v>
      </c>
      <c r="B1842" s="2">
        <v>44948</v>
      </c>
      <c r="C1842" t="s">
        <v>4518</v>
      </c>
      <c r="D1842" t="s">
        <v>4520</v>
      </c>
      <c r="E1842" t="s">
        <v>4523</v>
      </c>
      <c r="F1842">
        <v>6</v>
      </c>
      <c r="G1842">
        <v>16711</v>
      </c>
      <c r="H1842" s="7">
        <v>5</v>
      </c>
      <c r="I1842">
        <v>100266</v>
      </c>
      <c r="J1842">
        <v>5013.3</v>
      </c>
      <c r="K1842">
        <v>95252.7</v>
      </c>
      <c r="L1842">
        <v>20410.859266635631</v>
      </c>
      <c r="M1842" s="4">
        <f t="shared" si="56"/>
        <v>21.428116228343796</v>
      </c>
      <c r="N1842" t="str">
        <f t="shared" si="57"/>
        <v>Discounted</v>
      </c>
    </row>
    <row r="1843" spans="1:14" x14ac:dyDescent="0.3">
      <c r="A1843" t="s">
        <v>1853</v>
      </c>
      <c r="B1843" s="2">
        <v>45336</v>
      </c>
      <c r="C1843" t="s">
        <v>4516</v>
      </c>
      <c r="D1843" t="s">
        <v>4520</v>
      </c>
      <c r="E1843" t="s">
        <v>4523</v>
      </c>
      <c r="F1843">
        <v>6</v>
      </c>
      <c r="G1843">
        <v>60038</v>
      </c>
      <c r="H1843" s="7">
        <v>15</v>
      </c>
      <c r="I1843">
        <v>360228</v>
      </c>
      <c r="J1843">
        <v>54034.2</v>
      </c>
      <c r="K1843">
        <v>306193.8</v>
      </c>
      <c r="L1843">
        <v>43833.820927430766</v>
      </c>
      <c r="M1843" s="4">
        <f t="shared" si="56"/>
        <v>14.315711463599449</v>
      </c>
      <c r="N1843" t="str">
        <f t="shared" si="57"/>
        <v>Discounted</v>
      </c>
    </row>
    <row r="1844" spans="1:14" x14ac:dyDescent="0.3">
      <c r="A1844" t="s">
        <v>1854</v>
      </c>
      <c r="B1844" s="2">
        <v>45441</v>
      </c>
      <c r="C1844" t="s">
        <v>4515</v>
      </c>
      <c r="D1844" t="s">
        <v>4519</v>
      </c>
      <c r="E1844" t="s">
        <v>4524</v>
      </c>
      <c r="F1844">
        <v>7</v>
      </c>
      <c r="G1844">
        <v>7877</v>
      </c>
      <c r="H1844" s="7">
        <v>20</v>
      </c>
      <c r="I1844">
        <v>55139</v>
      </c>
      <c r="J1844">
        <v>11027.8</v>
      </c>
      <c r="K1844">
        <v>44111.199999999997</v>
      </c>
      <c r="L1844">
        <v>4176.3957476966034</v>
      </c>
      <c r="M1844" s="4">
        <f t="shared" si="56"/>
        <v>9.4678806010641363</v>
      </c>
      <c r="N1844" t="str">
        <f t="shared" si="57"/>
        <v>Discounted</v>
      </c>
    </row>
    <row r="1845" spans="1:14" x14ac:dyDescent="0.3">
      <c r="A1845" t="s">
        <v>1855</v>
      </c>
      <c r="B1845" s="2">
        <v>45053</v>
      </c>
      <c r="C1845" t="s">
        <v>4517</v>
      </c>
      <c r="D1845" t="s">
        <v>4519</v>
      </c>
      <c r="E1845" t="s">
        <v>4524</v>
      </c>
      <c r="F1845">
        <v>6</v>
      </c>
      <c r="G1845">
        <v>9361</v>
      </c>
      <c r="H1845" s="7">
        <v>0</v>
      </c>
      <c r="I1845">
        <v>56166</v>
      </c>
      <c r="J1845">
        <v>0</v>
      </c>
      <c r="K1845">
        <v>56166</v>
      </c>
      <c r="L1845">
        <v>12182.95470252311</v>
      </c>
      <c r="M1845" s="4">
        <f t="shared" si="56"/>
        <v>21.690977998296319</v>
      </c>
      <c r="N1845" t="str">
        <f t="shared" si="57"/>
        <v>Non-discounted</v>
      </c>
    </row>
    <row r="1846" spans="1:14" x14ac:dyDescent="0.3">
      <c r="A1846" t="s">
        <v>1856</v>
      </c>
      <c r="B1846" s="2">
        <v>45626</v>
      </c>
      <c r="C1846" t="s">
        <v>4517</v>
      </c>
      <c r="D1846" t="s">
        <v>4519</v>
      </c>
      <c r="E1846" t="s">
        <v>4523</v>
      </c>
      <c r="F1846">
        <v>2</v>
      </c>
      <c r="G1846">
        <v>18321</v>
      </c>
      <c r="H1846" s="7">
        <v>15</v>
      </c>
      <c r="I1846">
        <v>36642</v>
      </c>
      <c r="J1846">
        <v>5496.3</v>
      </c>
      <c r="K1846">
        <v>31145.7</v>
      </c>
      <c r="L1846">
        <v>2981.436201940664</v>
      </c>
      <c r="M1846" s="4">
        <f t="shared" si="56"/>
        <v>9.5725451729794599</v>
      </c>
      <c r="N1846" t="str">
        <f t="shared" si="57"/>
        <v>Discounted</v>
      </c>
    </row>
    <row r="1847" spans="1:14" x14ac:dyDescent="0.3">
      <c r="A1847" t="s">
        <v>1857</v>
      </c>
      <c r="B1847" s="2">
        <v>44940</v>
      </c>
      <c r="C1847" t="s">
        <v>4518</v>
      </c>
      <c r="D1847" t="s">
        <v>4519</v>
      </c>
      <c r="E1847" t="s">
        <v>4525</v>
      </c>
      <c r="F1847">
        <v>8</v>
      </c>
      <c r="G1847">
        <v>78988</v>
      </c>
      <c r="H1847" s="7">
        <v>5</v>
      </c>
      <c r="I1847">
        <v>631904</v>
      </c>
      <c r="J1847">
        <v>31595.200000000001</v>
      </c>
      <c r="K1847">
        <v>600308.80000000005</v>
      </c>
      <c r="L1847">
        <v>127925.0516812604</v>
      </c>
      <c r="M1847" s="4">
        <f t="shared" si="56"/>
        <v>21.30987446481884</v>
      </c>
      <c r="N1847" t="str">
        <f t="shared" si="57"/>
        <v>Discounted</v>
      </c>
    </row>
    <row r="1848" spans="1:14" x14ac:dyDescent="0.3">
      <c r="A1848" t="s">
        <v>1858</v>
      </c>
      <c r="B1848" s="2">
        <v>44938</v>
      </c>
      <c r="C1848" t="s">
        <v>4517</v>
      </c>
      <c r="D1848" t="s">
        <v>4519</v>
      </c>
      <c r="E1848" t="s">
        <v>4524</v>
      </c>
      <c r="F1848">
        <v>4</v>
      </c>
      <c r="G1848">
        <v>75083</v>
      </c>
      <c r="H1848" s="7">
        <v>20</v>
      </c>
      <c r="I1848">
        <v>300332</v>
      </c>
      <c r="J1848">
        <v>60066.400000000001</v>
      </c>
      <c r="K1848">
        <v>240265.60000000001</v>
      </c>
      <c r="L1848">
        <v>33780.359756753489</v>
      </c>
      <c r="M1848" s="4">
        <f t="shared" si="56"/>
        <v>14.059590618362966</v>
      </c>
      <c r="N1848" t="str">
        <f t="shared" si="57"/>
        <v>Discounted</v>
      </c>
    </row>
    <row r="1849" spans="1:14" x14ac:dyDescent="0.3">
      <c r="A1849" t="s">
        <v>1859</v>
      </c>
      <c r="B1849" s="2">
        <v>45013</v>
      </c>
      <c r="C1849" t="s">
        <v>4515</v>
      </c>
      <c r="D1849" t="s">
        <v>4519</v>
      </c>
      <c r="E1849" t="s">
        <v>4522</v>
      </c>
      <c r="F1849">
        <v>9</v>
      </c>
      <c r="G1849">
        <v>27453</v>
      </c>
      <c r="H1849" s="7">
        <v>15</v>
      </c>
      <c r="I1849">
        <v>247077</v>
      </c>
      <c r="J1849">
        <v>37061.550000000003</v>
      </c>
      <c r="K1849">
        <v>210015.45</v>
      </c>
      <c r="L1849">
        <v>29968.989964427499</v>
      </c>
      <c r="M1849" s="4">
        <f t="shared" si="56"/>
        <v>14.269897745345638</v>
      </c>
      <c r="N1849" t="str">
        <f t="shared" si="57"/>
        <v>Discounted</v>
      </c>
    </row>
    <row r="1850" spans="1:14" x14ac:dyDescent="0.3">
      <c r="A1850" t="s">
        <v>1860</v>
      </c>
      <c r="B1850" s="2">
        <v>45450</v>
      </c>
      <c r="C1850" t="s">
        <v>4516</v>
      </c>
      <c r="D1850" t="s">
        <v>4519</v>
      </c>
      <c r="E1850" t="s">
        <v>4521</v>
      </c>
      <c r="F1850">
        <v>8</v>
      </c>
      <c r="G1850">
        <v>37301</v>
      </c>
      <c r="H1850" s="7">
        <v>15</v>
      </c>
      <c r="I1850">
        <v>298408</v>
      </c>
      <c r="J1850">
        <v>44761.2</v>
      </c>
      <c r="K1850">
        <v>253646.8</v>
      </c>
      <c r="L1850">
        <v>26517.23126755832</v>
      </c>
      <c r="M1850" s="4">
        <f t="shared" si="56"/>
        <v>10.454392197164845</v>
      </c>
      <c r="N1850" t="str">
        <f t="shared" si="57"/>
        <v>Discounted</v>
      </c>
    </row>
    <row r="1851" spans="1:14" x14ac:dyDescent="0.3">
      <c r="A1851" t="s">
        <v>1861</v>
      </c>
      <c r="B1851" s="2">
        <v>45463</v>
      </c>
      <c r="C1851" t="s">
        <v>4518</v>
      </c>
      <c r="D1851" t="s">
        <v>4519</v>
      </c>
      <c r="E1851" t="s">
        <v>4525</v>
      </c>
      <c r="F1851">
        <v>3</v>
      </c>
      <c r="G1851">
        <v>18777</v>
      </c>
      <c r="H1851" s="7">
        <v>0</v>
      </c>
      <c r="I1851">
        <v>56331</v>
      </c>
      <c r="J1851">
        <v>0</v>
      </c>
      <c r="K1851">
        <v>56331</v>
      </c>
      <c r="L1851">
        <v>12958.09055425629</v>
      </c>
      <c r="M1851" s="4">
        <f t="shared" si="56"/>
        <v>23.00348041798706</v>
      </c>
      <c r="N1851" t="str">
        <f t="shared" si="57"/>
        <v>Non-discounted</v>
      </c>
    </row>
    <row r="1852" spans="1:14" x14ac:dyDescent="0.3">
      <c r="A1852" t="s">
        <v>1862</v>
      </c>
      <c r="B1852" s="2">
        <v>45227</v>
      </c>
      <c r="C1852" t="s">
        <v>4517</v>
      </c>
      <c r="D1852" t="s">
        <v>4519</v>
      </c>
      <c r="E1852" t="s">
        <v>4524</v>
      </c>
      <c r="F1852">
        <v>3</v>
      </c>
      <c r="G1852">
        <v>23128</v>
      </c>
      <c r="H1852" s="7">
        <v>5</v>
      </c>
      <c r="I1852">
        <v>69384</v>
      </c>
      <c r="J1852">
        <v>3469.2</v>
      </c>
      <c r="K1852">
        <v>65914.8</v>
      </c>
      <c r="L1852">
        <v>4466.1927380647421</v>
      </c>
      <c r="M1852" s="4">
        <f t="shared" si="56"/>
        <v>6.7757055138826825</v>
      </c>
      <c r="N1852" t="str">
        <f t="shared" si="57"/>
        <v>Discounted</v>
      </c>
    </row>
    <row r="1853" spans="1:14" x14ac:dyDescent="0.3">
      <c r="A1853" t="s">
        <v>1863</v>
      </c>
      <c r="B1853" s="2">
        <v>45169</v>
      </c>
      <c r="C1853" t="s">
        <v>4517</v>
      </c>
      <c r="D1853" t="s">
        <v>4520</v>
      </c>
      <c r="E1853" t="s">
        <v>4524</v>
      </c>
      <c r="F1853">
        <v>8</v>
      </c>
      <c r="G1853">
        <v>28302</v>
      </c>
      <c r="H1853" s="7">
        <v>0</v>
      </c>
      <c r="I1853">
        <v>226416</v>
      </c>
      <c r="J1853">
        <v>0</v>
      </c>
      <c r="K1853">
        <v>226416</v>
      </c>
      <c r="L1853">
        <v>17859.97942318776</v>
      </c>
      <c r="M1853" s="4">
        <f t="shared" si="56"/>
        <v>7.8881260260704895</v>
      </c>
      <c r="N1853" t="str">
        <f t="shared" si="57"/>
        <v>Non-discounted</v>
      </c>
    </row>
    <row r="1854" spans="1:14" x14ac:dyDescent="0.3">
      <c r="A1854" t="s">
        <v>1864</v>
      </c>
      <c r="B1854" s="2">
        <v>45048</v>
      </c>
      <c r="C1854" t="s">
        <v>4515</v>
      </c>
      <c r="D1854" t="s">
        <v>4520</v>
      </c>
      <c r="E1854" t="s">
        <v>4525</v>
      </c>
      <c r="F1854">
        <v>2</v>
      </c>
      <c r="G1854">
        <v>63997</v>
      </c>
      <c r="H1854" s="7">
        <v>15</v>
      </c>
      <c r="I1854">
        <v>127994</v>
      </c>
      <c r="J1854">
        <v>19199.099999999999</v>
      </c>
      <c r="K1854">
        <v>108794.9</v>
      </c>
      <c r="L1854">
        <v>19275.948954573869</v>
      </c>
      <c r="M1854" s="4">
        <f t="shared" si="56"/>
        <v>17.717695364924154</v>
      </c>
      <c r="N1854" t="str">
        <f t="shared" si="57"/>
        <v>Discounted</v>
      </c>
    </row>
    <row r="1855" spans="1:14" x14ac:dyDescent="0.3">
      <c r="A1855" t="s">
        <v>1865</v>
      </c>
      <c r="B1855" s="2">
        <v>45073</v>
      </c>
      <c r="C1855" t="s">
        <v>4512</v>
      </c>
      <c r="D1855" t="s">
        <v>4519</v>
      </c>
      <c r="E1855" t="s">
        <v>4521</v>
      </c>
      <c r="F1855">
        <v>9</v>
      </c>
      <c r="G1855">
        <v>70314</v>
      </c>
      <c r="H1855" s="7">
        <v>15</v>
      </c>
      <c r="I1855">
        <v>632826</v>
      </c>
      <c r="J1855">
        <v>94923.9</v>
      </c>
      <c r="K1855">
        <v>537902.1</v>
      </c>
      <c r="L1855">
        <v>118350.86233847959</v>
      </c>
      <c r="M1855" s="4">
        <f t="shared" si="56"/>
        <v>22.002305315126971</v>
      </c>
      <c r="N1855" t="str">
        <f t="shared" si="57"/>
        <v>Discounted</v>
      </c>
    </row>
    <row r="1856" spans="1:14" x14ac:dyDescent="0.3">
      <c r="A1856" t="s">
        <v>1866</v>
      </c>
      <c r="B1856" s="2">
        <v>45493</v>
      </c>
      <c r="C1856" t="s">
        <v>4512</v>
      </c>
      <c r="D1856" t="s">
        <v>4520</v>
      </c>
      <c r="E1856" t="s">
        <v>4523</v>
      </c>
      <c r="F1856">
        <v>4</v>
      </c>
      <c r="G1856">
        <v>54202</v>
      </c>
      <c r="H1856" s="7">
        <v>0</v>
      </c>
      <c r="I1856">
        <v>216808</v>
      </c>
      <c r="J1856">
        <v>0</v>
      </c>
      <c r="K1856">
        <v>216808</v>
      </c>
      <c r="L1856">
        <v>14979.31893003177</v>
      </c>
      <c r="M1856" s="4">
        <f t="shared" si="56"/>
        <v>6.9090250037045537</v>
      </c>
      <c r="N1856" t="str">
        <f t="shared" si="57"/>
        <v>Non-discounted</v>
      </c>
    </row>
    <row r="1857" spans="1:14" x14ac:dyDescent="0.3">
      <c r="A1857" t="s">
        <v>1867</v>
      </c>
      <c r="B1857" s="2">
        <v>45282</v>
      </c>
      <c r="C1857" t="s">
        <v>4513</v>
      </c>
      <c r="D1857" t="s">
        <v>4520</v>
      </c>
      <c r="E1857" t="s">
        <v>4522</v>
      </c>
      <c r="F1857">
        <v>6</v>
      </c>
      <c r="G1857">
        <v>29177</v>
      </c>
      <c r="H1857" s="7">
        <v>15</v>
      </c>
      <c r="I1857">
        <v>175062</v>
      </c>
      <c r="J1857">
        <v>26259.3</v>
      </c>
      <c r="K1857">
        <v>148802.70000000001</v>
      </c>
      <c r="L1857">
        <v>29276.998168852951</v>
      </c>
      <c r="M1857" s="4">
        <f t="shared" si="56"/>
        <v>19.675044988332164</v>
      </c>
      <c r="N1857" t="str">
        <f t="shared" si="57"/>
        <v>Discounted</v>
      </c>
    </row>
    <row r="1858" spans="1:14" x14ac:dyDescent="0.3">
      <c r="A1858" t="s">
        <v>1868</v>
      </c>
      <c r="B1858" s="2">
        <v>45611</v>
      </c>
      <c r="C1858" t="s">
        <v>4517</v>
      </c>
      <c r="D1858" t="s">
        <v>4519</v>
      </c>
      <c r="E1858" t="s">
        <v>4524</v>
      </c>
      <c r="F1858">
        <v>3</v>
      </c>
      <c r="G1858">
        <v>8000</v>
      </c>
      <c r="H1858" s="7">
        <v>10</v>
      </c>
      <c r="I1858">
        <v>24000</v>
      </c>
      <c r="J1858">
        <v>2400</v>
      </c>
      <c r="K1858">
        <v>21600</v>
      </c>
      <c r="L1858">
        <v>4287.6498231625819</v>
      </c>
      <c r="M1858" s="4">
        <f t="shared" si="56"/>
        <v>19.85023066278973</v>
      </c>
      <c r="N1858" t="str">
        <f t="shared" si="57"/>
        <v>Discounted</v>
      </c>
    </row>
    <row r="1859" spans="1:14" x14ac:dyDescent="0.3">
      <c r="A1859" t="s">
        <v>1869</v>
      </c>
      <c r="B1859" s="2">
        <v>45557</v>
      </c>
      <c r="C1859" t="s">
        <v>4516</v>
      </c>
      <c r="D1859" t="s">
        <v>4519</v>
      </c>
      <c r="E1859" t="s">
        <v>4521</v>
      </c>
      <c r="F1859">
        <v>3</v>
      </c>
      <c r="G1859">
        <v>4515</v>
      </c>
      <c r="H1859" s="7">
        <v>20</v>
      </c>
      <c r="I1859">
        <v>13545</v>
      </c>
      <c r="J1859">
        <v>2709</v>
      </c>
      <c r="K1859">
        <v>10836</v>
      </c>
      <c r="L1859">
        <v>1802.0760608134319</v>
      </c>
      <c r="M1859" s="4">
        <f t="shared" ref="M1859:M1922" si="58">(L1859/K1859)*100</f>
        <v>16.63045460329856</v>
      </c>
      <c r="N1859" t="str">
        <f t="shared" ref="N1859:N1922" si="59">IF(H1859=0,"Non-discounted","Discounted")</f>
        <v>Discounted</v>
      </c>
    </row>
    <row r="1860" spans="1:14" x14ac:dyDescent="0.3">
      <c r="A1860" t="s">
        <v>1870</v>
      </c>
      <c r="B1860" s="2">
        <v>45235</v>
      </c>
      <c r="C1860" t="s">
        <v>4518</v>
      </c>
      <c r="D1860" t="s">
        <v>4519</v>
      </c>
      <c r="E1860" t="s">
        <v>4522</v>
      </c>
      <c r="F1860">
        <v>3</v>
      </c>
      <c r="G1860">
        <v>59312</v>
      </c>
      <c r="H1860" s="7">
        <v>5</v>
      </c>
      <c r="I1860">
        <v>177936</v>
      </c>
      <c r="J1860">
        <v>8896.7999999999993</v>
      </c>
      <c r="K1860">
        <v>169039.2</v>
      </c>
      <c r="L1860">
        <v>24907.183976032269</v>
      </c>
      <c r="M1860" s="4">
        <f t="shared" si="58"/>
        <v>14.734560963393264</v>
      </c>
      <c r="N1860" t="str">
        <f t="shared" si="59"/>
        <v>Discounted</v>
      </c>
    </row>
    <row r="1861" spans="1:14" x14ac:dyDescent="0.3">
      <c r="A1861" t="s">
        <v>1871</v>
      </c>
      <c r="B1861" s="2">
        <v>45621</v>
      </c>
      <c r="C1861" t="s">
        <v>4517</v>
      </c>
      <c r="D1861" t="s">
        <v>4520</v>
      </c>
      <c r="E1861" t="s">
        <v>4525</v>
      </c>
      <c r="F1861">
        <v>2</v>
      </c>
      <c r="G1861">
        <v>8326</v>
      </c>
      <c r="H1861" s="7">
        <v>20</v>
      </c>
      <c r="I1861">
        <v>16652</v>
      </c>
      <c r="J1861">
        <v>3330.4</v>
      </c>
      <c r="K1861">
        <v>13321.6</v>
      </c>
      <c r="L1861">
        <v>1521.560538878251</v>
      </c>
      <c r="M1861" s="4">
        <f t="shared" si="58"/>
        <v>11.421755186150694</v>
      </c>
      <c r="N1861" t="str">
        <f t="shared" si="59"/>
        <v>Discounted</v>
      </c>
    </row>
    <row r="1862" spans="1:14" x14ac:dyDescent="0.3">
      <c r="A1862" t="s">
        <v>1872</v>
      </c>
      <c r="B1862" s="2">
        <v>45214</v>
      </c>
      <c r="C1862" t="s">
        <v>4514</v>
      </c>
      <c r="D1862" t="s">
        <v>4520</v>
      </c>
      <c r="E1862" t="s">
        <v>4524</v>
      </c>
      <c r="F1862">
        <v>8</v>
      </c>
      <c r="G1862">
        <v>9701</v>
      </c>
      <c r="H1862" s="7">
        <v>5</v>
      </c>
      <c r="I1862">
        <v>77608</v>
      </c>
      <c r="J1862">
        <v>3880.4</v>
      </c>
      <c r="K1862">
        <v>73727.600000000006</v>
      </c>
      <c r="L1862">
        <v>8868.866889551733</v>
      </c>
      <c r="M1862" s="4">
        <f t="shared" si="58"/>
        <v>12.029235848653331</v>
      </c>
      <c r="N1862" t="str">
        <f t="shared" si="59"/>
        <v>Discounted</v>
      </c>
    </row>
    <row r="1863" spans="1:14" x14ac:dyDescent="0.3">
      <c r="A1863" t="s">
        <v>1873</v>
      </c>
      <c r="B1863" s="2">
        <v>45233</v>
      </c>
      <c r="C1863" t="s">
        <v>4518</v>
      </c>
      <c r="D1863" t="s">
        <v>4519</v>
      </c>
      <c r="E1863" t="s">
        <v>4523</v>
      </c>
      <c r="F1863">
        <v>9</v>
      </c>
      <c r="G1863">
        <v>29548</v>
      </c>
      <c r="H1863" s="7">
        <v>15</v>
      </c>
      <c r="I1863">
        <v>265932</v>
      </c>
      <c r="J1863">
        <v>39889.800000000003</v>
      </c>
      <c r="K1863">
        <v>226042.2</v>
      </c>
      <c r="L1863">
        <v>41792.195171686479</v>
      </c>
      <c r="M1863" s="4">
        <f t="shared" si="58"/>
        <v>18.48866944830942</v>
      </c>
      <c r="N1863" t="str">
        <f t="shared" si="59"/>
        <v>Discounted</v>
      </c>
    </row>
    <row r="1864" spans="1:14" x14ac:dyDescent="0.3">
      <c r="A1864" t="s">
        <v>1874</v>
      </c>
      <c r="B1864" s="2">
        <v>45520</v>
      </c>
      <c r="C1864" t="s">
        <v>4513</v>
      </c>
      <c r="D1864" t="s">
        <v>4520</v>
      </c>
      <c r="E1864" t="s">
        <v>4525</v>
      </c>
      <c r="F1864">
        <v>8</v>
      </c>
      <c r="G1864">
        <v>20441</v>
      </c>
      <c r="H1864" s="7">
        <v>0</v>
      </c>
      <c r="I1864">
        <v>163528</v>
      </c>
      <c r="J1864">
        <v>0</v>
      </c>
      <c r="K1864">
        <v>163528</v>
      </c>
      <c r="L1864">
        <v>10311.660031525669</v>
      </c>
      <c r="M1864" s="4">
        <f t="shared" si="58"/>
        <v>6.3057458242782083</v>
      </c>
      <c r="N1864" t="str">
        <f t="shared" si="59"/>
        <v>Non-discounted</v>
      </c>
    </row>
    <row r="1865" spans="1:14" x14ac:dyDescent="0.3">
      <c r="A1865" t="s">
        <v>1875</v>
      </c>
      <c r="B1865" s="2">
        <v>45649</v>
      </c>
      <c r="C1865" t="s">
        <v>4512</v>
      </c>
      <c r="D1865" t="s">
        <v>4520</v>
      </c>
      <c r="E1865" t="s">
        <v>4524</v>
      </c>
      <c r="F1865">
        <v>3</v>
      </c>
      <c r="G1865">
        <v>58918</v>
      </c>
      <c r="H1865" s="7">
        <v>0</v>
      </c>
      <c r="I1865">
        <v>176754</v>
      </c>
      <c r="J1865">
        <v>0</v>
      </c>
      <c r="K1865">
        <v>176754</v>
      </c>
      <c r="L1865">
        <v>29515.619757692552</v>
      </c>
      <c r="M1865" s="4">
        <f t="shared" si="58"/>
        <v>16.698699750892512</v>
      </c>
      <c r="N1865" t="str">
        <f t="shared" si="59"/>
        <v>Non-discounted</v>
      </c>
    </row>
    <row r="1866" spans="1:14" x14ac:dyDescent="0.3">
      <c r="A1866" t="s">
        <v>1876</v>
      </c>
      <c r="B1866" s="2">
        <v>45588</v>
      </c>
      <c r="C1866" t="s">
        <v>4517</v>
      </c>
      <c r="D1866" t="s">
        <v>4520</v>
      </c>
      <c r="E1866" t="s">
        <v>4521</v>
      </c>
      <c r="F1866">
        <v>7</v>
      </c>
      <c r="G1866">
        <v>66189</v>
      </c>
      <c r="H1866" s="7">
        <v>15</v>
      </c>
      <c r="I1866">
        <v>463323</v>
      </c>
      <c r="J1866">
        <v>69498.45</v>
      </c>
      <c r="K1866">
        <v>393824.55</v>
      </c>
      <c r="L1866">
        <v>41645.543552651179</v>
      </c>
      <c r="M1866" s="4">
        <f t="shared" si="58"/>
        <v>10.574643849056942</v>
      </c>
      <c r="N1866" t="str">
        <f t="shared" si="59"/>
        <v>Discounted</v>
      </c>
    </row>
    <row r="1867" spans="1:14" x14ac:dyDescent="0.3">
      <c r="A1867" t="s">
        <v>1877</v>
      </c>
      <c r="B1867" s="2">
        <v>45475</v>
      </c>
      <c r="C1867" t="s">
        <v>4515</v>
      </c>
      <c r="D1867" t="s">
        <v>4519</v>
      </c>
      <c r="E1867" t="s">
        <v>4522</v>
      </c>
      <c r="F1867">
        <v>2</v>
      </c>
      <c r="G1867">
        <v>42041</v>
      </c>
      <c r="H1867" s="7">
        <v>5</v>
      </c>
      <c r="I1867">
        <v>84082</v>
      </c>
      <c r="J1867">
        <v>4204.1000000000004</v>
      </c>
      <c r="K1867">
        <v>79877.899999999994</v>
      </c>
      <c r="L1867">
        <v>11448.19507473341</v>
      </c>
      <c r="M1867" s="4">
        <f t="shared" si="58"/>
        <v>14.332118238878852</v>
      </c>
      <c r="N1867" t="str">
        <f t="shared" si="59"/>
        <v>Discounted</v>
      </c>
    </row>
    <row r="1868" spans="1:14" x14ac:dyDescent="0.3">
      <c r="A1868" t="s">
        <v>1878</v>
      </c>
      <c r="B1868" s="2">
        <v>45278</v>
      </c>
      <c r="C1868" t="s">
        <v>4514</v>
      </c>
      <c r="D1868" t="s">
        <v>4520</v>
      </c>
      <c r="E1868" t="s">
        <v>4522</v>
      </c>
      <c r="F1868">
        <v>4</v>
      </c>
      <c r="G1868">
        <v>50439</v>
      </c>
      <c r="H1868" s="7">
        <v>15</v>
      </c>
      <c r="I1868">
        <v>201756</v>
      </c>
      <c r="J1868">
        <v>30263.4</v>
      </c>
      <c r="K1868">
        <v>171492.6</v>
      </c>
      <c r="L1868">
        <v>27746.803623006501</v>
      </c>
      <c r="M1868" s="4">
        <f t="shared" si="58"/>
        <v>16.17959236900397</v>
      </c>
      <c r="N1868" t="str">
        <f t="shared" si="59"/>
        <v>Discounted</v>
      </c>
    </row>
    <row r="1869" spans="1:14" x14ac:dyDescent="0.3">
      <c r="A1869" t="s">
        <v>1879</v>
      </c>
      <c r="B1869" s="2">
        <v>45238</v>
      </c>
      <c r="C1869" t="s">
        <v>4517</v>
      </c>
      <c r="D1869" t="s">
        <v>4520</v>
      </c>
      <c r="E1869" t="s">
        <v>4524</v>
      </c>
      <c r="F1869">
        <v>6</v>
      </c>
      <c r="G1869">
        <v>70922</v>
      </c>
      <c r="H1869" s="7">
        <v>5</v>
      </c>
      <c r="I1869">
        <v>425532</v>
      </c>
      <c r="J1869">
        <v>21276.6</v>
      </c>
      <c r="K1869">
        <v>404255.4</v>
      </c>
      <c r="L1869">
        <v>91819.284444926816</v>
      </c>
      <c r="M1869" s="4">
        <f t="shared" si="58"/>
        <v>22.713186872686624</v>
      </c>
      <c r="N1869" t="str">
        <f t="shared" si="59"/>
        <v>Discounted</v>
      </c>
    </row>
    <row r="1870" spans="1:14" x14ac:dyDescent="0.3">
      <c r="A1870" t="s">
        <v>1880</v>
      </c>
      <c r="B1870" s="2">
        <v>44985</v>
      </c>
      <c r="C1870" t="s">
        <v>4513</v>
      </c>
      <c r="D1870" t="s">
        <v>4520</v>
      </c>
      <c r="E1870" t="s">
        <v>4525</v>
      </c>
      <c r="F1870">
        <v>5</v>
      </c>
      <c r="G1870">
        <v>24450</v>
      </c>
      <c r="H1870" s="7">
        <v>15</v>
      </c>
      <c r="I1870">
        <v>122250</v>
      </c>
      <c r="J1870">
        <v>18337.5</v>
      </c>
      <c r="K1870">
        <v>103912.5</v>
      </c>
      <c r="L1870">
        <v>17230.248866767161</v>
      </c>
      <c r="M1870" s="4">
        <f t="shared" si="58"/>
        <v>16.581497766647093</v>
      </c>
      <c r="N1870" t="str">
        <f t="shared" si="59"/>
        <v>Discounted</v>
      </c>
    </row>
    <row r="1871" spans="1:14" x14ac:dyDescent="0.3">
      <c r="A1871" t="s">
        <v>1881</v>
      </c>
      <c r="B1871" s="2">
        <v>45569</v>
      </c>
      <c r="C1871" t="s">
        <v>4516</v>
      </c>
      <c r="D1871" t="s">
        <v>4520</v>
      </c>
      <c r="E1871" t="s">
        <v>4523</v>
      </c>
      <c r="F1871">
        <v>9</v>
      </c>
      <c r="G1871">
        <v>68303</v>
      </c>
      <c r="H1871" s="7">
        <v>15</v>
      </c>
      <c r="I1871">
        <v>614727</v>
      </c>
      <c r="J1871">
        <v>92209.05</v>
      </c>
      <c r="K1871">
        <v>522517.95</v>
      </c>
      <c r="L1871">
        <v>49864.888239139676</v>
      </c>
      <c r="M1871" s="4">
        <f t="shared" si="58"/>
        <v>9.5431914327803806</v>
      </c>
      <c r="N1871" t="str">
        <f t="shared" si="59"/>
        <v>Discounted</v>
      </c>
    </row>
    <row r="1872" spans="1:14" x14ac:dyDescent="0.3">
      <c r="A1872" t="s">
        <v>1882</v>
      </c>
      <c r="B1872" s="2">
        <v>45640</v>
      </c>
      <c r="C1872" t="s">
        <v>4514</v>
      </c>
      <c r="D1872" t="s">
        <v>4520</v>
      </c>
      <c r="E1872" t="s">
        <v>4521</v>
      </c>
      <c r="F1872">
        <v>4</v>
      </c>
      <c r="G1872">
        <v>21142</v>
      </c>
      <c r="H1872" s="7">
        <v>15</v>
      </c>
      <c r="I1872">
        <v>84568</v>
      </c>
      <c r="J1872">
        <v>12685.2</v>
      </c>
      <c r="K1872">
        <v>71882.8</v>
      </c>
      <c r="L1872">
        <v>4736.4935960998691</v>
      </c>
      <c r="M1872" s="4">
        <f t="shared" si="58"/>
        <v>6.5891890634475407</v>
      </c>
      <c r="N1872" t="str">
        <f t="shared" si="59"/>
        <v>Discounted</v>
      </c>
    </row>
    <row r="1873" spans="1:14" x14ac:dyDescent="0.3">
      <c r="A1873" t="s">
        <v>1883</v>
      </c>
      <c r="B1873" s="2">
        <v>44961</v>
      </c>
      <c r="C1873" t="s">
        <v>4513</v>
      </c>
      <c r="D1873" t="s">
        <v>4520</v>
      </c>
      <c r="E1873" t="s">
        <v>4524</v>
      </c>
      <c r="F1873">
        <v>5</v>
      </c>
      <c r="G1873">
        <v>67006</v>
      </c>
      <c r="H1873" s="7">
        <v>0</v>
      </c>
      <c r="I1873">
        <v>335030</v>
      </c>
      <c r="J1873">
        <v>0</v>
      </c>
      <c r="K1873">
        <v>335030</v>
      </c>
      <c r="L1873">
        <v>58763.484702992653</v>
      </c>
      <c r="M1873" s="4">
        <f t="shared" si="58"/>
        <v>17.539767991819435</v>
      </c>
      <c r="N1873" t="str">
        <f t="shared" si="59"/>
        <v>Non-discounted</v>
      </c>
    </row>
    <row r="1874" spans="1:14" x14ac:dyDescent="0.3">
      <c r="A1874" t="s">
        <v>1884</v>
      </c>
      <c r="B1874" s="2">
        <v>45371</v>
      </c>
      <c r="C1874" t="s">
        <v>4517</v>
      </c>
      <c r="D1874" t="s">
        <v>4520</v>
      </c>
      <c r="E1874" t="s">
        <v>4521</v>
      </c>
      <c r="F1874">
        <v>4</v>
      </c>
      <c r="G1874">
        <v>42107</v>
      </c>
      <c r="H1874" s="7">
        <v>5</v>
      </c>
      <c r="I1874">
        <v>168428</v>
      </c>
      <c r="J1874">
        <v>8421.4</v>
      </c>
      <c r="K1874">
        <v>160006.6</v>
      </c>
      <c r="L1874">
        <v>25442.598147119639</v>
      </c>
      <c r="M1874" s="4">
        <f t="shared" si="58"/>
        <v>15.900967927022785</v>
      </c>
      <c r="N1874" t="str">
        <f t="shared" si="59"/>
        <v>Discounted</v>
      </c>
    </row>
    <row r="1875" spans="1:14" x14ac:dyDescent="0.3">
      <c r="A1875" t="s">
        <v>1885</v>
      </c>
      <c r="B1875" s="2">
        <v>45019</v>
      </c>
      <c r="C1875" t="s">
        <v>4516</v>
      </c>
      <c r="D1875" t="s">
        <v>4519</v>
      </c>
      <c r="E1875" t="s">
        <v>4522</v>
      </c>
      <c r="F1875">
        <v>8</v>
      </c>
      <c r="G1875">
        <v>31788</v>
      </c>
      <c r="H1875" s="7">
        <v>15</v>
      </c>
      <c r="I1875">
        <v>254304</v>
      </c>
      <c r="J1875">
        <v>38145.599999999999</v>
      </c>
      <c r="K1875">
        <v>216158.4</v>
      </c>
      <c r="L1875">
        <v>39850.871689449406</v>
      </c>
      <c r="M1875" s="4">
        <f t="shared" si="58"/>
        <v>18.435957931521241</v>
      </c>
      <c r="N1875" t="str">
        <f t="shared" si="59"/>
        <v>Discounted</v>
      </c>
    </row>
    <row r="1876" spans="1:14" x14ac:dyDescent="0.3">
      <c r="A1876" t="s">
        <v>1886</v>
      </c>
      <c r="B1876" s="2">
        <v>45133</v>
      </c>
      <c r="C1876" t="s">
        <v>4514</v>
      </c>
      <c r="D1876" t="s">
        <v>4519</v>
      </c>
      <c r="E1876" t="s">
        <v>4523</v>
      </c>
      <c r="F1876">
        <v>8</v>
      </c>
      <c r="G1876">
        <v>14950</v>
      </c>
      <c r="H1876" s="7">
        <v>20</v>
      </c>
      <c r="I1876">
        <v>119600</v>
      </c>
      <c r="J1876">
        <v>23920</v>
      </c>
      <c r="K1876">
        <v>95680</v>
      </c>
      <c r="L1876">
        <v>13575.01293837208</v>
      </c>
      <c r="M1876" s="4">
        <f t="shared" si="58"/>
        <v>14.187931582746739</v>
      </c>
      <c r="N1876" t="str">
        <f t="shared" si="59"/>
        <v>Discounted</v>
      </c>
    </row>
    <row r="1877" spans="1:14" x14ac:dyDescent="0.3">
      <c r="A1877" t="s">
        <v>1887</v>
      </c>
      <c r="B1877" s="2">
        <v>45279</v>
      </c>
      <c r="C1877" t="s">
        <v>4516</v>
      </c>
      <c r="D1877" t="s">
        <v>4520</v>
      </c>
      <c r="E1877" t="s">
        <v>4521</v>
      </c>
      <c r="F1877">
        <v>3</v>
      </c>
      <c r="G1877">
        <v>6118</v>
      </c>
      <c r="H1877" s="7">
        <v>20</v>
      </c>
      <c r="I1877">
        <v>18354</v>
      </c>
      <c r="J1877">
        <v>3670.8</v>
      </c>
      <c r="K1877">
        <v>14683.2</v>
      </c>
      <c r="L1877">
        <v>3157.257568312064</v>
      </c>
      <c r="M1877" s="4">
        <f t="shared" si="58"/>
        <v>21.502516946660563</v>
      </c>
      <c r="N1877" t="str">
        <f t="shared" si="59"/>
        <v>Discounted</v>
      </c>
    </row>
    <row r="1878" spans="1:14" x14ac:dyDescent="0.3">
      <c r="A1878" t="s">
        <v>1888</v>
      </c>
      <c r="B1878" s="2">
        <v>45258</v>
      </c>
      <c r="C1878" t="s">
        <v>4516</v>
      </c>
      <c r="D1878" t="s">
        <v>4519</v>
      </c>
      <c r="E1878" t="s">
        <v>4524</v>
      </c>
      <c r="F1878">
        <v>1</v>
      </c>
      <c r="G1878">
        <v>34763</v>
      </c>
      <c r="H1878" s="7">
        <v>0</v>
      </c>
      <c r="I1878">
        <v>34763</v>
      </c>
      <c r="J1878">
        <v>0</v>
      </c>
      <c r="K1878">
        <v>34763</v>
      </c>
      <c r="L1878">
        <v>8135.7912587323208</v>
      </c>
      <c r="M1878" s="4">
        <f t="shared" si="58"/>
        <v>23.403593644772663</v>
      </c>
      <c r="N1878" t="str">
        <f t="shared" si="59"/>
        <v>Non-discounted</v>
      </c>
    </row>
    <row r="1879" spans="1:14" x14ac:dyDescent="0.3">
      <c r="A1879" t="s">
        <v>1889</v>
      </c>
      <c r="B1879" s="2">
        <v>45651</v>
      </c>
      <c r="C1879" t="s">
        <v>4514</v>
      </c>
      <c r="D1879" t="s">
        <v>4520</v>
      </c>
      <c r="E1879" t="s">
        <v>4523</v>
      </c>
      <c r="F1879">
        <v>6</v>
      </c>
      <c r="G1879">
        <v>68083</v>
      </c>
      <c r="H1879" s="7">
        <v>10</v>
      </c>
      <c r="I1879">
        <v>408498</v>
      </c>
      <c r="J1879">
        <v>40849.800000000003</v>
      </c>
      <c r="K1879">
        <v>367648.2</v>
      </c>
      <c r="L1879">
        <v>21323.920764511298</v>
      </c>
      <c r="M1879" s="4">
        <f t="shared" si="58"/>
        <v>5.8000884444725411</v>
      </c>
      <c r="N1879" t="str">
        <f t="shared" si="59"/>
        <v>Discounted</v>
      </c>
    </row>
    <row r="1880" spans="1:14" x14ac:dyDescent="0.3">
      <c r="A1880" t="s">
        <v>1890</v>
      </c>
      <c r="B1880" s="2">
        <v>45085</v>
      </c>
      <c r="C1880" t="s">
        <v>4514</v>
      </c>
      <c r="D1880" t="s">
        <v>4520</v>
      </c>
      <c r="E1880" t="s">
        <v>4525</v>
      </c>
      <c r="F1880">
        <v>2</v>
      </c>
      <c r="G1880">
        <v>75400</v>
      </c>
      <c r="H1880" s="7">
        <v>0</v>
      </c>
      <c r="I1880">
        <v>150800</v>
      </c>
      <c r="J1880">
        <v>0</v>
      </c>
      <c r="K1880">
        <v>150800</v>
      </c>
      <c r="L1880">
        <v>29981.64993067973</v>
      </c>
      <c r="M1880" s="4">
        <f t="shared" si="58"/>
        <v>19.881730723262418</v>
      </c>
      <c r="N1880" t="str">
        <f t="shared" si="59"/>
        <v>Non-discounted</v>
      </c>
    </row>
    <row r="1881" spans="1:14" x14ac:dyDescent="0.3">
      <c r="A1881" t="s">
        <v>1891</v>
      </c>
      <c r="B1881" s="2">
        <v>44950</v>
      </c>
      <c r="C1881" t="s">
        <v>4516</v>
      </c>
      <c r="D1881" t="s">
        <v>4520</v>
      </c>
      <c r="E1881" t="s">
        <v>4524</v>
      </c>
      <c r="F1881">
        <v>2</v>
      </c>
      <c r="G1881">
        <v>29294</v>
      </c>
      <c r="H1881" s="7">
        <v>10</v>
      </c>
      <c r="I1881">
        <v>58588</v>
      </c>
      <c r="J1881">
        <v>5858.8</v>
      </c>
      <c r="K1881">
        <v>52729.2</v>
      </c>
      <c r="L1881">
        <v>3007.2574792130381</v>
      </c>
      <c r="M1881" s="4">
        <f t="shared" si="58"/>
        <v>5.7032108949368432</v>
      </c>
      <c r="N1881" t="str">
        <f t="shared" si="59"/>
        <v>Discounted</v>
      </c>
    </row>
    <row r="1882" spans="1:14" x14ac:dyDescent="0.3">
      <c r="A1882" t="s">
        <v>1892</v>
      </c>
      <c r="B1882" s="2">
        <v>45330</v>
      </c>
      <c r="C1882" t="s">
        <v>4513</v>
      </c>
      <c r="D1882" t="s">
        <v>4519</v>
      </c>
      <c r="E1882" t="s">
        <v>4521</v>
      </c>
      <c r="F1882">
        <v>3</v>
      </c>
      <c r="G1882">
        <v>13591</v>
      </c>
      <c r="H1882" s="7">
        <v>0</v>
      </c>
      <c r="I1882">
        <v>40773</v>
      </c>
      <c r="J1882">
        <v>0</v>
      </c>
      <c r="K1882">
        <v>40773</v>
      </c>
      <c r="L1882">
        <v>5668.2354427708533</v>
      </c>
      <c r="M1882" s="4">
        <f t="shared" si="58"/>
        <v>13.901933737450895</v>
      </c>
      <c r="N1882" t="str">
        <f t="shared" si="59"/>
        <v>Non-discounted</v>
      </c>
    </row>
    <row r="1883" spans="1:14" x14ac:dyDescent="0.3">
      <c r="A1883" t="s">
        <v>1893</v>
      </c>
      <c r="B1883" s="2">
        <v>45442</v>
      </c>
      <c r="C1883" t="s">
        <v>4512</v>
      </c>
      <c r="D1883" t="s">
        <v>4520</v>
      </c>
      <c r="E1883" t="s">
        <v>4523</v>
      </c>
      <c r="F1883">
        <v>8</v>
      </c>
      <c r="G1883">
        <v>68922</v>
      </c>
      <c r="H1883" s="7">
        <v>20</v>
      </c>
      <c r="I1883">
        <v>551376</v>
      </c>
      <c r="J1883">
        <v>110275.2</v>
      </c>
      <c r="K1883">
        <v>441100.79999999999</v>
      </c>
      <c r="L1883">
        <v>62777.749640080532</v>
      </c>
      <c r="M1883" s="4">
        <f t="shared" si="58"/>
        <v>14.232064335426401</v>
      </c>
      <c r="N1883" t="str">
        <f t="shared" si="59"/>
        <v>Discounted</v>
      </c>
    </row>
    <row r="1884" spans="1:14" x14ac:dyDescent="0.3">
      <c r="A1884" t="s">
        <v>1894</v>
      </c>
      <c r="B1884" s="2">
        <v>45290</v>
      </c>
      <c r="C1884" t="s">
        <v>4514</v>
      </c>
      <c r="D1884" t="s">
        <v>4520</v>
      </c>
      <c r="E1884" t="s">
        <v>4524</v>
      </c>
      <c r="F1884">
        <v>3</v>
      </c>
      <c r="G1884">
        <v>15661</v>
      </c>
      <c r="H1884" s="7">
        <v>15</v>
      </c>
      <c r="I1884">
        <v>46983</v>
      </c>
      <c r="J1884">
        <v>7047.45</v>
      </c>
      <c r="K1884">
        <v>39935.550000000003</v>
      </c>
      <c r="L1884">
        <v>7557.5504250561444</v>
      </c>
      <c r="M1884" s="4">
        <f t="shared" si="58"/>
        <v>18.924367950500603</v>
      </c>
      <c r="N1884" t="str">
        <f t="shared" si="59"/>
        <v>Discounted</v>
      </c>
    </row>
    <row r="1885" spans="1:14" x14ac:dyDescent="0.3">
      <c r="A1885" t="s">
        <v>1895</v>
      </c>
      <c r="B1885" s="2">
        <v>45308</v>
      </c>
      <c r="C1885" t="s">
        <v>4517</v>
      </c>
      <c r="D1885" t="s">
        <v>4519</v>
      </c>
      <c r="E1885" t="s">
        <v>4523</v>
      </c>
      <c r="F1885">
        <v>7</v>
      </c>
      <c r="G1885">
        <v>4658</v>
      </c>
      <c r="H1885" s="7">
        <v>5</v>
      </c>
      <c r="I1885">
        <v>32606</v>
      </c>
      <c r="J1885">
        <v>1630.3</v>
      </c>
      <c r="K1885">
        <v>30975.7</v>
      </c>
      <c r="L1885">
        <v>3731.972768816614</v>
      </c>
      <c r="M1885" s="4">
        <f t="shared" si="58"/>
        <v>12.048065964018937</v>
      </c>
      <c r="N1885" t="str">
        <f t="shared" si="59"/>
        <v>Discounted</v>
      </c>
    </row>
    <row r="1886" spans="1:14" x14ac:dyDescent="0.3">
      <c r="A1886" t="s">
        <v>1896</v>
      </c>
      <c r="B1886" s="2">
        <v>45458</v>
      </c>
      <c r="C1886" t="s">
        <v>4518</v>
      </c>
      <c r="D1886" t="s">
        <v>4519</v>
      </c>
      <c r="E1886" t="s">
        <v>4523</v>
      </c>
      <c r="F1886">
        <v>9</v>
      </c>
      <c r="G1886">
        <v>28163</v>
      </c>
      <c r="H1886" s="7">
        <v>15</v>
      </c>
      <c r="I1886">
        <v>253467</v>
      </c>
      <c r="J1886">
        <v>38020.050000000003</v>
      </c>
      <c r="K1886">
        <v>215446.95</v>
      </c>
      <c r="L1886">
        <v>46144.485418315671</v>
      </c>
      <c r="M1886" s="4">
        <f t="shared" si="58"/>
        <v>21.418026766364374</v>
      </c>
      <c r="N1886" t="str">
        <f t="shared" si="59"/>
        <v>Discounted</v>
      </c>
    </row>
    <row r="1887" spans="1:14" x14ac:dyDescent="0.3">
      <c r="A1887" t="s">
        <v>1897</v>
      </c>
      <c r="B1887" s="2">
        <v>45078</v>
      </c>
      <c r="C1887" t="s">
        <v>4515</v>
      </c>
      <c r="D1887" t="s">
        <v>4520</v>
      </c>
      <c r="E1887" t="s">
        <v>4523</v>
      </c>
      <c r="F1887">
        <v>8</v>
      </c>
      <c r="G1887">
        <v>7233</v>
      </c>
      <c r="H1887" s="7">
        <v>20</v>
      </c>
      <c r="I1887">
        <v>57864</v>
      </c>
      <c r="J1887">
        <v>11572.8</v>
      </c>
      <c r="K1887">
        <v>46291.199999999997</v>
      </c>
      <c r="L1887">
        <v>5488.8777358367024</v>
      </c>
      <c r="M1887" s="4">
        <f t="shared" si="58"/>
        <v>11.857281158917251</v>
      </c>
      <c r="N1887" t="str">
        <f t="shared" si="59"/>
        <v>Discounted</v>
      </c>
    </row>
    <row r="1888" spans="1:14" x14ac:dyDescent="0.3">
      <c r="A1888" t="s">
        <v>1898</v>
      </c>
      <c r="B1888" s="2">
        <v>45488</v>
      </c>
      <c r="C1888" t="s">
        <v>4516</v>
      </c>
      <c r="D1888" t="s">
        <v>4519</v>
      </c>
      <c r="E1888" t="s">
        <v>4521</v>
      </c>
      <c r="F1888">
        <v>1</v>
      </c>
      <c r="G1888">
        <v>32501</v>
      </c>
      <c r="H1888" s="7">
        <v>5</v>
      </c>
      <c r="I1888">
        <v>32501</v>
      </c>
      <c r="J1888">
        <v>1625.05</v>
      </c>
      <c r="K1888">
        <v>30875.95</v>
      </c>
      <c r="L1888">
        <v>3658.9105389074698</v>
      </c>
      <c r="M1888" s="4">
        <f t="shared" si="58"/>
        <v>11.850357766829749</v>
      </c>
      <c r="N1888" t="str">
        <f t="shared" si="59"/>
        <v>Discounted</v>
      </c>
    </row>
    <row r="1889" spans="1:14" x14ac:dyDescent="0.3">
      <c r="A1889" t="s">
        <v>1899</v>
      </c>
      <c r="B1889" s="2">
        <v>45615</v>
      </c>
      <c r="C1889" t="s">
        <v>4516</v>
      </c>
      <c r="D1889" t="s">
        <v>4519</v>
      </c>
      <c r="E1889" t="s">
        <v>4524</v>
      </c>
      <c r="F1889">
        <v>7</v>
      </c>
      <c r="G1889">
        <v>39628</v>
      </c>
      <c r="H1889" s="7">
        <v>10</v>
      </c>
      <c r="I1889">
        <v>277396</v>
      </c>
      <c r="J1889">
        <v>27739.599999999999</v>
      </c>
      <c r="K1889">
        <v>249656.4</v>
      </c>
      <c r="L1889">
        <v>23605.545269850849</v>
      </c>
      <c r="M1889" s="4">
        <f t="shared" si="58"/>
        <v>9.4552133531729403</v>
      </c>
      <c r="N1889" t="str">
        <f t="shared" si="59"/>
        <v>Discounted</v>
      </c>
    </row>
    <row r="1890" spans="1:14" x14ac:dyDescent="0.3">
      <c r="A1890" t="s">
        <v>1900</v>
      </c>
      <c r="B1890" s="2">
        <v>45534</v>
      </c>
      <c r="C1890" t="s">
        <v>4515</v>
      </c>
      <c r="D1890" t="s">
        <v>4520</v>
      </c>
      <c r="E1890" t="s">
        <v>4522</v>
      </c>
      <c r="F1890">
        <v>7</v>
      </c>
      <c r="G1890">
        <v>50130</v>
      </c>
      <c r="H1890" s="7">
        <v>10</v>
      </c>
      <c r="I1890">
        <v>350910</v>
      </c>
      <c r="J1890">
        <v>35091</v>
      </c>
      <c r="K1890">
        <v>315819</v>
      </c>
      <c r="L1890">
        <v>58986.714605645233</v>
      </c>
      <c r="M1890" s="4">
        <f t="shared" si="58"/>
        <v>18.677379956761701</v>
      </c>
      <c r="N1890" t="str">
        <f t="shared" si="59"/>
        <v>Discounted</v>
      </c>
    </row>
    <row r="1891" spans="1:14" x14ac:dyDescent="0.3">
      <c r="A1891" t="s">
        <v>1901</v>
      </c>
      <c r="B1891" s="2">
        <v>45543</v>
      </c>
      <c r="C1891" t="s">
        <v>4512</v>
      </c>
      <c r="D1891" t="s">
        <v>4520</v>
      </c>
      <c r="E1891" t="s">
        <v>4522</v>
      </c>
      <c r="F1891">
        <v>8</v>
      </c>
      <c r="G1891">
        <v>9829</v>
      </c>
      <c r="H1891" s="7">
        <v>20</v>
      </c>
      <c r="I1891">
        <v>78632</v>
      </c>
      <c r="J1891">
        <v>15726.4</v>
      </c>
      <c r="K1891">
        <v>62905.599999999999</v>
      </c>
      <c r="L1891">
        <v>4108.8330986013198</v>
      </c>
      <c r="M1891" s="4">
        <f t="shared" si="58"/>
        <v>6.5317445483411962</v>
      </c>
      <c r="N1891" t="str">
        <f t="shared" si="59"/>
        <v>Discounted</v>
      </c>
    </row>
    <row r="1892" spans="1:14" x14ac:dyDescent="0.3">
      <c r="A1892" t="s">
        <v>1902</v>
      </c>
      <c r="B1892" s="2">
        <v>45346</v>
      </c>
      <c r="C1892" t="s">
        <v>4515</v>
      </c>
      <c r="D1892" t="s">
        <v>4520</v>
      </c>
      <c r="E1892" t="s">
        <v>4521</v>
      </c>
      <c r="F1892">
        <v>5</v>
      </c>
      <c r="G1892">
        <v>53605</v>
      </c>
      <c r="H1892" s="7">
        <v>5</v>
      </c>
      <c r="I1892">
        <v>268025</v>
      </c>
      <c r="J1892">
        <v>13401.25</v>
      </c>
      <c r="K1892">
        <v>254623.75</v>
      </c>
      <c r="L1892">
        <v>31219.676984910311</v>
      </c>
      <c r="M1892" s="4">
        <f t="shared" si="58"/>
        <v>12.26110171769535</v>
      </c>
      <c r="N1892" t="str">
        <f t="shared" si="59"/>
        <v>Discounted</v>
      </c>
    </row>
    <row r="1893" spans="1:14" x14ac:dyDescent="0.3">
      <c r="A1893" t="s">
        <v>1903</v>
      </c>
      <c r="B1893" s="2">
        <v>45176</v>
      </c>
      <c r="C1893" t="s">
        <v>4514</v>
      </c>
      <c r="D1893" t="s">
        <v>4519</v>
      </c>
      <c r="E1893" t="s">
        <v>4521</v>
      </c>
      <c r="F1893">
        <v>9</v>
      </c>
      <c r="G1893">
        <v>63936</v>
      </c>
      <c r="H1893" s="7">
        <v>15</v>
      </c>
      <c r="I1893">
        <v>575424</v>
      </c>
      <c r="J1893">
        <v>86313.600000000006</v>
      </c>
      <c r="K1893">
        <v>489110.4</v>
      </c>
      <c r="L1893">
        <v>50563.327921102231</v>
      </c>
      <c r="M1893" s="4">
        <f t="shared" si="58"/>
        <v>10.337814922991257</v>
      </c>
      <c r="N1893" t="str">
        <f t="shared" si="59"/>
        <v>Discounted</v>
      </c>
    </row>
    <row r="1894" spans="1:14" x14ac:dyDescent="0.3">
      <c r="A1894" t="s">
        <v>1904</v>
      </c>
      <c r="B1894" s="2">
        <v>45043</v>
      </c>
      <c r="C1894" t="s">
        <v>4515</v>
      </c>
      <c r="D1894" t="s">
        <v>4519</v>
      </c>
      <c r="E1894" t="s">
        <v>4523</v>
      </c>
      <c r="F1894">
        <v>9</v>
      </c>
      <c r="G1894">
        <v>70079</v>
      </c>
      <c r="H1894" s="7">
        <v>20</v>
      </c>
      <c r="I1894">
        <v>630711</v>
      </c>
      <c r="J1894">
        <v>126142.2</v>
      </c>
      <c r="K1894">
        <v>504568.8</v>
      </c>
      <c r="L1894">
        <v>48371.561240071787</v>
      </c>
      <c r="M1894" s="4">
        <f t="shared" si="58"/>
        <v>9.5867127020283043</v>
      </c>
      <c r="N1894" t="str">
        <f t="shared" si="59"/>
        <v>Discounted</v>
      </c>
    </row>
    <row r="1895" spans="1:14" x14ac:dyDescent="0.3">
      <c r="A1895" t="s">
        <v>1905</v>
      </c>
      <c r="B1895" s="2">
        <v>45438</v>
      </c>
      <c r="C1895" t="s">
        <v>4516</v>
      </c>
      <c r="D1895" t="s">
        <v>4519</v>
      </c>
      <c r="E1895" t="s">
        <v>4524</v>
      </c>
      <c r="F1895">
        <v>8</v>
      </c>
      <c r="G1895">
        <v>14742</v>
      </c>
      <c r="H1895" s="7">
        <v>10</v>
      </c>
      <c r="I1895">
        <v>117936</v>
      </c>
      <c r="J1895">
        <v>11793.6</v>
      </c>
      <c r="K1895">
        <v>106142.39999999999</v>
      </c>
      <c r="L1895">
        <v>6601.7031289606684</v>
      </c>
      <c r="M1895" s="4">
        <f t="shared" si="58"/>
        <v>6.2196663434788251</v>
      </c>
      <c r="N1895" t="str">
        <f t="shared" si="59"/>
        <v>Discounted</v>
      </c>
    </row>
    <row r="1896" spans="1:14" x14ac:dyDescent="0.3">
      <c r="A1896" t="s">
        <v>1906</v>
      </c>
      <c r="B1896" s="2">
        <v>45504</v>
      </c>
      <c r="C1896" t="s">
        <v>4515</v>
      </c>
      <c r="D1896" t="s">
        <v>4520</v>
      </c>
      <c r="E1896" t="s">
        <v>4524</v>
      </c>
      <c r="F1896">
        <v>6</v>
      </c>
      <c r="G1896">
        <v>27633</v>
      </c>
      <c r="H1896" s="7">
        <v>20</v>
      </c>
      <c r="I1896">
        <v>165798</v>
      </c>
      <c r="J1896">
        <v>33159.599999999999</v>
      </c>
      <c r="K1896">
        <v>132638.39999999999</v>
      </c>
      <c r="L1896">
        <v>11682.342371350651</v>
      </c>
      <c r="M1896" s="4">
        <f t="shared" si="58"/>
        <v>8.8076623144961417</v>
      </c>
      <c r="N1896" t="str">
        <f t="shared" si="59"/>
        <v>Discounted</v>
      </c>
    </row>
    <row r="1897" spans="1:14" x14ac:dyDescent="0.3">
      <c r="A1897" t="s">
        <v>1907</v>
      </c>
      <c r="B1897" s="2">
        <v>45261</v>
      </c>
      <c r="C1897" t="s">
        <v>4518</v>
      </c>
      <c r="D1897" t="s">
        <v>4519</v>
      </c>
      <c r="E1897" t="s">
        <v>4525</v>
      </c>
      <c r="F1897">
        <v>6</v>
      </c>
      <c r="G1897">
        <v>25240</v>
      </c>
      <c r="H1897" s="7">
        <v>15</v>
      </c>
      <c r="I1897">
        <v>151440</v>
      </c>
      <c r="J1897">
        <v>22716</v>
      </c>
      <c r="K1897">
        <v>128724</v>
      </c>
      <c r="L1897">
        <v>17924.673091683529</v>
      </c>
      <c r="M1897" s="4">
        <f t="shared" si="58"/>
        <v>13.924888203974028</v>
      </c>
      <c r="N1897" t="str">
        <f t="shared" si="59"/>
        <v>Discounted</v>
      </c>
    </row>
    <row r="1898" spans="1:14" x14ac:dyDescent="0.3">
      <c r="A1898" t="s">
        <v>1908</v>
      </c>
      <c r="B1898" s="2">
        <v>45344</v>
      </c>
      <c r="C1898" t="s">
        <v>4517</v>
      </c>
      <c r="D1898" t="s">
        <v>4519</v>
      </c>
      <c r="E1898" t="s">
        <v>4525</v>
      </c>
      <c r="F1898">
        <v>1</v>
      </c>
      <c r="G1898">
        <v>31476</v>
      </c>
      <c r="H1898" s="7">
        <v>0</v>
      </c>
      <c r="I1898">
        <v>31476</v>
      </c>
      <c r="J1898">
        <v>0</v>
      </c>
      <c r="K1898">
        <v>31476</v>
      </c>
      <c r="L1898">
        <v>4744.9532091990632</v>
      </c>
      <c r="M1898" s="4">
        <f t="shared" si="58"/>
        <v>15.074829105347131</v>
      </c>
      <c r="N1898" t="str">
        <f t="shared" si="59"/>
        <v>Non-discounted</v>
      </c>
    </row>
    <row r="1899" spans="1:14" x14ac:dyDescent="0.3">
      <c r="A1899" t="s">
        <v>1909</v>
      </c>
      <c r="B1899" s="2">
        <v>45221</v>
      </c>
      <c r="C1899" t="s">
        <v>4514</v>
      </c>
      <c r="D1899" t="s">
        <v>4520</v>
      </c>
      <c r="E1899" t="s">
        <v>4522</v>
      </c>
      <c r="F1899">
        <v>6</v>
      </c>
      <c r="G1899">
        <v>40567</v>
      </c>
      <c r="H1899" s="7">
        <v>0</v>
      </c>
      <c r="I1899">
        <v>243402</v>
      </c>
      <c r="J1899">
        <v>0</v>
      </c>
      <c r="K1899">
        <v>243402</v>
      </c>
      <c r="L1899">
        <v>25289.69532195666</v>
      </c>
      <c r="M1899" s="4">
        <f t="shared" si="58"/>
        <v>10.390093475795869</v>
      </c>
      <c r="N1899" t="str">
        <f t="shared" si="59"/>
        <v>Non-discounted</v>
      </c>
    </row>
    <row r="1900" spans="1:14" x14ac:dyDescent="0.3">
      <c r="A1900" t="s">
        <v>1910</v>
      </c>
      <c r="B1900" s="2">
        <v>45297</v>
      </c>
      <c r="C1900" t="s">
        <v>4515</v>
      </c>
      <c r="D1900" t="s">
        <v>4520</v>
      </c>
      <c r="E1900" t="s">
        <v>4525</v>
      </c>
      <c r="F1900">
        <v>4</v>
      </c>
      <c r="G1900">
        <v>11731</v>
      </c>
      <c r="H1900" s="7">
        <v>15</v>
      </c>
      <c r="I1900">
        <v>46924</v>
      </c>
      <c r="J1900">
        <v>7038.6</v>
      </c>
      <c r="K1900">
        <v>39885.4</v>
      </c>
      <c r="L1900">
        <v>7181.314486518484</v>
      </c>
      <c r="M1900" s="4">
        <f t="shared" si="58"/>
        <v>18.004870169331344</v>
      </c>
      <c r="N1900" t="str">
        <f t="shared" si="59"/>
        <v>Discounted</v>
      </c>
    </row>
    <row r="1901" spans="1:14" x14ac:dyDescent="0.3">
      <c r="A1901" t="s">
        <v>1911</v>
      </c>
      <c r="B1901" s="2">
        <v>45112</v>
      </c>
      <c r="C1901" t="s">
        <v>4516</v>
      </c>
      <c r="D1901" t="s">
        <v>4520</v>
      </c>
      <c r="E1901" t="s">
        <v>4525</v>
      </c>
      <c r="F1901">
        <v>4</v>
      </c>
      <c r="G1901">
        <v>66605</v>
      </c>
      <c r="H1901" s="7">
        <v>5</v>
      </c>
      <c r="I1901">
        <v>266420</v>
      </c>
      <c r="J1901">
        <v>13321</v>
      </c>
      <c r="K1901">
        <v>253099</v>
      </c>
      <c r="L1901">
        <v>29652.741593528521</v>
      </c>
      <c r="M1901" s="4">
        <f t="shared" si="58"/>
        <v>11.71586675313949</v>
      </c>
      <c r="N1901" t="str">
        <f t="shared" si="59"/>
        <v>Discounted</v>
      </c>
    </row>
    <row r="1902" spans="1:14" x14ac:dyDescent="0.3">
      <c r="A1902" t="s">
        <v>1912</v>
      </c>
      <c r="B1902" s="2">
        <v>45172</v>
      </c>
      <c r="C1902" t="s">
        <v>4513</v>
      </c>
      <c r="D1902" t="s">
        <v>4519</v>
      </c>
      <c r="E1902" t="s">
        <v>4522</v>
      </c>
      <c r="F1902">
        <v>2</v>
      </c>
      <c r="G1902">
        <v>3828</v>
      </c>
      <c r="H1902" s="7">
        <v>20</v>
      </c>
      <c r="I1902">
        <v>7656</v>
      </c>
      <c r="J1902">
        <v>1531.2</v>
      </c>
      <c r="K1902">
        <v>6124.8</v>
      </c>
      <c r="L1902">
        <v>756.10146202225474</v>
      </c>
      <c r="M1902" s="4">
        <f t="shared" si="58"/>
        <v>12.344916764992403</v>
      </c>
      <c r="N1902" t="str">
        <f t="shared" si="59"/>
        <v>Discounted</v>
      </c>
    </row>
    <row r="1903" spans="1:14" x14ac:dyDescent="0.3">
      <c r="A1903" t="s">
        <v>1913</v>
      </c>
      <c r="B1903" s="2">
        <v>45563</v>
      </c>
      <c r="C1903" t="s">
        <v>4517</v>
      </c>
      <c r="D1903" t="s">
        <v>4520</v>
      </c>
      <c r="E1903" t="s">
        <v>4522</v>
      </c>
      <c r="F1903">
        <v>4</v>
      </c>
      <c r="G1903">
        <v>25761</v>
      </c>
      <c r="H1903" s="7">
        <v>15</v>
      </c>
      <c r="I1903">
        <v>103044</v>
      </c>
      <c r="J1903">
        <v>15456.6</v>
      </c>
      <c r="K1903">
        <v>87587.4</v>
      </c>
      <c r="L1903">
        <v>18088.97612047982</v>
      </c>
      <c r="M1903" s="4">
        <f t="shared" si="58"/>
        <v>20.652486682422154</v>
      </c>
      <c r="N1903" t="str">
        <f t="shared" si="59"/>
        <v>Discounted</v>
      </c>
    </row>
    <row r="1904" spans="1:14" x14ac:dyDescent="0.3">
      <c r="A1904" t="s">
        <v>1914</v>
      </c>
      <c r="B1904" s="2">
        <v>45194</v>
      </c>
      <c r="C1904" t="s">
        <v>4514</v>
      </c>
      <c r="D1904" t="s">
        <v>4519</v>
      </c>
      <c r="E1904" t="s">
        <v>4525</v>
      </c>
      <c r="F1904">
        <v>5</v>
      </c>
      <c r="G1904">
        <v>25762</v>
      </c>
      <c r="H1904" s="7">
        <v>0</v>
      </c>
      <c r="I1904">
        <v>128810</v>
      </c>
      <c r="J1904">
        <v>0</v>
      </c>
      <c r="K1904">
        <v>128810</v>
      </c>
      <c r="L1904">
        <v>20660.266677348329</v>
      </c>
      <c r="M1904" s="4">
        <f t="shared" si="58"/>
        <v>16.039334428498041</v>
      </c>
      <c r="N1904" t="str">
        <f t="shared" si="59"/>
        <v>Non-discounted</v>
      </c>
    </row>
    <row r="1905" spans="1:14" x14ac:dyDescent="0.3">
      <c r="A1905" t="s">
        <v>1915</v>
      </c>
      <c r="B1905" s="2">
        <v>45569</v>
      </c>
      <c r="C1905" t="s">
        <v>4516</v>
      </c>
      <c r="D1905" t="s">
        <v>4519</v>
      </c>
      <c r="E1905" t="s">
        <v>4524</v>
      </c>
      <c r="F1905">
        <v>5</v>
      </c>
      <c r="G1905">
        <v>3780</v>
      </c>
      <c r="H1905" s="7">
        <v>10</v>
      </c>
      <c r="I1905">
        <v>18900</v>
      </c>
      <c r="J1905">
        <v>1890</v>
      </c>
      <c r="K1905">
        <v>17010</v>
      </c>
      <c r="L1905">
        <v>4093.2008437620711</v>
      </c>
      <c r="M1905" s="4">
        <f t="shared" si="58"/>
        <v>24.06349702388049</v>
      </c>
      <c r="N1905" t="str">
        <f t="shared" si="59"/>
        <v>Discounted</v>
      </c>
    </row>
    <row r="1906" spans="1:14" x14ac:dyDescent="0.3">
      <c r="A1906" t="s">
        <v>1916</v>
      </c>
      <c r="B1906" s="2">
        <v>45163</v>
      </c>
      <c r="C1906" t="s">
        <v>4512</v>
      </c>
      <c r="D1906" t="s">
        <v>4520</v>
      </c>
      <c r="E1906" t="s">
        <v>4525</v>
      </c>
      <c r="F1906">
        <v>5</v>
      </c>
      <c r="G1906">
        <v>32242</v>
      </c>
      <c r="H1906" s="7">
        <v>15</v>
      </c>
      <c r="I1906">
        <v>161210</v>
      </c>
      <c r="J1906">
        <v>24181.5</v>
      </c>
      <c r="K1906">
        <v>137028.5</v>
      </c>
      <c r="L1906">
        <v>16698.325931512001</v>
      </c>
      <c r="M1906" s="4">
        <f t="shared" si="58"/>
        <v>12.186024025302766</v>
      </c>
      <c r="N1906" t="str">
        <f t="shared" si="59"/>
        <v>Discounted</v>
      </c>
    </row>
    <row r="1907" spans="1:14" x14ac:dyDescent="0.3">
      <c r="A1907" t="s">
        <v>1917</v>
      </c>
      <c r="B1907" s="2">
        <v>45456</v>
      </c>
      <c r="C1907" t="s">
        <v>4518</v>
      </c>
      <c r="D1907" t="s">
        <v>4520</v>
      </c>
      <c r="E1907" t="s">
        <v>4523</v>
      </c>
      <c r="F1907">
        <v>4</v>
      </c>
      <c r="G1907">
        <v>4090</v>
      </c>
      <c r="H1907" s="7">
        <v>15</v>
      </c>
      <c r="I1907">
        <v>16360</v>
      </c>
      <c r="J1907">
        <v>2454</v>
      </c>
      <c r="K1907">
        <v>13906</v>
      </c>
      <c r="L1907">
        <v>2997.6899874596352</v>
      </c>
      <c r="M1907" s="4">
        <f t="shared" si="58"/>
        <v>21.556809919888071</v>
      </c>
      <c r="N1907" t="str">
        <f t="shared" si="59"/>
        <v>Discounted</v>
      </c>
    </row>
    <row r="1908" spans="1:14" x14ac:dyDescent="0.3">
      <c r="A1908" t="s">
        <v>1918</v>
      </c>
      <c r="B1908" s="2">
        <v>45478</v>
      </c>
      <c r="C1908" t="s">
        <v>4512</v>
      </c>
      <c r="D1908" t="s">
        <v>4520</v>
      </c>
      <c r="E1908" t="s">
        <v>4523</v>
      </c>
      <c r="F1908">
        <v>1</v>
      </c>
      <c r="G1908">
        <v>50726</v>
      </c>
      <c r="H1908" s="7">
        <v>15</v>
      </c>
      <c r="I1908">
        <v>50726</v>
      </c>
      <c r="J1908">
        <v>7608.9</v>
      </c>
      <c r="K1908">
        <v>43117.1</v>
      </c>
      <c r="L1908">
        <v>8522.8496730353963</v>
      </c>
      <c r="M1908" s="4">
        <f t="shared" si="58"/>
        <v>19.766750716155297</v>
      </c>
      <c r="N1908" t="str">
        <f t="shared" si="59"/>
        <v>Discounted</v>
      </c>
    </row>
    <row r="1909" spans="1:14" x14ac:dyDescent="0.3">
      <c r="A1909" t="s">
        <v>1919</v>
      </c>
      <c r="B1909" s="2">
        <v>44947</v>
      </c>
      <c r="C1909" t="s">
        <v>4518</v>
      </c>
      <c r="D1909" t="s">
        <v>4520</v>
      </c>
      <c r="E1909" t="s">
        <v>4523</v>
      </c>
      <c r="F1909">
        <v>8</v>
      </c>
      <c r="G1909">
        <v>14070</v>
      </c>
      <c r="H1909" s="7">
        <v>0</v>
      </c>
      <c r="I1909">
        <v>112560</v>
      </c>
      <c r="J1909">
        <v>0</v>
      </c>
      <c r="K1909">
        <v>112560</v>
      </c>
      <c r="L1909">
        <v>25667.93313457194</v>
      </c>
      <c r="M1909" s="4">
        <f t="shared" si="58"/>
        <v>22.803778548837901</v>
      </c>
      <c r="N1909" t="str">
        <f t="shared" si="59"/>
        <v>Non-discounted</v>
      </c>
    </row>
    <row r="1910" spans="1:14" x14ac:dyDescent="0.3">
      <c r="A1910" t="s">
        <v>1920</v>
      </c>
      <c r="B1910" s="2">
        <v>45446</v>
      </c>
      <c r="C1910" t="s">
        <v>4515</v>
      </c>
      <c r="D1910" t="s">
        <v>4520</v>
      </c>
      <c r="E1910" t="s">
        <v>4521</v>
      </c>
      <c r="F1910">
        <v>3</v>
      </c>
      <c r="G1910">
        <v>10033</v>
      </c>
      <c r="H1910" s="7">
        <v>0</v>
      </c>
      <c r="I1910">
        <v>30099</v>
      </c>
      <c r="J1910">
        <v>0</v>
      </c>
      <c r="K1910">
        <v>30099</v>
      </c>
      <c r="L1910">
        <v>7264.642706722364</v>
      </c>
      <c r="M1910" s="4">
        <f t="shared" si="58"/>
        <v>24.135827458461623</v>
      </c>
      <c r="N1910" t="str">
        <f t="shared" si="59"/>
        <v>Non-discounted</v>
      </c>
    </row>
    <row r="1911" spans="1:14" x14ac:dyDescent="0.3">
      <c r="A1911" t="s">
        <v>1921</v>
      </c>
      <c r="B1911" s="2">
        <v>45026</v>
      </c>
      <c r="C1911" t="s">
        <v>4514</v>
      </c>
      <c r="D1911" t="s">
        <v>4519</v>
      </c>
      <c r="E1911" t="s">
        <v>4523</v>
      </c>
      <c r="F1911">
        <v>2</v>
      </c>
      <c r="G1911">
        <v>13866</v>
      </c>
      <c r="H1911" s="7">
        <v>15</v>
      </c>
      <c r="I1911">
        <v>27732</v>
      </c>
      <c r="J1911">
        <v>4159.8</v>
      </c>
      <c r="K1911">
        <v>23572.2</v>
      </c>
      <c r="L1911">
        <v>1214.800483882088</v>
      </c>
      <c r="M1911" s="4">
        <f t="shared" si="58"/>
        <v>5.1535303615364194</v>
      </c>
      <c r="N1911" t="str">
        <f t="shared" si="59"/>
        <v>Discounted</v>
      </c>
    </row>
    <row r="1912" spans="1:14" x14ac:dyDescent="0.3">
      <c r="A1912" t="s">
        <v>1922</v>
      </c>
      <c r="B1912" s="2">
        <v>45404</v>
      </c>
      <c r="C1912" t="s">
        <v>4515</v>
      </c>
      <c r="D1912" t="s">
        <v>4519</v>
      </c>
      <c r="E1912" t="s">
        <v>4524</v>
      </c>
      <c r="F1912">
        <v>9</v>
      </c>
      <c r="G1912">
        <v>76868</v>
      </c>
      <c r="H1912" s="7">
        <v>15</v>
      </c>
      <c r="I1912">
        <v>691812</v>
      </c>
      <c r="J1912">
        <v>103771.8</v>
      </c>
      <c r="K1912">
        <v>588040.19999999995</v>
      </c>
      <c r="L1912">
        <v>39786.535063112751</v>
      </c>
      <c r="M1912" s="4">
        <f t="shared" si="58"/>
        <v>6.7659549573503233</v>
      </c>
      <c r="N1912" t="str">
        <f t="shared" si="59"/>
        <v>Discounted</v>
      </c>
    </row>
    <row r="1913" spans="1:14" x14ac:dyDescent="0.3">
      <c r="A1913" t="s">
        <v>1923</v>
      </c>
      <c r="B1913" s="2">
        <v>45525</v>
      </c>
      <c r="C1913" t="s">
        <v>4518</v>
      </c>
      <c r="D1913" t="s">
        <v>4519</v>
      </c>
      <c r="E1913" t="s">
        <v>4521</v>
      </c>
      <c r="F1913">
        <v>7</v>
      </c>
      <c r="G1913">
        <v>28825</v>
      </c>
      <c r="H1913" s="7">
        <v>5</v>
      </c>
      <c r="I1913">
        <v>201775</v>
      </c>
      <c r="J1913">
        <v>10088.75</v>
      </c>
      <c r="K1913">
        <v>191686.25</v>
      </c>
      <c r="L1913">
        <v>35436.608474104301</v>
      </c>
      <c r="M1913" s="4">
        <f t="shared" si="58"/>
        <v>18.486776424550168</v>
      </c>
      <c r="N1913" t="str">
        <f t="shared" si="59"/>
        <v>Discounted</v>
      </c>
    </row>
    <row r="1914" spans="1:14" x14ac:dyDescent="0.3">
      <c r="A1914" t="s">
        <v>1924</v>
      </c>
      <c r="B1914" s="2">
        <v>45224</v>
      </c>
      <c r="C1914" t="s">
        <v>4518</v>
      </c>
      <c r="D1914" t="s">
        <v>4520</v>
      </c>
      <c r="E1914" t="s">
        <v>4521</v>
      </c>
      <c r="F1914">
        <v>9</v>
      </c>
      <c r="G1914">
        <v>35298</v>
      </c>
      <c r="H1914" s="7">
        <v>10</v>
      </c>
      <c r="I1914">
        <v>317682</v>
      </c>
      <c r="J1914">
        <v>31768.2</v>
      </c>
      <c r="K1914">
        <v>285913.8</v>
      </c>
      <c r="L1914">
        <v>36608.394929064707</v>
      </c>
      <c r="M1914" s="4">
        <f t="shared" si="58"/>
        <v>12.803997193932126</v>
      </c>
      <c r="N1914" t="str">
        <f t="shared" si="59"/>
        <v>Discounted</v>
      </c>
    </row>
    <row r="1915" spans="1:14" x14ac:dyDescent="0.3">
      <c r="A1915" t="s">
        <v>1925</v>
      </c>
      <c r="B1915" s="2">
        <v>45452</v>
      </c>
      <c r="C1915" t="s">
        <v>4518</v>
      </c>
      <c r="D1915" t="s">
        <v>4519</v>
      </c>
      <c r="E1915" t="s">
        <v>4523</v>
      </c>
      <c r="F1915">
        <v>2</v>
      </c>
      <c r="G1915">
        <v>39953</v>
      </c>
      <c r="H1915" s="7">
        <v>20</v>
      </c>
      <c r="I1915">
        <v>79906</v>
      </c>
      <c r="J1915">
        <v>15981.2</v>
      </c>
      <c r="K1915">
        <v>63924.800000000003</v>
      </c>
      <c r="L1915">
        <v>13668.72166077695</v>
      </c>
      <c r="M1915" s="4">
        <f t="shared" si="58"/>
        <v>21.382502034854937</v>
      </c>
      <c r="N1915" t="str">
        <f t="shared" si="59"/>
        <v>Discounted</v>
      </c>
    </row>
    <row r="1916" spans="1:14" x14ac:dyDescent="0.3">
      <c r="A1916" t="s">
        <v>1926</v>
      </c>
      <c r="B1916" s="2">
        <v>45260</v>
      </c>
      <c r="C1916" t="s">
        <v>4517</v>
      </c>
      <c r="D1916" t="s">
        <v>4520</v>
      </c>
      <c r="E1916" t="s">
        <v>4525</v>
      </c>
      <c r="F1916">
        <v>9</v>
      </c>
      <c r="G1916">
        <v>23349</v>
      </c>
      <c r="H1916" s="7">
        <v>20</v>
      </c>
      <c r="I1916">
        <v>210141</v>
      </c>
      <c r="J1916">
        <v>42028.2</v>
      </c>
      <c r="K1916">
        <v>168112.8</v>
      </c>
      <c r="L1916">
        <v>8808.4325417372602</v>
      </c>
      <c r="M1916" s="4">
        <f t="shared" si="58"/>
        <v>5.2395965933214255</v>
      </c>
      <c r="N1916" t="str">
        <f t="shared" si="59"/>
        <v>Discounted</v>
      </c>
    </row>
    <row r="1917" spans="1:14" x14ac:dyDescent="0.3">
      <c r="A1917" t="s">
        <v>1927</v>
      </c>
      <c r="B1917" s="2">
        <v>44928</v>
      </c>
      <c r="C1917" t="s">
        <v>4516</v>
      </c>
      <c r="D1917" t="s">
        <v>4520</v>
      </c>
      <c r="E1917" t="s">
        <v>4522</v>
      </c>
      <c r="F1917">
        <v>9</v>
      </c>
      <c r="G1917">
        <v>56443</v>
      </c>
      <c r="H1917" s="7">
        <v>20</v>
      </c>
      <c r="I1917">
        <v>507987</v>
      </c>
      <c r="J1917">
        <v>101597.4</v>
      </c>
      <c r="K1917">
        <v>406389.6</v>
      </c>
      <c r="L1917">
        <v>85908.924802551628</v>
      </c>
      <c r="M1917" s="4">
        <f t="shared" si="58"/>
        <v>21.139548059928607</v>
      </c>
      <c r="N1917" t="str">
        <f t="shared" si="59"/>
        <v>Discounted</v>
      </c>
    </row>
    <row r="1918" spans="1:14" x14ac:dyDescent="0.3">
      <c r="A1918" t="s">
        <v>1928</v>
      </c>
      <c r="B1918" s="2">
        <v>45301</v>
      </c>
      <c r="C1918" t="s">
        <v>4514</v>
      </c>
      <c r="D1918" t="s">
        <v>4519</v>
      </c>
      <c r="E1918" t="s">
        <v>4525</v>
      </c>
      <c r="F1918">
        <v>9</v>
      </c>
      <c r="G1918">
        <v>6657</v>
      </c>
      <c r="H1918" s="7">
        <v>0</v>
      </c>
      <c r="I1918">
        <v>59913</v>
      </c>
      <c r="J1918">
        <v>0</v>
      </c>
      <c r="K1918">
        <v>59913</v>
      </c>
      <c r="L1918">
        <v>4616.2007688733438</v>
      </c>
      <c r="M1918" s="4">
        <f t="shared" si="58"/>
        <v>7.7048399660730462</v>
      </c>
      <c r="N1918" t="str">
        <f t="shared" si="59"/>
        <v>Non-discounted</v>
      </c>
    </row>
    <row r="1919" spans="1:14" x14ac:dyDescent="0.3">
      <c r="A1919" t="s">
        <v>1929</v>
      </c>
      <c r="B1919" s="2">
        <v>45219</v>
      </c>
      <c r="C1919" t="s">
        <v>4515</v>
      </c>
      <c r="D1919" t="s">
        <v>4519</v>
      </c>
      <c r="E1919" t="s">
        <v>4525</v>
      </c>
      <c r="F1919">
        <v>4</v>
      </c>
      <c r="G1919">
        <v>30678</v>
      </c>
      <c r="H1919" s="7">
        <v>0</v>
      </c>
      <c r="I1919">
        <v>122712</v>
      </c>
      <c r="J1919">
        <v>0</v>
      </c>
      <c r="K1919">
        <v>122712</v>
      </c>
      <c r="L1919">
        <v>13259.0081365484</v>
      </c>
      <c r="M1919" s="4">
        <f t="shared" si="58"/>
        <v>10.804980879252559</v>
      </c>
      <c r="N1919" t="str">
        <f t="shared" si="59"/>
        <v>Non-discounted</v>
      </c>
    </row>
    <row r="1920" spans="1:14" x14ac:dyDescent="0.3">
      <c r="A1920" t="s">
        <v>1930</v>
      </c>
      <c r="B1920" s="2">
        <v>45479</v>
      </c>
      <c r="C1920" t="s">
        <v>4515</v>
      </c>
      <c r="D1920" t="s">
        <v>4520</v>
      </c>
      <c r="E1920" t="s">
        <v>4521</v>
      </c>
      <c r="F1920">
        <v>3</v>
      </c>
      <c r="G1920">
        <v>29530</v>
      </c>
      <c r="H1920" s="7">
        <v>5</v>
      </c>
      <c r="I1920">
        <v>88590</v>
      </c>
      <c r="J1920">
        <v>4429.5</v>
      </c>
      <c r="K1920">
        <v>84160.5</v>
      </c>
      <c r="L1920">
        <v>20519.64617460905</v>
      </c>
      <c r="M1920" s="4">
        <f t="shared" si="58"/>
        <v>24.381564005215097</v>
      </c>
      <c r="N1920" t="str">
        <f t="shared" si="59"/>
        <v>Discounted</v>
      </c>
    </row>
    <row r="1921" spans="1:14" x14ac:dyDescent="0.3">
      <c r="A1921" t="s">
        <v>1931</v>
      </c>
      <c r="B1921" s="2">
        <v>45244</v>
      </c>
      <c r="C1921" t="s">
        <v>4512</v>
      </c>
      <c r="D1921" t="s">
        <v>4519</v>
      </c>
      <c r="E1921" t="s">
        <v>4521</v>
      </c>
      <c r="F1921">
        <v>6</v>
      </c>
      <c r="G1921">
        <v>51634</v>
      </c>
      <c r="H1921" s="7">
        <v>0</v>
      </c>
      <c r="I1921">
        <v>309804</v>
      </c>
      <c r="J1921">
        <v>0</v>
      </c>
      <c r="K1921">
        <v>309804</v>
      </c>
      <c r="L1921">
        <v>18687.260393935339</v>
      </c>
      <c r="M1921" s="4">
        <f t="shared" si="58"/>
        <v>6.0319622709633638</v>
      </c>
      <c r="N1921" t="str">
        <f t="shared" si="59"/>
        <v>Non-discounted</v>
      </c>
    </row>
    <row r="1922" spans="1:14" x14ac:dyDescent="0.3">
      <c r="A1922" t="s">
        <v>1932</v>
      </c>
      <c r="B1922" s="2">
        <v>45428</v>
      </c>
      <c r="C1922" t="s">
        <v>4518</v>
      </c>
      <c r="D1922" t="s">
        <v>4520</v>
      </c>
      <c r="E1922" t="s">
        <v>4521</v>
      </c>
      <c r="F1922">
        <v>3</v>
      </c>
      <c r="G1922">
        <v>66229</v>
      </c>
      <c r="H1922" s="7">
        <v>15</v>
      </c>
      <c r="I1922">
        <v>198687</v>
      </c>
      <c r="J1922">
        <v>29803.05</v>
      </c>
      <c r="K1922">
        <v>168883.95</v>
      </c>
      <c r="L1922">
        <v>20233.66896828535</v>
      </c>
      <c r="M1922" s="4">
        <f t="shared" si="58"/>
        <v>11.980812249053477</v>
      </c>
      <c r="N1922" t="str">
        <f t="shared" si="59"/>
        <v>Discounted</v>
      </c>
    </row>
    <row r="1923" spans="1:14" x14ac:dyDescent="0.3">
      <c r="A1923" t="s">
        <v>1933</v>
      </c>
      <c r="B1923" s="2">
        <v>45307</v>
      </c>
      <c r="C1923" t="s">
        <v>4513</v>
      </c>
      <c r="D1923" t="s">
        <v>4519</v>
      </c>
      <c r="E1923" t="s">
        <v>4524</v>
      </c>
      <c r="F1923">
        <v>9</v>
      </c>
      <c r="G1923">
        <v>8664</v>
      </c>
      <c r="H1923" s="7">
        <v>10</v>
      </c>
      <c r="I1923">
        <v>77976</v>
      </c>
      <c r="J1923">
        <v>7797.6</v>
      </c>
      <c r="K1923">
        <v>70178.399999999994</v>
      </c>
      <c r="L1923">
        <v>4695.3388457240508</v>
      </c>
      <c r="M1923" s="4">
        <f t="shared" ref="M1923:M1986" si="60">(L1923/K1923)*100</f>
        <v>6.6905755128701294</v>
      </c>
      <c r="N1923" t="str">
        <f t="shared" ref="N1923:N1986" si="61">IF(H1923=0,"Non-discounted","Discounted")</f>
        <v>Discounted</v>
      </c>
    </row>
    <row r="1924" spans="1:14" x14ac:dyDescent="0.3">
      <c r="A1924" t="s">
        <v>1934</v>
      </c>
      <c r="B1924" s="2">
        <v>45549</v>
      </c>
      <c r="C1924" t="s">
        <v>4518</v>
      </c>
      <c r="D1924" t="s">
        <v>4519</v>
      </c>
      <c r="E1924" t="s">
        <v>4524</v>
      </c>
      <c r="F1924">
        <v>3</v>
      </c>
      <c r="G1924">
        <v>1619</v>
      </c>
      <c r="H1924" s="7">
        <v>10</v>
      </c>
      <c r="I1924">
        <v>4857</v>
      </c>
      <c r="J1924">
        <v>485.7</v>
      </c>
      <c r="K1924">
        <v>4371.3</v>
      </c>
      <c r="L1924">
        <v>964.83718800124734</v>
      </c>
      <c r="M1924" s="4">
        <f t="shared" si="60"/>
        <v>22.072088120267363</v>
      </c>
      <c r="N1924" t="str">
        <f t="shared" si="61"/>
        <v>Discounted</v>
      </c>
    </row>
    <row r="1925" spans="1:14" x14ac:dyDescent="0.3">
      <c r="A1925" t="s">
        <v>1935</v>
      </c>
      <c r="B1925" s="2">
        <v>44940</v>
      </c>
      <c r="C1925" t="s">
        <v>4518</v>
      </c>
      <c r="D1925" t="s">
        <v>4519</v>
      </c>
      <c r="E1925" t="s">
        <v>4522</v>
      </c>
      <c r="F1925">
        <v>2</v>
      </c>
      <c r="G1925">
        <v>13851</v>
      </c>
      <c r="H1925" s="7">
        <v>10</v>
      </c>
      <c r="I1925">
        <v>27702</v>
      </c>
      <c r="J1925">
        <v>2770.2</v>
      </c>
      <c r="K1925">
        <v>24931.8</v>
      </c>
      <c r="L1925">
        <v>4752.0814727757052</v>
      </c>
      <c r="M1925" s="4">
        <f t="shared" si="60"/>
        <v>19.060322450748462</v>
      </c>
      <c r="N1925" t="str">
        <f t="shared" si="61"/>
        <v>Discounted</v>
      </c>
    </row>
    <row r="1926" spans="1:14" x14ac:dyDescent="0.3">
      <c r="A1926" t="s">
        <v>1936</v>
      </c>
      <c r="B1926" s="2">
        <v>45430</v>
      </c>
      <c r="C1926" t="s">
        <v>4513</v>
      </c>
      <c r="D1926" t="s">
        <v>4519</v>
      </c>
      <c r="E1926" t="s">
        <v>4521</v>
      </c>
      <c r="F1926">
        <v>8</v>
      </c>
      <c r="G1926">
        <v>56563</v>
      </c>
      <c r="H1926" s="7">
        <v>10</v>
      </c>
      <c r="I1926">
        <v>452504</v>
      </c>
      <c r="J1926">
        <v>45250.400000000001</v>
      </c>
      <c r="K1926">
        <v>407253.6</v>
      </c>
      <c r="L1926">
        <v>85550.736480510372</v>
      </c>
      <c r="M1926" s="4">
        <f t="shared" si="60"/>
        <v>21.006747756314585</v>
      </c>
      <c r="N1926" t="str">
        <f t="shared" si="61"/>
        <v>Discounted</v>
      </c>
    </row>
    <row r="1927" spans="1:14" x14ac:dyDescent="0.3">
      <c r="A1927" t="s">
        <v>1937</v>
      </c>
      <c r="B1927" s="2">
        <v>45157</v>
      </c>
      <c r="C1927" t="s">
        <v>4515</v>
      </c>
      <c r="D1927" t="s">
        <v>4519</v>
      </c>
      <c r="E1927" t="s">
        <v>4523</v>
      </c>
      <c r="F1927">
        <v>6</v>
      </c>
      <c r="G1927">
        <v>72576</v>
      </c>
      <c r="H1927" s="7">
        <v>20</v>
      </c>
      <c r="I1927">
        <v>435456</v>
      </c>
      <c r="J1927">
        <v>87091.199999999997</v>
      </c>
      <c r="K1927">
        <v>348364.79999999999</v>
      </c>
      <c r="L1927">
        <v>54155.364331811448</v>
      </c>
      <c r="M1927" s="4">
        <f t="shared" si="60"/>
        <v>15.545590235239453</v>
      </c>
      <c r="N1927" t="str">
        <f t="shared" si="61"/>
        <v>Discounted</v>
      </c>
    </row>
    <row r="1928" spans="1:14" x14ac:dyDescent="0.3">
      <c r="A1928" t="s">
        <v>1938</v>
      </c>
      <c r="B1928" s="2">
        <v>45010</v>
      </c>
      <c r="C1928" t="s">
        <v>4512</v>
      </c>
      <c r="D1928" t="s">
        <v>4520</v>
      </c>
      <c r="E1928" t="s">
        <v>4521</v>
      </c>
      <c r="F1928">
        <v>8</v>
      </c>
      <c r="G1928">
        <v>45662</v>
      </c>
      <c r="H1928" s="7">
        <v>20</v>
      </c>
      <c r="I1928">
        <v>365296</v>
      </c>
      <c r="J1928">
        <v>73059.199999999997</v>
      </c>
      <c r="K1928">
        <v>292236.79999999999</v>
      </c>
      <c r="L1928">
        <v>35519.630768945557</v>
      </c>
      <c r="M1928" s="4">
        <f t="shared" si="60"/>
        <v>12.154400393429423</v>
      </c>
      <c r="N1928" t="str">
        <f t="shared" si="61"/>
        <v>Discounted</v>
      </c>
    </row>
    <row r="1929" spans="1:14" x14ac:dyDescent="0.3">
      <c r="A1929" t="s">
        <v>1939</v>
      </c>
      <c r="B1929" s="2">
        <v>45056</v>
      </c>
      <c r="C1929" t="s">
        <v>4516</v>
      </c>
      <c r="D1929" t="s">
        <v>4519</v>
      </c>
      <c r="E1929" t="s">
        <v>4524</v>
      </c>
      <c r="F1929">
        <v>7</v>
      </c>
      <c r="G1929">
        <v>32260</v>
      </c>
      <c r="H1929" s="7">
        <v>15</v>
      </c>
      <c r="I1929">
        <v>225820</v>
      </c>
      <c r="J1929">
        <v>33873</v>
      </c>
      <c r="K1929">
        <v>191947</v>
      </c>
      <c r="L1929">
        <v>9684.632892469026</v>
      </c>
      <c r="M1929" s="4">
        <f t="shared" si="60"/>
        <v>5.0454723921025204</v>
      </c>
      <c r="N1929" t="str">
        <f t="shared" si="61"/>
        <v>Discounted</v>
      </c>
    </row>
    <row r="1930" spans="1:14" x14ac:dyDescent="0.3">
      <c r="A1930" t="s">
        <v>1940</v>
      </c>
      <c r="B1930" s="2">
        <v>45071</v>
      </c>
      <c r="C1930" t="s">
        <v>4513</v>
      </c>
      <c r="D1930" t="s">
        <v>4519</v>
      </c>
      <c r="E1930" t="s">
        <v>4521</v>
      </c>
      <c r="F1930">
        <v>3</v>
      </c>
      <c r="G1930">
        <v>50178</v>
      </c>
      <c r="H1930" s="7">
        <v>5</v>
      </c>
      <c r="I1930">
        <v>150534</v>
      </c>
      <c r="J1930">
        <v>7526.7</v>
      </c>
      <c r="K1930">
        <v>143007.29999999999</v>
      </c>
      <c r="L1930">
        <v>15099.491898302929</v>
      </c>
      <c r="M1930" s="4">
        <f t="shared" si="60"/>
        <v>10.558546240858286</v>
      </c>
      <c r="N1930" t="str">
        <f t="shared" si="61"/>
        <v>Discounted</v>
      </c>
    </row>
    <row r="1931" spans="1:14" x14ac:dyDescent="0.3">
      <c r="A1931" t="s">
        <v>1941</v>
      </c>
      <c r="B1931" s="2">
        <v>44954</v>
      </c>
      <c r="C1931" t="s">
        <v>4517</v>
      </c>
      <c r="D1931" t="s">
        <v>4519</v>
      </c>
      <c r="E1931" t="s">
        <v>4524</v>
      </c>
      <c r="F1931">
        <v>8</v>
      </c>
      <c r="G1931">
        <v>48128</v>
      </c>
      <c r="H1931" s="7">
        <v>0</v>
      </c>
      <c r="I1931">
        <v>385024</v>
      </c>
      <c r="J1931">
        <v>0</v>
      </c>
      <c r="K1931">
        <v>385024</v>
      </c>
      <c r="L1931">
        <v>58874.292958015307</v>
      </c>
      <c r="M1931" s="4">
        <f t="shared" si="60"/>
        <v>15.291070935322292</v>
      </c>
      <c r="N1931" t="str">
        <f t="shared" si="61"/>
        <v>Non-discounted</v>
      </c>
    </row>
    <row r="1932" spans="1:14" x14ac:dyDescent="0.3">
      <c r="A1932" t="s">
        <v>1942</v>
      </c>
      <c r="B1932" s="2">
        <v>44992</v>
      </c>
      <c r="C1932" t="s">
        <v>4514</v>
      </c>
      <c r="D1932" t="s">
        <v>4520</v>
      </c>
      <c r="E1932" t="s">
        <v>4521</v>
      </c>
      <c r="F1932">
        <v>1</v>
      </c>
      <c r="G1932">
        <v>41239</v>
      </c>
      <c r="H1932" s="7">
        <v>0</v>
      </c>
      <c r="I1932">
        <v>41239</v>
      </c>
      <c r="J1932">
        <v>0</v>
      </c>
      <c r="K1932">
        <v>41239</v>
      </c>
      <c r="L1932">
        <v>7541.4752044474417</v>
      </c>
      <c r="M1932" s="4">
        <f t="shared" si="60"/>
        <v>18.28724072952167</v>
      </c>
      <c r="N1932" t="str">
        <f t="shared" si="61"/>
        <v>Non-discounted</v>
      </c>
    </row>
    <row r="1933" spans="1:14" x14ac:dyDescent="0.3">
      <c r="A1933" t="s">
        <v>1943</v>
      </c>
      <c r="B1933" s="2">
        <v>45089</v>
      </c>
      <c r="C1933" t="s">
        <v>4513</v>
      </c>
      <c r="D1933" t="s">
        <v>4520</v>
      </c>
      <c r="E1933" t="s">
        <v>4523</v>
      </c>
      <c r="F1933">
        <v>1</v>
      </c>
      <c r="G1933">
        <v>30238</v>
      </c>
      <c r="H1933" s="7">
        <v>20</v>
      </c>
      <c r="I1933">
        <v>30238</v>
      </c>
      <c r="J1933">
        <v>6047.6</v>
      </c>
      <c r="K1933">
        <v>24190.400000000001</v>
      </c>
      <c r="L1933">
        <v>2317.1375600111819</v>
      </c>
      <c r="M1933" s="4">
        <f t="shared" si="60"/>
        <v>9.5787484291751355</v>
      </c>
      <c r="N1933" t="str">
        <f t="shared" si="61"/>
        <v>Discounted</v>
      </c>
    </row>
    <row r="1934" spans="1:14" x14ac:dyDescent="0.3">
      <c r="A1934" t="s">
        <v>1944</v>
      </c>
      <c r="B1934" s="2">
        <v>45155</v>
      </c>
      <c r="C1934" t="s">
        <v>4516</v>
      </c>
      <c r="D1934" t="s">
        <v>4520</v>
      </c>
      <c r="E1934" t="s">
        <v>4522</v>
      </c>
      <c r="F1934">
        <v>8</v>
      </c>
      <c r="G1934">
        <v>47421</v>
      </c>
      <c r="H1934" s="7">
        <v>10</v>
      </c>
      <c r="I1934">
        <v>379368</v>
      </c>
      <c r="J1934">
        <v>37936.800000000003</v>
      </c>
      <c r="K1934">
        <v>341431.2</v>
      </c>
      <c r="L1934">
        <v>26556.576525834651</v>
      </c>
      <c r="M1934" s="4">
        <f t="shared" si="60"/>
        <v>7.7780169257626861</v>
      </c>
      <c r="N1934" t="str">
        <f t="shared" si="61"/>
        <v>Discounted</v>
      </c>
    </row>
    <row r="1935" spans="1:14" x14ac:dyDescent="0.3">
      <c r="A1935" t="s">
        <v>1945</v>
      </c>
      <c r="B1935" s="2">
        <v>45187</v>
      </c>
      <c r="C1935" t="s">
        <v>4515</v>
      </c>
      <c r="D1935" t="s">
        <v>4520</v>
      </c>
      <c r="E1935" t="s">
        <v>4523</v>
      </c>
      <c r="F1935">
        <v>9</v>
      </c>
      <c r="G1935">
        <v>61568</v>
      </c>
      <c r="H1935" s="7">
        <v>15</v>
      </c>
      <c r="I1935">
        <v>554112</v>
      </c>
      <c r="J1935">
        <v>83116.800000000003</v>
      </c>
      <c r="K1935">
        <v>470995.20000000001</v>
      </c>
      <c r="L1935">
        <v>42541.686452946349</v>
      </c>
      <c r="M1935" s="4">
        <f t="shared" si="60"/>
        <v>9.0322972405974298</v>
      </c>
      <c r="N1935" t="str">
        <f t="shared" si="61"/>
        <v>Discounted</v>
      </c>
    </row>
    <row r="1936" spans="1:14" x14ac:dyDescent="0.3">
      <c r="A1936" t="s">
        <v>1946</v>
      </c>
      <c r="B1936" s="2">
        <v>45375</v>
      </c>
      <c r="C1936" t="s">
        <v>4517</v>
      </c>
      <c r="D1936" t="s">
        <v>4520</v>
      </c>
      <c r="E1936" t="s">
        <v>4524</v>
      </c>
      <c r="F1936">
        <v>6</v>
      </c>
      <c r="G1936">
        <v>24081</v>
      </c>
      <c r="H1936" s="7">
        <v>5</v>
      </c>
      <c r="I1936">
        <v>144486</v>
      </c>
      <c r="J1936">
        <v>7224.3</v>
      </c>
      <c r="K1936">
        <v>137261.70000000001</v>
      </c>
      <c r="L1936">
        <v>16583.3011568822</v>
      </c>
      <c r="M1936" s="4">
        <f t="shared" si="60"/>
        <v>12.081521033822398</v>
      </c>
      <c r="N1936" t="str">
        <f t="shared" si="61"/>
        <v>Discounted</v>
      </c>
    </row>
    <row r="1937" spans="1:14" x14ac:dyDescent="0.3">
      <c r="A1937" t="s">
        <v>1947</v>
      </c>
      <c r="B1937" s="2">
        <v>45350</v>
      </c>
      <c r="C1937" t="s">
        <v>4517</v>
      </c>
      <c r="D1937" t="s">
        <v>4519</v>
      </c>
      <c r="E1937" t="s">
        <v>4525</v>
      </c>
      <c r="F1937">
        <v>5</v>
      </c>
      <c r="G1937">
        <v>21985</v>
      </c>
      <c r="H1937" s="7">
        <v>20</v>
      </c>
      <c r="I1937">
        <v>109925</v>
      </c>
      <c r="J1937">
        <v>21985</v>
      </c>
      <c r="K1937">
        <v>87940</v>
      </c>
      <c r="L1937">
        <v>7006.6773856515656</v>
      </c>
      <c r="M1937" s="4">
        <f t="shared" si="60"/>
        <v>7.9675658240295268</v>
      </c>
      <c r="N1937" t="str">
        <f t="shared" si="61"/>
        <v>Discounted</v>
      </c>
    </row>
    <row r="1938" spans="1:14" x14ac:dyDescent="0.3">
      <c r="A1938" t="s">
        <v>1948</v>
      </c>
      <c r="B1938" s="2">
        <v>45386</v>
      </c>
      <c r="C1938" t="s">
        <v>4517</v>
      </c>
      <c r="D1938" t="s">
        <v>4519</v>
      </c>
      <c r="E1938" t="s">
        <v>4523</v>
      </c>
      <c r="F1938">
        <v>2</v>
      </c>
      <c r="G1938">
        <v>36794</v>
      </c>
      <c r="H1938" s="7">
        <v>15</v>
      </c>
      <c r="I1938">
        <v>73588</v>
      </c>
      <c r="J1938">
        <v>11038.2</v>
      </c>
      <c r="K1938">
        <v>62549.8</v>
      </c>
      <c r="L1938">
        <v>5089.2685809147297</v>
      </c>
      <c r="M1938" s="4">
        <f t="shared" si="60"/>
        <v>8.1363466884222326</v>
      </c>
      <c r="N1938" t="str">
        <f t="shared" si="61"/>
        <v>Discounted</v>
      </c>
    </row>
    <row r="1939" spans="1:14" x14ac:dyDescent="0.3">
      <c r="A1939" t="s">
        <v>1949</v>
      </c>
      <c r="B1939" s="2">
        <v>45602</v>
      </c>
      <c r="C1939" t="s">
        <v>4518</v>
      </c>
      <c r="D1939" t="s">
        <v>4519</v>
      </c>
      <c r="E1939" t="s">
        <v>4521</v>
      </c>
      <c r="F1939">
        <v>9</v>
      </c>
      <c r="G1939">
        <v>53501</v>
      </c>
      <c r="H1939" s="7">
        <v>15</v>
      </c>
      <c r="I1939">
        <v>481509</v>
      </c>
      <c r="J1939">
        <v>72226.350000000006</v>
      </c>
      <c r="K1939">
        <v>409282.65</v>
      </c>
      <c r="L1939">
        <v>24045.494844153971</v>
      </c>
      <c r="M1939" s="4">
        <f t="shared" si="60"/>
        <v>5.8750340001351073</v>
      </c>
      <c r="N1939" t="str">
        <f t="shared" si="61"/>
        <v>Discounted</v>
      </c>
    </row>
    <row r="1940" spans="1:14" x14ac:dyDescent="0.3">
      <c r="A1940" t="s">
        <v>1950</v>
      </c>
      <c r="B1940" s="2">
        <v>45227</v>
      </c>
      <c r="C1940" t="s">
        <v>4514</v>
      </c>
      <c r="D1940" t="s">
        <v>4520</v>
      </c>
      <c r="E1940" t="s">
        <v>4522</v>
      </c>
      <c r="F1940">
        <v>6</v>
      </c>
      <c r="G1940">
        <v>2134</v>
      </c>
      <c r="H1940" s="7">
        <v>20</v>
      </c>
      <c r="I1940">
        <v>12804</v>
      </c>
      <c r="J1940">
        <v>2560.8000000000002</v>
      </c>
      <c r="K1940">
        <v>10243.200000000001</v>
      </c>
      <c r="L1940">
        <v>2267.281502162306</v>
      </c>
      <c r="M1940" s="4">
        <f t="shared" si="60"/>
        <v>22.134503887089053</v>
      </c>
      <c r="N1940" t="str">
        <f t="shared" si="61"/>
        <v>Discounted</v>
      </c>
    </row>
    <row r="1941" spans="1:14" x14ac:dyDescent="0.3">
      <c r="A1941" t="s">
        <v>1951</v>
      </c>
      <c r="B1941" s="2">
        <v>45229</v>
      </c>
      <c r="C1941" t="s">
        <v>4515</v>
      </c>
      <c r="D1941" t="s">
        <v>4520</v>
      </c>
      <c r="E1941" t="s">
        <v>4521</v>
      </c>
      <c r="F1941">
        <v>8</v>
      </c>
      <c r="G1941">
        <v>44469</v>
      </c>
      <c r="H1941" s="7">
        <v>15</v>
      </c>
      <c r="I1941">
        <v>355752</v>
      </c>
      <c r="J1941">
        <v>53362.8</v>
      </c>
      <c r="K1941">
        <v>302389.2</v>
      </c>
      <c r="L1941">
        <v>28409.986904565729</v>
      </c>
      <c r="M1941" s="4">
        <f t="shared" si="60"/>
        <v>9.395172481214848</v>
      </c>
      <c r="N1941" t="str">
        <f t="shared" si="61"/>
        <v>Discounted</v>
      </c>
    </row>
    <row r="1942" spans="1:14" x14ac:dyDescent="0.3">
      <c r="A1942" t="s">
        <v>1952</v>
      </c>
      <c r="B1942" s="2">
        <v>45213</v>
      </c>
      <c r="C1942" t="s">
        <v>4515</v>
      </c>
      <c r="D1942" t="s">
        <v>4519</v>
      </c>
      <c r="E1942" t="s">
        <v>4521</v>
      </c>
      <c r="F1942">
        <v>9</v>
      </c>
      <c r="G1942">
        <v>593</v>
      </c>
      <c r="H1942" s="7">
        <v>10</v>
      </c>
      <c r="I1942">
        <v>5337</v>
      </c>
      <c r="J1942">
        <v>533.70000000000005</v>
      </c>
      <c r="K1942">
        <v>4803.3</v>
      </c>
      <c r="L1942">
        <v>1029.733797108616</v>
      </c>
      <c r="M1942" s="4">
        <f t="shared" si="60"/>
        <v>21.438048781225742</v>
      </c>
      <c r="N1942" t="str">
        <f t="shared" si="61"/>
        <v>Discounted</v>
      </c>
    </row>
    <row r="1943" spans="1:14" x14ac:dyDescent="0.3">
      <c r="A1943" t="s">
        <v>1953</v>
      </c>
      <c r="B1943" s="2">
        <v>45321</v>
      </c>
      <c r="C1943" t="s">
        <v>4517</v>
      </c>
      <c r="D1943" t="s">
        <v>4520</v>
      </c>
      <c r="E1943" t="s">
        <v>4523</v>
      </c>
      <c r="F1943">
        <v>9</v>
      </c>
      <c r="G1943">
        <v>28870</v>
      </c>
      <c r="H1943" s="7">
        <v>15</v>
      </c>
      <c r="I1943">
        <v>259830</v>
      </c>
      <c r="J1943">
        <v>38974.5</v>
      </c>
      <c r="K1943">
        <v>220855.5</v>
      </c>
      <c r="L1943">
        <v>30403.382726006581</v>
      </c>
      <c r="M1943" s="4">
        <f t="shared" si="60"/>
        <v>13.766187722744771</v>
      </c>
      <c r="N1943" t="str">
        <f t="shared" si="61"/>
        <v>Discounted</v>
      </c>
    </row>
    <row r="1944" spans="1:14" x14ac:dyDescent="0.3">
      <c r="A1944" t="s">
        <v>1954</v>
      </c>
      <c r="B1944" s="2">
        <v>44936</v>
      </c>
      <c r="C1944" t="s">
        <v>4515</v>
      </c>
      <c r="D1944" t="s">
        <v>4520</v>
      </c>
      <c r="E1944" t="s">
        <v>4522</v>
      </c>
      <c r="F1944">
        <v>8</v>
      </c>
      <c r="G1944">
        <v>20250</v>
      </c>
      <c r="H1944" s="7">
        <v>5</v>
      </c>
      <c r="I1944">
        <v>162000</v>
      </c>
      <c r="J1944">
        <v>8100</v>
      </c>
      <c r="K1944">
        <v>153900</v>
      </c>
      <c r="L1944">
        <v>27161.435936884889</v>
      </c>
      <c r="M1944" s="4">
        <f t="shared" si="60"/>
        <v>17.648756294272182</v>
      </c>
      <c r="N1944" t="str">
        <f t="shared" si="61"/>
        <v>Discounted</v>
      </c>
    </row>
    <row r="1945" spans="1:14" x14ac:dyDescent="0.3">
      <c r="A1945" t="s">
        <v>1955</v>
      </c>
      <c r="B1945" s="2">
        <v>45633</v>
      </c>
      <c r="C1945" t="s">
        <v>4514</v>
      </c>
      <c r="D1945" t="s">
        <v>4520</v>
      </c>
      <c r="E1945" t="s">
        <v>4525</v>
      </c>
      <c r="F1945">
        <v>8</v>
      </c>
      <c r="G1945">
        <v>16972</v>
      </c>
      <c r="H1945" s="7">
        <v>15</v>
      </c>
      <c r="I1945">
        <v>135776</v>
      </c>
      <c r="J1945">
        <v>20366.400000000001</v>
      </c>
      <c r="K1945">
        <v>115409.60000000001</v>
      </c>
      <c r="L1945">
        <v>7517.8306506325735</v>
      </c>
      <c r="M1945" s="4">
        <f t="shared" si="60"/>
        <v>6.5140427231639073</v>
      </c>
      <c r="N1945" t="str">
        <f t="shared" si="61"/>
        <v>Discounted</v>
      </c>
    </row>
    <row r="1946" spans="1:14" x14ac:dyDescent="0.3">
      <c r="A1946" t="s">
        <v>1956</v>
      </c>
      <c r="B1946" s="2">
        <v>45556</v>
      </c>
      <c r="C1946" t="s">
        <v>4514</v>
      </c>
      <c r="D1946" t="s">
        <v>4519</v>
      </c>
      <c r="E1946" t="s">
        <v>4521</v>
      </c>
      <c r="F1946">
        <v>3</v>
      </c>
      <c r="G1946">
        <v>19434</v>
      </c>
      <c r="H1946" s="7">
        <v>0</v>
      </c>
      <c r="I1946">
        <v>58302</v>
      </c>
      <c r="J1946">
        <v>0</v>
      </c>
      <c r="K1946">
        <v>58302</v>
      </c>
      <c r="L1946">
        <v>9719.8820479764672</v>
      </c>
      <c r="M1946" s="4">
        <f t="shared" si="60"/>
        <v>16.671609975603698</v>
      </c>
      <c r="N1946" t="str">
        <f t="shared" si="61"/>
        <v>Non-discounted</v>
      </c>
    </row>
    <row r="1947" spans="1:14" x14ac:dyDescent="0.3">
      <c r="A1947" t="s">
        <v>1957</v>
      </c>
      <c r="B1947" s="2">
        <v>45196</v>
      </c>
      <c r="C1947" t="s">
        <v>4512</v>
      </c>
      <c r="D1947" t="s">
        <v>4519</v>
      </c>
      <c r="E1947" t="s">
        <v>4522</v>
      </c>
      <c r="F1947">
        <v>3</v>
      </c>
      <c r="G1947">
        <v>44274</v>
      </c>
      <c r="H1947" s="7">
        <v>15</v>
      </c>
      <c r="I1947">
        <v>132822</v>
      </c>
      <c r="J1947">
        <v>19923.3</v>
      </c>
      <c r="K1947">
        <v>112898.7</v>
      </c>
      <c r="L1947">
        <v>12192.95580484833</v>
      </c>
      <c r="M1947" s="4">
        <f t="shared" si="60"/>
        <v>10.799908063466038</v>
      </c>
      <c r="N1947" t="str">
        <f t="shared" si="61"/>
        <v>Discounted</v>
      </c>
    </row>
    <row r="1948" spans="1:14" x14ac:dyDescent="0.3">
      <c r="A1948" t="s">
        <v>1958</v>
      </c>
      <c r="B1948" s="2">
        <v>45518</v>
      </c>
      <c r="C1948" t="s">
        <v>4513</v>
      </c>
      <c r="D1948" t="s">
        <v>4520</v>
      </c>
      <c r="E1948" t="s">
        <v>4525</v>
      </c>
      <c r="F1948">
        <v>2</v>
      </c>
      <c r="G1948">
        <v>39625</v>
      </c>
      <c r="H1948" s="7">
        <v>20</v>
      </c>
      <c r="I1948">
        <v>79250</v>
      </c>
      <c r="J1948">
        <v>15850</v>
      </c>
      <c r="K1948">
        <v>63400</v>
      </c>
      <c r="L1948">
        <v>4377.2622059571622</v>
      </c>
      <c r="M1948" s="4">
        <f t="shared" si="60"/>
        <v>6.9041990630239152</v>
      </c>
      <c r="N1948" t="str">
        <f t="shared" si="61"/>
        <v>Discounted</v>
      </c>
    </row>
    <row r="1949" spans="1:14" x14ac:dyDescent="0.3">
      <c r="A1949" t="s">
        <v>1959</v>
      </c>
      <c r="B1949" s="2">
        <v>45531</v>
      </c>
      <c r="C1949" t="s">
        <v>4513</v>
      </c>
      <c r="D1949" t="s">
        <v>4520</v>
      </c>
      <c r="E1949" t="s">
        <v>4521</v>
      </c>
      <c r="F1949">
        <v>1</v>
      </c>
      <c r="G1949">
        <v>67481</v>
      </c>
      <c r="H1949" s="7">
        <v>0</v>
      </c>
      <c r="I1949">
        <v>67481</v>
      </c>
      <c r="J1949">
        <v>0</v>
      </c>
      <c r="K1949">
        <v>67481</v>
      </c>
      <c r="L1949">
        <v>15631.73741478034</v>
      </c>
      <c r="M1949" s="4">
        <f t="shared" si="60"/>
        <v>23.164649923356709</v>
      </c>
      <c r="N1949" t="str">
        <f t="shared" si="61"/>
        <v>Non-discounted</v>
      </c>
    </row>
    <row r="1950" spans="1:14" x14ac:dyDescent="0.3">
      <c r="A1950" t="s">
        <v>1960</v>
      </c>
      <c r="B1950" s="2">
        <v>45287</v>
      </c>
      <c r="C1950" t="s">
        <v>4512</v>
      </c>
      <c r="D1950" t="s">
        <v>4520</v>
      </c>
      <c r="E1950" t="s">
        <v>4522</v>
      </c>
      <c r="F1950">
        <v>4</v>
      </c>
      <c r="G1950">
        <v>39603</v>
      </c>
      <c r="H1950" s="7">
        <v>20</v>
      </c>
      <c r="I1950">
        <v>158412</v>
      </c>
      <c r="J1950">
        <v>31682.400000000001</v>
      </c>
      <c r="K1950">
        <v>126729.60000000001</v>
      </c>
      <c r="L1950">
        <v>21635.98807114681</v>
      </c>
      <c r="M1950" s="4">
        <f t="shared" si="60"/>
        <v>17.072560846989816</v>
      </c>
      <c r="N1950" t="str">
        <f t="shared" si="61"/>
        <v>Discounted</v>
      </c>
    </row>
    <row r="1951" spans="1:14" x14ac:dyDescent="0.3">
      <c r="A1951" t="s">
        <v>1961</v>
      </c>
      <c r="B1951" s="2">
        <v>45183</v>
      </c>
      <c r="C1951" t="s">
        <v>4516</v>
      </c>
      <c r="D1951" t="s">
        <v>4520</v>
      </c>
      <c r="E1951" t="s">
        <v>4523</v>
      </c>
      <c r="F1951">
        <v>2</v>
      </c>
      <c r="G1951">
        <v>60585</v>
      </c>
      <c r="H1951" s="7">
        <v>5</v>
      </c>
      <c r="I1951">
        <v>121170</v>
      </c>
      <c r="J1951">
        <v>6058.5</v>
      </c>
      <c r="K1951">
        <v>115111.5</v>
      </c>
      <c r="L1951">
        <v>11320.24050669998</v>
      </c>
      <c r="M1951" s="4">
        <f t="shared" si="60"/>
        <v>9.8341525448803822</v>
      </c>
      <c r="N1951" t="str">
        <f t="shared" si="61"/>
        <v>Discounted</v>
      </c>
    </row>
    <row r="1952" spans="1:14" x14ac:dyDescent="0.3">
      <c r="A1952" t="s">
        <v>1962</v>
      </c>
      <c r="B1952" s="2">
        <v>45059</v>
      </c>
      <c r="C1952" t="s">
        <v>4513</v>
      </c>
      <c r="D1952" t="s">
        <v>4519</v>
      </c>
      <c r="E1952" t="s">
        <v>4521</v>
      </c>
      <c r="F1952">
        <v>2</v>
      </c>
      <c r="G1952">
        <v>57043</v>
      </c>
      <c r="H1952" s="7">
        <v>10</v>
      </c>
      <c r="I1952">
        <v>114086</v>
      </c>
      <c r="J1952">
        <v>11408.6</v>
      </c>
      <c r="K1952">
        <v>102677.4</v>
      </c>
      <c r="L1952">
        <v>13751.54333122977</v>
      </c>
      <c r="M1952" s="4">
        <f t="shared" si="60"/>
        <v>13.392960214448134</v>
      </c>
      <c r="N1952" t="str">
        <f t="shared" si="61"/>
        <v>Discounted</v>
      </c>
    </row>
    <row r="1953" spans="1:14" x14ac:dyDescent="0.3">
      <c r="A1953" t="s">
        <v>1963</v>
      </c>
      <c r="B1953" s="2">
        <v>45202</v>
      </c>
      <c r="C1953" t="s">
        <v>4514</v>
      </c>
      <c r="D1953" t="s">
        <v>4520</v>
      </c>
      <c r="E1953" t="s">
        <v>4521</v>
      </c>
      <c r="F1953">
        <v>5</v>
      </c>
      <c r="G1953">
        <v>17438</v>
      </c>
      <c r="H1953" s="7">
        <v>5</v>
      </c>
      <c r="I1953">
        <v>87190</v>
      </c>
      <c r="J1953">
        <v>4359.5</v>
      </c>
      <c r="K1953">
        <v>82830.5</v>
      </c>
      <c r="L1953">
        <v>10053.96831117781</v>
      </c>
      <c r="M1953" s="4">
        <f t="shared" si="60"/>
        <v>12.138002681594111</v>
      </c>
      <c r="N1953" t="str">
        <f t="shared" si="61"/>
        <v>Discounted</v>
      </c>
    </row>
    <row r="1954" spans="1:14" x14ac:dyDescent="0.3">
      <c r="A1954" t="s">
        <v>1964</v>
      </c>
      <c r="B1954" s="2">
        <v>45609</v>
      </c>
      <c r="C1954" t="s">
        <v>4514</v>
      </c>
      <c r="D1954" t="s">
        <v>4519</v>
      </c>
      <c r="E1954" t="s">
        <v>4522</v>
      </c>
      <c r="F1954">
        <v>4</v>
      </c>
      <c r="G1954">
        <v>77992</v>
      </c>
      <c r="H1954" s="7">
        <v>0</v>
      </c>
      <c r="I1954">
        <v>311968</v>
      </c>
      <c r="J1954">
        <v>0</v>
      </c>
      <c r="K1954">
        <v>311968</v>
      </c>
      <c r="L1954">
        <v>59310.087439666568</v>
      </c>
      <c r="M1954" s="4">
        <f t="shared" si="60"/>
        <v>19.011593317156429</v>
      </c>
      <c r="N1954" t="str">
        <f t="shared" si="61"/>
        <v>Non-discounted</v>
      </c>
    </row>
    <row r="1955" spans="1:14" x14ac:dyDescent="0.3">
      <c r="A1955" t="s">
        <v>1965</v>
      </c>
      <c r="B1955" s="2">
        <v>45439</v>
      </c>
      <c r="C1955" t="s">
        <v>4513</v>
      </c>
      <c r="D1955" t="s">
        <v>4519</v>
      </c>
      <c r="E1955" t="s">
        <v>4521</v>
      </c>
      <c r="F1955">
        <v>1</v>
      </c>
      <c r="G1955">
        <v>52086</v>
      </c>
      <c r="H1955" s="7">
        <v>10</v>
      </c>
      <c r="I1955">
        <v>52086</v>
      </c>
      <c r="J1955">
        <v>5208.6000000000004</v>
      </c>
      <c r="K1955">
        <v>46877.4</v>
      </c>
      <c r="L1955">
        <v>8038.8475931822504</v>
      </c>
      <c r="M1955" s="4">
        <f t="shared" si="60"/>
        <v>17.148663520549881</v>
      </c>
      <c r="N1955" t="str">
        <f t="shared" si="61"/>
        <v>Discounted</v>
      </c>
    </row>
    <row r="1956" spans="1:14" x14ac:dyDescent="0.3">
      <c r="A1956" t="s">
        <v>1966</v>
      </c>
      <c r="B1956" s="2">
        <v>45239</v>
      </c>
      <c r="C1956" t="s">
        <v>4514</v>
      </c>
      <c r="D1956" t="s">
        <v>4519</v>
      </c>
      <c r="E1956" t="s">
        <v>4525</v>
      </c>
      <c r="F1956">
        <v>9</v>
      </c>
      <c r="G1956">
        <v>58524</v>
      </c>
      <c r="H1956" s="7">
        <v>15</v>
      </c>
      <c r="I1956">
        <v>526716</v>
      </c>
      <c r="J1956">
        <v>79007.399999999994</v>
      </c>
      <c r="K1956">
        <v>447708.6</v>
      </c>
      <c r="L1956">
        <v>24156.76006992417</v>
      </c>
      <c r="M1956" s="4">
        <f t="shared" si="60"/>
        <v>5.3956435212377363</v>
      </c>
      <c r="N1956" t="str">
        <f t="shared" si="61"/>
        <v>Discounted</v>
      </c>
    </row>
    <row r="1957" spans="1:14" x14ac:dyDescent="0.3">
      <c r="A1957" t="s">
        <v>1967</v>
      </c>
      <c r="B1957" s="2">
        <v>45502</v>
      </c>
      <c r="C1957" t="s">
        <v>4512</v>
      </c>
      <c r="D1957" t="s">
        <v>4520</v>
      </c>
      <c r="E1957" t="s">
        <v>4521</v>
      </c>
      <c r="F1957">
        <v>4</v>
      </c>
      <c r="G1957">
        <v>40187</v>
      </c>
      <c r="H1957" s="7">
        <v>0</v>
      </c>
      <c r="I1957">
        <v>160748</v>
      </c>
      <c r="J1957">
        <v>0</v>
      </c>
      <c r="K1957">
        <v>160748</v>
      </c>
      <c r="L1957">
        <v>14397.458584994411</v>
      </c>
      <c r="M1957" s="4">
        <f t="shared" si="60"/>
        <v>8.9565397920934693</v>
      </c>
      <c r="N1957" t="str">
        <f t="shared" si="61"/>
        <v>Non-discounted</v>
      </c>
    </row>
    <row r="1958" spans="1:14" x14ac:dyDescent="0.3">
      <c r="A1958" t="s">
        <v>1968</v>
      </c>
      <c r="B1958" s="2">
        <v>45210</v>
      </c>
      <c r="C1958" t="s">
        <v>4517</v>
      </c>
      <c r="D1958" t="s">
        <v>4519</v>
      </c>
      <c r="E1958" t="s">
        <v>4524</v>
      </c>
      <c r="F1958">
        <v>5</v>
      </c>
      <c r="G1958">
        <v>71629</v>
      </c>
      <c r="H1958" s="7">
        <v>10</v>
      </c>
      <c r="I1958">
        <v>358145</v>
      </c>
      <c r="J1958">
        <v>35814.5</v>
      </c>
      <c r="K1958">
        <v>322330.5</v>
      </c>
      <c r="L1958">
        <v>46939.570671276597</v>
      </c>
      <c r="M1958" s="4">
        <f t="shared" si="60"/>
        <v>14.562559444817227</v>
      </c>
      <c r="N1958" t="str">
        <f t="shared" si="61"/>
        <v>Discounted</v>
      </c>
    </row>
    <row r="1959" spans="1:14" x14ac:dyDescent="0.3">
      <c r="A1959" t="s">
        <v>1969</v>
      </c>
      <c r="B1959" s="2">
        <v>45047</v>
      </c>
      <c r="C1959" t="s">
        <v>4517</v>
      </c>
      <c r="D1959" t="s">
        <v>4519</v>
      </c>
      <c r="E1959" t="s">
        <v>4525</v>
      </c>
      <c r="F1959">
        <v>7</v>
      </c>
      <c r="G1959">
        <v>26707</v>
      </c>
      <c r="H1959" s="7">
        <v>20</v>
      </c>
      <c r="I1959">
        <v>186949</v>
      </c>
      <c r="J1959">
        <v>37389.800000000003</v>
      </c>
      <c r="K1959">
        <v>149559.20000000001</v>
      </c>
      <c r="L1959">
        <v>20803.259740168629</v>
      </c>
      <c r="M1959" s="4">
        <f t="shared" si="60"/>
        <v>13.909715845075816</v>
      </c>
      <c r="N1959" t="str">
        <f t="shared" si="61"/>
        <v>Discounted</v>
      </c>
    </row>
    <row r="1960" spans="1:14" x14ac:dyDescent="0.3">
      <c r="A1960" t="s">
        <v>1970</v>
      </c>
      <c r="B1960" s="2">
        <v>45033</v>
      </c>
      <c r="C1960" t="s">
        <v>4515</v>
      </c>
      <c r="D1960" t="s">
        <v>4520</v>
      </c>
      <c r="E1960" t="s">
        <v>4522</v>
      </c>
      <c r="F1960">
        <v>2</v>
      </c>
      <c r="G1960">
        <v>49854</v>
      </c>
      <c r="H1960" s="7">
        <v>10</v>
      </c>
      <c r="I1960">
        <v>99708</v>
      </c>
      <c r="J1960">
        <v>9970.7999999999993</v>
      </c>
      <c r="K1960">
        <v>89737.2</v>
      </c>
      <c r="L1960">
        <v>13759.8514431886</v>
      </c>
      <c r="M1960" s="4">
        <f t="shared" si="60"/>
        <v>15.333497638870613</v>
      </c>
      <c r="N1960" t="str">
        <f t="shared" si="61"/>
        <v>Discounted</v>
      </c>
    </row>
    <row r="1961" spans="1:14" x14ac:dyDescent="0.3">
      <c r="A1961" t="s">
        <v>1971</v>
      </c>
      <c r="B1961" s="2">
        <v>45613</v>
      </c>
      <c r="C1961" t="s">
        <v>4517</v>
      </c>
      <c r="D1961" t="s">
        <v>4520</v>
      </c>
      <c r="E1961" t="s">
        <v>4525</v>
      </c>
      <c r="F1961">
        <v>8</v>
      </c>
      <c r="G1961">
        <v>37810</v>
      </c>
      <c r="H1961" s="7">
        <v>20</v>
      </c>
      <c r="I1961">
        <v>302480</v>
      </c>
      <c r="J1961">
        <v>60496</v>
      </c>
      <c r="K1961">
        <v>241984</v>
      </c>
      <c r="L1961">
        <v>46693.756937359038</v>
      </c>
      <c r="M1961" s="4">
        <f t="shared" si="60"/>
        <v>19.296216666126291</v>
      </c>
      <c r="N1961" t="str">
        <f t="shared" si="61"/>
        <v>Discounted</v>
      </c>
    </row>
    <row r="1962" spans="1:14" x14ac:dyDescent="0.3">
      <c r="A1962" t="s">
        <v>1972</v>
      </c>
      <c r="B1962" s="2">
        <v>45130</v>
      </c>
      <c r="C1962" t="s">
        <v>4518</v>
      </c>
      <c r="D1962" t="s">
        <v>4520</v>
      </c>
      <c r="E1962" t="s">
        <v>4524</v>
      </c>
      <c r="F1962">
        <v>2</v>
      </c>
      <c r="G1962">
        <v>49460</v>
      </c>
      <c r="H1962" s="7">
        <v>20</v>
      </c>
      <c r="I1962">
        <v>98920</v>
      </c>
      <c r="J1962">
        <v>19784</v>
      </c>
      <c r="K1962">
        <v>79136</v>
      </c>
      <c r="L1962">
        <v>14751.092821031139</v>
      </c>
      <c r="M1962" s="4">
        <f t="shared" si="60"/>
        <v>18.640179969964539</v>
      </c>
      <c r="N1962" t="str">
        <f t="shared" si="61"/>
        <v>Discounted</v>
      </c>
    </row>
    <row r="1963" spans="1:14" x14ac:dyDescent="0.3">
      <c r="A1963" t="s">
        <v>1973</v>
      </c>
      <c r="B1963" s="2">
        <v>45091</v>
      </c>
      <c r="C1963" t="s">
        <v>4512</v>
      </c>
      <c r="D1963" t="s">
        <v>4519</v>
      </c>
      <c r="E1963" t="s">
        <v>4524</v>
      </c>
      <c r="F1963">
        <v>5</v>
      </c>
      <c r="G1963">
        <v>61762</v>
      </c>
      <c r="H1963" s="7">
        <v>10</v>
      </c>
      <c r="I1963">
        <v>308810</v>
      </c>
      <c r="J1963">
        <v>30881</v>
      </c>
      <c r="K1963">
        <v>277929</v>
      </c>
      <c r="L1963">
        <v>34619.582320500311</v>
      </c>
      <c r="M1963" s="4">
        <f t="shared" si="60"/>
        <v>12.45626844283983</v>
      </c>
      <c r="N1963" t="str">
        <f t="shared" si="61"/>
        <v>Discounted</v>
      </c>
    </row>
    <row r="1964" spans="1:14" x14ac:dyDescent="0.3">
      <c r="A1964" t="s">
        <v>1974</v>
      </c>
      <c r="B1964" s="2">
        <v>45231</v>
      </c>
      <c r="C1964" t="s">
        <v>4514</v>
      </c>
      <c r="D1964" t="s">
        <v>4520</v>
      </c>
      <c r="E1964" t="s">
        <v>4521</v>
      </c>
      <c r="F1964">
        <v>2</v>
      </c>
      <c r="G1964">
        <v>13903</v>
      </c>
      <c r="H1964" s="7">
        <v>5</v>
      </c>
      <c r="I1964">
        <v>27806</v>
      </c>
      <c r="J1964">
        <v>1390.3</v>
      </c>
      <c r="K1964">
        <v>26415.7</v>
      </c>
      <c r="L1964">
        <v>5957.1716018275101</v>
      </c>
      <c r="M1964" s="4">
        <f t="shared" si="60"/>
        <v>22.551632558771907</v>
      </c>
      <c r="N1964" t="str">
        <f t="shared" si="61"/>
        <v>Discounted</v>
      </c>
    </row>
    <row r="1965" spans="1:14" x14ac:dyDescent="0.3">
      <c r="A1965" t="s">
        <v>1975</v>
      </c>
      <c r="B1965" s="2">
        <v>45423</v>
      </c>
      <c r="C1965" t="s">
        <v>4513</v>
      </c>
      <c r="D1965" t="s">
        <v>4519</v>
      </c>
      <c r="E1965" t="s">
        <v>4521</v>
      </c>
      <c r="F1965">
        <v>2</v>
      </c>
      <c r="G1965">
        <v>13565</v>
      </c>
      <c r="H1965" s="7">
        <v>5</v>
      </c>
      <c r="I1965">
        <v>27130</v>
      </c>
      <c r="J1965">
        <v>1356.5</v>
      </c>
      <c r="K1965">
        <v>25773.5</v>
      </c>
      <c r="L1965">
        <v>1613.07352089098</v>
      </c>
      <c r="M1965" s="4">
        <f t="shared" si="60"/>
        <v>6.2586514089703771</v>
      </c>
      <c r="N1965" t="str">
        <f t="shared" si="61"/>
        <v>Discounted</v>
      </c>
    </row>
    <row r="1966" spans="1:14" x14ac:dyDescent="0.3">
      <c r="A1966" t="s">
        <v>1976</v>
      </c>
      <c r="B1966" s="2">
        <v>45558</v>
      </c>
      <c r="C1966" t="s">
        <v>4517</v>
      </c>
      <c r="D1966" t="s">
        <v>4519</v>
      </c>
      <c r="E1966" t="s">
        <v>4523</v>
      </c>
      <c r="F1966">
        <v>4</v>
      </c>
      <c r="G1966">
        <v>27301</v>
      </c>
      <c r="H1966" s="7">
        <v>20</v>
      </c>
      <c r="I1966">
        <v>109204</v>
      </c>
      <c r="J1966">
        <v>21840.799999999999</v>
      </c>
      <c r="K1966">
        <v>87363.199999999997</v>
      </c>
      <c r="L1966">
        <v>14581.09097372496</v>
      </c>
      <c r="M1966" s="4">
        <f t="shared" si="60"/>
        <v>16.690197902234534</v>
      </c>
      <c r="N1966" t="str">
        <f t="shared" si="61"/>
        <v>Discounted</v>
      </c>
    </row>
    <row r="1967" spans="1:14" x14ac:dyDescent="0.3">
      <c r="A1967" t="s">
        <v>1977</v>
      </c>
      <c r="B1967" s="2">
        <v>45482</v>
      </c>
      <c r="C1967" t="s">
        <v>4512</v>
      </c>
      <c r="D1967" t="s">
        <v>4520</v>
      </c>
      <c r="E1967" t="s">
        <v>4525</v>
      </c>
      <c r="F1967">
        <v>4</v>
      </c>
      <c r="G1967">
        <v>29730</v>
      </c>
      <c r="H1967" s="7">
        <v>0</v>
      </c>
      <c r="I1967">
        <v>118920</v>
      </c>
      <c r="J1967">
        <v>0</v>
      </c>
      <c r="K1967">
        <v>118920</v>
      </c>
      <c r="L1967">
        <v>28533.319755273689</v>
      </c>
      <c r="M1967" s="4">
        <f t="shared" si="60"/>
        <v>23.993709851390591</v>
      </c>
      <c r="N1967" t="str">
        <f t="shared" si="61"/>
        <v>Non-discounted</v>
      </c>
    </row>
    <row r="1968" spans="1:14" x14ac:dyDescent="0.3">
      <c r="A1968" t="s">
        <v>1978</v>
      </c>
      <c r="B1968" s="2">
        <v>45082</v>
      </c>
      <c r="C1968" t="s">
        <v>4517</v>
      </c>
      <c r="D1968" t="s">
        <v>4519</v>
      </c>
      <c r="E1968" t="s">
        <v>4523</v>
      </c>
      <c r="F1968">
        <v>8</v>
      </c>
      <c r="G1968">
        <v>73206</v>
      </c>
      <c r="H1968" s="7">
        <v>10</v>
      </c>
      <c r="I1968">
        <v>585648</v>
      </c>
      <c r="J1968">
        <v>58564.800000000003</v>
      </c>
      <c r="K1968">
        <v>527083.19999999995</v>
      </c>
      <c r="L1968">
        <v>84236.480261914272</v>
      </c>
      <c r="M1968" s="4">
        <f t="shared" si="60"/>
        <v>15.981628756506428</v>
      </c>
      <c r="N1968" t="str">
        <f t="shared" si="61"/>
        <v>Discounted</v>
      </c>
    </row>
    <row r="1969" spans="1:14" x14ac:dyDescent="0.3">
      <c r="A1969" t="s">
        <v>1979</v>
      </c>
      <c r="B1969" s="2">
        <v>45293</v>
      </c>
      <c r="C1969" t="s">
        <v>4516</v>
      </c>
      <c r="D1969" t="s">
        <v>4519</v>
      </c>
      <c r="E1969" t="s">
        <v>4524</v>
      </c>
      <c r="F1969">
        <v>6</v>
      </c>
      <c r="G1969">
        <v>30468</v>
      </c>
      <c r="H1969" s="7">
        <v>0</v>
      </c>
      <c r="I1969">
        <v>182808</v>
      </c>
      <c r="J1969">
        <v>0</v>
      </c>
      <c r="K1969">
        <v>182808</v>
      </c>
      <c r="L1969">
        <v>25779.814527799321</v>
      </c>
      <c r="M1969" s="4">
        <f t="shared" si="60"/>
        <v>14.102126016257122</v>
      </c>
      <c r="N1969" t="str">
        <f t="shared" si="61"/>
        <v>Non-discounted</v>
      </c>
    </row>
    <row r="1970" spans="1:14" x14ac:dyDescent="0.3">
      <c r="A1970" t="s">
        <v>1980</v>
      </c>
      <c r="B1970" s="2">
        <v>45645</v>
      </c>
      <c r="C1970" t="s">
        <v>4514</v>
      </c>
      <c r="D1970" t="s">
        <v>4519</v>
      </c>
      <c r="E1970" t="s">
        <v>4521</v>
      </c>
      <c r="F1970">
        <v>8</v>
      </c>
      <c r="G1970">
        <v>43017</v>
      </c>
      <c r="H1970" s="7">
        <v>5</v>
      </c>
      <c r="I1970">
        <v>344136</v>
      </c>
      <c r="J1970">
        <v>17206.8</v>
      </c>
      <c r="K1970">
        <v>326929.2</v>
      </c>
      <c r="L1970">
        <v>25102.774027690219</v>
      </c>
      <c r="M1970" s="4">
        <f t="shared" si="60"/>
        <v>7.6783517739284894</v>
      </c>
      <c r="N1970" t="str">
        <f t="shared" si="61"/>
        <v>Discounted</v>
      </c>
    </row>
    <row r="1971" spans="1:14" x14ac:dyDescent="0.3">
      <c r="A1971" t="s">
        <v>1981</v>
      </c>
      <c r="B1971" s="2">
        <v>45546</v>
      </c>
      <c r="C1971" t="s">
        <v>4516</v>
      </c>
      <c r="D1971" t="s">
        <v>4519</v>
      </c>
      <c r="E1971" t="s">
        <v>4521</v>
      </c>
      <c r="F1971">
        <v>7</v>
      </c>
      <c r="G1971">
        <v>53739</v>
      </c>
      <c r="H1971" s="7">
        <v>0</v>
      </c>
      <c r="I1971">
        <v>376173</v>
      </c>
      <c r="J1971">
        <v>0</v>
      </c>
      <c r="K1971">
        <v>376173</v>
      </c>
      <c r="L1971">
        <v>79762.902507121573</v>
      </c>
      <c r="M1971" s="4">
        <f t="shared" si="60"/>
        <v>21.20378190543223</v>
      </c>
      <c r="N1971" t="str">
        <f t="shared" si="61"/>
        <v>Non-discounted</v>
      </c>
    </row>
    <row r="1972" spans="1:14" x14ac:dyDescent="0.3">
      <c r="A1972" t="s">
        <v>1982</v>
      </c>
      <c r="B1972" s="2">
        <v>45177</v>
      </c>
      <c r="C1972" t="s">
        <v>4514</v>
      </c>
      <c r="D1972" t="s">
        <v>4520</v>
      </c>
      <c r="E1972" t="s">
        <v>4521</v>
      </c>
      <c r="F1972">
        <v>4</v>
      </c>
      <c r="G1972">
        <v>33155</v>
      </c>
      <c r="H1972" s="7">
        <v>15</v>
      </c>
      <c r="I1972">
        <v>132620</v>
      </c>
      <c r="J1972">
        <v>19893</v>
      </c>
      <c r="K1972">
        <v>112727</v>
      </c>
      <c r="L1972">
        <v>14063.70531392838</v>
      </c>
      <c r="M1972" s="4">
        <f t="shared" si="60"/>
        <v>12.475897800818242</v>
      </c>
      <c r="N1972" t="str">
        <f t="shared" si="61"/>
        <v>Discounted</v>
      </c>
    </row>
    <row r="1973" spans="1:14" x14ac:dyDescent="0.3">
      <c r="A1973" t="s">
        <v>1983</v>
      </c>
      <c r="B1973" s="2">
        <v>45260</v>
      </c>
      <c r="C1973" t="s">
        <v>4512</v>
      </c>
      <c r="D1973" t="s">
        <v>4519</v>
      </c>
      <c r="E1973" t="s">
        <v>4522</v>
      </c>
      <c r="F1973">
        <v>2</v>
      </c>
      <c r="G1973">
        <v>63271</v>
      </c>
      <c r="H1973" s="7">
        <v>15</v>
      </c>
      <c r="I1973">
        <v>126542</v>
      </c>
      <c r="J1973">
        <v>18981.3</v>
      </c>
      <c r="K1973">
        <v>107560.7</v>
      </c>
      <c r="L1973">
        <v>20463.33517926194</v>
      </c>
      <c r="M1973" s="4">
        <f t="shared" si="60"/>
        <v>19.024918189693764</v>
      </c>
      <c r="N1973" t="str">
        <f t="shared" si="61"/>
        <v>Discounted</v>
      </c>
    </row>
    <row r="1974" spans="1:14" x14ac:dyDescent="0.3">
      <c r="A1974" t="s">
        <v>1984</v>
      </c>
      <c r="B1974" s="2">
        <v>45568</v>
      </c>
      <c r="C1974" t="s">
        <v>4515</v>
      </c>
      <c r="D1974" t="s">
        <v>4520</v>
      </c>
      <c r="E1974" t="s">
        <v>4524</v>
      </c>
      <c r="F1974">
        <v>9</v>
      </c>
      <c r="G1974">
        <v>46484</v>
      </c>
      <c r="H1974" s="7">
        <v>5</v>
      </c>
      <c r="I1974">
        <v>418356</v>
      </c>
      <c r="J1974">
        <v>20917.8</v>
      </c>
      <c r="K1974">
        <v>397438.2</v>
      </c>
      <c r="L1974">
        <v>35574.445312919197</v>
      </c>
      <c r="M1974" s="4">
        <f t="shared" si="60"/>
        <v>8.9509376081411389</v>
      </c>
      <c r="N1974" t="str">
        <f t="shared" si="61"/>
        <v>Discounted</v>
      </c>
    </row>
    <row r="1975" spans="1:14" x14ac:dyDescent="0.3">
      <c r="A1975" t="s">
        <v>1985</v>
      </c>
      <c r="B1975" s="2">
        <v>45437</v>
      </c>
      <c r="C1975" t="s">
        <v>4517</v>
      </c>
      <c r="D1975" t="s">
        <v>4519</v>
      </c>
      <c r="E1975" t="s">
        <v>4521</v>
      </c>
      <c r="F1975">
        <v>2</v>
      </c>
      <c r="G1975">
        <v>11549</v>
      </c>
      <c r="H1975" s="7">
        <v>0</v>
      </c>
      <c r="I1975">
        <v>23098</v>
      </c>
      <c r="J1975">
        <v>0</v>
      </c>
      <c r="K1975">
        <v>23098</v>
      </c>
      <c r="L1975">
        <v>1348.291252265356</v>
      </c>
      <c r="M1975" s="4">
        <f t="shared" si="60"/>
        <v>5.8372640586429814</v>
      </c>
      <c r="N1975" t="str">
        <f t="shared" si="61"/>
        <v>Non-discounted</v>
      </c>
    </row>
    <row r="1976" spans="1:14" x14ac:dyDescent="0.3">
      <c r="A1976" t="s">
        <v>1986</v>
      </c>
      <c r="B1976" s="2">
        <v>45219</v>
      </c>
      <c r="C1976" t="s">
        <v>4517</v>
      </c>
      <c r="D1976" t="s">
        <v>4519</v>
      </c>
      <c r="E1976" t="s">
        <v>4524</v>
      </c>
      <c r="F1976">
        <v>1</v>
      </c>
      <c r="G1976">
        <v>72821</v>
      </c>
      <c r="H1976" s="7">
        <v>10</v>
      </c>
      <c r="I1976">
        <v>72821</v>
      </c>
      <c r="J1976">
        <v>7282.1</v>
      </c>
      <c r="K1976">
        <v>65538.899999999994</v>
      </c>
      <c r="L1976">
        <v>7280.9451648974746</v>
      </c>
      <c r="M1976" s="4">
        <f t="shared" si="60"/>
        <v>11.109349050560011</v>
      </c>
      <c r="N1976" t="str">
        <f t="shared" si="61"/>
        <v>Discounted</v>
      </c>
    </row>
    <row r="1977" spans="1:14" x14ac:dyDescent="0.3">
      <c r="A1977" t="s">
        <v>1987</v>
      </c>
      <c r="B1977" s="2">
        <v>44946</v>
      </c>
      <c r="C1977" t="s">
        <v>4518</v>
      </c>
      <c r="D1977" t="s">
        <v>4520</v>
      </c>
      <c r="E1977" t="s">
        <v>4521</v>
      </c>
      <c r="F1977">
        <v>8</v>
      </c>
      <c r="G1977">
        <v>65313</v>
      </c>
      <c r="H1977" s="7">
        <v>5</v>
      </c>
      <c r="I1977">
        <v>522504</v>
      </c>
      <c r="J1977">
        <v>26125.200000000001</v>
      </c>
      <c r="K1977">
        <v>496378.8</v>
      </c>
      <c r="L1977">
        <v>52756.514970667537</v>
      </c>
      <c r="M1977" s="4">
        <f t="shared" si="60"/>
        <v>10.628277229137815</v>
      </c>
      <c r="N1977" t="str">
        <f t="shared" si="61"/>
        <v>Discounted</v>
      </c>
    </row>
    <row r="1978" spans="1:14" x14ac:dyDescent="0.3">
      <c r="A1978" t="s">
        <v>1988</v>
      </c>
      <c r="B1978" s="2">
        <v>45208</v>
      </c>
      <c r="C1978" t="s">
        <v>4513</v>
      </c>
      <c r="D1978" t="s">
        <v>4519</v>
      </c>
      <c r="E1978" t="s">
        <v>4525</v>
      </c>
      <c r="F1978">
        <v>9</v>
      </c>
      <c r="G1978">
        <v>5155</v>
      </c>
      <c r="H1978" s="7">
        <v>15</v>
      </c>
      <c r="I1978">
        <v>46395</v>
      </c>
      <c r="J1978">
        <v>6959.25</v>
      </c>
      <c r="K1978">
        <v>39435.75</v>
      </c>
      <c r="L1978">
        <v>8861.0178458576411</v>
      </c>
      <c r="M1978" s="4">
        <f t="shared" si="60"/>
        <v>22.469505070545484</v>
      </c>
      <c r="N1978" t="str">
        <f t="shared" si="61"/>
        <v>Discounted</v>
      </c>
    </row>
    <row r="1979" spans="1:14" x14ac:dyDescent="0.3">
      <c r="A1979" t="s">
        <v>1989</v>
      </c>
      <c r="B1979" s="2">
        <v>44927</v>
      </c>
      <c r="C1979" t="s">
        <v>4516</v>
      </c>
      <c r="D1979" t="s">
        <v>4519</v>
      </c>
      <c r="E1979" t="s">
        <v>4524</v>
      </c>
      <c r="F1979">
        <v>1</v>
      </c>
      <c r="G1979">
        <v>72954</v>
      </c>
      <c r="H1979" s="7">
        <v>5</v>
      </c>
      <c r="I1979">
        <v>72954</v>
      </c>
      <c r="J1979">
        <v>3647.7</v>
      </c>
      <c r="K1979">
        <v>69306.3</v>
      </c>
      <c r="L1979">
        <v>15450.78306014571</v>
      </c>
      <c r="M1979" s="4">
        <f t="shared" si="60"/>
        <v>22.293475571695083</v>
      </c>
      <c r="N1979" t="str">
        <f t="shared" si="61"/>
        <v>Discounted</v>
      </c>
    </row>
    <row r="1980" spans="1:14" x14ac:dyDescent="0.3">
      <c r="A1980" t="s">
        <v>1990</v>
      </c>
      <c r="B1980" s="2">
        <v>45045</v>
      </c>
      <c r="C1980" t="s">
        <v>4517</v>
      </c>
      <c r="D1980" t="s">
        <v>4519</v>
      </c>
      <c r="E1980" t="s">
        <v>4523</v>
      </c>
      <c r="F1980">
        <v>7</v>
      </c>
      <c r="G1980">
        <v>69472</v>
      </c>
      <c r="H1980" s="7">
        <v>0</v>
      </c>
      <c r="I1980">
        <v>486304</v>
      </c>
      <c r="J1980">
        <v>0</v>
      </c>
      <c r="K1980">
        <v>486304</v>
      </c>
      <c r="L1980">
        <v>76242.179205588356</v>
      </c>
      <c r="M1980" s="4">
        <f t="shared" si="60"/>
        <v>15.677884452027612</v>
      </c>
      <c r="N1980" t="str">
        <f t="shared" si="61"/>
        <v>Non-discounted</v>
      </c>
    </row>
    <row r="1981" spans="1:14" x14ac:dyDescent="0.3">
      <c r="A1981" t="s">
        <v>1991</v>
      </c>
      <c r="B1981" s="2">
        <v>44961</v>
      </c>
      <c r="C1981" t="s">
        <v>4512</v>
      </c>
      <c r="D1981" t="s">
        <v>4519</v>
      </c>
      <c r="E1981" t="s">
        <v>4522</v>
      </c>
      <c r="F1981">
        <v>2</v>
      </c>
      <c r="G1981">
        <v>21932</v>
      </c>
      <c r="H1981" s="7">
        <v>0</v>
      </c>
      <c r="I1981">
        <v>43864</v>
      </c>
      <c r="J1981">
        <v>0</v>
      </c>
      <c r="K1981">
        <v>43864</v>
      </c>
      <c r="L1981">
        <v>2359.8739497157399</v>
      </c>
      <c r="M1981" s="4">
        <f t="shared" si="60"/>
        <v>5.3799789114438719</v>
      </c>
      <c r="N1981" t="str">
        <f t="shared" si="61"/>
        <v>Non-discounted</v>
      </c>
    </row>
    <row r="1982" spans="1:14" x14ac:dyDescent="0.3">
      <c r="A1982" t="s">
        <v>1992</v>
      </c>
      <c r="B1982" s="2">
        <v>45124</v>
      </c>
      <c r="C1982" t="s">
        <v>4515</v>
      </c>
      <c r="D1982" t="s">
        <v>4519</v>
      </c>
      <c r="E1982" t="s">
        <v>4523</v>
      </c>
      <c r="F1982">
        <v>6</v>
      </c>
      <c r="G1982">
        <v>66396</v>
      </c>
      <c r="H1982" s="7">
        <v>0</v>
      </c>
      <c r="I1982">
        <v>398376</v>
      </c>
      <c r="J1982">
        <v>0</v>
      </c>
      <c r="K1982">
        <v>398376</v>
      </c>
      <c r="L1982">
        <v>38110.613183121517</v>
      </c>
      <c r="M1982" s="4">
        <f t="shared" si="60"/>
        <v>9.5664932584095226</v>
      </c>
      <c r="N1982" t="str">
        <f t="shared" si="61"/>
        <v>Non-discounted</v>
      </c>
    </row>
    <row r="1983" spans="1:14" x14ac:dyDescent="0.3">
      <c r="A1983" t="s">
        <v>1993</v>
      </c>
      <c r="B1983" s="2">
        <v>45411</v>
      </c>
      <c r="C1983" t="s">
        <v>4513</v>
      </c>
      <c r="D1983" t="s">
        <v>4519</v>
      </c>
      <c r="E1983" t="s">
        <v>4524</v>
      </c>
      <c r="F1983">
        <v>5</v>
      </c>
      <c r="G1983">
        <v>70635</v>
      </c>
      <c r="H1983" s="7">
        <v>20</v>
      </c>
      <c r="I1983">
        <v>353175</v>
      </c>
      <c r="J1983">
        <v>70635</v>
      </c>
      <c r="K1983">
        <v>282540</v>
      </c>
      <c r="L1983">
        <v>50236.323673812687</v>
      </c>
      <c r="M1983" s="4">
        <f t="shared" si="60"/>
        <v>17.780251884268665</v>
      </c>
      <c r="N1983" t="str">
        <f t="shared" si="61"/>
        <v>Discounted</v>
      </c>
    </row>
    <row r="1984" spans="1:14" x14ac:dyDescent="0.3">
      <c r="A1984" t="s">
        <v>1994</v>
      </c>
      <c r="B1984" s="2">
        <v>44985</v>
      </c>
      <c r="C1984" t="s">
        <v>4512</v>
      </c>
      <c r="D1984" t="s">
        <v>4520</v>
      </c>
      <c r="E1984" t="s">
        <v>4521</v>
      </c>
      <c r="F1984">
        <v>1</v>
      </c>
      <c r="G1984">
        <v>43436</v>
      </c>
      <c r="H1984" s="7">
        <v>0</v>
      </c>
      <c r="I1984">
        <v>43436</v>
      </c>
      <c r="J1984">
        <v>0</v>
      </c>
      <c r="K1984">
        <v>43436</v>
      </c>
      <c r="L1984">
        <v>3052.755064905889</v>
      </c>
      <c r="M1984" s="4">
        <f t="shared" si="60"/>
        <v>7.0281680286073511</v>
      </c>
      <c r="N1984" t="str">
        <f t="shared" si="61"/>
        <v>Non-discounted</v>
      </c>
    </row>
    <row r="1985" spans="1:14" x14ac:dyDescent="0.3">
      <c r="A1985" t="s">
        <v>1995</v>
      </c>
      <c r="B1985" s="2">
        <v>45087</v>
      </c>
      <c r="C1985" t="s">
        <v>4516</v>
      </c>
      <c r="D1985" t="s">
        <v>4520</v>
      </c>
      <c r="E1985" t="s">
        <v>4524</v>
      </c>
      <c r="F1985">
        <v>2</v>
      </c>
      <c r="G1985">
        <v>14250</v>
      </c>
      <c r="H1985" s="7">
        <v>15</v>
      </c>
      <c r="I1985">
        <v>28500</v>
      </c>
      <c r="J1985">
        <v>4275</v>
      </c>
      <c r="K1985">
        <v>24225</v>
      </c>
      <c r="L1985">
        <v>4605.7648725657209</v>
      </c>
      <c r="M1985" s="4">
        <f t="shared" si="60"/>
        <v>19.012445294388939</v>
      </c>
      <c r="N1985" t="str">
        <f t="shared" si="61"/>
        <v>Discounted</v>
      </c>
    </row>
    <row r="1986" spans="1:14" x14ac:dyDescent="0.3">
      <c r="A1986" t="s">
        <v>1996</v>
      </c>
      <c r="B1986" s="2">
        <v>45617</v>
      </c>
      <c r="C1986" t="s">
        <v>4518</v>
      </c>
      <c r="D1986" t="s">
        <v>4520</v>
      </c>
      <c r="E1986" t="s">
        <v>4522</v>
      </c>
      <c r="F1986">
        <v>2</v>
      </c>
      <c r="G1986">
        <v>28487</v>
      </c>
      <c r="H1986" s="7">
        <v>15</v>
      </c>
      <c r="I1986">
        <v>56974</v>
      </c>
      <c r="J1986">
        <v>8546.1</v>
      </c>
      <c r="K1986">
        <v>48427.9</v>
      </c>
      <c r="L1986">
        <v>2537.256454867947</v>
      </c>
      <c r="M1986" s="4">
        <f t="shared" si="60"/>
        <v>5.2392452591748704</v>
      </c>
      <c r="N1986" t="str">
        <f t="shared" si="61"/>
        <v>Discounted</v>
      </c>
    </row>
    <row r="1987" spans="1:14" x14ac:dyDescent="0.3">
      <c r="A1987" t="s">
        <v>1997</v>
      </c>
      <c r="B1987" s="2">
        <v>45132</v>
      </c>
      <c r="C1987" t="s">
        <v>4517</v>
      </c>
      <c r="D1987" t="s">
        <v>4519</v>
      </c>
      <c r="E1987" t="s">
        <v>4524</v>
      </c>
      <c r="F1987">
        <v>6</v>
      </c>
      <c r="G1987">
        <v>26665</v>
      </c>
      <c r="H1987" s="7">
        <v>20</v>
      </c>
      <c r="I1987">
        <v>159990</v>
      </c>
      <c r="J1987">
        <v>31998</v>
      </c>
      <c r="K1987">
        <v>127992</v>
      </c>
      <c r="L1987">
        <v>23871.449390612732</v>
      </c>
      <c r="M1987" s="4">
        <f t="shared" ref="M1987:M2050" si="62">(L1987/K1987)*100</f>
        <v>18.650735507385406</v>
      </c>
      <c r="N1987" t="str">
        <f t="shared" ref="N1987:N2050" si="63">IF(H1987=0,"Non-discounted","Discounted")</f>
        <v>Discounted</v>
      </c>
    </row>
    <row r="1988" spans="1:14" x14ac:dyDescent="0.3">
      <c r="A1988" t="s">
        <v>1998</v>
      </c>
      <c r="B1988" s="2">
        <v>44938</v>
      </c>
      <c r="C1988" t="s">
        <v>4512</v>
      </c>
      <c r="D1988" t="s">
        <v>4519</v>
      </c>
      <c r="E1988" t="s">
        <v>4521</v>
      </c>
      <c r="F1988">
        <v>1</v>
      </c>
      <c r="G1988">
        <v>51041</v>
      </c>
      <c r="H1988" s="7">
        <v>15</v>
      </c>
      <c r="I1988">
        <v>51041</v>
      </c>
      <c r="J1988">
        <v>7656.15</v>
      </c>
      <c r="K1988">
        <v>43384.85</v>
      </c>
      <c r="L1988">
        <v>9497.2841741135489</v>
      </c>
      <c r="M1988" s="4">
        <f t="shared" si="62"/>
        <v>21.890784857187587</v>
      </c>
      <c r="N1988" t="str">
        <f t="shared" si="63"/>
        <v>Discounted</v>
      </c>
    </row>
    <row r="1989" spans="1:14" x14ac:dyDescent="0.3">
      <c r="A1989" t="s">
        <v>1999</v>
      </c>
      <c r="B1989" s="2">
        <v>45416</v>
      </c>
      <c r="C1989" t="s">
        <v>4513</v>
      </c>
      <c r="D1989" t="s">
        <v>4519</v>
      </c>
      <c r="E1989" t="s">
        <v>4523</v>
      </c>
      <c r="F1989">
        <v>4</v>
      </c>
      <c r="G1989">
        <v>24846</v>
      </c>
      <c r="H1989" s="7">
        <v>15</v>
      </c>
      <c r="I1989">
        <v>99384</v>
      </c>
      <c r="J1989">
        <v>14907.6</v>
      </c>
      <c r="K1989">
        <v>84476.4</v>
      </c>
      <c r="L1989">
        <v>12151.38475438264</v>
      </c>
      <c r="M1989" s="4">
        <f t="shared" si="62"/>
        <v>14.384354392922333</v>
      </c>
      <c r="N1989" t="str">
        <f t="shared" si="63"/>
        <v>Discounted</v>
      </c>
    </row>
    <row r="1990" spans="1:14" x14ac:dyDescent="0.3">
      <c r="A1990" t="s">
        <v>2000</v>
      </c>
      <c r="B1990" s="2">
        <v>45202</v>
      </c>
      <c r="C1990" t="s">
        <v>4514</v>
      </c>
      <c r="D1990" t="s">
        <v>4520</v>
      </c>
      <c r="E1990" t="s">
        <v>4525</v>
      </c>
      <c r="F1990">
        <v>5</v>
      </c>
      <c r="G1990">
        <v>4014</v>
      </c>
      <c r="H1990" s="7">
        <v>5</v>
      </c>
      <c r="I1990">
        <v>20070</v>
      </c>
      <c r="J1990">
        <v>1003.5</v>
      </c>
      <c r="K1990">
        <v>19066.5</v>
      </c>
      <c r="L1990">
        <v>4114.8595395866068</v>
      </c>
      <c r="M1990" s="4">
        <f t="shared" si="62"/>
        <v>21.581619802200755</v>
      </c>
      <c r="N1990" t="str">
        <f t="shared" si="63"/>
        <v>Discounted</v>
      </c>
    </row>
    <row r="1991" spans="1:14" x14ac:dyDescent="0.3">
      <c r="A1991" t="s">
        <v>2001</v>
      </c>
      <c r="B1991" s="2">
        <v>45619</v>
      </c>
      <c r="C1991" t="s">
        <v>4515</v>
      </c>
      <c r="D1991" t="s">
        <v>4519</v>
      </c>
      <c r="E1991" t="s">
        <v>4523</v>
      </c>
      <c r="F1991">
        <v>2</v>
      </c>
      <c r="G1991">
        <v>25338</v>
      </c>
      <c r="H1991" s="7">
        <v>0</v>
      </c>
      <c r="I1991">
        <v>50676</v>
      </c>
      <c r="J1991">
        <v>0</v>
      </c>
      <c r="K1991">
        <v>50676</v>
      </c>
      <c r="L1991">
        <v>10454.73988197327</v>
      </c>
      <c r="M1991" s="4">
        <f t="shared" si="62"/>
        <v>20.630554664877398</v>
      </c>
      <c r="N1991" t="str">
        <f t="shared" si="63"/>
        <v>Non-discounted</v>
      </c>
    </row>
    <row r="1992" spans="1:14" x14ac:dyDescent="0.3">
      <c r="A1992" t="s">
        <v>2002</v>
      </c>
      <c r="B1992" s="2">
        <v>45168</v>
      </c>
      <c r="C1992" t="s">
        <v>4513</v>
      </c>
      <c r="D1992" t="s">
        <v>4520</v>
      </c>
      <c r="E1992" t="s">
        <v>4521</v>
      </c>
      <c r="F1992">
        <v>2</v>
      </c>
      <c r="G1992">
        <v>28059</v>
      </c>
      <c r="H1992" s="7">
        <v>5</v>
      </c>
      <c r="I1992">
        <v>56118</v>
      </c>
      <c r="J1992">
        <v>2805.9</v>
      </c>
      <c r="K1992">
        <v>53312.1</v>
      </c>
      <c r="L1992">
        <v>9824.5579751308433</v>
      </c>
      <c r="M1992" s="4">
        <f t="shared" si="62"/>
        <v>18.428383003353542</v>
      </c>
      <c r="N1992" t="str">
        <f t="shared" si="63"/>
        <v>Discounted</v>
      </c>
    </row>
    <row r="1993" spans="1:14" x14ac:dyDescent="0.3">
      <c r="A1993" t="s">
        <v>2003</v>
      </c>
      <c r="B1993" s="2">
        <v>45142</v>
      </c>
      <c r="C1993" t="s">
        <v>4512</v>
      </c>
      <c r="D1993" t="s">
        <v>4519</v>
      </c>
      <c r="E1993" t="s">
        <v>4521</v>
      </c>
      <c r="F1993">
        <v>7</v>
      </c>
      <c r="G1993">
        <v>59707</v>
      </c>
      <c r="H1993" s="7">
        <v>5</v>
      </c>
      <c r="I1993">
        <v>417949</v>
      </c>
      <c r="J1993">
        <v>20897.45</v>
      </c>
      <c r="K1993">
        <v>397051.55</v>
      </c>
      <c r="L1993">
        <v>55202.019932079187</v>
      </c>
      <c r="M1993" s="4">
        <f t="shared" si="62"/>
        <v>13.902985627956669</v>
      </c>
      <c r="N1993" t="str">
        <f t="shared" si="63"/>
        <v>Discounted</v>
      </c>
    </row>
    <row r="1994" spans="1:14" x14ac:dyDescent="0.3">
      <c r="A1994" t="s">
        <v>2004</v>
      </c>
      <c r="B1994" s="2">
        <v>45177</v>
      </c>
      <c r="C1994" t="s">
        <v>4515</v>
      </c>
      <c r="D1994" t="s">
        <v>4519</v>
      </c>
      <c r="E1994" t="s">
        <v>4522</v>
      </c>
      <c r="F1994">
        <v>7</v>
      </c>
      <c r="G1994">
        <v>16885</v>
      </c>
      <c r="H1994" s="7">
        <v>15</v>
      </c>
      <c r="I1994">
        <v>118195</v>
      </c>
      <c r="J1994">
        <v>17729.25</v>
      </c>
      <c r="K1994">
        <v>100465.75</v>
      </c>
      <c r="L1994">
        <v>10486.696249765881</v>
      </c>
      <c r="M1994" s="4">
        <f t="shared" si="62"/>
        <v>10.438080888029882</v>
      </c>
      <c r="N1994" t="str">
        <f t="shared" si="63"/>
        <v>Discounted</v>
      </c>
    </row>
    <row r="1995" spans="1:14" x14ac:dyDescent="0.3">
      <c r="A1995" t="s">
        <v>2005</v>
      </c>
      <c r="B1995" s="2">
        <v>45052</v>
      </c>
      <c r="C1995" t="s">
        <v>4517</v>
      </c>
      <c r="D1995" t="s">
        <v>4519</v>
      </c>
      <c r="E1995" t="s">
        <v>4524</v>
      </c>
      <c r="F1995">
        <v>6</v>
      </c>
      <c r="G1995">
        <v>18817</v>
      </c>
      <c r="H1995" s="7">
        <v>10</v>
      </c>
      <c r="I1995">
        <v>112902</v>
      </c>
      <c r="J1995">
        <v>11290.2</v>
      </c>
      <c r="K1995">
        <v>101611.8</v>
      </c>
      <c r="L1995">
        <v>22575.37735022213</v>
      </c>
      <c r="M1995" s="4">
        <f t="shared" si="62"/>
        <v>22.217279243377373</v>
      </c>
      <c r="N1995" t="str">
        <f t="shared" si="63"/>
        <v>Discounted</v>
      </c>
    </row>
    <row r="1996" spans="1:14" x14ac:dyDescent="0.3">
      <c r="A1996" t="s">
        <v>2006</v>
      </c>
      <c r="B1996" s="2">
        <v>45143</v>
      </c>
      <c r="C1996" t="s">
        <v>4514</v>
      </c>
      <c r="D1996" t="s">
        <v>4520</v>
      </c>
      <c r="E1996" t="s">
        <v>4524</v>
      </c>
      <c r="F1996">
        <v>1</v>
      </c>
      <c r="G1996">
        <v>893</v>
      </c>
      <c r="H1996" s="7">
        <v>0</v>
      </c>
      <c r="I1996">
        <v>893</v>
      </c>
      <c r="J1996">
        <v>0</v>
      </c>
      <c r="K1996">
        <v>893</v>
      </c>
      <c r="L1996">
        <v>160.48824180780261</v>
      </c>
      <c r="M1996" s="4">
        <f t="shared" si="62"/>
        <v>17.971807593258969</v>
      </c>
      <c r="N1996" t="str">
        <f t="shared" si="63"/>
        <v>Non-discounted</v>
      </c>
    </row>
    <row r="1997" spans="1:14" x14ac:dyDescent="0.3">
      <c r="A1997" t="s">
        <v>2007</v>
      </c>
      <c r="B1997" s="2">
        <v>45232</v>
      </c>
      <c r="C1997" t="s">
        <v>4518</v>
      </c>
      <c r="D1997" t="s">
        <v>4519</v>
      </c>
      <c r="E1997" t="s">
        <v>4523</v>
      </c>
      <c r="F1997">
        <v>3</v>
      </c>
      <c r="G1997">
        <v>25381</v>
      </c>
      <c r="H1997" s="7">
        <v>10</v>
      </c>
      <c r="I1997">
        <v>76143</v>
      </c>
      <c r="J1997">
        <v>7614.3</v>
      </c>
      <c r="K1997">
        <v>68528.7</v>
      </c>
      <c r="L1997">
        <v>14363.84625956723</v>
      </c>
      <c r="M1997" s="4">
        <f t="shared" si="62"/>
        <v>20.960336705011521</v>
      </c>
      <c r="N1997" t="str">
        <f t="shared" si="63"/>
        <v>Discounted</v>
      </c>
    </row>
    <row r="1998" spans="1:14" x14ac:dyDescent="0.3">
      <c r="A1998" t="s">
        <v>2008</v>
      </c>
      <c r="B1998" s="2">
        <v>45111</v>
      </c>
      <c r="C1998" t="s">
        <v>4513</v>
      </c>
      <c r="D1998" t="s">
        <v>4520</v>
      </c>
      <c r="E1998" t="s">
        <v>4525</v>
      </c>
      <c r="F1998">
        <v>9</v>
      </c>
      <c r="G1998">
        <v>28455</v>
      </c>
      <c r="H1998" s="7">
        <v>15</v>
      </c>
      <c r="I1998">
        <v>256095</v>
      </c>
      <c r="J1998">
        <v>38414.25</v>
      </c>
      <c r="K1998">
        <v>217680.75</v>
      </c>
      <c r="L1998">
        <v>34914.552460644198</v>
      </c>
      <c r="M1998" s="4">
        <f t="shared" si="62"/>
        <v>16.039338554577839</v>
      </c>
      <c r="N1998" t="str">
        <f t="shared" si="63"/>
        <v>Discounted</v>
      </c>
    </row>
    <row r="1999" spans="1:14" x14ac:dyDescent="0.3">
      <c r="A1999" t="s">
        <v>2009</v>
      </c>
      <c r="B1999" s="2">
        <v>44965</v>
      </c>
      <c r="C1999" t="s">
        <v>4518</v>
      </c>
      <c r="D1999" t="s">
        <v>4519</v>
      </c>
      <c r="E1999" t="s">
        <v>4525</v>
      </c>
      <c r="F1999">
        <v>1</v>
      </c>
      <c r="G1999">
        <v>58808</v>
      </c>
      <c r="H1999" s="7">
        <v>20</v>
      </c>
      <c r="I1999">
        <v>58808</v>
      </c>
      <c r="J1999">
        <v>11761.6</v>
      </c>
      <c r="K1999">
        <v>47046.400000000001</v>
      </c>
      <c r="L1999">
        <v>3969.4594047549958</v>
      </c>
      <c r="M1999" s="4">
        <f t="shared" si="62"/>
        <v>8.4373286898784947</v>
      </c>
      <c r="N1999" t="str">
        <f t="shared" si="63"/>
        <v>Discounted</v>
      </c>
    </row>
    <row r="2000" spans="1:14" x14ac:dyDescent="0.3">
      <c r="A2000" t="s">
        <v>2010</v>
      </c>
      <c r="B2000" s="2">
        <v>45149</v>
      </c>
      <c r="C2000" t="s">
        <v>4514</v>
      </c>
      <c r="D2000" t="s">
        <v>4519</v>
      </c>
      <c r="E2000" t="s">
        <v>4522</v>
      </c>
      <c r="F2000">
        <v>2</v>
      </c>
      <c r="G2000">
        <v>58514</v>
      </c>
      <c r="H2000" s="7">
        <v>5</v>
      </c>
      <c r="I2000">
        <v>117028</v>
      </c>
      <c r="J2000">
        <v>5851.4</v>
      </c>
      <c r="K2000">
        <v>111176.6</v>
      </c>
      <c r="L2000">
        <v>27336.94600522413</v>
      </c>
      <c r="M2000" s="4">
        <f t="shared" si="62"/>
        <v>24.588758790270731</v>
      </c>
      <c r="N2000" t="str">
        <f t="shared" si="63"/>
        <v>Discounted</v>
      </c>
    </row>
    <row r="2001" spans="1:14" x14ac:dyDescent="0.3">
      <c r="A2001" t="s">
        <v>2011</v>
      </c>
      <c r="B2001" s="2">
        <v>45110</v>
      </c>
      <c r="C2001" t="s">
        <v>4515</v>
      </c>
      <c r="D2001" t="s">
        <v>4520</v>
      </c>
      <c r="E2001" t="s">
        <v>4521</v>
      </c>
      <c r="F2001">
        <v>8</v>
      </c>
      <c r="G2001">
        <v>65930</v>
      </c>
      <c r="H2001" s="7">
        <v>15</v>
      </c>
      <c r="I2001">
        <v>527440</v>
      </c>
      <c r="J2001">
        <v>79116</v>
      </c>
      <c r="K2001">
        <v>448324</v>
      </c>
      <c r="L2001">
        <v>38801.433601698773</v>
      </c>
      <c r="M2001" s="4">
        <f t="shared" si="62"/>
        <v>8.6547750291527485</v>
      </c>
      <c r="N2001" t="str">
        <f t="shared" si="63"/>
        <v>Discounted</v>
      </c>
    </row>
    <row r="2002" spans="1:14" x14ac:dyDescent="0.3">
      <c r="A2002" t="s">
        <v>2012</v>
      </c>
      <c r="B2002" s="2">
        <v>45421</v>
      </c>
      <c r="C2002" t="s">
        <v>4517</v>
      </c>
      <c r="D2002" t="s">
        <v>4519</v>
      </c>
      <c r="E2002" t="s">
        <v>4522</v>
      </c>
      <c r="F2002">
        <v>7</v>
      </c>
      <c r="G2002">
        <v>72531</v>
      </c>
      <c r="H2002" s="7">
        <v>15</v>
      </c>
      <c r="I2002">
        <v>507717</v>
      </c>
      <c r="J2002">
        <v>76157.55</v>
      </c>
      <c r="K2002">
        <v>431559.45</v>
      </c>
      <c r="L2002">
        <v>100228.9486998963</v>
      </c>
      <c r="M2002" s="4">
        <f t="shared" si="62"/>
        <v>23.224830020498054</v>
      </c>
      <c r="N2002" t="str">
        <f t="shared" si="63"/>
        <v>Discounted</v>
      </c>
    </row>
    <row r="2003" spans="1:14" x14ac:dyDescent="0.3">
      <c r="A2003" t="s">
        <v>2013</v>
      </c>
      <c r="B2003" s="2">
        <v>45353</v>
      </c>
      <c r="C2003" t="s">
        <v>4512</v>
      </c>
      <c r="D2003" t="s">
        <v>4519</v>
      </c>
      <c r="E2003" t="s">
        <v>4524</v>
      </c>
      <c r="F2003">
        <v>9</v>
      </c>
      <c r="G2003">
        <v>60096</v>
      </c>
      <c r="H2003" s="7">
        <v>10</v>
      </c>
      <c r="I2003">
        <v>540864</v>
      </c>
      <c r="J2003">
        <v>54086.400000000001</v>
      </c>
      <c r="K2003">
        <v>486777.59999999998</v>
      </c>
      <c r="L2003">
        <v>44602.32611780439</v>
      </c>
      <c r="M2003" s="4">
        <f t="shared" si="62"/>
        <v>9.1627729208994815</v>
      </c>
      <c r="N2003" t="str">
        <f t="shared" si="63"/>
        <v>Discounted</v>
      </c>
    </row>
    <row r="2004" spans="1:14" x14ac:dyDescent="0.3">
      <c r="A2004" t="s">
        <v>2014</v>
      </c>
      <c r="B2004" s="2">
        <v>45104</v>
      </c>
      <c r="C2004" t="s">
        <v>4514</v>
      </c>
      <c r="D2004" t="s">
        <v>4519</v>
      </c>
      <c r="E2004" t="s">
        <v>4521</v>
      </c>
      <c r="F2004">
        <v>4</v>
      </c>
      <c r="G2004">
        <v>2213</v>
      </c>
      <c r="H2004" s="7">
        <v>20</v>
      </c>
      <c r="I2004">
        <v>8852</v>
      </c>
      <c r="J2004">
        <v>1770.4</v>
      </c>
      <c r="K2004">
        <v>7081.6</v>
      </c>
      <c r="L2004">
        <v>883.42880933431218</v>
      </c>
      <c r="M2004" s="4">
        <f t="shared" si="62"/>
        <v>12.474988834928718</v>
      </c>
      <c r="N2004" t="str">
        <f t="shared" si="63"/>
        <v>Discounted</v>
      </c>
    </row>
    <row r="2005" spans="1:14" x14ac:dyDescent="0.3">
      <c r="A2005" t="s">
        <v>2015</v>
      </c>
      <c r="B2005" s="2">
        <v>45354</v>
      </c>
      <c r="C2005" t="s">
        <v>4516</v>
      </c>
      <c r="D2005" t="s">
        <v>4519</v>
      </c>
      <c r="E2005" t="s">
        <v>4522</v>
      </c>
      <c r="F2005">
        <v>4</v>
      </c>
      <c r="G2005">
        <v>20928</v>
      </c>
      <c r="H2005" s="7">
        <v>5</v>
      </c>
      <c r="I2005">
        <v>83712</v>
      </c>
      <c r="J2005">
        <v>4185.6000000000004</v>
      </c>
      <c r="K2005">
        <v>79526.399999999994</v>
      </c>
      <c r="L2005">
        <v>10975.970408732241</v>
      </c>
      <c r="M2005" s="4">
        <f t="shared" si="62"/>
        <v>13.801668890748534</v>
      </c>
      <c r="N2005" t="str">
        <f t="shared" si="63"/>
        <v>Discounted</v>
      </c>
    </row>
    <row r="2006" spans="1:14" x14ac:dyDescent="0.3">
      <c r="A2006" t="s">
        <v>2016</v>
      </c>
      <c r="B2006" s="2">
        <v>45220</v>
      </c>
      <c r="C2006" t="s">
        <v>4515</v>
      </c>
      <c r="D2006" t="s">
        <v>4520</v>
      </c>
      <c r="E2006" t="s">
        <v>4523</v>
      </c>
      <c r="F2006">
        <v>7</v>
      </c>
      <c r="G2006">
        <v>62660</v>
      </c>
      <c r="H2006" s="7">
        <v>20</v>
      </c>
      <c r="I2006">
        <v>438620</v>
      </c>
      <c r="J2006">
        <v>87724</v>
      </c>
      <c r="K2006">
        <v>350896</v>
      </c>
      <c r="L2006">
        <v>82206.229844293615</v>
      </c>
      <c r="M2006" s="4">
        <f t="shared" si="62"/>
        <v>23.427519790562908</v>
      </c>
      <c r="N2006" t="str">
        <f t="shared" si="63"/>
        <v>Discounted</v>
      </c>
    </row>
    <row r="2007" spans="1:14" x14ac:dyDescent="0.3">
      <c r="A2007" t="s">
        <v>2017</v>
      </c>
      <c r="B2007" s="2">
        <v>45077</v>
      </c>
      <c r="C2007" t="s">
        <v>4518</v>
      </c>
      <c r="D2007" t="s">
        <v>4520</v>
      </c>
      <c r="E2007" t="s">
        <v>4524</v>
      </c>
      <c r="F2007">
        <v>1</v>
      </c>
      <c r="G2007">
        <v>66671</v>
      </c>
      <c r="H2007" s="7">
        <v>20</v>
      </c>
      <c r="I2007">
        <v>66671</v>
      </c>
      <c r="J2007">
        <v>13334.2</v>
      </c>
      <c r="K2007">
        <v>53336.800000000003</v>
      </c>
      <c r="L2007">
        <v>12141.573907415181</v>
      </c>
      <c r="M2007" s="4">
        <f t="shared" si="62"/>
        <v>22.763971418261274</v>
      </c>
      <c r="N2007" t="str">
        <f t="shared" si="63"/>
        <v>Discounted</v>
      </c>
    </row>
    <row r="2008" spans="1:14" x14ac:dyDescent="0.3">
      <c r="A2008" t="s">
        <v>2018</v>
      </c>
      <c r="B2008" s="2">
        <v>45310</v>
      </c>
      <c r="C2008" t="s">
        <v>4513</v>
      </c>
      <c r="D2008" t="s">
        <v>4519</v>
      </c>
      <c r="E2008" t="s">
        <v>4525</v>
      </c>
      <c r="F2008">
        <v>9</v>
      </c>
      <c r="G2008">
        <v>61343</v>
      </c>
      <c r="H2008" s="7">
        <v>20</v>
      </c>
      <c r="I2008">
        <v>552087</v>
      </c>
      <c r="J2008">
        <v>110417.4</v>
      </c>
      <c r="K2008">
        <v>441669.6</v>
      </c>
      <c r="L2008">
        <v>94801.816008772235</v>
      </c>
      <c r="M2008" s="4">
        <f t="shared" si="62"/>
        <v>21.464419559048721</v>
      </c>
      <c r="N2008" t="str">
        <f t="shared" si="63"/>
        <v>Discounted</v>
      </c>
    </row>
    <row r="2009" spans="1:14" x14ac:dyDescent="0.3">
      <c r="A2009" t="s">
        <v>2019</v>
      </c>
      <c r="B2009" s="2">
        <v>45564</v>
      </c>
      <c r="C2009" t="s">
        <v>4514</v>
      </c>
      <c r="D2009" t="s">
        <v>4519</v>
      </c>
      <c r="E2009" t="s">
        <v>4522</v>
      </c>
      <c r="F2009">
        <v>2</v>
      </c>
      <c r="G2009">
        <v>23503</v>
      </c>
      <c r="H2009" s="7">
        <v>0</v>
      </c>
      <c r="I2009">
        <v>47006</v>
      </c>
      <c r="J2009">
        <v>0</v>
      </c>
      <c r="K2009">
        <v>47006</v>
      </c>
      <c r="L2009">
        <v>5891.4983966368982</v>
      </c>
      <c r="M2009" s="4">
        <f t="shared" si="62"/>
        <v>12.533502949914688</v>
      </c>
      <c r="N2009" t="str">
        <f t="shared" si="63"/>
        <v>Non-discounted</v>
      </c>
    </row>
    <row r="2010" spans="1:14" x14ac:dyDescent="0.3">
      <c r="A2010" t="s">
        <v>2020</v>
      </c>
      <c r="B2010" s="2">
        <v>45234</v>
      </c>
      <c r="C2010" t="s">
        <v>4518</v>
      </c>
      <c r="D2010" t="s">
        <v>4520</v>
      </c>
      <c r="E2010" t="s">
        <v>4524</v>
      </c>
      <c r="F2010">
        <v>1</v>
      </c>
      <c r="G2010">
        <v>42577</v>
      </c>
      <c r="H2010" s="7">
        <v>20</v>
      </c>
      <c r="I2010">
        <v>42577</v>
      </c>
      <c r="J2010">
        <v>8515.4</v>
      </c>
      <c r="K2010">
        <v>34061.599999999999</v>
      </c>
      <c r="L2010">
        <v>1733.6894352375889</v>
      </c>
      <c r="M2010" s="4">
        <f t="shared" si="62"/>
        <v>5.0898649365784019</v>
      </c>
      <c r="N2010" t="str">
        <f t="shared" si="63"/>
        <v>Discounted</v>
      </c>
    </row>
    <row r="2011" spans="1:14" x14ac:dyDescent="0.3">
      <c r="A2011" t="s">
        <v>2021</v>
      </c>
      <c r="B2011" s="2">
        <v>45262</v>
      </c>
      <c r="C2011" t="s">
        <v>4515</v>
      </c>
      <c r="D2011" t="s">
        <v>4519</v>
      </c>
      <c r="E2011" t="s">
        <v>4524</v>
      </c>
      <c r="F2011">
        <v>7</v>
      </c>
      <c r="G2011">
        <v>27230</v>
      </c>
      <c r="H2011" s="7">
        <v>15</v>
      </c>
      <c r="I2011">
        <v>190610</v>
      </c>
      <c r="J2011">
        <v>28591.5</v>
      </c>
      <c r="K2011">
        <v>162018.5</v>
      </c>
      <c r="L2011">
        <v>30186.746429768031</v>
      </c>
      <c r="M2011" s="4">
        <f t="shared" si="62"/>
        <v>18.63166640215039</v>
      </c>
      <c r="N2011" t="str">
        <f t="shared" si="63"/>
        <v>Discounted</v>
      </c>
    </row>
    <row r="2012" spans="1:14" x14ac:dyDescent="0.3">
      <c r="A2012" t="s">
        <v>2022</v>
      </c>
      <c r="B2012" s="2">
        <v>45301</v>
      </c>
      <c r="C2012" t="s">
        <v>4518</v>
      </c>
      <c r="D2012" t="s">
        <v>4520</v>
      </c>
      <c r="E2012" t="s">
        <v>4525</v>
      </c>
      <c r="F2012">
        <v>6</v>
      </c>
      <c r="G2012">
        <v>73481</v>
      </c>
      <c r="H2012" s="7">
        <v>0</v>
      </c>
      <c r="I2012">
        <v>440886</v>
      </c>
      <c r="J2012">
        <v>0</v>
      </c>
      <c r="K2012">
        <v>440886</v>
      </c>
      <c r="L2012">
        <v>58281.058452405166</v>
      </c>
      <c r="M2012" s="4">
        <f t="shared" si="62"/>
        <v>13.219076689304076</v>
      </c>
      <c r="N2012" t="str">
        <f t="shared" si="63"/>
        <v>Non-discounted</v>
      </c>
    </row>
    <row r="2013" spans="1:14" x14ac:dyDescent="0.3">
      <c r="A2013" t="s">
        <v>2023</v>
      </c>
      <c r="B2013" s="2">
        <v>44934</v>
      </c>
      <c r="C2013" t="s">
        <v>4514</v>
      </c>
      <c r="D2013" t="s">
        <v>4519</v>
      </c>
      <c r="E2013" t="s">
        <v>4525</v>
      </c>
      <c r="F2013">
        <v>3</v>
      </c>
      <c r="G2013">
        <v>72638</v>
      </c>
      <c r="H2013" s="7">
        <v>0</v>
      </c>
      <c r="I2013">
        <v>217914</v>
      </c>
      <c r="J2013">
        <v>0</v>
      </c>
      <c r="K2013">
        <v>217914</v>
      </c>
      <c r="L2013">
        <v>43890.41580679539</v>
      </c>
      <c r="M2013" s="4">
        <f t="shared" si="62"/>
        <v>20.141163856748712</v>
      </c>
      <c r="N2013" t="str">
        <f t="shared" si="63"/>
        <v>Non-discounted</v>
      </c>
    </row>
    <row r="2014" spans="1:14" x14ac:dyDescent="0.3">
      <c r="A2014" t="s">
        <v>2024</v>
      </c>
      <c r="B2014" s="2">
        <v>45267</v>
      </c>
      <c r="C2014" t="s">
        <v>4515</v>
      </c>
      <c r="D2014" t="s">
        <v>4520</v>
      </c>
      <c r="E2014" t="s">
        <v>4525</v>
      </c>
      <c r="F2014">
        <v>1</v>
      </c>
      <c r="G2014">
        <v>66073</v>
      </c>
      <c r="H2014" s="7">
        <v>20</v>
      </c>
      <c r="I2014">
        <v>66073</v>
      </c>
      <c r="J2014">
        <v>13214.6</v>
      </c>
      <c r="K2014">
        <v>52858.400000000001</v>
      </c>
      <c r="L2014">
        <v>11045.841478540549</v>
      </c>
      <c r="M2014" s="4">
        <f t="shared" si="62"/>
        <v>20.89704092167101</v>
      </c>
      <c r="N2014" t="str">
        <f t="shared" si="63"/>
        <v>Discounted</v>
      </c>
    </row>
    <row r="2015" spans="1:14" x14ac:dyDescent="0.3">
      <c r="A2015" t="s">
        <v>2025</v>
      </c>
      <c r="B2015" s="2">
        <v>45055</v>
      </c>
      <c r="C2015" t="s">
        <v>4516</v>
      </c>
      <c r="D2015" t="s">
        <v>4520</v>
      </c>
      <c r="E2015" t="s">
        <v>4522</v>
      </c>
      <c r="F2015">
        <v>5</v>
      </c>
      <c r="G2015">
        <v>29369</v>
      </c>
      <c r="H2015" s="7">
        <v>15</v>
      </c>
      <c r="I2015">
        <v>146845</v>
      </c>
      <c r="J2015">
        <v>22026.75</v>
      </c>
      <c r="K2015">
        <v>124818.25</v>
      </c>
      <c r="L2015">
        <v>17218.013627239561</v>
      </c>
      <c r="M2015" s="4">
        <f t="shared" si="62"/>
        <v>13.794468058348489</v>
      </c>
      <c r="N2015" t="str">
        <f t="shared" si="63"/>
        <v>Discounted</v>
      </c>
    </row>
    <row r="2016" spans="1:14" x14ac:dyDescent="0.3">
      <c r="A2016" t="s">
        <v>2026</v>
      </c>
      <c r="B2016" s="2">
        <v>45595</v>
      </c>
      <c r="C2016" t="s">
        <v>4514</v>
      </c>
      <c r="D2016" t="s">
        <v>4520</v>
      </c>
      <c r="E2016" t="s">
        <v>4525</v>
      </c>
      <c r="F2016">
        <v>4</v>
      </c>
      <c r="G2016">
        <v>31576</v>
      </c>
      <c r="H2016" s="7">
        <v>5</v>
      </c>
      <c r="I2016">
        <v>126304</v>
      </c>
      <c r="J2016">
        <v>6315.2</v>
      </c>
      <c r="K2016">
        <v>119988.8</v>
      </c>
      <c r="L2016">
        <v>23952.22581786045</v>
      </c>
      <c r="M2016" s="4">
        <f t="shared" si="62"/>
        <v>19.962051306338964</v>
      </c>
      <c r="N2016" t="str">
        <f t="shared" si="63"/>
        <v>Discounted</v>
      </c>
    </row>
    <row r="2017" spans="1:14" x14ac:dyDescent="0.3">
      <c r="A2017" t="s">
        <v>2027</v>
      </c>
      <c r="B2017" s="2">
        <v>45278</v>
      </c>
      <c r="C2017" t="s">
        <v>4512</v>
      </c>
      <c r="D2017" t="s">
        <v>4520</v>
      </c>
      <c r="E2017" t="s">
        <v>4523</v>
      </c>
      <c r="F2017">
        <v>5</v>
      </c>
      <c r="G2017">
        <v>25594</v>
      </c>
      <c r="H2017" s="7">
        <v>20</v>
      </c>
      <c r="I2017">
        <v>127970</v>
      </c>
      <c r="J2017">
        <v>25594</v>
      </c>
      <c r="K2017">
        <v>102376</v>
      </c>
      <c r="L2017">
        <v>22316.683806096498</v>
      </c>
      <c r="M2017" s="4">
        <f t="shared" si="62"/>
        <v>21.798745610393546</v>
      </c>
      <c r="N2017" t="str">
        <f t="shared" si="63"/>
        <v>Discounted</v>
      </c>
    </row>
    <row r="2018" spans="1:14" x14ac:dyDescent="0.3">
      <c r="A2018" t="s">
        <v>2028</v>
      </c>
      <c r="B2018" s="2">
        <v>45284</v>
      </c>
      <c r="C2018" t="s">
        <v>4517</v>
      </c>
      <c r="D2018" t="s">
        <v>4519</v>
      </c>
      <c r="E2018" t="s">
        <v>4524</v>
      </c>
      <c r="F2018">
        <v>1</v>
      </c>
      <c r="G2018">
        <v>27317</v>
      </c>
      <c r="H2018" s="7">
        <v>0</v>
      </c>
      <c r="I2018">
        <v>27317</v>
      </c>
      <c r="J2018">
        <v>0</v>
      </c>
      <c r="K2018">
        <v>27317</v>
      </c>
      <c r="L2018">
        <v>6438.4864973916356</v>
      </c>
      <c r="M2018" s="4">
        <f t="shared" si="62"/>
        <v>23.569522632030001</v>
      </c>
      <c r="N2018" t="str">
        <f t="shared" si="63"/>
        <v>Non-discounted</v>
      </c>
    </row>
    <row r="2019" spans="1:14" x14ac:dyDescent="0.3">
      <c r="A2019" t="s">
        <v>2029</v>
      </c>
      <c r="B2019" s="2">
        <v>45443</v>
      </c>
      <c r="C2019" t="s">
        <v>4514</v>
      </c>
      <c r="D2019" t="s">
        <v>4519</v>
      </c>
      <c r="E2019" t="s">
        <v>4525</v>
      </c>
      <c r="F2019">
        <v>1</v>
      </c>
      <c r="G2019">
        <v>11055</v>
      </c>
      <c r="H2019" s="7">
        <v>5</v>
      </c>
      <c r="I2019">
        <v>11055</v>
      </c>
      <c r="J2019">
        <v>552.75</v>
      </c>
      <c r="K2019">
        <v>10502.25</v>
      </c>
      <c r="L2019">
        <v>1748.530803127348</v>
      </c>
      <c r="M2019" s="4">
        <f t="shared" si="62"/>
        <v>16.649106649787885</v>
      </c>
      <c r="N2019" t="str">
        <f t="shared" si="63"/>
        <v>Discounted</v>
      </c>
    </row>
    <row r="2020" spans="1:14" x14ac:dyDescent="0.3">
      <c r="A2020" t="s">
        <v>2030</v>
      </c>
      <c r="B2020" s="2">
        <v>45421</v>
      </c>
      <c r="C2020" t="s">
        <v>4515</v>
      </c>
      <c r="D2020" t="s">
        <v>4520</v>
      </c>
      <c r="E2020" t="s">
        <v>4524</v>
      </c>
      <c r="F2020">
        <v>5</v>
      </c>
      <c r="G2020">
        <v>71156</v>
      </c>
      <c r="H2020" s="7">
        <v>5</v>
      </c>
      <c r="I2020">
        <v>355780</v>
      </c>
      <c r="J2020">
        <v>17789</v>
      </c>
      <c r="K2020">
        <v>337991</v>
      </c>
      <c r="L2020">
        <v>69523.313526663755</v>
      </c>
      <c r="M2020" s="4">
        <f t="shared" si="62"/>
        <v>20.569575381197652</v>
      </c>
      <c r="N2020" t="str">
        <f t="shared" si="63"/>
        <v>Discounted</v>
      </c>
    </row>
    <row r="2021" spans="1:14" x14ac:dyDescent="0.3">
      <c r="A2021" t="s">
        <v>2031</v>
      </c>
      <c r="B2021" s="2">
        <v>45012</v>
      </c>
      <c r="C2021" t="s">
        <v>4513</v>
      </c>
      <c r="D2021" t="s">
        <v>4520</v>
      </c>
      <c r="E2021" t="s">
        <v>4521</v>
      </c>
      <c r="F2021">
        <v>6</v>
      </c>
      <c r="G2021">
        <v>50693</v>
      </c>
      <c r="H2021" s="7">
        <v>0</v>
      </c>
      <c r="I2021">
        <v>304158</v>
      </c>
      <c r="J2021">
        <v>0</v>
      </c>
      <c r="K2021">
        <v>304158</v>
      </c>
      <c r="L2021">
        <v>45293.072358645171</v>
      </c>
      <c r="M2021" s="4">
        <f t="shared" si="62"/>
        <v>14.891297404192944</v>
      </c>
      <c r="N2021" t="str">
        <f t="shared" si="63"/>
        <v>Non-discounted</v>
      </c>
    </row>
    <row r="2022" spans="1:14" x14ac:dyDescent="0.3">
      <c r="A2022" t="s">
        <v>2032</v>
      </c>
      <c r="B2022" s="2">
        <v>45101</v>
      </c>
      <c r="C2022" t="s">
        <v>4517</v>
      </c>
      <c r="D2022" t="s">
        <v>4520</v>
      </c>
      <c r="E2022" t="s">
        <v>4521</v>
      </c>
      <c r="F2022">
        <v>5</v>
      </c>
      <c r="G2022">
        <v>5215</v>
      </c>
      <c r="H2022" s="7">
        <v>5</v>
      </c>
      <c r="I2022">
        <v>26075</v>
      </c>
      <c r="J2022">
        <v>1303.75</v>
      </c>
      <c r="K2022">
        <v>24771.25</v>
      </c>
      <c r="L2022">
        <v>1444.97141988014</v>
      </c>
      <c r="M2022" s="4">
        <f t="shared" si="62"/>
        <v>5.8332600085992432</v>
      </c>
      <c r="N2022" t="str">
        <f t="shared" si="63"/>
        <v>Discounted</v>
      </c>
    </row>
    <row r="2023" spans="1:14" x14ac:dyDescent="0.3">
      <c r="A2023" t="s">
        <v>2033</v>
      </c>
      <c r="B2023" s="2">
        <v>45119</v>
      </c>
      <c r="C2023" t="s">
        <v>4514</v>
      </c>
      <c r="D2023" t="s">
        <v>4520</v>
      </c>
      <c r="E2023" t="s">
        <v>4525</v>
      </c>
      <c r="F2023">
        <v>2</v>
      </c>
      <c r="G2023">
        <v>34662</v>
      </c>
      <c r="H2023" s="7">
        <v>15</v>
      </c>
      <c r="I2023">
        <v>69324</v>
      </c>
      <c r="J2023">
        <v>10398.6</v>
      </c>
      <c r="K2023">
        <v>58925.4</v>
      </c>
      <c r="L2023">
        <v>4775.5669443276001</v>
      </c>
      <c r="M2023" s="4">
        <f t="shared" si="62"/>
        <v>8.1044285559836666</v>
      </c>
      <c r="N2023" t="str">
        <f t="shared" si="63"/>
        <v>Discounted</v>
      </c>
    </row>
    <row r="2024" spans="1:14" x14ac:dyDescent="0.3">
      <c r="A2024" t="s">
        <v>2034</v>
      </c>
      <c r="B2024" s="2">
        <v>45237</v>
      </c>
      <c r="C2024" t="s">
        <v>4516</v>
      </c>
      <c r="D2024" t="s">
        <v>4519</v>
      </c>
      <c r="E2024" t="s">
        <v>4524</v>
      </c>
      <c r="F2024">
        <v>9</v>
      </c>
      <c r="G2024">
        <v>38958</v>
      </c>
      <c r="H2024" s="7">
        <v>15</v>
      </c>
      <c r="I2024">
        <v>350622</v>
      </c>
      <c r="J2024">
        <v>52593.3</v>
      </c>
      <c r="K2024">
        <v>298028.7</v>
      </c>
      <c r="L2024">
        <v>22544.351759367379</v>
      </c>
      <c r="M2024" s="4">
        <f t="shared" si="62"/>
        <v>7.564490184793403</v>
      </c>
      <c r="N2024" t="str">
        <f t="shared" si="63"/>
        <v>Discounted</v>
      </c>
    </row>
    <row r="2025" spans="1:14" x14ac:dyDescent="0.3">
      <c r="A2025" t="s">
        <v>2035</v>
      </c>
      <c r="B2025" s="2">
        <v>45045</v>
      </c>
      <c r="C2025" t="s">
        <v>4513</v>
      </c>
      <c r="D2025" t="s">
        <v>4520</v>
      </c>
      <c r="E2025" t="s">
        <v>4521</v>
      </c>
      <c r="F2025">
        <v>5</v>
      </c>
      <c r="G2025">
        <v>3640</v>
      </c>
      <c r="H2025" s="7">
        <v>20</v>
      </c>
      <c r="I2025">
        <v>18200</v>
      </c>
      <c r="J2025">
        <v>3640</v>
      </c>
      <c r="K2025">
        <v>14560</v>
      </c>
      <c r="L2025">
        <v>1228.181398416275</v>
      </c>
      <c r="M2025" s="4">
        <f t="shared" si="62"/>
        <v>8.435311802309581</v>
      </c>
      <c r="N2025" t="str">
        <f t="shared" si="63"/>
        <v>Discounted</v>
      </c>
    </row>
    <row r="2026" spans="1:14" x14ac:dyDescent="0.3">
      <c r="A2026" t="s">
        <v>2036</v>
      </c>
      <c r="B2026" s="2">
        <v>45144</v>
      </c>
      <c r="C2026" t="s">
        <v>4516</v>
      </c>
      <c r="D2026" t="s">
        <v>4520</v>
      </c>
      <c r="E2026" t="s">
        <v>4525</v>
      </c>
      <c r="F2026">
        <v>5</v>
      </c>
      <c r="G2026">
        <v>74674</v>
      </c>
      <c r="H2026" s="7">
        <v>20</v>
      </c>
      <c r="I2026">
        <v>373370</v>
      </c>
      <c r="J2026">
        <v>74674</v>
      </c>
      <c r="K2026">
        <v>298696</v>
      </c>
      <c r="L2026">
        <v>15544.90149167157</v>
      </c>
      <c r="M2026" s="4">
        <f t="shared" si="62"/>
        <v>5.2042549922568657</v>
      </c>
      <c r="N2026" t="str">
        <f t="shared" si="63"/>
        <v>Discounted</v>
      </c>
    </row>
    <row r="2027" spans="1:14" x14ac:dyDescent="0.3">
      <c r="A2027" t="s">
        <v>2037</v>
      </c>
      <c r="B2027" s="2">
        <v>45353</v>
      </c>
      <c r="C2027" t="s">
        <v>4512</v>
      </c>
      <c r="D2027" t="s">
        <v>4520</v>
      </c>
      <c r="E2027" t="s">
        <v>4524</v>
      </c>
      <c r="F2027">
        <v>9</v>
      </c>
      <c r="G2027">
        <v>17883</v>
      </c>
      <c r="H2027" s="7">
        <v>5</v>
      </c>
      <c r="I2027">
        <v>160947</v>
      </c>
      <c r="J2027">
        <v>8047.35</v>
      </c>
      <c r="K2027">
        <v>152899.65</v>
      </c>
      <c r="L2027">
        <v>33904.177045970733</v>
      </c>
      <c r="M2027" s="4">
        <f t="shared" si="62"/>
        <v>22.17413646530305</v>
      </c>
      <c r="N2027" t="str">
        <f t="shared" si="63"/>
        <v>Discounted</v>
      </c>
    </row>
    <row r="2028" spans="1:14" x14ac:dyDescent="0.3">
      <c r="A2028" t="s">
        <v>2038</v>
      </c>
      <c r="B2028" s="2">
        <v>45340</v>
      </c>
      <c r="C2028" t="s">
        <v>4513</v>
      </c>
      <c r="D2028" t="s">
        <v>4520</v>
      </c>
      <c r="E2028" t="s">
        <v>4525</v>
      </c>
      <c r="F2028">
        <v>3</v>
      </c>
      <c r="G2028">
        <v>18218</v>
      </c>
      <c r="H2028" s="7">
        <v>0</v>
      </c>
      <c r="I2028">
        <v>54654</v>
      </c>
      <c r="J2028">
        <v>0</v>
      </c>
      <c r="K2028">
        <v>54654</v>
      </c>
      <c r="L2028">
        <v>8855.5801864986643</v>
      </c>
      <c r="M2028" s="4">
        <f t="shared" si="62"/>
        <v>16.202986398980247</v>
      </c>
      <c r="N2028" t="str">
        <f t="shared" si="63"/>
        <v>Non-discounted</v>
      </c>
    </row>
    <row r="2029" spans="1:14" x14ac:dyDescent="0.3">
      <c r="A2029" t="s">
        <v>2039</v>
      </c>
      <c r="B2029" s="2">
        <v>45040</v>
      </c>
      <c r="C2029" t="s">
        <v>4518</v>
      </c>
      <c r="D2029" t="s">
        <v>4520</v>
      </c>
      <c r="E2029" t="s">
        <v>4524</v>
      </c>
      <c r="F2029">
        <v>5</v>
      </c>
      <c r="G2029">
        <v>76660</v>
      </c>
      <c r="H2029" s="7">
        <v>15</v>
      </c>
      <c r="I2029">
        <v>383300</v>
      </c>
      <c r="J2029">
        <v>57495</v>
      </c>
      <c r="K2029">
        <v>325805</v>
      </c>
      <c r="L2029">
        <v>41256.687346217223</v>
      </c>
      <c r="M2029" s="4">
        <f t="shared" si="62"/>
        <v>12.663000060225357</v>
      </c>
      <c r="N2029" t="str">
        <f t="shared" si="63"/>
        <v>Discounted</v>
      </c>
    </row>
    <row r="2030" spans="1:14" x14ac:dyDescent="0.3">
      <c r="A2030" t="s">
        <v>2040</v>
      </c>
      <c r="B2030" s="2">
        <v>45071</v>
      </c>
      <c r="C2030" t="s">
        <v>4513</v>
      </c>
      <c r="D2030" t="s">
        <v>4520</v>
      </c>
      <c r="E2030" t="s">
        <v>4521</v>
      </c>
      <c r="F2030">
        <v>5</v>
      </c>
      <c r="G2030">
        <v>57899</v>
      </c>
      <c r="H2030" s="7">
        <v>10</v>
      </c>
      <c r="I2030">
        <v>289495</v>
      </c>
      <c r="J2030">
        <v>28949.5</v>
      </c>
      <c r="K2030">
        <v>260545.5</v>
      </c>
      <c r="L2030">
        <v>34380.48319689175</v>
      </c>
      <c r="M2030" s="4">
        <f t="shared" si="62"/>
        <v>13.195577431539501</v>
      </c>
      <c r="N2030" t="str">
        <f t="shared" si="63"/>
        <v>Discounted</v>
      </c>
    </row>
    <row r="2031" spans="1:14" x14ac:dyDescent="0.3">
      <c r="A2031" t="s">
        <v>2041</v>
      </c>
      <c r="B2031" s="2">
        <v>45464</v>
      </c>
      <c r="C2031" t="s">
        <v>4517</v>
      </c>
      <c r="D2031" t="s">
        <v>4520</v>
      </c>
      <c r="E2031" t="s">
        <v>4525</v>
      </c>
      <c r="F2031">
        <v>2</v>
      </c>
      <c r="G2031">
        <v>22363</v>
      </c>
      <c r="H2031" s="7">
        <v>20</v>
      </c>
      <c r="I2031">
        <v>44726</v>
      </c>
      <c r="J2031">
        <v>8945.2000000000007</v>
      </c>
      <c r="K2031">
        <v>35780.800000000003</v>
      </c>
      <c r="L2031">
        <v>5104.854562827225</v>
      </c>
      <c r="M2031" s="4">
        <f t="shared" si="62"/>
        <v>14.26702187437739</v>
      </c>
      <c r="N2031" t="str">
        <f t="shared" si="63"/>
        <v>Discounted</v>
      </c>
    </row>
    <row r="2032" spans="1:14" x14ac:dyDescent="0.3">
      <c r="A2032" t="s">
        <v>2042</v>
      </c>
      <c r="B2032" s="2">
        <v>45574</v>
      </c>
      <c r="C2032" t="s">
        <v>4513</v>
      </c>
      <c r="D2032" t="s">
        <v>4519</v>
      </c>
      <c r="E2032" t="s">
        <v>4521</v>
      </c>
      <c r="F2032">
        <v>4</v>
      </c>
      <c r="G2032">
        <v>72126</v>
      </c>
      <c r="H2032" s="7">
        <v>15</v>
      </c>
      <c r="I2032">
        <v>288504</v>
      </c>
      <c r="J2032">
        <v>43275.6</v>
      </c>
      <c r="K2032">
        <v>245228.4</v>
      </c>
      <c r="L2032">
        <v>15885.0865188592</v>
      </c>
      <c r="M2032" s="4">
        <f t="shared" si="62"/>
        <v>6.4776700083918506</v>
      </c>
      <c r="N2032" t="str">
        <f t="shared" si="63"/>
        <v>Discounted</v>
      </c>
    </row>
    <row r="2033" spans="1:14" x14ac:dyDescent="0.3">
      <c r="A2033" t="s">
        <v>2043</v>
      </c>
      <c r="B2033" s="2">
        <v>45229</v>
      </c>
      <c r="C2033" t="s">
        <v>4515</v>
      </c>
      <c r="D2033" t="s">
        <v>4520</v>
      </c>
      <c r="E2033" t="s">
        <v>4525</v>
      </c>
      <c r="F2033">
        <v>2</v>
      </c>
      <c r="G2033">
        <v>11877</v>
      </c>
      <c r="H2033" s="7">
        <v>5</v>
      </c>
      <c r="I2033">
        <v>23754</v>
      </c>
      <c r="J2033">
        <v>1187.7</v>
      </c>
      <c r="K2033">
        <v>22566.3</v>
      </c>
      <c r="L2033">
        <v>2367.9514154671911</v>
      </c>
      <c r="M2033" s="4">
        <f t="shared" si="62"/>
        <v>10.493308231598405</v>
      </c>
      <c r="N2033" t="str">
        <f t="shared" si="63"/>
        <v>Discounted</v>
      </c>
    </row>
    <row r="2034" spans="1:14" x14ac:dyDescent="0.3">
      <c r="A2034" t="s">
        <v>2044</v>
      </c>
      <c r="B2034" s="2">
        <v>45514</v>
      </c>
      <c r="C2034" t="s">
        <v>4515</v>
      </c>
      <c r="D2034" t="s">
        <v>4520</v>
      </c>
      <c r="E2034" t="s">
        <v>4522</v>
      </c>
      <c r="F2034">
        <v>5</v>
      </c>
      <c r="G2034">
        <v>61023</v>
      </c>
      <c r="H2034" s="7">
        <v>15</v>
      </c>
      <c r="I2034">
        <v>305115</v>
      </c>
      <c r="J2034">
        <v>45767.25</v>
      </c>
      <c r="K2034">
        <v>259347.75</v>
      </c>
      <c r="L2034">
        <v>57140.867560069761</v>
      </c>
      <c r="M2034" s="4">
        <f t="shared" si="62"/>
        <v>22.032528741841702</v>
      </c>
      <c r="N2034" t="str">
        <f t="shared" si="63"/>
        <v>Discounted</v>
      </c>
    </row>
    <row r="2035" spans="1:14" x14ac:dyDescent="0.3">
      <c r="A2035" t="s">
        <v>2045</v>
      </c>
      <c r="B2035" s="2">
        <v>45271</v>
      </c>
      <c r="C2035" t="s">
        <v>4518</v>
      </c>
      <c r="D2035" t="s">
        <v>4520</v>
      </c>
      <c r="E2035" t="s">
        <v>4521</v>
      </c>
      <c r="F2035">
        <v>2</v>
      </c>
      <c r="G2035">
        <v>15370</v>
      </c>
      <c r="H2035" s="7">
        <v>15</v>
      </c>
      <c r="I2035">
        <v>30740</v>
      </c>
      <c r="J2035">
        <v>4611</v>
      </c>
      <c r="K2035">
        <v>26129</v>
      </c>
      <c r="L2035">
        <v>5192.7480494070396</v>
      </c>
      <c r="M2035" s="4">
        <f t="shared" si="62"/>
        <v>19.873504724279687</v>
      </c>
      <c r="N2035" t="str">
        <f t="shared" si="63"/>
        <v>Discounted</v>
      </c>
    </row>
    <row r="2036" spans="1:14" x14ac:dyDescent="0.3">
      <c r="A2036" t="s">
        <v>2046</v>
      </c>
      <c r="B2036" s="2">
        <v>44927</v>
      </c>
      <c r="C2036" t="s">
        <v>4513</v>
      </c>
      <c r="D2036" t="s">
        <v>4519</v>
      </c>
      <c r="E2036" t="s">
        <v>4521</v>
      </c>
      <c r="F2036">
        <v>9</v>
      </c>
      <c r="G2036">
        <v>57987</v>
      </c>
      <c r="H2036" s="7">
        <v>5</v>
      </c>
      <c r="I2036">
        <v>521883</v>
      </c>
      <c r="J2036">
        <v>26094.15</v>
      </c>
      <c r="K2036">
        <v>495788.85</v>
      </c>
      <c r="L2036">
        <v>80655.479278907194</v>
      </c>
      <c r="M2036" s="4">
        <f t="shared" si="62"/>
        <v>16.268110765078159</v>
      </c>
      <c r="N2036" t="str">
        <f t="shared" si="63"/>
        <v>Discounted</v>
      </c>
    </row>
    <row r="2037" spans="1:14" x14ac:dyDescent="0.3">
      <c r="A2037" t="s">
        <v>2047</v>
      </c>
      <c r="B2037" s="2">
        <v>45073</v>
      </c>
      <c r="C2037" t="s">
        <v>4516</v>
      </c>
      <c r="D2037" t="s">
        <v>4519</v>
      </c>
      <c r="E2037" t="s">
        <v>4523</v>
      </c>
      <c r="F2037">
        <v>6</v>
      </c>
      <c r="G2037">
        <v>19800</v>
      </c>
      <c r="H2037" s="7">
        <v>20</v>
      </c>
      <c r="I2037">
        <v>118800</v>
      </c>
      <c r="J2037">
        <v>23760</v>
      </c>
      <c r="K2037">
        <v>95040</v>
      </c>
      <c r="L2037">
        <v>13889.22134060666</v>
      </c>
      <c r="M2037" s="4">
        <f t="shared" si="62"/>
        <v>14.614079693399265</v>
      </c>
      <c r="N2037" t="str">
        <f t="shared" si="63"/>
        <v>Discounted</v>
      </c>
    </row>
    <row r="2038" spans="1:14" x14ac:dyDescent="0.3">
      <c r="A2038" t="s">
        <v>2048</v>
      </c>
      <c r="B2038" s="2">
        <v>45213</v>
      </c>
      <c r="C2038" t="s">
        <v>4516</v>
      </c>
      <c r="D2038" t="s">
        <v>4519</v>
      </c>
      <c r="E2038" t="s">
        <v>4521</v>
      </c>
      <c r="F2038">
        <v>8</v>
      </c>
      <c r="G2038">
        <v>56451</v>
      </c>
      <c r="H2038" s="7">
        <v>20</v>
      </c>
      <c r="I2038">
        <v>451608</v>
      </c>
      <c r="J2038">
        <v>90321.600000000006</v>
      </c>
      <c r="K2038">
        <v>361286.40000000002</v>
      </c>
      <c r="L2038">
        <v>36777.017940379221</v>
      </c>
      <c r="M2038" s="4">
        <f t="shared" si="62"/>
        <v>10.179463699817989</v>
      </c>
      <c r="N2038" t="str">
        <f t="shared" si="63"/>
        <v>Discounted</v>
      </c>
    </row>
    <row r="2039" spans="1:14" x14ac:dyDescent="0.3">
      <c r="A2039" t="s">
        <v>2049</v>
      </c>
      <c r="B2039" s="2">
        <v>45580</v>
      </c>
      <c r="C2039" t="s">
        <v>4514</v>
      </c>
      <c r="D2039" t="s">
        <v>4520</v>
      </c>
      <c r="E2039" t="s">
        <v>4524</v>
      </c>
      <c r="F2039">
        <v>9</v>
      </c>
      <c r="G2039">
        <v>68139</v>
      </c>
      <c r="H2039" s="7">
        <v>10</v>
      </c>
      <c r="I2039">
        <v>613251</v>
      </c>
      <c r="J2039">
        <v>61325.1</v>
      </c>
      <c r="K2039">
        <v>551925.9</v>
      </c>
      <c r="L2039">
        <v>79615.859650390281</v>
      </c>
      <c r="M2039" s="4">
        <f t="shared" si="62"/>
        <v>14.425099392942109</v>
      </c>
      <c r="N2039" t="str">
        <f t="shared" si="63"/>
        <v>Discounted</v>
      </c>
    </row>
    <row r="2040" spans="1:14" x14ac:dyDescent="0.3">
      <c r="A2040" t="s">
        <v>2050</v>
      </c>
      <c r="B2040" s="2">
        <v>44979</v>
      </c>
      <c r="C2040" t="s">
        <v>4512</v>
      </c>
      <c r="D2040" t="s">
        <v>4520</v>
      </c>
      <c r="E2040" t="s">
        <v>4525</v>
      </c>
      <c r="F2040">
        <v>8</v>
      </c>
      <c r="G2040">
        <v>72626</v>
      </c>
      <c r="H2040" s="7">
        <v>10</v>
      </c>
      <c r="I2040">
        <v>581008</v>
      </c>
      <c r="J2040">
        <v>58100.800000000003</v>
      </c>
      <c r="K2040">
        <v>522907.2</v>
      </c>
      <c r="L2040">
        <v>88669.925682665038</v>
      </c>
      <c r="M2040" s="4">
        <f t="shared" si="62"/>
        <v>16.957105521336295</v>
      </c>
      <c r="N2040" t="str">
        <f t="shared" si="63"/>
        <v>Discounted</v>
      </c>
    </row>
    <row r="2041" spans="1:14" x14ac:dyDescent="0.3">
      <c r="A2041" t="s">
        <v>2051</v>
      </c>
      <c r="B2041" s="2">
        <v>45230</v>
      </c>
      <c r="C2041" t="s">
        <v>4517</v>
      </c>
      <c r="D2041" t="s">
        <v>4520</v>
      </c>
      <c r="E2041" t="s">
        <v>4522</v>
      </c>
      <c r="F2041">
        <v>5</v>
      </c>
      <c r="G2041">
        <v>43480</v>
      </c>
      <c r="H2041" s="7">
        <v>20</v>
      </c>
      <c r="I2041">
        <v>217400</v>
      </c>
      <c r="J2041">
        <v>43480</v>
      </c>
      <c r="K2041">
        <v>173920</v>
      </c>
      <c r="L2041">
        <v>33484.398502596101</v>
      </c>
      <c r="M2041" s="4">
        <f t="shared" si="62"/>
        <v>19.252759028631612</v>
      </c>
      <c r="N2041" t="str">
        <f t="shared" si="63"/>
        <v>Discounted</v>
      </c>
    </row>
    <row r="2042" spans="1:14" x14ac:dyDescent="0.3">
      <c r="A2042" t="s">
        <v>2052</v>
      </c>
      <c r="B2042" s="2">
        <v>44995</v>
      </c>
      <c r="C2042" t="s">
        <v>4512</v>
      </c>
      <c r="D2042" t="s">
        <v>4519</v>
      </c>
      <c r="E2042" t="s">
        <v>4524</v>
      </c>
      <c r="F2042">
        <v>5</v>
      </c>
      <c r="G2042">
        <v>32550</v>
      </c>
      <c r="H2042" s="7">
        <v>20</v>
      </c>
      <c r="I2042">
        <v>162750</v>
      </c>
      <c r="J2042">
        <v>32550</v>
      </c>
      <c r="K2042">
        <v>130200</v>
      </c>
      <c r="L2042">
        <v>10849.310489070511</v>
      </c>
      <c r="M2042" s="4">
        <f t="shared" si="62"/>
        <v>8.3328037550464753</v>
      </c>
      <c r="N2042" t="str">
        <f t="shared" si="63"/>
        <v>Discounted</v>
      </c>
    </row>
    <row r="2043" spans="1:14" x14ac:dyDescent="0.3">
      <c r="A2043" t="s">
        <v>2053</v>
      </c>
      <c r="B2043" s="2">
        <v>45287</v>
      </c>
      <c r="C2043" t="s">
        <v>4513</v>
      </c>
      <c r="D2043" t="s">
        <v>4520</v>
      </c>
      <c r="E2043" t="s">
        <v>4524</v>
      </c>
      <c r="F2043">
        <v>6</v>
      </c>
      <c r="G2043">
        <v>3421</v>
      </c>
      <c r="H2043" s="7">
        <v>20</v>
      </c>
      <c r="I2043">
        <v>20526</v>
      </c>
      <c r="J2043">
        <v>4105.2</v>
      </c>
      <c r="K2043">
        <v>16420.8</v>
      </c>
      <c r="L2043">
        <v>3491.4242193009882</v>
      </c>
      <c r="M2043" s="4">
        <f t="shared" si="62"/>
        <v>21.26220536941555</v>
      </c>
      <c r="N2043" t="str">
        <f t="shared" si="63"/>
        <v>Discounted</v>
      </c>
    </row>
    <row r="2044" spans="1:14" x14ac:dyDescent="0.3">
      <c r="A2044" t="s">
        <v>2054</v>
      </c>
      <c r="B2044" s="2">
        <v>45528</v>
      </c>
      <c r="C2044" t="s">
        <v>4512</v>
      </c>
      <c r="D2044" t="s">
        <v>4519</v>
      </c>
      <c r="E2044" t="s">
        <v>4524</v>
      </c>
      <c r="F2044">
        <v>1</v>
      </c>
      <c r="G2044">
        <v>70770</v>
      </c>
      <c r="H2044" s="7">
        <v>20</v>
      </c>
      <c r="I2044">
        <v>70770</v>
      </c>
      <c r="J2044">
        <v>14154</v>
      </c>
      <c r="K2044">
        <v>56616</v>
      </c>
      <c r="L2044">
        <v>6746.4902521093791</v>
      </c>
      <c r="M2044" s="4">
        <f t="shared" si="62"/>
        <v>11.91622554067645</v>
      </c>
      <c r="N2044" t="str">
        <f t="shared" si="63"/>
        <v>Discounted</v>
      </c>
    </row>
    <row r="2045" spans="1:14" x14ac:dyDescent="0.3">
      <c r="A2045" t="s">
        <v>2055</v>
      </c>
      <c r="B2045" s="2">
        <v>45146</v>
      </c>
      <c r="C2045" t="s">
        <v>4514</v>
      </c>
      <c r="D2045" t="s">
        <v>4519</v>
      </c>
      <c r="E2045" t="s">
        <v>4524</v>
      </c>
      <c r="F2045">
        <v>8</v>
      </c>
      <c r="G2045">
        <v>30828</v>
      </c>
      <c r="H2045" s="7">
        <v>15</v>
      </c>
      <c r="I2045">
        <v>246624</v>
      </c>
      <c r="J2045">
        <v>36993.599999999999</v>
      </c>
      <c r="K2045">
        <v>209630.4</v>
      </c>
      <c r="L2045">
        <v>31581.158660678109</v>
      </c>
      <c r="M2045" s="4">
        <f t="shared" si="62"/>
        <v>15.065161665807111</v>
      </c>
      <c r="N2045" t="str">
        <f t="shared" si="63"/>
        <v>Discounted</v>
      </c>
    </row>
    <row r="2046" spans="1:14" x14ac:dyDescent="0.3">
      <c r="A2046" t="s">
        <v>2056</v>
      </c>
      <c r="B2046" s="2">
        <v>45630</v>
      </c>
      <c r="C2046" t="s">
        <v>4512</v>
      </c>
      <c r="D2046" t="s">
        <v>4519</v>
      </c>
      <c r="E2046" t="s">
        <v>4522</v>
      </c>
      <c r="F2046">
        <v>2</v>
      </c>
      <c r="G2046">
        <v>61320</v>
      </c>
      <c r="H2046" s="7">
        <v>10</v>
      </c>
      <c r="I2046">
        <v>122640</v>
      </c>
      <c r="J2046">
        <v>12264</v>
      </c>
      <c r="K2046">
        <v>110376</v>
      </c>
      <c r="L2046">
        <v>18938.40936972736</v>
      </c>
      <c r="M2046" s="4">
        <f t="shared" si="62"/>
        <v>17.158086331926651</v>
      </c>
      <c r="N2046" t="str">
        <f t="shared" si="63"/>
        <v>Discounted</v>
      </c>
    </row>
    <row r="2047" spans="1:14" x14ac:dyDescent="0.3">
      <c r="A2047" t="s">
        <v>2057</v>
      </c>
      <c r="B2047" s="2">
        <v>45501</v>
      </c>
      <c r="C2047" t="s">
        <v>4518</v>
      </c>
      <c r="D2047" t="s">
        <v>4519</v>
      </c>
      <c r="E2047" t="s">
        <v>4523</v>
      </c>
      <c r="F2047">
        <v>6</v>
      </c>
      <c r="G2047">
        <v>23638</v>
      </c>
      <c r="H2047" s="7">
        <v>5</v>
      </c>
      <c r="I2047">
        <v>141828</v>
      </c>
      <c r="J2047">
        <v>7091.4</v>
      </c>
      <c r="K2047">
        <v>134736.6</v>
      </c>
      <c r="L2047">
        <v>19889.686365138179</v>
      </c>
      <c r="M2047" s="4">
        <f t="shared" si="62"/>
        <v>14.76190312442067</v>
      </c>
      <c r="N2047" t="str">
        <f t="shared" si="63"/>
        <v>Discounted</v>
      </c>
    </row>
    <row r="2048" spans="1:14" x14ac:dyDescent="0.3">
      <c r="A2048" t="s">
        <v>2058</v>
      </c>
      <c r="B2048" s="2">
        <v>45511</v>
      </c>
      <c r="C2048" t="s">
        <v>4514</v>
      </c>
      <c r="D2048" t="s">
        <v>4519</v>
      </c>
      <c r="E2048" t="s">
        <v>4521</v>
      </c>
      <c r="F2048">
        <v>9</v>
      </c>
      <c r="G2048">
        <v>12594</v>
      </c>
      <c r="H2048" s="7">
        <v>0</v>
      </c>
      <c r="I2048">
        <v>113346</v>
      </c>
      <c r="J2048">
        <v>0</v>
      </c>
      <c r="K2048">
        <v>113346</v>
      </c>
      <c r="L2048">
        <v>18633.105451650561</v>
      </c>
      <c r="M2048" s="4">
        <f t="shared" si="62"/>
        <v>16.439138083082387</v>
      </c>
      <c r="N2048" t="str">
        <f t="shared" si="63"/>
        <v>Non-discounted</v>
      </c>
    </row>
    <row r="2049" spans="1:14" x14ac:dyDescent="0.3">
      <c r="A2049" t="s">
        <v>2059</v>
      </c>
      <c r="B2049" s="2">
        <v>45087</v>
      </c>
      <c r="C2049" t="s">
        <v>4518</v>
      </c>
      <c r="D2049" t="s">
        <v>4520</v>
      </c>
      <c r="E2049" t="s">
        <v>4524</v>
      </c>
      <c r="F2049">
        <v>3</v>
      </c>
      <c r="G2049">
        <v>65764</v>
      </c>
      <c r="H2049" s="7">
        <v>5</v>
      </c>
      <c r="I2049">
        <v>197292</v>
      </c>
      <c r="J2049">
        <v>9864.6</v>
      </c>
      <c r="K2049">
        <v>187427.4</v>
      </c>
      <c r="L2049">
        <v>13551.88060490048</v>
      </c>
      <c r="M2049" s="4">
        <f t="shared" si="62"/>
        <v>7.2304692936574266</v>
      </c>
      <c r="N2049" t="str">
        <f t="shared" si="63"/>
        <v>Discounted</v>
      </c>
    </row>
    <row r="2050" spans="1:14" x14ac:dyDescent="0.3">
      <c r="A2050" t="s">
        <v>2060</v>
      </c>
      <c r="B2050" s="2">
        <v>45607</v>
      </c>
      <c r="C2050" t="s">
        <v>4513</v>
      </c>
      <c r="D2050" t="s">
        <v>4520</v>
      </c>
      <c r="E2050" t="s">
        <v>4521</v>
      </c>
      <c r="F2050">
        <v>2</v>
      </c>
      <c r="G2050">
        <v>9528</v>
      </c>
      <c r="H2050" s="7">
        <v>0</v>
      </c>
      <c r="I2050">
        <v>19056</v>
      </c>
      <c r="J2050">
        <v>0</v>
      </c>
      <c r="K2050">
        <v>19056</v>
      </c>
      <c r="L2050">
        <v>2599.8308705100299</v>
      </c>
      <c r="M2050" s="4">
        <f t="shared" si="62"/>
        <v>13.643109102172701</v>
      </c>
      <c r="N2050" t="str">
        <f t="shared" si="63"/>
        <v>Non-discounted</v>
      </c>
    </row>
    <row r="2051" spans="1:14" x14ac:dyDescent="0.3">
      <c r="A2051" t="s">
        <v>2061</v>
      </c>
      <c r="B2051" s="2">
        <v>45015</v>
      </c>
      <c r="C2051" t="s">
        <v>4514</v>
      </c>
      <c r="D2051" t="s">
        <v>4519</v>
      </c>
      <c r="E2051" t="s">
        <v>4521</v>
      </c>
      <c r="F2051">
        <v>5</v>
      </c>
      <c r="G2051">
        <v>15932</v>
      </c>
      <c r="H2051" s="7">
        <v>15</v>
      </c>
      <c r="I2051">
        <v>79660</v>
      </c>
      <c r="J2051">
        <v>11949</v>
      </c>
      <c r="K2051">
        <v>67711</v>
      </c>
      <c r="L2051">
        <v>7183.6965849125654</v>
      </c>
      <c r="M2051" s="4">
        <f t="shared" ref="M2051:M2114" si="64">(L2051/K2051)*100</f>
        <v>10.609349418724529</v>
      </c>
      <c r="N2051" t="str">
        <f t="shared" ref="N2051:N2114" si="65">IF(H2051=0,"Non-discounted","Discounted")</f>
        <v>Discounted</v>
      </c>
    </row>
    <row r="2052" spans="1:14" x14ac:dyDescent="0.3">
      <c r="A2052" t="s">
        <v>2062</v>
      </c>
      <c r="B2052" s="2">
        <v>45614</v>
      </c>
      <c r="C2052" t="s">
        <v>4513</v>
      </c>
      <c r="D2052" t="s">
        <v>4520</v>
      </c>
      <c r="E2052" t="s">
        <v>4524</v>
      </c>
      <c r="F2052">
        <v>9</v>
      </c>
      <c r="G2052">
        <v>44319</v>
      </c>
      <c r="H2052" s="7">
        <v>10</v>
      </c>
      <c r="I2052">
        <v>398871</v>
      </c>
      <c r="J2052">
        <v>39887.1</v>
      </c>
      <c r="K2052">
        <v>358983.9</v>
      </c>
      <c r="L2052">
        <v>24125.595844861771</v>
      </c>
      <c r="M2052" s="4">
        <f t="shared" si="64"/>
        <v>6.7205230777374059</v>
      </c>
      <c r="N2052" t="str">
        <f t="shared" si="65"/>
        <v>Discounted</v>
      </c>
    </row>
    <row r="2053" spans="1:14" x14ac:dyDescent="0.3">
      <c r="A2053" t="s">
        <v>2063</v>
      </c>
      <c r="B2053" s="2">
        <v>45511</v>
      </c>
      <c r="C2053" t="s">
        <v>4513</v>
      </c>
      <c r="D2053" t="s">
        <v>4520</v>
      </c>
      <c r="E2053" t="s">
        <v>4523</v>
      </c>
      <c r="F2053">
        <v>6</v>
      </c>
      <c r="G2053">
        <v>5812</v>
      </c>
      <c r="H2053" s="7">
        <v>0</v>
      </c>
      <c r="I2053">
        <v>34872</v>
      </c>
      <c r="J2053">
        <v>0</v>
      </c>
      <c r="K2053">
        <v>34872</v>
      </c>
      <c r="L2053">
        <v>3080.2383592477809</v>
      </c>
      <c r="M2053" s="4">
        <f t="shared" si="64"/>
        <v>8.8329845126398858</v>
      </c>
      <c r="N2053" t="str">
        <f t="shared" si="65"/>
        <v>Non-discounted</v>
      </c>
    </row>
    <row r="2054" spans="1:14" x14ac:dyDescent="0.3">
      <c r="A2054" t="s">
        <v>2064</v>
      </c>
      <c r="B2054" s="2">
        <v>45515</v>
      </c>
      <c r="C2054" t="s">
        <v>4512</v>
      </c>
      <c r="D2054" t="s">
        <v>4519</v>
      </c>
      <c r="E2054" t="s">
        <v>4521</v>
      </c>
      <c r="F2054">
        <v>8</v>
      </c>
      <c r="G2054">
        <v>26473</v>
      </c>
      <c r="H2054" s="7">
        <v>20</v>
      </c>
      <c r="I2054">
        <v>211784</v>
      </c>
      <c r="J2054">
        <v>42356.800000000003</v>
      </c>
      <c r="K2054">
        <v>169427.20000000001</v>
      </c>
      <c r="L2054">
        <v>28885.45920900366</v>
      </c>
      <c r="M2054" s="4">
        <f t="shared" si="64"/>
        <v>17.048891328549171</v>
      </c>
      <c r="N2054" t="str">
        <f t="shared" si="65"/>
        <v>Discounted</v>
      </c>
    </row>
    <row r="2055" spans="1:14" x14ac:dyDescent="0.3">
      <c r="A2055" t="s">
        <v>2065</v>
      </c>
      <c r="B2055" s="2">
        <v>45085</v>
      </c>
      <c r="C2055" t="s">
        <v>4518</v>
      </c>
      <c r="D2055" t="s">
        <v>4519</v>
      </c>
      <c r="E2055" t="s">
        <v>4525</v>
      </c>
      <c r="F2055">
        <v>8</v>
      </c>
      <c r="G2055">
        <v>55805</v>
      </c>
      <c r="H2055" s="7">
        <v>15</v>
      </c>
      <c r="I2055">
        <v>446440</v>
      </c>
      <c r="J2055">
        <v>66966</v>
      </c>
      <c r="K2055">
        <v>379474</v>
      </c>
      <c r="L2055">
        <v>33901.17519195129</v>
      </c>
      <c r="M2055" s="4">
        <f t="shared" si="64"/>
        <v>8.9337280530290055</v>
      </c>
      <c r="N2055" t="str">
        <f t="shared" si="65"/>
        <v>Discounted</v>
      </c>
    </row>
    <row r="2056" spans="1:14" x14ac:dyDescent="0.3">
      <c r="A2056" t="s">
        <v>2066</v>
      </c>
      <c r="B2056" s="2">
        <v>45415</v>
      </c>
      <c r="C2056" t="s">
        <v>4513</v>
      </c>
      <c r="D2056" t="s">
        <v>4520</v>
      </c>
      <c r="E2056" t="s">
        <v>4521</v>
      </c>
      <c r="F2056">
        <v>7</v>
      </c>
      <c r="G2056">
        <v>29473</v>
      </c>
      <c r="H2056" s="7">
        <v>0</v>
      </c>
      <c r="I2056">
        <v>206311</v>
      </c>
      <c r="J2056">
        <v>0</v>
      </c>
      <c r="K2056">
        <v>206311</v>
      </c>
      <c r="L2056">
        <v>17786.64939833606</v>
      </c>
      <c r="M2056" s="4">
        <f t="shared" si="64"/>
        <v>8.62128020238187</v>
      </c>
      <c r="N2056" t="str">
        <f t="shared" si="65"/>
        <v>Non-discounted</v>
      </c>
    </row>
    <row r="2057" spans="1:14" x14ac:dyDescent="0.3">
      <c r="A2057" t="s">
        <v>2067</v>
      </c>
      <c r="B2057" s="2">
        <v>45250</v>
      </c>
      <c r="C2057" t="s">
        <v>4518</v>
      </c>
      <c r="D2057" t="s">
        <v>4520</v>
      </c>
      <c r="E2057" t="s">
        <v>4524</v>
      </c>
      <c r="F2057">
        <v>5</v>
      </c>
      <c r="G2057">
        <v>44890</v>
      </c>
      <c r="H2057" s="7">
        <v>20</v>
      </c>
      <c r="I2057">
        <v>224450</v>
      </c>
      <c r="J2057">
        <v>44890</v>
      </c>
      <c r="K2057">
        <v>179560</v>
      </c>
      <c r="L2057">
        <v>28831.246487868892</v>
      </c>
      <c r="M2057" s="4">
        <f t="shared" si="64"/>
        <v>16.05660864773273</v>
      </c>
      <c r="N2057" t="str">
        <f t="shared" si="65"/>
        <v>Discounted</v>
      </c>
    </row>
    <row r="2058" spans="1:14" x14ac:dyDescent="0.3">
      <c r="A2058" t="s">
        <v>2068</v>
      </c>
      <c r="B2058" s="2">
        <v>45536</v>
      </c>
      <c r="C2058" t="s">
        <v>4518</v>
      </c>
      <c r="D2058" t="s">
        <v>4520</v>
      </c>
      <c r="E2058" t="s">
        <v>4522</v>
      </c>
      <c r="F2058">
        <v>2</v>
      </c>
      <c r="G2058">
        <v>16599</v>
      </c>
      <c r="H2058" s="7">
        <v>15</v>
      </c>
      <c r="I2058">
        <v>33198</v>
      </c>
      <c r="J2058">
        <v>4979.7</v>
      </c>
      <c r="K2058">
        <v>28218.3</v>
      </c>
      <c r="L2058">
        <v>6516.748349001944</v>
      </c>
      <c r="M2058" s="4">
        <f t="shared" si="64"/>
        <v>23.094050134139703</v>
      </c>
      <c r="N2058" t="str">
        <f t="shared" si="65"/>
        <v>Discounted</v>
      </c>
    </row>
    <row r="2059" spans="1:14" x14ac:dyDescent="0.3">
      <c r="A2059" t="s">
        <v>2069</v>
      </c>
      <c r="B2059" s="2">
        <v>45307</v>
      </c>
      <c r="C2059" t="s">
        <v>4514</v>
      </c>
      <c r="D2059" t="s">
        <v>4520</v>
      </c>
      <c r="E2059" t="s">
        <v>4521</v>
      </c>
      <c r="F2059">
        <v>5</v>
      </c>
      <c r="G2059">
        <v>50456</v>
      </c>
      <c r="H2059" s="7">
        <v>0</v>
      </c>
      <c r="I2059">
        <v>252280</v>
      </c>
      <c r="J2059">
        <v>0</v>
      </c>
      <c r="K2059">
        <v>252280</v>
      </c>
      <c r="L2059">
        <v>52408.286471883257</v>
      </c>
      <c r="M2059" s="4">
        <f t="shared" si="64"/>
        <v>20.773857012796597</v>
      </c>
      <c r="N2059" t="str">
        <f t="shared" si="65"/>
        <v>Non-discounted</v>
      </c>
    </row>
    <row r="2060" spans="1:14" x14ac:dyDescent="0.3">
      <c r="A2060" t="s">
        <v>2070</v>
      </c>
      <c r="B2060" s="2">
        <v>45028</v>
      </c>
      <c r="C2060" t="s">
        <v>4515</v>
      </c>
      <c r="D2060" t="s">
        <v>4519</v>
      </c>
      <c r="E2060" t="s">
        <v>4523</v>
      </c>
      <c r="F2060">
        <v>7</v>
      </c>
      <c r="G2060">
        <v>14563</v>
      </c>
      <c r="H2060" s="7">
        <v>20</v>
      </c>
      <c r="I2060">
        <v>101941</v>
      </c>
      <c r="J2060">
        <v>20388.2</v>
      </c>
      <c r="K2060">
        <v>81552.800000000003</v>
      </c>
      <c r="L2060">
        <v>18840.150242480649</v>
      </c>
      <c r="M2060" s="4">
        <f t="shared" si="64"/>
        <v>23.101782210397005</v>
      </c>
      <c r="N2060" t="str">
        <f t="shared" si="65"/>
        <v>Discounted</v>
      </c>
    </row>
    <row r="2061" spans="1:14" x14ac:dyDescent="0.3">
      <c r="A2061" t="s">
        <v>2071</v>
      </c>
      <c r="B2061" s="2">
        <v>45420</v>
      </c>
      <c r="C2061" t="s">
        <v>4512</v>
      </c>
      <c r="D2061" t="s">
        <v>4520</v>
      </c>
      <c r="E2061" t="s">
        <v>4525</v>
      </c>
      <c r="F2061">
        <v>7</v>
      </c>
      <c r="G2061">
        <v>10105</v>
      </c>
      <c r="H2061" s="7">
        <v>10</v>
      </c>
      <c r="I2061">
        <v>70735</v>
      </c>
      <c r="J2061">
        <v>7073.5</v>
      </c>
      <c r="K2061">
        <v>63661.5</v>
      </c>
      <c r="L2061">
        <v>10605.753829699919</v>
      </c>
      <c r="M2061" s="4">
        <f t="shared" si="64"/>
        <v>16.659604045930301</v>
      </c>
      <c r="N2061" t="str">
        <f t="shared" si="65"/>
        <v>Discounted</v>
      </c>
    </row>
    <row r="2062" spans="1:14" x14ac:dyDescent="0.3">
      <c r="A2062" t="s">
        <v>2072</v>
      </c>
      <c r="B2062" s="2">
        <v>45570</v>
      </c>
      <c r="C2062" t="s">
        <v>4513</v>
      </c>
      <c r="D2062" t="s">
        <v>4519</v>
      </c>
      <c r="E2062" t="s">
        <v>4525</v>
      </c>
      <c r="F2062">
        <v>2</v>
      </c>
      <c r="G2062">
        <v>78404</v>
      </c>
      <c r="H2062" s="7">
        <v>15</v>
      </c>
      <c r="I2062">
        <v>156808</v>
      </c>
      <c r="J2062">
        <v>23521.200000000001</v>
      </c>
      <c r="K2062">
        <v>133286.79999999999</v>
      </c>
      <c r="L2062">
        <v>17591.97986778686</v>
      </c>
      <c r="M2062" s="4">
        <f t="shared" si="64"/>
        <v>13.198591209172147</v>
      </c>
      <c r="N2062" t="str">
        <f t="shared" si="65"/>
        <v>Discounted</v>
      </c>
    </row>
    <row r="2063" spans="1:14" x14ac:dyDescent="0.3">
      <c r="A2063" t="s">
        <v>2073</v>
      </c>
      <c r="B2063" s="2">
        <v>45540</v>
      </c>
      <c r="C2063" t="s">
        <v>4518</v>
      </c>
      <c r="D2063" t="s">
        <v>4519</v>
      </c>
      <c r="E2063" t="s">
        <v>4522</v>
      </c>
      <c r="F2063">
        <v>7</v>
      </c>
      <c r="G2063">
        <v>73464</v>
      </c>
      <c r="H2063" s="7">
        <v>0</v>
      </c>
      <c r="I2063">
        <v>514248</v>
      </c>
      <c r="J2063">
        <v>0</v>
      </c>
      <c r="K2063">
        <v>514248</v>
      </c>
      <c r="L2063">
        <v>100755.7225894427</v>
      </c>
      <c r="M2063" s="4">
        <f t="shared" si="64"/>
        <v>19.592827310838874</v>
      </c>
      <c r="N2063" t="str">
        <f t="shared" si="65"/>
        <v>Non-discounted</v>
      </c>
    </row>
    <row r="2064" spans="1:14" x14ac:dyDescent="0.3">
      <c r="A2064" t="s">
        <v>2074</v>
      </c>
      <c r="B2064" s="2">
        <v>44945</v>
      </c>
      <c r="C2064" t="s">
        <v>4517</v>
      </c>
      <c r="D2064" t="s">
        <v>4520</v>
      </c>
      <c r="E2064" t="s">
        <v>4522</v>
      </c>
      <c r="F2064">
        <v>6</v>
      </c>
      <c r="G2064">
        <v>51705</v>
      </c>
      <c r="H2064" s="7">
        <v>20</v>
      </c>
      <c r="I2064">
        <v>310230</v>
      </c>
      <c r="J2064">
        <v>62046</v>
      </c>
      <c r="K2064">
        <v>248184</v>
      </c>
      <c r="L2064">
        <v>25382.47399409661</v>
      </c>
      <c r="M2064" s="4">
        <f t="shared" si="64"/>
        <v>10.22728056365302</v>
      </c>
      <c r="N2064" t="str">
        <f t="shared" si="65"/>
        <v>Discounted</v>
      </c>
    </row>
    <row r="2065" spans="1:14" x14ac:dyDescent="0.3">
      <c r="A2065" t="s">
        <v>2075</v>
      </c>
      <c r="B2065" s="2">
        <v>45380</v>
      </c>
      <c r="C2065" t="s">
        <v>4515</v>
      </c>
      <c r="D2065" t="s">
        <v>4520</v>
      </c>
      <c r="E2065" t="s">
        <v>4521</v>
      </c>
      <c r="F2065">
        <v>7</v>
      </c>
      <c r="G2065">
        <v>16317</v>
      </c>
      <c r="H2065" s="7">
        <v>10</v>
      </c>
      <c r="I2065">
        <v>114219</v>
      </c>
      <c r="J2065">
        <v>11421.9</v>
      </c>
      <c r="K2065">
        <v>102797.1</v>
      </c>
      <c r="L2065">
        <v>6744.5991052954578</v>
      </c>
      <c r="M2065" s="4">
        <f t="shared" si="64"/>
        <v>6.5610791601080738</v>
      </c>
      <c r="N2065" t="str">
        <f t="shared" si="65"/>
        <v>Discounted</v>
      </c>
    </row>
    <row r="2066" spans="1:14" x14ac:dyDescent="0.3">
      <c r="A2066" t="s">
        <v>2076</v>
      </c>
      <c r="B2066" s="2">
        <v>45408</v>
      </c>
      <c r="C2066" t="s">
        <v>4513</v>
      </c>
      <c r="D2066" t="s">
        <v>4520</v>
      </c>
      <c r="E2066" t="s">
        <v>4524</v>
      </c>
      <c r="F2066">
        <v>8</v>
      </c>
      <c r="G2066">
        <v>2920</v>
      </c>
      <c r="H2066" s="7">
        <v>20</v>
      </c>
      <c r="I2066">
        <v>23360</v>
      </c>
      <c r="J2066">
        <v>4672</v>
      </c>
      <c r="K2066">
        <v>18688</v>
      </c>
      <c r="L2066">
        <v>2222.432249311893</v>
      </c>
      <c r="M2066" s="4">
        <f t="shared" si="64"/>
        <v>11.892295854622716</v>
      </c>
      <c r="N2066" t="str">
        <f t="shared" si="65"/>
        <v>Discounted</v>
      </c>
    </row>
    <row r="2067" spans="1:14" x14ac:dyDescent="0.3">
      <c r="A2067" t="s">
        <v>2077</v>
      </c>
      <c r="B2067" s="2">
        <v>45520</v>
      </c>
      <c r="C2067" t="s">
        <v>4517</v>
      </c>
      <c r="D2067" t="s">
        <v>4519</v>
      </c>
      <c r="E2067" t="s">
        <v>4523</v>
      </c>
      <c r="F2067">
        <v>4</v>
      </c>
      <c r="G2067">
        <v>70353</v>
      </c>
      <c r="H2067" s="7">
        <v>10</v>
      </c>
      <c r="I2067">
        <v>281412</v>
      </c>
      <c r="J2067">
        <v>28141.200000000001</v>
      </c>
      <c r="K2067">
        <v>253270.8</v>
      </c>
      <c r="L2067">
        <v>27821.12355237898</v>
      </c>
      <c r="M2067" s="4">
        <f t="shared" si="64"/>
        <v>10.984733949740349</v>
      </c>
      <c r="N2067" t="str">
        <f t="shared" si="65"/>
        <v>Discounted</v>
      </c>
    </row>
    <row r="2068" spans="1:14" x14ac:dyDescent="0.3">
      <c r="A2068" t="s">
        <v>2078</v>
      </c>
      <c r="B2068" s="2">
        <v>45323</v>
      </c>
      <c r="C2068" t="s">
        <v>4512</v>
      </c>
      <c r="D2068" t="s">
        <v>4519</v>
      </c>
      <c r="E2068" t="s">
        <v>4525</v>
      </c>
      <c r="F2068">
        <v>1</v>
      </c>
      <c r="G2068">
        <v>28228</v>
      </c>
      <c r="H2068" s="7">
        <v>0</v>
      </c>
      <c r="I2068">
        <v>28228</v>
      </c>
      <c r="J2068">
        <v>0</v>
      </c>
      <c r="K2068">
        <v>28228</v>
      </c>
      <c r="L2068">
        <v>5225.222570884458</v>
      </c>
      <c r="M2068" s="4">
        <f t="shared" si="64"/>
        <v>18.510778556342842</v>
      </c>
      <c r="N2068" t="str">
        <f t="shared" si="65"/>
        <v>Non-discounted</v>
      </c>
    </row>
    <row r="2069" spans="1:14" x14ac:dyDescent="0.3">
      <c r="A2069" t="s">
        <v>2079</v>
      </c>
      <c r="B2069" s="2">
        <v>45205</v>
      </c>
      <c r="C2069" t="s">
        <v>4512</v>
      </c>
      <c r="D2069" t="s">
        <v>4519</v>
      </c>
      <c r="E2069" t="s">
        <v>4522</v>
      </c>
      <c r="F2069">
        <v>8</v>
      </c>
      <c r="G2069">
        <v>58358</v>
      </c>
      <c r="H2069" s="7">
        <v>20</v>
      </c>
      <c r="I2069">
        <v>466864</v>
      </c>
      <c r="J2069">
        <v>93372.800000000003</v>
      </c>
      <c r="K2069">
        <v>373491.20000000001</v>
      </c>
      <c r="L2069">
        <v>59860.381708927831</v>
      </c>
      <c r="M2069" s="4">
        <f t="shared" si="64"/>
        <v>16.027253576236291</v>
      </c>
      <c r="N2069" t="str">
        <f t="shared" si="65"/>
        <v>Discounted</v>
      </c>
    </row>
    <row r="2070" spans="1:14" x14ac:dyDescent="0.3">
      <c r="A2070" t="s">
        <v>2080</v>
      </c>
      <c r="B2070" s="2">
        <v>45291</v>
      </c>
      <c r="C2070" t="s">
        <v>4518</v>
      </c>
      <c r="D2070" t="s">
        <v>4519</v>
      </c>
      <c r="E2070" t="s">
        <v>4523</v>
      </c>
      <c r="F2070">
        <v>8</v>
      </c>
      <c r="G2070">
        <v>49589</v>
      </c>
      <c r="H2070" s="7">
        <v>20</v>
      </c>
      <c r="I2070">
        <v>396712</v>
      </c>
      <c r="J2070">
        <v>79342.399999999994</v>
      </c>
      <c r="K2070">
        <v>317369.59999999998</v>
      </c>
      <c r="L2070">
        <v>24644.5735889182</v>
      </c>
      <c r="M2070" s="4">
        <f t="shared" si="64"/>
        <v>7.7652596811157091</v>
      </c>
      <c r="N2070" t="str">
        <f t="shared" si="65"/>
        <v>Discounted</v>
      </c>
    </row>
    <row r="2071" spans="1:14" x14ac:dyDescent="0.3">
      <c r="A2071" t="s">
        <v>2081</v>
      </c>
      <c r="B2071" s="2">
        <v>45257</v>
      </c>
      <c r="C2071" t="s">
        <v>4518</v>
      </c>
      <c r="D2071" t="s">
        <v>4520</v>
      </c>
      <c r="E2071" t="s">
        <v>4524</v>
      </c>
      <c r="F2071">
        <v>3</v>
      </c>
      <c r="G2071">
        <v>29464</v>
      </c>
      <c r="H2071" s="7">
        <v>5</v>
      </c>
      <c r="I2071">
        <v>88392</v>
      </c>
      <c r="J2071">
        <v>4419.6000000000004</v>
      </c>
      <c r="K2071">
        <v>83972.4</v>
      </c>
      <c r="L2071">
        <v>19456.47527707156</v>
      </c>
      <c r="M2071" s="4">
        <f t="shared" si="64"/>
        <v>23.170083595409398</v>
      </c>
      <c r="N2071" t="str">
        <f t="shared" si="65"/>
        <v>Discounted</v>
      </c>
    </row>
    <row r="2072" spans="1:14" x14ac:dyDescent="0.3">
      <c r="A2072" t="s">
        <v>2082</v>
      </c>
      <c r="B2072" s="2">
        <v>45567</v>
      </c>
      <c r="C2072" t="s">
        <v>4513</v>
      </c>
      <c r="D2072" t="s">
        <v>4519</v>
      </c>
      <c r="E2072" t="s">
        <v>4525</v>
      </c>
      <c r="F2072">
        <v>3</v>
      </c>
      <c r="G2072">
        <v>77492</v>
      </c>
      <c r="H2072" s="7">
        <v>15</v>
      </c>
      <c r="I2072">
        <v>232476</v>
      </c>
      <c r="J2072">
        <v>34871.4</v>
      </c>
      <c r="K2072">
        <v>197604.6</v>
      </c>
      <c r="L2072">
        <v>33329.530800575129</v>
      </c>
      <c r="M2072" s="4">
        <f t="shared" si="64"/>
        <v>16.866778810096083</v>
      </c>
      <c r="N2072" t="str">
        <f t="shared" si="65"/>
        <v>Discounted</v>
      </c>
    </row>
    <row r="2073" spans="1:14" x14ac:dyDescent="0.3">
      <c r="A2073" t="s">
        <v>2083</v>
      </c>
      <c r="B2073" s="2">
        <v>45270</v>
      </c>
      <c r="C2073" t="s">
        <v>4514</v>
      </c>
      <c r="D2073" t="s">
        <v>4519</v>
      </c>
      <c r="E2073" t="s">
        <v>4525</v>
      </c>
      <c r="F2073">
        <v>5</v>
      </c>
      <c r="G2073">
        <v>42740</v>
      </c>
      <c r="H2073" s="7">
        <v>20</v>
      </c>
      <c r="I2073">
        <v>213700</v>
      </c>
      <c r="J2073">
        <v>42740</v>
      </c>
      <c r="K2073">
        <v>170960</v>
      </c>
      <c r="L2073">
        <v>24197.139035689779</v>
      </c>
      <c r="M2073" s="4">
        <f t="shared" si="64"/>
        <v>14.153684508475536</v>
      </c>
      <c r="N2073" t="str">
        <f t="shared" si="65"/>
        <v>Discounted</v>
      </c>
    </row>
    <row r="2074" spans="1:14" x14ac:dyDescent="0.3">
      <c r="A2074" t="s">
        <v>2084</v>
      </c>
      <c r="B2074" s="2">
        <v>45381</v>
      </c>
      <c r="C2074" t="s">
        <v>4515</v>
      </c>
      <c r="D2074" t="s">
        <v>4520</v>
      </c>
      <c r="E2074" t="s">
        <v>4524</v>
      </c>
      <c r="F2074">
        <v>3</v>
      </c>
      <c r="G2074">
        <v>13175</v>
      </c>
      <c r="H2074" s="7">
        <v>10</v>
      </c>
      <c r="I2074">
        <v>39525</v>
      </c>
      <c r="J2074">
        <v>3952.5</v>
      </c>
      <c r="K2074">
        <v>35572.5</v>
      </c>
      <c r="L2074">
        <v>8446.2983089856607</v>
      </c>
      <c r="M2074" s="4">
        <f t="shared" si="64"/>
        <v>23.743898542373071</v>
      </c>
      <c r="N2074" t="str">
        <f t="shared" si="65"/>
        <v>Discounted</v>
      </c>
    </row>
    <row r="2075" spans="1:14" x14ac:dyDescent="0.3">
      <c r="A2075" t="s">
        <v>2085</v>
      </c>
      <c r="B2075" s="2">
        <v>45527</v>
      </c>
      <c r="C2075" t="s">
        <v>4513</v>
      </c>
      <c r="D2075" t="s">
        <v>4519</v>
      </c>
      <c r="E2075" t="s">
        <v>4525</v>
      </c>
      <c r="F2075">
        <v>5</v>
      </c>
      <c r="G2075">
        <v>60549</v>
      </c>
      <c r="H2075" s="7">
        <v>15</v>
      </c>
      <c r="I2075">
        <v>302745</v>
      </c>
      <c r="J2075">
        <v>45411.75</v>
      </c>
      <c r="K2075">
        <v>257333.25</v>
      </c>
      <c r="L2075">
        <v>17874.462696434479</v>
      </c>
      <c r="M2075" s="4">
        <f t="shared" si="64"/>
        <v>6.9460369759580161</v>
      </c>
      <c r="N2075" t="str">
        <f t="shared" si="65"/>
        <v>Discounted</v>
      </c>
    </row>
    <row r="2076" spans="1:14" x14ac:dyDescent="0.3">
      <c r="A2076" t="s">
        <v>2086</v>
      </c>
      <c r="B2076" s="2">
        <v>45651</v>
      </c>
      <c r="C2076" t="s">
        <v>4515</v>
      </c>
      <c r="D2076" t="s">
        <v>4519</v>
      </c>
      <c r="E2076" t="s">
        <v>4524</v>
      </c>
      <c r="F2076">
        <v>8</v>
      </c>
      <c r="G2076">
        <v>48936</v>
      </c>
      <c r="H2076" s="7">
        <v>0</v>
      </c>
      <c r="I2076">
        <v>391488</v>
      </c>
      <c r="J2076">
        <v>0</v>
      </c>
      <c r="K2076">
        <v>391488</v>
      </c>
      <c r="L2076">
        <v>81397.632033288377</v>
      </c>
      <c r="M2076" s="4">
        <f t="shared" si="64"/>
        <v>20.791858762794359</v>
      </c>
      <c r="N2076" t="str">
        <f t="shared" si="65"/>
        <v>Non-discounted</v>
      </c>
    </row>
    <row r="2077" spans="1:14" x14ac:dyDescent="0.3">
      <c r="A2077" t="s">
        <v>2087</v>
      </c>
      <c r="B2077" s="2">
        <v>45581</v>
      </c>
      <c r="C2077" t="s">
        <v>4518</v>
      </c>
      <c r="D2077" t="s">
        <v>4520</v>
      </c>
      <c r="E2077" t="s">
        <v>4525</v>
      </c>
      <c r="F2077">
        <v>1</v>
      </c>
      <c r="G2077">
        <v>40713</v>
      </c>
      <c r="H2077" s="7">
        <v>15</v>
      </c>
      <c r="I2077">
        <v>40713</v>
      </c>
      <c r="J2077">
        <v>6106.95</v>
      </c>
      <c r="K2077">
        <v>34606.050000000003</v>
      </c>
      <c r="L2077">
        <v>4254.2290448443864</v>
      </c>
      <c r="M2077" s="4">
        <f t="shared" si="64"/>
        <v>12.293310114400187</v>
      </c>
      <c r="N2077" t="str">
        <f t="shared" si="65"/>
        <v>Discounted</v>
      </c>
    </row>
    <row r="2078" spans="1:14" x14ac:dyDescent="0.3">
      <c r="A2078" t="s">
        <v>2088</v>
      </c>
      <c r="B2078" s="2">
        <v>44991</v>
      </c>
      <c r="C2078" t="s">
        <v>4512</v>
      </c>
      <c r="D2078" t="s">
        <v>4519</v>
      </c>
      <c r="E2078" t="s">
        <v>4521</v>
      </c>
      <c r="F2078">
        <v>2</v>
      </c>
      <c r="G2078">
        <v>28611</v>
      </c>
      <c r="H2078" s="7">
        <v>5</v>
      </c>
      <c r="I2078">
        <v>57222</v>
      </c>
      <c r="J2078">
        <v>2861.1</v>
      </c>
      <c r="K2078">
        <v>54360.9</v>
      </c>
      <c r="L2078">
        <v>10278.447542200591</v>
      </c>
      <c r="M2078" s="4">
        <f t="shared" si="64"/>
        <v>18.907795018479444</v>
      </c>
      <c r="N2078" t="str">
        <f t="shared" si="65"/>
        <v>Discounted</v>
      </c>
    </row>
    <row r="2079" spans="1:14" x14ac:dyDescent="0.3">
      <c r="A2079" t="s">
        <v>2089</v>
      </c>
      <c r="B2079" s="2">
        <v>45002</v>
      </c>
      <c r="C2079" t="s">
        <v>4518</v>
      </c>
      <c r="D2079" t="s">
        <v>4519</v>
      </c>
      <c r="E2079" t="s">
        <v>4524</v>
      </c>
      <c r="F2079">
        <v>2</v>
      </c>
      <c r="G2079">
        <v>4784</v>
      </c>
      <c r="H2079" s="7">
        <v>0</v>
      </c>
      <c r="I2079">
        <v>9568</v>
      </c>
      <c r="J2079">
        <v>0</v>
      </c>
      <c r="K2079">
        <v>9568</v>
      </c>
      <c r="L2079">
        <v>2259.4361783465979</v>
      </c>
      <c r="M2079" s="4">
        <f t="shared" si="64"/>
        <v>23.614508552953573</v>
      </c>
      <c r="N2079" t="str">
        <f t="shared" si="65"/>
        <v>Non-discounted</v>
      </c>
    </row>
    <row r="2080" spans="1:14" x14ac:dyDescent="0.3">
      <c r="A2080" t="s">
        <v>2090</v>
      </c>
      <c r="B2080" s="2">
        <v>45637</v>
      </c>
      <c r="C2080" t="s">
        <v>4512</v>
      </c>
      <c r="D2080" t="s">
        <v>4519</v>
      </c>
      <c r="E2080" t="s">
        <v>4523</v>
      </c>
      <c r="F2080">
        <v>4</v>
      </c>
      <c r="G2080">
        <v>18085</v>
      </c>
      <c r="H2080" s="7">
        <v>20</v>
      </c>
      <c r="I2080">
        <v>72340</v>
      </c>
      <c r="J2080">
        <v>14468</v>
      </c>
      <c r="K2080">
        <v>57872</v>
      </c>
      <c r="L2080">
        <v>8885.8182787704154</v>
      </c>
      <c r="M2080" s="4">
        <f t="shared" si="64"/>
        <v>15.354261609708347</v>
      </c>
      <c r="N2080" t="str">
        <f t="shared" si="65"/>
        <v>Discounted</v>
      </c>
    </row>
    <row r="2081" spans="1:14" x14ac:dyDescent="0.3">
      <c r="A2081" t="s">
        <v>2091</v>
      </c>
      <c r="B2081" s="2">
        <v>45069</v>
      </c>
      <c r="C2081" t="s">
        <v>4513</v>
      </c>
      <c r="D2081" t="s">
        <v>4519</v>
      </c>
      <c r="E2081" t="s">
        <v>4521</v>
      </c>
      <c r="F2081">
        <v>9</v>
      </c>
      <c r="G2081">
        <v>65539</v>
      </c>
      <c r="H2081" s="7">
        <v>0</v>
      </c>
      <c r="I2081">
        <v>589851</v>
      </c>
      <c r="J2081">
        <v>0</v>
      </c>
      <c r="K2081">
        <v>589851</v>
      </c>
      <c r="L2081">
        <v>32163.256527654012</v>
      </c>
      <c r="M2081" s="4">
        <f t="shared" si="64"/>
        <v>5.4527764685749469</v>
      </c>
      <c r="N2081" t="str">
        <f t="shared" si="65"/>
        <v>Non-discounted</v>
      </c>
    </row>
    <row r="2082" spans="1:14" x14ac:dyDescent="0.3">
      <c r="A2082" t="s">
        <v>2092</v>
      </c>
      <c r="B2082" s="2">
        <v>45531</v>
      </c>
      <c r="C2082" t="s">
        <v>4512</v>
      </c>
      <c r="D2082" t="s">
        <v>4520</v>
      </c>
      <c r="E2082" t="s">
        <v>4523</v>
      </c>
      <c r="F2082">
        <v>2</v>
      </c>
      <c r="G2082">
        <v>7631</v>
      </c>
      <c r="H2082" s="7">
        <v>0</v>
      </c>
      <c r="I2082">
        <v>15262</v>
      </c>
      <c r="J2082">
        <v>0</v>
      </c>
      <c r="K2082">
        <v>15262</v>
      </c>
      <c r="L2082">
        <v>851.15633777804442</v>
      </c>
      <c r="M2082" s="4">
        <f t="shared" si="64"/>
        <v>5.5769646034467595</v>
      </c>
      <c r="N2082" t="str">
        <f t="shared" si="65"/>
        <v>Non-discounted</v>
      </c>
    </row>
    <row r="2083" spans="1:14" x14ac:dyDescent="0.3">
      <c r="A2083" t="s">
        <v>2093</v>
      </c>
      <c r="B2083" s="2">
        <v>45399</v>
      </c>
      <c r="C2083" t="s">
        <v>4518</v>
      </c>
      <c r="D2083" t="s">
        <v>4519</v>
      </c>
      <c r="E2083" t="s">
        <v>4525</v>
      </c>
      <c r="F2083">
        <v>9</v>
      </c>
      <c r="G2083">
        <v>43882</v>
      </c>
      <c r="H2083" s="7">
        <v>5</v>
      </c>
      <c r="I2083">
        <v>394938</v>
      </c>
      <c r="J2083">
        <v>19746.900000000001</v>
      </c>
      <c r="K2083">
        <v>375191.1</v>
      </c>
      <c r="L2083">
        <v>43564.250465908677</v>
      </c>
      <c r="M2083" s="4">
        <f t="shared" si="64"/>
        <v>11.61121638170753</v>
      </c>
      <c r="N2083" t="str">
        <f t="shared" si="65"/>
        <v>Discounted</v>
      </c>
    </row>
    <row r="2084" spans="1:14" x14ac:dyDescent="0.3">
      <c r="A2084" t="s">
        <v>2094</v>
      </c>
      <c r="B2084" s="2">
        <v>45343</v>
      </c>
      <c r="C2084" t="s">
        <v>4516</v>
      </c>
      <c r="D2084" t="s">
        <v>4520</v>
      </c>
      <c r="E2084" t="s">
        <v>4523</v>
      </c>
      <c r="F2084">
        <v>7</v>
      </c>
      <c r="G2084">
        <v>34027</v>
      </c>
      <c r="H2084" s="7">
        <v>10</v>
      </c>
      <c r="I2084">
        <v>238189</v>
      </c>
      <c r="J2084">
        <v>23818.9</v>
      </c>
      <c r="K2084">
        <v>214370.1</v>
      </c>
      <c r="L2084">
        <v>44231.335131508269</v>
      </c>
      <c r="M2084" s="4">
        <f t="shared" si="64"/>
        <v>20.633164387901239</v>
      </c>
      <c r="N2084" t="str">
        <f t="shared" si="65"/>
        <v>Discounted</v>
      </c>
    </row>
    <row r="2085" spans="1:14" x14ac:dyDescent="0.3">
      <c r="A2085" t="s">
        <v>2095</v>
      </c>
      <c r="B2085" s="2">
        <v>45231</v>
      </c>
      <c r="C2085" t="s">
        <v>4515</v>
      </c>
      <c r="D2085" t="s">
        <v>4519</v>
      </c>
      <c r="E2085" t="s">
        <v>4521</v>
      </c>
      <c r="F2085">
        <v>8</v>
      </c>
      <c r="G2085">
        <v>31436</v>
      </c>
      <c r="H2085" s="7">
        <v>0</v>
      </c>
      <c r="I2085">
        <v>251488</v>
      </c>
      <c r="J2085">
        <v>0</v>
      </c>
      <c r="K2085">
        <v>251488</v>
      </c>
      <c r="L2085">
        <v>27073.253729377841</v>
      </c>
      <c r="M2085" s="4">
        <f t="shared" si="64"/>
        <v>10.765226861471657</v>
      </c>
      <c r="N2085" t="str">
        <f t="shared" si="65"/>
        <v>Non-discounted</v>
      </c>
    </row>
    <row r="2086" spans="1:14" x14ac:dyDescent="0.3">
      <c r="A2086" t="s">
        <v>2096</v>
      </c>
      <c r="B2086" s="2">
        <v>45423</v>
      </c>
      <c r="C2086" t="s">
        <v>4517</v>
      </c>
      <c r="D2086" t="s">
        <v>4520</v>
      </c>
      <c r="E2086" t="s">
        <v>4524</v>
      </c>
      <c r="F2086">
        <v>1</v>
      </c>
      <c r="G2086">
        <v>53941</v>
      </c>
      <c r="H2086" s="7">
        <v>10</v>
      </c>
      <c r="I2086">
        <v>53941</v>
      </c>
      <c r="J2086">
        <v>5394.1</v>
      </c>
      <c r="K2086">
        <v>48546.9</v>
      </c>
      <c r="L2086">
        <v>5674.8277440726242</v>
      </c>
      <c r="M2086" s="4">
        <f t="shared" si="64"/>
        <v>11.689372017724352</v>
      </c>
      <c r="N2086" t="str">
        <f t="shared" si="65"/>
        <v>Discounted</v>
      </c>
    </row>
    <row r="2087" spans="1:14" x14ac:dyDescent="0.3">
      <c r="A2087" t="s">
        <v>2097</v>
      </c>
      <c r="B2087" s="2">
        <v>45217</v>
      </c>
      <c r="C2087" t="s">
        <v>4512</v>
      </c>
      <c r="D2087" t="s">
        <v>4520</v>
      </c>
      <c r="E2087" t="s">
        <v>4522</v>
      </c>
      <c r="F2087">
        <v>5</v>
      </c>
      <c r="G2087">
        <v>55098</v>
      </c>
      <c r="H2087" s="7">
        <v>15</v>
      </c>
      <c r="I2087">
        <v>275490</v>
      </c>
      <c r="J2087">
        <v>41323.5</v>
      </c>
      <c r="K2087">
        <v>234166.5</v>
      </c>
      <c r="L2087">
        <v>48447.2089193957</v>
      </c>
      <c r="M2087" s="4">
        <f t="shared" si="64"/>
        <v>20.689214263951378</v>
      </c>
      <c r="N2087" t="str">
        <f t="shared" si="65"/>
        <v>Discounted</v>
      </c>
    </row>
    <row r="2088" spans="1:14" x14ac:dyDescent="0.3">
      <c r="A2088" t="s">
        <v>2098</v>
      </c>
      <c r="B2088" s="2">
        <v>45028</v>
      </c>
      <c r="C2088" t="s">
        <v>4512</v>
      </c>
      <c r="D2088" t="s">
        <v>4520</v>
      </c>
      <c r="E2088" t="s">
        <v>4523</v>
      </c>
      <c r="F2088">
        <v>9</v>
      </c>
      <c r="G2088">
        <v>79720</v>
      </c>
      <c r="H2088" s="7">
        <v>5</v>
      </c>
      <c r="I2088">
        <v>717480</v>
      </c>
      <c r="J2088">
        <v>35874</v>
      </c>
      <c r="K2088">
        <v>681606</v>
      </c>
      <c r="L2088">
        <v>49919.347615685067</v>
      </c>
      <c r="M2088" s="4">
        <f t="shared" si="64"/>
        <v>7.3237834783856162</v>
      </c>
      <c r="N2088" t="str">
        <f t="shared" si="65"/>
        <v>Discounted</v>
      </c>
    </row>
    <row r="2089" spans="1:14" x14ac:dyDescent="0.3">
      <c r="A2089" t="s">
        <v>2099</v>
      </c>
      <c r="B2089" s="2">
        <v>45193</v>
      </c>
      <c r="C2089" t="s">
        <v>4516</v>
      </c>
      <c r="D2089" t="s">
        <v>4519</v>
      </c>
      <c r="E2089" t="s">
        <v>4522</v>
      </c>
      <c r="F2089">
        <v>4</v>
      </c>
      <c r="G2089">
        <v>21142</v>
      </c>
      <c r="H2089" s="7">
        <v>20</v>
      </c>
      <c r="I2089">
        <v>84568</v>
      </c>
      <c r="J2089">
        <v>16913.599999999999</v>
      </c>
      <c r="K2089">
        <v>67654.399999999994</v>
      </c>
      <c r="L2089">
        <v>14840.84457076437</v>
      </c>
      <c r="M2089" s="4">
        <f t="shared" si="64"/>
        <v>21.936259239257712</v>
      </c>
      <c r="N2089" t="str">
        <f t="shared" si="65"/>
        <v>Discounted</v>
      </c>
    </row>
    <row r="2090" spans="1:14" x14ac:dyDescent="0.3">
      <c r="A2090" t="s">
        <v>2100</v>
      </c>
      <c r="B2090" s="2">
        <v>45548</v>
      </c>
      <c r="C2090" t="s">
        <v>4513</v>
      </c>
      <c r="D2090" t="s">
        <v>4519</v>
      </c>
      <c r="E2090" t="s">
        <v>4523</v>
      </c>
      <c r="F2090">
        <v>2</v>
      </c>
      <c r="G2090">
        <v>70407</v>
      </c>
      <c r="H2090" s="7">
        <v>0</v>
      </c>
      <c r="I2090">
        <v>140814</v>
      </c>
      <c r="J2090">
        <v>0</v>
      </c>
      <c r="K2090">
        <v>140814</v>
      </c>
      <c r="L2090">
        <v>14526.16145704719</v>
      </c>
      <c r="M2090" s="4">
        <f t="shared" si="64"/>
        <v>10.31585031108213</v>
      </c>
      <c r="N2090" t="str">
        <f t="shared" si="65"/>
        <v>Non-discounted</v>
      </c>
    </row>
    <row r="2091" spans="1:14" x14ac:dyDescent="0.3">
      <c r="A2091" t="s">
        <v>2101</v>
      </c>
      <c r="B2091" s="2">
        <v>44929</v>
      </c>
      <c r="C2091" t="s">
        <v>4513</v>
      </c>
      <c r="D2091" t="s">
        <v>4519</v>
      </c>
      <c r="E2091" t="s">
        <v>4523</v>
      </c>
      <c r="F2091">
        <v>6</v>
      </c>
      <c r="G2091">
        <v>13151</v>
      </c>
      <c r="H2091" s="7">
        <v>10</v>
      </c>
      <c r="I2091">
        <v>78906</v>
      </c>
      <c r="J2091">
        <v>7890.6</v>
      </c>
      <c r="K2091">
        <v>71015.399999999994</v>
      </c>
      <c r="L2091">
        <v>4278.295375669265</v>
      </c>
      <c r="M2091" s="4">
        <f t="shared" si="64"/>
        <v>6.0244614205781639</v>
      </c>
      <c r="N2091" t="str">
        <f t="shared" si="65"/>
        <v>Discounted</v>
      </c>
    </row>
    <row r="2092" spans="1:14" x14ac:dyDescent="0.3">
      <c r="A2092" t="s">
        <v>2102</v>
      </c>
      <c r="B2092" s="2">
        <v>45011</v>
      </c>
      <c r="C2092" t="s">
        <v>4513</v>
      </c>
      <c r="D2092" t="s">
        <v>4520</v>
      </c>
      <c r="E2092" t="s">
        <v>4524</v>
      </c>
      <c r="F2092">
        <v>2</v>
      </c>
      <c r="G2092">
        <v>2165</v>
      </c>
      <c r="H2092" s="7">
        <v>0</v>
      </c>
      <c r="I2092">
        <v>4330</v>
      </c>
      <c r="J2092">
        <v>0</v>
      </c>
      <c r="K2092">
        <v>4330</v>
      </c>
      <c r="L2092">
        <v>318.11878374559501</v>
      </c>
      <c r="M2092" s="4">
        <f t="shared" si="64"/>
        <v>7.3468541280737876</v>
      </c>
      <c r="N2092" t="str">
        <f t="shared" si="65"/>
        <v>Non-discounted</v>
      </c>
    </row>
    <row r="2093" spans="1:14" x14ac:dyDescent="0.3">
      <c r="A2093" t="s">
        <v>2103</v>
      </c>
      <c r="B2093" s="2">
        <v>45254</v>
      </c>
      <c r="C2093" t="s">
        <v>4517</v>
      </c>
      <c r="D2093" t="s">
        <v>4519</v>
      </c>
      <c r="E2093" t="s">
        <v>4525</v>
      </c>
      <c r="F2093">
        <v>3</v>
      </c>
      <c r="G2093">
        <v>7418</v>
      </c>
      <c r="H2093" s="7">
        <v>5</v>
      </c>
      <c r="I2093">
        <v>22254</v>
      </c>
      <c r="J2093">
        <v>1112.7</v>
      </c>
      <c r="K2093">
        <v>21141.3</v>
      </c>
      <c r="L2093">
        <v>5084.7147254022984</v>
      </c>
      <c r="M2093" s="4">
        <f t="shared" si="64"/>
        <v>24.051097734776476</v>
      </c>
      <c r="N2093" t="str">
        <f t="shared" si="65"/>
        <v>Discounted</v>
      </c>
    </row>
    <row r="2094" spans="1:14" x14ac:dyDescent="0.3">
      <c r="A2094" t="s">
        <v>2104</v>
      </c>
      <c r="B2094" s="2">
        <v>45376</v>
      </c>
      <c r="C2094" t="s">
        <v>4514</v>
      </c>
      <c r="D2094" t="s">
        <v>4519</v>
      </c>
      <c r="E2094" t="s">
        <v>4521</v>
      </c>
      <c r="F2094">
        <v>8</v>
      </c>
      <c r="G2094">
        <v>23507</v>
      </c>
      <c r="H2094" s="7">
        <v>20</v>
      </c>
      <c r="I2094">
        <v>188056</v>
      </c>
      <c r="J2094">
        <v>37611.199999999997</v>
      </c>
      <c r="K2094">
        <v>150444.79999999999</v>
      </c>
      <c r="L2094">
        <v>21102.108430356751</v>
      </c>
      <c r="M2094" s="4">
        <f t="shared" si="64"/>
        <v>14.026479100877367</v>
      </c>
      <c r="N2094" t="str">
        <f t="shared" si="65"/>
        <v>Discounted</v>
      </c>
    </row>
    <row r="2095" spans="1:14" x14ac:dyDescent="0.3">
      <c r="A2095" t="s">
        <v>2105</v>
      </c>
      <c r="B2095" s="2">
        <v>45380</v>
      </c>
      <c r="C2095" t="s">
        <v>4516</v>
      </c>
      <c r="D2095" t="s">
        <v>4519</v>
      </c>
      <c r="E2095" t="s">
        <v>4521</v>
      </c>
      <c r="F2095">
        <v>3</v>
      </c>
      <c r="G2095">
        <v>76230</v>
      </c>
      <c r="H2095" s="7">
        <v>15</v>
      </c>
      <c r="I2095">
        <v>228690</v>
      </c>
      <c r="J2095">
        <v>34303.5</v>
      </c>
      <c r="K2095">
        <v>194386.5</v>
      </c>
      <c r="L2095">
        <v>19688.946178333859</v>
      </c>
      <c r="M2095" s="4">
        <f t="shared" si="64"/>
        <v>10.128762119969165</v>
      </c>
      <c r="N2095" t="str">
        <f t="shared" si="65"/>
        <v>Discounted</v>
      </c>
    </row>
    <row r="2096" spans="1:14" x14ac:dyDescent="0.3">
      <c r="A2096" t="s">
        <v>2106</v>
      </c>
      <c r="B2096" s="2">
        <v>45555</v>
      </c>
      <c r="C2096" t="s">
        <v>4517</v>
      </c>
      <c r="D2096" t="s">
        <v>4519</v>
      </c>
      <c r="E2096" t="s">
        <v>4521</v>
      </c>
      <c r="F2096">
        <v>2</v>
      </c>
      <c r="G2096">
        <v>25535</v>
      </c>
      <c r="H2096" s="7">
        <v>15</v>
      </c>
      <c r="I2096">
        <v>51070</v>
      </c>
      <c r="J2096">
        <v>7660.5</v>
      </c>
      <c r="K2096">
        <v>43409.5</v>
      </c>
      <c r="L2096">
        <v>6696.097262360754</v>
      </c>
      <c r="M2096" s="4">
        <f t="shared" si="64"/>
        <v>15.425419003583901</v>
      </c>
      <c r="N2096" t="str">
        <f t="shared" si="65"/>
        <v>Discounted</v>
      </c>
    </row>
    <row r="2097" spans="1:14" x14ac:dyDescent="0.3">
      <c r="A2097" t="s">
        <v>2107</v>
      </c>
      <c r="B2097" s="2">
        <v>45147</v>
      </c>
      <c r="C2097" t="s">
        <v>4516</v>
      </c>
      <c r="D2097" t="s">
        <v>4520</v>
      </c>
      <c r="E2097" t="s">
        <v>4525</v>
      </c>
      <c r="F2097">
        <v>6</v>
      </c>
      <c r="G2097">
        <v>77249</v>
      </c>
      <c r="H2097" s="7">
        <v>10</v>
      </c>
      <c r="I2097">
        <v>463494</v>
      </c>
      <c r="J2097">
        <v>46349.4</v>
      </c>
      <c r="K2097">
        <v>417144.6</v>
      </c>
      <c r="L2097">
        <v>77784.674358259101</v>
      </c>
      <c r="M2097" s="4">
        <f t="shared" si="64"/>
        <v>18.646933067876009</v>
      </c>
      <c r="N2097" t="str">
        <f t="shared" si="65"/>
        <v>Discounted</v>
      </c>
    </row>
    <row r="2098" spans="1:14" x14ac:dyDescent="0.3">
      <c r="A2098" t="s">
        <v>2108</v>
      </c>
      <c r="B2098" s="2">
        <v>45080</v>
      </c>
      <c r="C2098" t="s">
        <v>4512</v>
      </c>
      <c r="D2098" t="s">
        <v>4520</v>
      </c>
      <c r="E2098" t="s">
        <v>4522</v>
      </c>
      <c r="F2098">
        <v>3</v>
      </c>
      <c r="G2098">
        <v>22711</v>
      </c>
      <c r="H2098" s="7">
        <v>15</v>
      </c>
      <c r="I2098">
        <v>68133</v>
      </c>
      <c r="J2098">
        <v>10219.950000000001</v>
      </c>
      <c r="K2098">
        <v>57913.05</v>
      </c>
      <c r="L2098">
        <v>6588.1701289953189</v>
      </c>
      <c r="M2098" s="4">
        <f t="shared" si="64"/>
        <v>11.375968160881387</v>
      </c>
      <c r="N2098" t="str">
        <f t="shared" si="65"/>
        <v>Discounted</v>
      </c>
    </row>
    <row r="2099" spans="1:14" x14ac:dyDescent="0.3">
      <c r="A2099" t="s">
        <v>2109</v>
      </c>
      <c r="B2099" s="2">
        <v>45591</v>
      </c>
      <c r="C2099" t="s">
        <v>4515</v>
      </c>
      <c r="D2099" t="s">
        <v>4519</v>
      </c>
      <c r="E2099" t="s">
        <v>4521</v>
      </c>
      <c r="F2099">
        <v>1</v>
      </c>
      <c r="G2099">
        <v>55087</v>
      </c>
      <c r="H2099" s="7">
        <v>10</v>
      </c>
      <c r="I2099">
        <v>55087</v>
      </c>
      <c r="J2099">
        <v>5508.7</v>
      </c>
      <c r="K2099">
        <v>49578.3</v>
      </c>
      <c r="L2099">
        <v>9670.4576583356411</v>
      </c>
      <c r="M2099" s="4">
        <f t="shared" si="64"/>
        <v>19.505424063220484</v>
      </c>
      <c r="N2099" t="str">
        <f t="shared" si="65"/>
        <v>Discounted</v>
      </c>
    </row>
    <row r="2100" spans="1:14" x14ac:dyDescent="0.3">
      <c r="A2100" t="s">
        <v>2110</v>
      </c>
      <c r="B2100" s="2">
        <v>44938</v>
      </c>
      <c r="C2100" t="s">
        <v>4516</v>
      </c>
      <c r="D2100" t="s">
        <v>4519</v>
      </c>
      <c r="E2100" t="s">
        <v>4522</v>
      </c>
      <c r="F2100">
        <v>3</v>
      </c>
      <c r="G2100">
        <v>27366</v>
      </c>
      <c r="H2100" s="7">
        <v>20</v>
      </c>
      <c r="I2100">
        <v>82098</v>
      </c>
      <c r="J2100">
        <v>16419.599999999999</v>
      </c>
      <c r="K2100">
        <v>65678.399999999994</v>
      </c>
      <c r="L2100">
        <v>6597.4222200607164</v>
      </c>
      <c r="M2100" s="4">
        <f t="shared" si="64"/>
        <v>10.045041018144042</v>
      </c>
      <c r="N2100" t="str">
        <f t="shared" si="65"/>
        <v>Discounted</v>
      </c>
    </row>
    <row r="2101" spans="1:14" x14ac:dyDescent="0.3">
      <c r="A2101" t="s">
        <v>2111</v>
      </c>
      <c r="B2101" s="2">
        <v>45059</v>
      </c>
      <c r="C2101" t="s">
        <v>4514</v>
      </c>
      <c r="D2101" t="s">
        <v>4519</v>
      </c>
      <c r="E2101" t="s">
        <v>4525</v>
      </c>
      <c r="F2101">
        <v>6</v>
      </c>
      <c r="G2101">
        <v>7844</v>
      </c>
      <c r="H2101" s="7">
        <v>0</v>
      </c>
      <c r="I2101">
        <v>47064</v>
      </c>
      <c r="J2101">
        <v>0</v>
      </c>
      <c r="K2101">
        <v>47064</v>
      </c>
      <c r="L2101">
        <v>3410.6078977841448</v>
      </c>
      <c r="M2101" s="4">
        <f t="shared" si="64"/>
        <v>7.2467446408808103</v>
      </c>
      <c r="N2101" t="str">
        <f t="shared" si="65"/>
        <v>Non-discounted</v>
      </c>
    </row>
    <row r="2102" spans="1:14" x14ac:dyDescent="0.3">
      <c r="A2102" t="s">
        <v>2112</v>
      </c>
      <c r="B2102" s="2">
        <v>45230</v>
      </c>
      <c r="C2102" t="s">
        <v>4518</v>
      </c>
      <c r="D2102" t="s">
        <v>4520</v>
      </c>
      <c r="E2102" t="s">
        <v>4525</v>
      </c>
      <c r="F2102">
        <v>3</v>
      </c>
      <c r="G2102">
        <v>69237</v>
      </c>
      <c r="H2102" s="7">
        <v>5</v>
      </c>
      <c r="I2102">
        <v>207711</v>
      </c>
      <c r="J2102">
        <v>10385.549999999999</v>
      </c>
      <c r="K2102">
        <v>197325.45</v>
      </c>
      <c r="L2102">
        <v>31560.55689060616</v>
      </c>
      <c r="M2102" s="4">
        <f t="shared" si="64"/>
        <v>15.994164407381895</v>
      </c>
      <c r="N2102" t="str">
        <f t="shared" si="65"/>
        <v>Discounted</v>
      </c>
    </row>
    <row r="2103" spans="1:14" x14ac:dyDescent="0.3">
      <c r="A2103" t="s">
        <v>2113</v>
      </c>
      <c r="B2103" s="2">
        <v>45219</v>
      </c>
      <c r="C2103" t="s">
        <v>4517</v>
      </c>
      <c r="D2103" t="s">
        <v>4519</v>
      </c>
      <c r="E2103" t="s">
        <v>4524</v>
      </c>
      <c r="F2103">
        <v>9</v>
      </c>
      <c r="G2103">
        <v>70788</v>
      </c>
      <c r="H2103" s="7">
        <v>20</v>
      </c>
      <c r="I2103">
        <v>637092</v>
      </c>
      <c r="J2103">
        <v>127418.4</v>
      </c>
      <c r="K2103">
        <v>509673.6</v>
      </c>
      <c r="L2103">
        <v>40887.919914038917</v>
      </c>
      <c r="M2103" s="4">
        <f t="shared" si="64"/>
        <v>8.0223735178826061</v>
      </c>
      <c r="N2103" t="str">
        <f t="shared" si="65"/>
        <v>Discounted</v>
      </c>
    </row>
    <row r="2104" spans="1:14" x14ac:dyDescent="0.3">
      <c r="A2104" t="s">
        <v>2114</v>
      </c>
      <c r="B2104" s="2">
        <v>45226</v>
      </c>
      <c r="C2104" t="s">
        <v>4516</v>
      </c>
      <c r="D2104" t="s">
        <v>4520</v>
      </c>
      <c r="E2104" t="s">
        <v>4521</v>
      </c>
      <c r="F2104">
        <v>7</v>
      </c>
      <c r="G2104">
        <v>63046</v>
      </c>
      <c r="H2104" s="7">
        <v>20</v>
      </c>
      <c r="I2104">
        <v>441322</v>
      </c>
      <c r="J2104">
        <v>88264.4</v>
      </c>
      <c r="K2104">
        <v>353057.6</v>
      </c>
      <c r="L2104">
        <v>84061.946821961887</v>
      </c>
      <c r="M2104" s="4">
        <f t="shared" si="64"/>
        <v>23.809697573982799</v>
      </c>
      <c r="N2104" t="str">
        <f t="shared" si="65"/>
        <v>Discounted</v>
      </c>
    </row>
    <row r="2105" spans="1:14" x14ac:dyDescent="0.3">
      <c r="A2105" t="s">
        <v>2115</v>
      </c>
      <c r="B2105" s="2">
        <v>44969</v>
      </c>
      <c r="C2105" t="s">
        <v>4516</v>
      </c>
      <c r="D2105" t="s">
        <v>4520</v>
      </c>
      <c r="E2105" t="s">
        <v>4524</v>
      </c>
      <c r="F2105">
        <v>5</v>
      </c>
      <c r="G2105">
        <v>10827</v>
      </c>
      <c r="H2105" s="7">
        <v>15</v>
      </c>
      <c r="I2105">
        <v>54135</v>
      </c>
      <c r="J2105">
        <v>8120.25</v>
      </c>
      <c r="K2105">
        <v>46014.75</v>
      </c>
      <c r="L2105">
        <v>2304.869883446016</v>
      </c>
      <c r="M2105" s="4">
        <f t="shared" si="64"/>
        <v>5.0089805626370154</v>
      </c>
      <c r="N2105" t="str">
        <f t="shared" si="65"/>
        <v>Discounted</v>
      </c>
    </row>
    <row r="2106" spans="1:14" x14ac:dyDescent="0.3">
      <c r="A2106" t="s">
        <v>2116</v>
      </c>
      <c r="B2106" s="2">
        <v>45269</v>
      </c>
      <c r="C2106" t="s">
        <v>4514</v>
      </c>
      <c r="D2106" t="s">
        <v>4519</v>
      </c>
      <c r="E2106" t="s">
        <v>4521</v>
      </c>
      <c r="F2106">
        <v>2</v>
      </c>
      <c r="G2106">
        <v>49159</v>
      </c>
      <c r="H2106" s="7">
        <v>15</v>
      </c>
      <c r="I2106">
        <v>98318</v>
      </c>
      <c r="J2106">
        <v>14747.7</v>
      </c>
      <c r="K2106">
        <v>83570.3</v>
      </c>
      <c r="L2106">
        <v>16809.264956606861</v>
      </c>
      <c r="M2106" s="4">
        <f t="shared" si="64"/>
        <v>20.113921999330937</v>
      </c>
      <c r="N2106" t="str">
        <f t="shared" si="65"/>
        <v>Discounted</v>
      </c>
    </row>
    <row r="2107" spans="1:14" x14ac:dyDescent="0.3">
      <c r="A2107" t="s">
        <v>2117</v>
      </c>
      <c r="B2107" s="2">
        <v>45252</v>
      </c>
      <c r="C2107" t="s">
        <v>4515</v>
      </c>
      <c r="D2107" t="s">
        <v>4519</v>
      </c>
      <c r="E2107" t="s">
        <v>4525</v>
      </c>
      <c r="F2107">
        <v>9</v>
      </c>
      <c r="G2107">
        <v>46297</v>
      </c>
      <c r="H2107" s="7">
        <v>5</v>
      </c>
      <c r="I2107">
        <v>416673</v>
      </c>
      <c r="J2107">
        <v>20833.650000000001</v>
      </c>
      <c r="K2107">
        <v>395839.35</v>
      </c>
      <c r="L2107">
        <v>41917.265779344198</v>
      </c>
      <c r="M2107" s="4">
        <f t="shared" si="64"/>
        <v>10.589464079138217</v>
      </c>
      <c r="N2107" t="str">
        <f t="shared" si="65"/>
        <v>Discounted</v>
      </c>
    </row>
    <row r="2108" spans="1:14" x14ac:dyDescent="0.3">
      <c r="A2108" t="s">
        <v>2118</v>
      </c>
      <c r="B2108" s="2">
        <v>45424</v>
      </c>
      <c r="C2108" t="s">
        <v>4516</v>
      </c>
      <c r="D2108" t="s">
        <v>4519</v>
      </c>
      <c r="E2108" t="s">
        <v>4525</v>
      </c>
      <c r="F2108">
        <v>5</v>
      </c>
      <c r="G2108">
        <v>72127</v>
      </c>
      <c r="H2108" s="7">
        <v>0</v>
      </c>
      <c r="I2108">
        <v>360635</v>
      </c>
      <c r="J2108">
        <v>0</v>
      </c>
      <c r="K2108">
        <v>360635</v>
      </c>
      <c r="L2108">
        <v>79057.457079055515</v>
      </c>
      <c r="M2108" s="4">
        <f t="shared" si="64"/>
        <v>21.921737235447338</v>
      </c>
      <c r="N2108" t="str">
        <f t="shared" si="65"/>
        <v>Non-discounted</v>
      </c>
    </row>
    <row r="2109" spans="1:14" x14ac:dyDescent="0.3">
      <c r="A2109" t="s">
        <v>2119</v>
      </c>
      <c r="B2109" s="2">
        <v>45290</v>
      </c>
      <c r="C2109" t="s">
        <v>4516</v>
      </c>
      <c r="D2109" t="s">
        <v>4520</v>
      </c>
      <c r="E2109" t="s">
        <v>4523</v>
      </c>
      <c r="F2109">
        <v>7</v>
      </c>
      <c r="G2109">
        <v>28108</v>
      </c>
      <c r="H2109" s="7">
        <v>20</v>
      </c>
      <c r="I2109">
        <v>196756</v>
      </c>
      <c r="J2109">
        <v>39351.199999999997</v>
      </c>
      <c r="K2109">
        <v>157404.79999999999</v>
      </c>
      <c r="L2109">
        <v>9763.8475649954034</v>
      </c>
      <c r="M2109" s="4">
        <f t="shared" si="64"/>
        <v>6.203017674807505</v>
      </c>
      <c r="N2109" t="str">
        <f t="shared" si="65"/>
        <v>Discounted</v>
      </c>
    </row>
    <row r="2110" spans="1:14" x14ac:dyDescent="0.3">
      <c r="A2110" t="s">
        <v>2120</v>
      </c>
      <c r="B2110" s="2">
        <v>45353</v>
      </c>
      <c r="C2110" t="s">
        <v>4515</v>
      </c>
      <c r="D2110" t="s">
        <v>4520</v>
      </c>
      <c r="E2110" t="s">
        <v>4523</v>
      </c>
      <c r="F2110">
        <v>9</v>
      </c>
      <c r="G2110">
        <v>28785</v>
      </c>
      <c r="H2110" s="7">
        <v>15</v>
      </c>
      <c r="I2110">
        <v>259065</v>
      </c>
      <c r="J2110">
        <v>38859.75</v>
      </c>
      <c r="K2110">
        <v>220205.25</v>
      </c>
      <c r="L2110">
        <v>52981.409499741341</v>
      </c>
      <c r="M2110" s="4">
        <f t="shared" si="64"/>
        <v>24.060011965991428</v>
      </c>
      <c r="N2110" t="str">
        <f t="shared" si="65"/>
        <v>Discounted</v>
      </c>
    </row>
    <row r="2111" spans="1:14" x14ac:dyDescent="0.3">
      <c r="A2111" t="s">
        <v>2121</v>
      </c>
      <c r="B2111" s="2">
        <v>44947</v>
      </c>
      <c r="C2111" t="s">
        <v>4514</v>
      </c>
      <c r="D2111" t="s">
        <v>4519</v>
      </c>
      <c r="E2111" t="s">
        <v>4525</v>
      </c>
      <c r="F2111">
        <v>4</v>
      </c>
      <c r="G2111">
        <v>49134</v>
      </c>
      <c r="H2111" s="7">
        <v>20</v>
      </c>
      <c r="I2111">
        <v>196536</v>
      </c>
      <c r="J2111">
        <v>39307.199999999997</v>
      </c>
      <c r="K2111">
        <v>157228.79999999999</v>
      </c>
      <c r="L2111">
        <v>11049.87918224082</v>
      </c>
      <c r="M2111" s="4">
        <f t="shared" si="64"/>
        <v>7.0278976766602694</v>
      </c>
      <c r="N2111" t="str">
        <f t="shared" si="65"/>
        <v>Discounted</v>
      </c>
    </row>
    <row r="2112" spans="1:14" x14ac:dyDescent="0.3">
      <c r="A2112" t="s">
        <v>2122</v>
      </c>
      <c r="B2112" s="2">
        <v>45333</v>
      </c>
      <c r="C2112" t="s">
        <v>4517</v>
      </c>
      <c r="D2112" t="s">
        <v>4520</v>
      </c>
      <c r="E2112" t="s">
        <v>4525</v>
      </c>
      <c r="F2112">
        <v>9</v>
      </c>
      <c r="G2112">
        <v>40789</v>
      </c>
      <c r="H2112" s="7">
        <v>0</v>
      </c>
      <c r="I2112">
        <v>367101</v>
      </c>
      <c r="J2112">
        <v>0</v>
      </c>
      <c r="K2112">
        <v>367101</v>
      </c>
      <c r="L2112">
        <v>76201.559451253415</v>
      </c>
      <c r="M2112" s="4">
        <f t="shared" si="64"/>
        <v>20.757655100708909</v>
      </c>
      <c r="N2112" t="str">
        <f t="shared" si="65"/>
        <v>Non-discounted</v>
      </c>
    </row>
    <row r="2113" spans="1:14" x14ac:dyDescent="0.3">
      <c r="A2113" t="s">
        <v>2123</v>
      </c>
      <c r="B2113" s="2">
        <v>45545</v>
      </c>
      <c r="C2113" t="s">
        <v>4517</v>
      </c>
      <c r="D2113" t="s">
        <v>4519</v>
      </c>
      <c r="E2113" t="s">
        <v>4522</v>
      </c>
      <c r="F2113">
        <v>1</v>
      </c>
      <c r="G2113">
        <v>18507</v>
      </c>
      <c r="H2113" s="7">
        <v>10</v>
      </c>
      <c r="I2113">
        <v>18507</v>
      </c>
      <c r="J2113">
        <v>1850.7</v>
      </c>
      <c r="K2113">
        <v>16656.3</v>
      </c>
      <c r="L2113">
        <v>2556.216422595744</v>
      </c>
      <c r="M2113" s="4">
        <f t="shared" si="64"/>
        <v>15.346844272712094</v>
      </c>
      <c r="N2113" t="str">
        <f t="shared" si="65"/>
        <v>Discounted</v>
      </c>
    </row>
    <row r="2114" spans="1:14" x14ac:dyDescent="0.3">
      <c r="A2114" t="s">
        <v>2124</v>
      </c>
      <c r="B2114" s="2">
        <v>45262</v>
      </c>
      <c r="C2114" t="s">
        <v>4516</v>
      </c>
      <c r="D2114" t="s">
        <v>4519</v>
      </c>
      <c r="E2114" t="s">
        <v>4522</v>
      </c>
      <c r="F2114">
        <v>6</v>
      </c>
      <c r="G2114">
        <v>25757</v>
      </c>
      <c r="H2114" s="7">
        <v>0</v>
      </c>
      <c r="I2114">
        <v>154542</v>
      </c>
      <c r="J2114">
        <v>0</v>
      </c>
      <c r="K2114">
        <v>154542</v>
      </c>
      <c r="L2114">
        <v>21029.914385269149</v>
      </c>
      <c r="M2114" s="4">
        <f t="shared" si="64"/>
        <v>13.6078958375517</v>
      </c>
      <c r="N2114" t="str">
        <f t="shared" si="65"/>
        <v>Non-discounted</v>
      </c>
    </row>
    <row r="2115" spans="1:14" x14ac:dyDescent="0.3">
      <c r="A2115" t="s">
        <v>2125</v>
      </c>
      <c r="B2115" s="2">
        <v>45043</v>
      </c>
      <c r="C2115" t="s">
        <v>4515</v>
      </c>
      <c r="D2115" t="s">
        <v>4520</v>
      </c>
      <c r="E2115" t="s">
        <v>4524</v>
      </c>
      <c r="F2115">
        <v>2</v>
      </c>
      <c r="G2115">
        <v>30284</v>
      </c>
      <c r="H2115" s="7">
        <v>20</v>
      </c>
      <c r="I2115">
        <v>60568</v>
      </c>
      <c r="J2115">
        <v>12113.6</v>
      </c>
      <c r="K2115">
        <v>48454.400000000001</v>
      </c>
      <c r="L2115">
        <v>5137.6761025621327</v>
      </c>
      <c r="M2115" s="4">
        <f t="shared" ref="M2115:M2178" si="66">(L2115/K2115)*100</f>
        <v>10.603115718205432</v>
      </c>
      <c r="N2115" t="str">
        <f t="shared" ref="N2115:N2178" si="67">IF(H2115=0,"Non-discounted","Discounted")</f>
        <v>Discounted</v>
      </c>
    </row>
    <row r="2116" spans="1:14" x14ac:dyDescent="0.3">
      <c r="A2116" t="s">
        <v>2126</v>
      </c>
      <c r="B2116" s="2">
        <v>45050</v>
      </c>
      <c r="C2116" t="s">
        <v>4516</v>
      </c>
      <c r="D2116" t="s">
        <v>4520</v>
      </c>
      <c r="E2116" t="s">
        <v>4523</v>
      </c>
      <c r="F2116">
        <v>8</v>
      </c>
      <c r="G2116">
        <v>39088</v>
      </c>
      <c r="H2116" s="7">
        <v>20</v>
      </c>
      <c r="I2116">
        <v>312704</v>
      </c>
      <c r="J2116">
        <v>62540.800000000003</v>
      </c>
      <c r="K2116">
        <v>250163.20000000001</v>
      </c>
      <c r="L2116">
        <v>54604.099064083792</v>
      </c>
      <c r="M2116" s="4">
        <f t="shared" si="66"/>
        <v>21.827390704981305</v>
      </c>
      <c r="N2116" t="str">
        <f t="shared" si="67"/>
        <v>Discounted</v>
      </c>
    </row>
    <row r="2117" spans="1:14" x14ac:dyDescent="0.3">
      <c r="A2117" t="s">
        <v>2127</v>
      </c>
      <c r="B2117" s="2">
        <v>45325</v>
      </c>
      <c r="C2117" t="s">
        <v>4513</v>
      </c>
      <c r="D2117" t="s">
        <v>4520</v>
      </c>
      <c r="E2117" t="s">
        <v>4523</v>
      </c>
      <c r="F2117">
        <v>5</v>
      </c>
      <c r="G2117">
        <v>44721</v>
      </c>
      <c r="H2117" s="7">
        <v>5</v>
      </c>
      <c r="I2117">
        <v>223605</v>
      </c>
      <c r="J2117">
        <v>11180.25</v>
      </c>
      <c r="K2117">
        <v>212424.75</v>
      </c>
      <c r="L2117">
        <v>19107.665636617508</v>
      </c>
      <c r="M2117" s="4">
        <f t="shared" si="66"/>
        <v>8.9950279506590007</v>
      </c>
      <c r="N2117" t="str">
        <f t="shared" si="67"/>
        <v>Discounted</v>
      </c>
    </row>
    <row r="2118" spans="1:14" x14ac:dyDescent="0.3">
      <c r="A2118" t="s">
        <v>2128</v>
      </c>
      <c r="B2118" s="2">
        <v>45641</v>
      </c>
      <c r="C2118" t="s">
        <v>4518</v>
      </c>
      <c r="D2118" t="s">
        <v>4520</v>
      </c>
      <c r="E2118" t="s">
        <v>4525</v>
      </c>
      <c r="F2118">
        <v>3</v>
      </c>
      <c r="G2118">
        <v>21878</v>
      </c>
      <c r="H2118" s="7">
        <v>20</v>
      </c>
      <c r="I2118">
        <v>65634</v>
      </c>
      <c r="J2118">
        <v>13126.8</v>
      </c>
      <c r="K2118">
        <v>52507.199999999997</v>
      </c>
      <c r="L2118">
        <v>10199.431974861011</v>
      </c>
      <c r="M2118" s="4">
        <f t="shared" si="66"/>
        <v>19.424825499857185</v>
      </c>
      <c r="N2118" t="str">
        <f t="shared" si="67"/>
        <v>Discounted</v>
      </c>
    </row>
    <row r="2119" spans="1:14" x14ac:dyDescent="0.3">
      <c r="A2119" t="s">
        <v>2129</v>
      </c>
      <c r="B2119" s="2">
        <v>44977</v>
      </c>
      <c r="C2119" t="s">
        <v>4517</v>
      </c>
      <c r="D2119" t="s">
        <v>4519</v>
      </c>
      <c r="E2119" t="s">
        <v>4525</v>
      </c>
      <c r="F2119">
        <v>2</v>
      </c>
      <c r="G2119">
        <v>5196</v>
      </c>
      <c r="H2119" s="7">
        <v>15</v>
      </c>
      <c r="I2119">
        <v>10392</v>
      </c>
      <c r="J2119">
        <v>1558.8</v>
      </c>
      <c r="K2119">
        <v>8833.2000000000007</v>
      </c>
      <c r="L2119">
        <v>1229.213362372117</v>
      </c>
      <c r="M2119" s="4">
        <f t="shared" si="66"/>
        <v>13.915833020560125</v>
      </c>
      <c r="N2119" t="str">
        <f t="shared" si="67"/>
        <v>Discounted</v>
      </c>
    </row>
    <row r="2120" spans="1:14" x14ac:dyDescent="0.3">
      <c r="A2120" t="s">
        <v>2130</v>
      </c>
      <c r="B2120" s="2">
        <v>45250</v>
      </c>
      <c r="C2120" t="s">
        <v>4513</v>
      </c>
      <c r="D2120" t="s">
        <v>4519</v>
      </c>
      <c r="E2120" t="s">
        <v>4524</v>
      </c>
      <c r="F2120">
        <v>8</v>
      </c>
      <c r="G2120">
        <v>35135</v>
      </c>
      <c r="H2120" s="7">
        <v>5</v>
      </c>
      <c r="I2120">
        <v>281080</v>
      </c>
      <c r="J2120">
        <v>14054</v>
      </c>
      <c r="K2120">
        <v>267026</v>
      </c>
      <c r="L2120">
        <v>66676.125555701379</v>
      </c>
      <c r="M2120" s="4">
        <f t="shared" si="66"/>
        <v>24.969900142945399</v>
      </c>
      <c r="N2120" t="str">
        <f t="shared" si="67"/>
        <v>Discounted</v>
      </c>
    </row>
    <row r="2121" spans="1:14" x14ac:dyDescent="0.3">
      <c r="A2121" t="s">
        <v>2131</v>
      </c>
      <c r="B2121" s="2">
        <v>45067</v>
      </c>
      <c r="C2121" t="s">
        <v>4512</v>
      </c>
      <c r="D2121" t="s">
        <v>4519</v>
      </c>
      <c r="E2121" t="s">
        <v>4523</v>
      </c>
      <c r="F2121">
        <v>7</v>
      </c>
      <c r="G2121">
        <v>59043</v>
      </c>
      <c r="H2121" s="7">
        <v>20</v>
      </c>
      <c r="I2121">
        <v>413301</v>
      </c>
      <c r="J2121">
        <v>82660.2</v>
      </c>
      <c r="K2121">
        <v>330640.8</v>
      </c>
      <c r="L2121">
        <v>56962.732229629954</v>
      </c>
      <c r="M2121" s="4">
        <f t="shared" si="66"/>
        <v>17.227980403395453</v>
      </c>
      <c r="N2121" t="str">
        <f t="shared" si="67"/>
        <v>Discounted</v>
      </c>
    </row>
    <row r="2122" spans="1:14" x14ac:dyDescent="0.3">
      <c r="A2122" t="s">
        <v>2132</v>
      </c>
      <c r="B2122" s="2">
        <v>45396</v>
      </c>
      <c r="C2122" t="s">
        <v>4518</v>
      </c>
      <c r="D2122" t="s">
        <v>4520</v>
      </c>
      <c r="E2122" t="s">
        <v>4522</v>
      </c>
      <c r="F2122">
        <v>9</v>
      </c>
      <c r="G2122">
        <v>19707</v>
      </c>
      <c r="H2122" s="7">
        <v>0</v>
      </c>
      <c r="I2122">
        <v>177363</v>
      </c>
      <c r="J2122">
        <v>0</v>
      </c>
      <c r="K2122">
        <v>177363</v>
      </c>
      <c r="L2122">
        <v>12564.02614059901</v>
      </c>
      <c r="M2122" s="4">
        <f t="shared" si="66"/>
        <v>7.083792076475369</v>
      </c>
      <c r="N2122" t="str">
        <f t="shared" si="67"/>
        <v>Non-discounted</v>
      </c>
    </row>
    <row r="2123" spans="1:14" x14ac:dyDescent="0.3">
      <c r="A2123" t="s">
        <v>2133</v>
      </c>
      <c r="B2123" s="2">
        <v>45260</v>
      </c>
      <c r="C2123" t="s">
        <v>4516</v>
      </c>
      <c r="D2123" t="s">
        <v>4519</v>
      </c>
      <c r="E2123" t="s">
        <v>4521</v>
      </c>
      <c r="F2123">
        <v>8</v>
      </c>
      <c r="G2123">
        <v>28024</v>
      </c>
      <c r="H2123" s="7">
        <v>20</v>
      </c>
      <c r="I2123">
        <v>224192</v>
      </c>
      <c r="J2123">
        <v>44838.400000000001</v>
      </c>
      <c r="K2123">
        <v>179353.60000000001</v>
      </c>
      <c r="L2123">
        <v>24016.20711013841</v>
      </c>
      <c r="M2123" s="4">
        <f t="shared" si="66"/>
        <v>13.39042378303999</v>
      </c>
      <c r="N2123" t="str">
        <f t="shared" si="67"/>
        <v>Discounted</v>
      </c>
    </row>
    <row r="2124" spans="1:14" x14ac:dyDescent="0.3">
      <c r="A2124" t="s">
        <v>2134</v>
      </c>
      <c r="B2124" s="2">
        <v>45299</v>
      </c>
      <c r="C2124" t="s">
        <v>4514</v>
      </c>
      <c r="D2124" t="s">
        <v>4520</v>
      </c>
      <c r="E2124" t="s">
        <v>4524</v>
      </c>
      <c r="F2124">
        <v>4</v>
      </c>
      <c r="G2124">
        <v>29054</v>
      </c>
      <c r="H2124" s="7">
        <v>0</v>
      </c>
      <c r="I2124">
        <v>116216</v>
      </c>
      <c r="J2124">
        <v>0</v>
      </c>
      <c r="K2124">
        <v>116216</v>
      </c>
      <c r="L2124">
        <v>7351.8004608891833</v>
      </c>
      <c r="M2124" s="4">
        <f t="shared" si="66"/>
        <v>6.3259796077039159</v>
      </c>
      <c r="N2124" t="str">
        <f t="shared" si="67"/>
        <v>Non-discounted</v>
      </c>
    </row>
    <row r="2125" spans="1:14" x14ac:dyDescent="0.3">
      <c r="A2125" t="s">
        <v>2135</v>
      </c>
      <c r="B2125" s="2">
        <v>45490</v>
      </c>
      <c r="C2125" t="s">
        <v>4517</v>
      </c>
      <c r="D2125" t="s">
        <v>4520</v>
      </c>
      <c r="E2125" t="s">
        <v>4521</v>
      </c>
      <c r="F2125">
        <v>2</v>
      </c>
      <c r="G2125">
        <v>12317</v>
      </c>
      <c r="H2125" s="7">
        <v>0</v>
      </c>
      <c r="I2125">
        <v>24634</v>
      </c>
      <c r="J2125">
        <v>0</v>
      </c>
      <c r="K2125">
        <v>24634</v>
      </c>
      <c r="L2125">
        <v>2639.0681795082901</v>
      </c>
      <c r="M2125" s="4">
        <f t="shared" si="66"/>
        <v>10.713112687782294</v>
      </c>
      <c r="N2125" t="str">
        <f t="shared" si="67"/>
        <v>Non-discounted</v>
      </c>
    </row>
    <row r="2126" spans="1:14" x14ac:dyDescent="0.3">
      <c r="A2126" t="s">
        <v>2136</v>
      </c>
      <c r="B2126" s="2">
        <v>45420</v>
      </c>
      <c r="C2126" t="s">
        <v>4512</v>
      </c>
      <c r="D2126" t="s">
        <v>4520</v>
      </c>
      <c r="E2126" t="s">
        <v>4522</v>
      </c>
      <c r="F2126">
        <v>2</v>
      </c>
      <c r="G2126">
        <v>55758</v>
      </c>
      <c r="H2126" s="7">
        <v>20</v>
      </c>
      <c r="I2126">
        <v>111516</v>
      </c>
      <c r="J2126">
        <v>22303.200000000001</v>
      </c>
      <c r="K2126">
        <v>89212.800000000003</v>
      </c>
      <c r="L2126">
        <v>10586.2905116738</v>
      </c>
      <c r="M2126" s="4">
        <f t="shared" si="66"/>
        <v>11.86633589762209</v>
      </c>
      <c r="N2126" t="str">
        <f t="shared" si="67"/>
        <v>Discounted</v>
      </c>
    </row>
    <row r="2127" spans="1:14" x14ac:dyDescent="0.3">
      <c r="A2127" t="s">
        <v>2137</v>
      </c>
      <c r="B2127" s="2">
        <v>45465</v>
      </c>
      <c r="C2127" t="s">
        <v>4518</v>
      </c>
      <c r="D2127" t="s">
        <v>4519</v>
      </c>
      <c r="E2127" t="s">
        <v>4522</v>
      </c>
      <c r="F2127">
        <v>2</v>
      </c>
      <c r="G2127">
        <v>63082</v>
      </c>
      <c r="H2127" s="7">
        <v>0</v>
      </c>
      <c r="I2127">
        <v>126164</v>
      </c>
      <c r="J2127">
        <v>0</v>
      </c>
      <c r="K2127">
        <v>126164</v>
      </c>
      <c r="L2127">
        <v>27836.23472291154</v>
      </c>
      <c r="M2127" s="4">
        <f t="shared" si="66"/>
        <v>22.063532166792065</v>
      </c>
      <c r="N2127" t="str">
        <f t="shared" si="67"/>
        <v>Non-discounted</v>
      </c>
    </row>
    <row r="2128" spans="1:14" x14ac:dyDescent="0.3">
      <c r="A2128" t="s">
        <v>2138</v>
      </c>
      <c r="B2128" s="2">
        <v>45595</v>
      </c>
      <c r="C2128" t="s">
        <v>4517</v>
      </c>
      <c r="D2128" t="s">
        <v>4520</v>
      </c>
      <c r="E2128" t="s">
        <v>4521</v>
      </c>
      <c r="F2128">
        <v>6</v>
      </c>
      <c r="G2128">
        <v>668</v>
      </c>
      <c r="H2128" s="7">
        <v>10</v>
      </c>
      <c r="I2128">
        <v>4008</v>
      </c>
      <c r="J2128">
        <v>400.8</v>
      </c>
      <c r="K2128">
        <v>3607.2</v>
      </c>
      <c r="L2128">
        <v>784.91768512374051</v>
      </c>
      <c r="M2128" s="4">
        <f t="shared" si="66"/>
        <v>21.759749532150714</v>
      </c>
      <c r="N2128" t="str">
        <f t="shared" si="67"/>
        <v>Discounted</v>
      </c>
    </row>
    <row r="2129" spans="1:14" x14ac:dyDescent="0.3">
      <c r="A2129" t="s">
        <v>2139</v>
      </c>
      <c r="B2129" s="2">
        <v>45082</v>
      </c>
      <c r="C2129" t="s">
        <v>4515</v>
      </c>
      <c r="D2129" t="s">
        <v>4520</v>
      </c>
      <c r="E2129" t="s">
        <v>4524</v>
      </c>
      <c r="F2129">
        <v>7</v>
      </c>
      <c r="G2129">
        <v>43481</v>
      </c>
      <c r="H2129" s="7">
        <v>5</v>
      </c>
      <c r="I2129">
        <v>304367</v>
      </c>
      <c r="J2129">
        <v>15218.35</v>
      </c>
      <c r="K2129">
        <v>289148.65000000002</v>
      </c>
      <c r="L2129">
        <v>15125.7834111907</v>
      </c>
      <c r="M2129" s="4">
        <f t="shared" si="66"/>
        <v>5.2311443996680254</v>
      </c>
      <c r="N2129" t="str">
        <f t="shared" si="67"/>
        <v>Discounted</v>
      </c>
    </row>
    <row r="2130" spans="1:14" x14ac:dyDescent="0.3">
      <c r="A2130" t="s">
        <v>2140</v>
      </c>
      <c r="B2130" s="2">
        <v>45217</v>
      </c>
      <c r="C2130" t="s">
        <v>4514</v>
      </c>
      <c r="D2130" t="s">
        <v>4520</v>
      </c>
      <c r="E2130" t="s">
        <v>4521</v>
      </c>
      <c r="F2130">
        <v>6</v>
      </c>
      <c r="G2130">
        <v>65699</v>
      </c>
      <c r="H2130" s="7">
        <v>20</v>
      </c>
      <c r="I2130">
        <v>394194</v>
      </c>
      <c r="J2130">
        <v>78838.8</v>
      </c>
      <c r="K2130">
        <v>315355.2</v>
      </c>
      <c r="L2130">
        <v>49339.125818130778</v>
      </c>
      <c r="M2130" s="4">
        <f t="shared" si="66"/>
        <v>15.645572300101845</v>
      </c>
      <c r="N2130" t="str">
        <f t="shared" si="67"/>
        <v>Discounted</v>
      </c>
    </row>
    <row r="2131" spans="1:14" x14ac:dyDescent="0.3">
      <c r="A2131" t="s">
        <v>2141</v>
      </c>
      <c r="B2131" s="2">
        <v>45574</v>
      </c>
      <c r="C2131" t="s">
        <v>4518</v>
      </c>
      <c r="D2131" t="s">
        <v>4520</v>
      </c>
      <c r="E2131" t="s">
        <v>4524</v>
      </c>
      <c r="F2131">
        <v>2</v>
      </c>
      <c r="G2131">
        <v>65448</v>
      </c>
      <c r="H2131" s="7">
        <v>10</v>
      </c>
      <c r="I2131">
        <v>130896</v>
      </c>
      <c r="J2131">
        <v>13089.6</v>
      </c>
      <c r="K2131">
        <v>117806.39999999999</v>
      </c>
      <c r="L2131">
        <v>11157.29701802051</v>
      </c>
      <c r="M2131" s="4">
        <f t="shared" si="66"/>
        <v>9.4708751120656522</v>
      </c>
      <c r="N2131" t="str">
        <f t="shared" si="67"/>
        <v>Discounted</v>
      </c>
    </row>
    <row r="2132" spans="1:14" x14ac:dyDescent="0.3">
      <c r="A2132" t="s">
        <v>2142</v>
      </c>
      <c r="B2132" s="2">
        <v>45070</v>
      </c>
      <c r="C2132" t="s">
        <v>4515</v>
      </c>
      <c r="D2132" t="s">
        <v>4520</v>
      </c>
      <c r="E2132" t="s">
        <v>4524</v>
      </c>
      <c r="F2132">
        <v>4</v>
      </c>
      <c r="G2132">
        <v>58282</v>
      </c>
      <c r="H2132" s="7">
        <v>0</v>
      </c>
      <c r="I2132">
        <v>233128</v>
      </c>
      <c r="J2132">
        <v>0</v>
      </c>
      <c r="K2132">
        <v>233128</v>
      </c>
      <c r="L2132">
        <v>26580.93275223286</v>
      </c>
      <c r="M2132" s="4">
        <f t="shared" si="66"/>
        <v>11.401861960911114</v>
      </c>
      <c r="N2132" t="str">
        <f t="shared" si="67"/>
        <v>Non-discounted</v>
      </c>
    </row>
    <row r="2133" spans="1:14" x14ac:dyDescent="0.3">
      <c r="A2133" t="s">
        <v>2143</v>
      </c>
      <c r="B2133" s="2">
        <v>45032</v>
      </c>
      <c r="C2133" t="s">
        <v>4513</v>
      </c>
      <c r="D2133" t="s">
        <v>4520</v>
      </c>
      <c r="E2133" t="s">
        <v>4525</v>
      </c>
      <c r="F2133">
        <v>3</v>
      </c>
      <c r="G2133">
        <v>62099</v>
      </c>
      <c r="H2133" s="7">
        <v>0</v>
      </c>
      <c r="I2133">
        <v>186297</v>
      </c>
      <c r="J2133">
        <v>0</v>
      </c>
      <c r="K2133">
        <v>186297</v>
      </c>
      <c r="L2133">
        <v>10121.563907910129</v>
      </c>
      <c r="M2133" s="4">
        <f t="shared" si="66"/>
        <v>5.4330257105107052</v>
      </c>
      <c r="N2133" t="str">
        <f t="shared" si="67"/>
        <v>Non-discounted</v>
      </c>
    </row>
    <row r="2134" spans="1:14" x14ac:dyDescent="0.3">
      <c r="A2134" t="s">
        <v>2144</v>
      </c>
      <c r="B2134" s="2">
        <v>45346</v>
      </c>
      <c r="C2134" t="s">
        <v>4516</v>
      </c>
      <c r="D2134" t="s">
        <v>4520</v>
      </c>
      <c r="E2134" t="s">
        <v>4523</v>
      </c>
      <c r="F2134">
        <v>4</v>
      </c>
      <c r="G2134">
        <v>74063</v>
      </c>
      <c r="H2134" s="7">
        <v>5</v>
      </c>
      <c r="I2134">
        <v>296252</v>
      </c>
      <c r="J2134">
        <v>14812.6</v>
      </c>
      <c r="K2134">
        <v>281439.40000000002</v>
      </c>
      <c r="L2134">
        <v>56273.575304681937</v>
      </c>
      <c r="M2134" s="4">
        <f t="shared" si="66"/>
        <v>19.994917308906263</v>
      </c>
      <c r="N2134" t="str">
        <f t="shared" si="67"/>
        <v>Discounted</v>
      </c>
    </row>
    <row r="2135" spans="1:14" x14ac:dyDescent="0.3">
      <c r="A2135" t="s">
        <v>2145</v>
      </c>
      <c r="B2135" s="2">
        <v>45596</v>
      </c>
      <c r="C2135" t="s">
        <v>4515</v>
      </c>
      <c r="D2135" t="s">
        <v>4520</v>
      </c>
      <c r="E2135" t="s">
        <v>4523</v>
      </c>
      <c r="F2135">
        <v>5</v>
      </c>
      <c r="G2135">
        <v>16791</v>
      </c>
      <c r="H2135" s="7">
        <v>10</v>
      </c>
      <c r="I2135">
        <v>83955</v>
      </c>
      <c r="J2135">
        <v>8395.5</v>
      </c>
      <c r="K2135">
        <v>75559.5</v>
      </c>
      <c r="L2135">
        <v>18143.19263219272</v>
      </c>
      <c r="M2135" s="4">
        <f t="shared" si="66"/>
        <v>24.011795515048036</v>
      </c>
      <c r="N2135" t="str">
        <f t="shared" si="67"/>
        <v>Discounted</v>
      </c>
    </row>
    <row r="2136" spans="1:14" x14ac:dyDescent="0.3">
      <c r="A2136" t="s">
        <v>2146</v>
      </c>
      <c r="B2136" s="2">
        <v>45584</v>
      </c>
      <c r="C2136" t="s">
        <v>4518</v>
      </c>
      <c r="D2136" t="s">
        <v>4520</v>
      </c>
      <c r="E2136" t="s">
        <v>4522</v>
      </c>
      <c r="F2136">
        <v>7</v>
      </c>
      <c r="G2136">
        <v>54333</v>
      </c>
      <c r="H2136" s="7">
        <v>10</v>
      </c>
      <c r="I2136">
        <v>380331</v>
      </c>
      <c r="J2136">
        <v>38033.1</v>
      </c>
      <c r="K2136">
        <v>342297.9</v>
      </c>
      <c r="L2136">
        <v>32125.824487729369</v>
      </c>
      <c r="M2136" s="4">
        <f t="shared" si="66"/>
        <v>9.3853408062770374</v>
      </c>
      <c r="N2136" t="str">
        <f t="shared" si="67"/>
        <v>Discounted</v>
      </c>
    </row>
    <row r="2137" spans="1:14" x14ac:dyDescent="0.3">
      <c r="A2137" t="s">
        <v>2147</v>
      </c>
      <c r="B2137" s="2">
        <v>44928</v>
      </c>
      <c r="C2137" t="s">
        <v>4518</v>
      </c>
      <c r="D2137" t="s">
        <v>4520</v>
      </c>
      <c r="E2137" t="s">
        <v>4525</v>
      </c>
      <c r="F2137">
        <v>9</v>
      </c>
      <c r="G2137">
        <v>33492</v>
      </c>
      <c r="H2137" s="7">
        <v>20</v>
      </c>
      <c r="I2137">
        <v>301428</v>
      </c>
      <c r="J2137">
        <v>60285.599999999999</v>
      </c>
      <c r="K2137">
        <v>241142.39999999999</v>
      </c>
      <c r="L2137">
        <v>28540.305882959052</v>
      </c>
      <c r="M2137" s="4">
        <f t="shared" si="66"/>
        <v>11.835457340956651</v>
      </c>
      <c r="N2137" t="str">
        <f t="shared" si="67"/>
        <v>Discounted</v>
      </c>
    </row>
    <row r="2138" spans="1:14" x14ac:dyDescent="0.3">
      <c r="A2138" t="s">
        <v>2148</v>
      </c>
      <c r="B2138" s="2">
        <v>45515</v>
      </c>
      <c r="C2138" t="s">
        <v>4513</v>
      </c>
      <c r="D2138" t="s">
        <v>4520</v>
      </c>
      <c r="E2138" t="s">
        <v>4523</v>
      </c>
      <c r="F2138">
        <v>2</v>
      </c>
      <c r="G2138">
        <v>39850</v>
      </c>
      <c r="H2138" s="7">
        <v>0</v>
      </c>
      <c r="I2138">
        <v>79700</v>
      </c>
      <c r="J2138">
        <v>0</v>
      </c>
      <c r="K2138">
        <v>79700</v>
      </c>
      <c r="L2138">
        <v>7275.5578759940372</v>
      </c>
      <c r="M2138" s="4">
        <f t="shared" si="66"/>
        <v>9.1286798945972851</v>
      </c>
      <c r="N2138" t="str">
        <f t="shared" si="67"/>
        <v>Non-discounted</v>
      </c>
    </row>
    <row r="2139" spans="1:14" x14ac:dyDescent="0.3">
      <c r="A2139" t="s">
        <v>2149</v>
      </c>
      <c r="B2139" s="2">
        <v>45570</v>
      </c>
      <c r="C2139" t="s">
        <v>4516</v>
      </c>
      <c r="D2139" t="s">
        <v>4520</v>
      </c>
      <c r="E2139" t="s">
        <v>4524</v>
      </c>
      <c r="F2139">
        <v>8</v>
      </c>
      <c r="G2139">
        <v>2073</v>
      </c>
      <c r="H2139" s="7">
        <v>15</v>
      </c>
      <c r="I2139">
        <v>16584</v>
      </c>
      <c r="J2139">
        <v>2487.6</v>
      </c>
      <c r="K2139">
        <v>14096.4</v>
      </c>
      <c r="L2139">
        <v>3326.8875964312888</v>
      </c>
      <c r="M2139" s="4">
        <f t="shared" si="66"/>
        <v>23.600973272830572</v>
      </c>
      <c r="N2139" t="str">
        <f t="shared" si="67"/>
        <v>Discounted</v>
      </c>
    </row>
    <row r="2140" spans="1:14" x14ac:dyDescent="0.3">
      <c r="A2140" t="s">
        <v>2150</v>
      </c>
      <c r="B2140" s="2">
        <v>45016</v>
      </c>
      <c r="C2140" t="s">
        <v>4515</v>
      </c>
      <c r="D2140" t="s">
        <v>4519</v>
      </c>
      <c r="E2140" t="s">
        <v>4524</v>
      </c>
      <c r="F2140">
        <v>3</v>
      </c>
      <c r="G2140">
        <v>9077</v>
      </c>
      <c r="H2140" s="7">
        <v>20</v>
      </c>
      <c r="I2140">
        <v>27231</v>
      </c>
      <c r="J2140">
        <v>5446.2</v>
      </c>
      <c r="K2140">
        <v>21784.799999999999</v>
      </c>
      <c r="L2140">
        <v>1130.0035779339421</v>
      </c>
      <c r="M2140" s="4">
        <f t="shared" si="66"/>
        <v>5.1871193581485358</v>
      </c>
      <c r="N2140" t="str">
        <f t="shared" si="67"/>
        <v>Discounted</v>
      </c>
    </row>
    <row r="2141" spans="1:14" x14ac:dyDescent="0.3">
      <c r="A2141" t="s">
        <v>2151</v>
      </c>
      <c r="B2141" s="2">
        <v>45271</v>
      </c>
      <c r="C2141" t="s">
        <v>4515</v>
      </c>
      <c r="D2141" t="s">
        <v>4519</v>
      </c>
      <c r="E2141" t="s">
        <v>4521</v>
      </c>
      <c r="F2141">
        <v>9</v>
      </c>
      <c r="G2141">
        <v>9212</v>
      </c>
      <c r="H2141" s="7">
        <v>20</v>
      </c>
      <c r="I2141">
        <v>82908</v>
      </c>
      <c r="J2141">
        <v>16581.599999999999</v>
      </c>
      <c r="K2141">
        <v>66326.399999999994</v>
      </c>
      <c r="L2141">
        <v>11061.416642764339</v>
      </c>
      <c r="M2141" s="4">
        <f t="shared" si="66"/>
        <v>16.677245625820699</v>
      </c>
      <c r="N2141" t="str">
        <f t="shared" si="67"/>
        <v>Discounted</v>
      </c>
    </row>
    <row r="2142" spans="1:14" x14ac:dyDescent="0.3">
      <c r="A2142" t="s">
        <v>2152</v>
      </c>
      <c r="B2142" s="2">
        <v>45276</v>
      </c>
      <c r="C2142" t="s">
        <v>4516</v>
      </c>
      <c r="D2142" t="s">
        <v>4520</v>
      </c>
      <c r="E2142" t="s">
        <v>4521</v>
      </c>
      <c r="F2142">
        <v>4</v>
      </c>
      <c r="G2142">
        <v>30448</v>
      </c>
      <c r="H2142" s="7">
        <v>20</v>
      </c>
      <c r="I2142">
        <v>121792</v>
      </c>
      <c r="J2142">
        <v>24358.400000000001</v>
      </c>
      <c r="K2142">
        <v>97433.600000000006</v>
      </c>
      <c r="L2142">
        <v>21840.01349647823</v>
      </c>
      <c r="M2142" s="4">
        <f t="shared" si="66"/>
        <v>22.415279222443004</v>
      </c>
      <c r="N2142" t="str">
        <f t="shared" si="67"/>
        <v>Discounted</v>
      </c>
    </row>
    <row r="2143" spans="1:14" x14ac:dyDescent="0.3">
      <c r="A2143" t="s">
        <v>2153</v>
      </c>
      <c r="B2143" s="2">
        <v>45385</v>
      </c>
      <c r="C2143" t="s">
        <v>4515</v>
      </c>
      <c r="D2143" t="s">
        <v>4520</v>
      </c>
      <c r="E2143" t="s">
        <v>4524</v>
      </c>
      <c r="F2143">
        <v>3</v>
      </c>
      <c r="G2143">
        <v>78200</v>
      </c>
      <c r="H2143" s="7">
        <v>5</v>
      </c>
      <c r="I2143">
        <v>234600</v>
      </c>
      <c r="J2143">
        <v>11730</v>
      </c>
      <c r="K2143">
        <v>222870</v>
      </c>
      <c r="L2143">
        <v>19447.955979017472</v>
      </c>
      <c r="M2143" s="4">
        <f t="shared" si="66"/>
        <v>8.7261434823069379</v>
      </c>
      <c r="N2143" t="str">
        <f t="shared" si="67"/>
        <v>Discounted</v>
      </c>
    </row>
    <row r="2144" spans="1:14" x14ac:dyDescent="0.3">
      <c r="A2144" t="s">
        <v>2154</v>
      </c>
      <c r="B2144" s="2">
        <v>45189</v>
      </c>
      <c r="C2144" t="s">
        <v>4517</v>
      </c>
      <c r="D2144" t="s">
        <v>4520</v>
      </c>
      <c r="E2144" t="s">
        <v>4524</v>
      </c>
      <c r="F2144">
        <v>6</v>
      </c>
      <c r="G2144">
        <v>5717</v>
      </c>
      <c r="H2144" s="7">
        <v>5</v>
      </c>
      <c r="I2144">
        <v>34302</v>
      </c>
      <c r="J2144">
        <v>1715.1</v>
      </c>
      <c r="K2144">
        <v>32586.9</v>
      </c>
      <c r="L2144">
        <v>5474.5685120174076</v>
      </c>
      <c r="M2144" s="4">
        <f t="shared" si="66"/>
        <v>16.799905827241641</v>
      </c>
      <c r="N2144" t="str">
        <f t="shared" si="67"/>
        <v>Discounted</v>
      </c>
    </row>
    <row r="2145" spans="1:14" x14ac:dyDescent="0.3">
      <c r="A2145" t="s">
        <v>2155</v>
      </c>
      <c r="B2145" s="2">
        <v>45277</v>
      </c>
      <c r="C2145" t="s">
        <v>4516</v>
      </c>
      <c r="D2145" t="s">
        <v>4519</v>
      </c>
      <c r="E2145" t="s">
        <v>4521</v>
      </c>
      <c r="F2145">
        <v>9</v>
      </c>
      <c r="G2145">
        <v>60678</v>
      </c>
      <c r="H2145" s="7">
        <v>20</v>
      </c>
      <c r="I2145">
        <v>546102</v>
      </c>
      <c r="J2145">
        <v>109220.4</v>
      </c>
      <c r="K2145">
        <v>436881.6</v>
      </c>
      <c r="L2145">
        <v>26269.525018067739</v>
      </c>
      <c r="M2145" s="4">
        <f t="shared" si="66"/>
        <v>6.0129620972976987</v>
      </c>
      <c r="N2145" t="str">
        <f t="shared" si="67"/>
        <v>Discounted</v>
      </c>
    </row>
    <row r="2146" spans="1:14" x14ac:dyDescent="0.3">
      <c r="A2146" t="s">
        <v>2156</v>
      </c>
      <c r="B2146" s="2">
        <v>45034</v>
      </c>
      <c r="C2146" t="s">
        <v>4514</v>
      </c>
      <c r="D2146" t="s">
        <v>4519</v>
      </c>
      <c r="E2146" t="s">
        <v>4523</v>
      </c>
      <c r="F2146">
        <v>7</v>
      </c>
      <c r="G2146">
        <v>26909</v>
      </c>
      <c r="H2146" s="7">
        <v>15</v>
      </c>
      <c r="I2146">
        <v>188363</v>
      </c>
      <c r="J2146">
        <v>28254.45</v>
      </c>
      <c r="K2146">
        <v>160108.54999999999</v>
      </c>
      <c r="L2146">
        <v>34089.836417419647</v>
      </c>
      <c r="M2146" s="4">
        <f t="shared" si="66"/>
        <v>21.291702671356184</v>
      </c>
      <c r="N2146" t="str">
        <f t="shared" si="67"/>
        <v>Discounted</v>
      </c>
    </row>
    <row r="2147" spans="1:14" x14ac:dyDescent="0.3">
      <c r="A2147" t="s">
        <v>2157</v>
      </c>
      <c r="B2147" s="2">
        <v>45512</v>
      </c>
      <c r="C2147" t="s">
        <v>4518</v>
      </c>
      <c r="D2147" t="s">
        <v>4519</v>
      </c>
      <c r="E2147" t="s">
        <v>4522</v>
      </c>
      <c r="F2147">
        <v>4</v>
      </c>
      <c r="G2147">
        <v>49540</v>
      </c>
      <c r="H2147" s="7">
        <v>10</v>
      </c>
      <c r="I2147">
        <v>198160</v>
      </c>
      <c r="J2147">
        <v>19816</v>
      </c>
      <c r="K2147">
        <v>178344</v>
      </c>
      <c r="L2147">
        <v>18705.757494363381</v>
      </c>
      <c r="M2147" s="4">
        <f t="shared" si="66"/>
        <v>10.488582455458765</v>
      </c>
      <c r="N2147" t="str">
        <f t="shared" si="67"/>
        <v>Discounted</v>
      </c>
    </row>
    <row r="2148" spans="1:14" x14ac:dyDescent="0.3">
      <c r="A2148" t="s">
        <v>2158</v>
      </c>
      <c r="B2148" s="2">
        <v>44965</v>
      </c>
      <c r="C2148" t="s">
        <v>4514</v>
      </c>
      <c r="D2148" t="s">
        <v>4520</v>
      </c>
      <c r="E2148" t="s">
        <v>4521</v>
      </c>
      <c r="F2148">
        <v>3</v>
      </c>
      <c r="G2148">
        <v>78770</v>
      </c>
      <c r="H2148" s="7">
        <v>10</v>
      </c>
      <c r="I2148">
        <v>236310</v>
      </c>
      <c r="J2148">
        <v>23631</v>
      </c>
      <c r="K2148">
        <v>212679</v>
      </c>
      <c r="L2148">
        <v>52691.367603134167</v>
      </c>
      <c r="M2148" s="4">
        <f t="shared" si="66"/>
        <v>24.775068343905211</v>
      </c>
      <c r="N2148" t="str">
        <f t="shared" si="67"/>
        <v>Discounted</v>
      </c>
    </row>
    <row r="2149" spans="1:14" x14ac:dyDescent="0.3">
      <c r="A2149" t="s">
        <v>2159</v>
      </c>
      <c r="B2149" s="2">
        <v>45085</v>
      </c>
      <c r="C2149" t="s">
        <v>4517</v>
      </c>
      <c r="D2149" t="s">
        <v>4520</v>
      </c>
      <c r="E2149" t="s">
        <v>4523</v>
      </c>
      <c r="F2149">
        <v>4</v>
      </c>
      <c r="G2149">
        <v>79566</v>
      </c>
      <c r="H2149" s="7">
        <v>0</v>
      </c>
      <c r="I2149">
        <v>318264</v>
      </c>
      <c r="J2149">
        <v>0</v>
      </c>
      <c r="K2149">
        <v>318264</v>
      </c>
      <c r="L2149">
        <v>74601.693971111672</v>
      </c>
      <c r="M2149" s="4">
        <f t="shared" si="66"/>
        <v>23.440192409795539</v>
      </c>
      <c r="N2149" t="str">
        <f t="shared" si="67"/>
        <v>Non-discounted</v>
      </c>
    </row>
    <row r="2150" spans="1:14" x14ac:dyDescent="0.3">
      <c r="A2150" t="s">
        <v>2160</v>
      </c>
      <c r="B2150" s="2">
        <v>45509</v>
      </c>
      <c r="C2150" t="s">
        <v>4513</v>
      </c>
      <c r="D2150" t="s">
        <v>4520</v>
      </c>
      <c r="E2150" t="s">
        <v>4523</v>
      </c>
      <c r="F2150">
        <v>3</v>
      </c>
      <c r="G2150">
        <v>78430</v>
      </c>
      <c r="H2150" s="7">
        <v>10</v>
      </c>
      <c r="I2150">
        <v>235290</v>
      </c>
      <c r="J2150">
        <v>23529</v>
      </c>
      <c r="K2150">
        <v>211761</v>
      </c>
      <c r="L2150">
        <v>41611.71286178429</v>
      </c>
      <c r="M2150" s="4">
        <f t="shared" si="66"/>
        <v>19.650319398654283</v>
      </c>
      <c r="N2150" t="str">
        <f t="shared" si="67"/>
        <v>Discounted</v>
      </c>
    </row>
    <row r="2151" spans="1:14" x14ac:dyDescent="0.3">
      <c r="A2151" t="s">
        <v>2161</v>
      </c>
      <c r="B2151" s="2">
        <v>45238</v>
      </c>
      <c r="C2151" t="s">
        <v>4517</v>
      </c>
      <c r="D2151" t="s">
        <v>4520</v>
      </c>
      <c r="E2151" t="s">
        <v>4523</v>
      </c>
      <c r="F2151">
        <v>3</v>
      </c>
      <c r="G2151">
        <v>67535</v>
      </c>
      <c r="H2151" s="7">
        <v>10</v>
      </c>
      <c r="I2151">
        <v>202605</v>
      </c>
      <c r="J2151">
        <v>20260.5</v>
      </c>
      <c r="K2151">
        <v>182344.5</v>
      </c>
      <c r="L2151">
        <v>27236.529603912801</v>
      </c>
      <c r="M2151" s="4">
        <f t="shared" si="66"/>
        <v>14.936852827429838</v>
      </c>
      <c r="N2151" t="str">
        <f t="shared" si="67"/>
        <v>Discounted</v>
      </c>
    </row>
    <row r="2152" spans="1:14" x14ac:dyDescent="0.3">
      <c r="A2152" t="s">
        <v>2162</v>
      </c>
      <c r="B2152" s="2">
        <v>45167</v>
      </c>
      <c r="C2152" t="s">
        <v>4512</v>
      </c>
      <c r="D2152" t="s">
        <v>4519</v>
      </c>
      <c r="E2152" t="s">
        <v>4525</v>
      </c>
      <c r="F2152">
        <v>9</v>
      </c>
      <c r="G2152">
        <v>10169</v>
      </c>
      <c r="H2152" s="7">
        <v>15</v>
      </c>
      <c r="I2152">
        <v>91521</v>
      </c>
      <c r="J2152">
        <v>13728.15</v>
      </c>
      <c r="K2152">
        <v>77792.850000000006</v>
      </c>
      <c r="L2152">
        <v>15816.67285812567</v>
      </c>
      <c r="M2152" s="4">
        <f t="shared" si="66"/>
        <v>20.331782237218032</v>
      </c>
      <c r="N2152" t="str">
        <f t="shared" si="67"/>
        <v>Discounted</v>
      </c>
    </row>
    <row r="2153" spans="1:14" x14ac:dyDescent="0.3">
      <c r="A2153" t="s">
        <v>2163</v>
      </c>
      <c r="B2153" s="2">
        <v>45371</v>
      </c>
      <c r="C2153" t="s">
        <v>4512</v>
      </c>
      <c r="D2153" t="s">
        <v>4520</v>
      </c>
      <c r="E2153" t="s">
        <v>4525</v>
      </c>
      <c r="F2153">
        <v>4</v>
      </c>
      <c r="G2153">
        <v>58747</v>
      </c>
      <c r="H2153" s="7">
        <v>10</v>
      </c>
      <c r="I2153">
        <v>234988</v>
      </c>
      <c r="J2153">
        <v>23498.799999999999</v>
      </c>
      <c r="K2153">
        <v>211489.2</v>
      </c>
      <c r="L2153">
        <v>16098.940595516149</v>
      </c>
      <c r="M2153" s="4">
        <f t="shared" si="66"/>
        <v>7.6121809508552438</v>
      </c>
      <c r="N2153" t="str">
        <f t="shared" si="67"/>
        <v>Discounted</v>
      </c>
    </row>
    <row r="2154" spans="1:14" x14ac:dyDescent="0.3">
      <c r="A2154" t="s">
        <v>2164</v>
      </c>
      <c r="B2154" s="2">
        <v>45224</v>
      </c>
      <c r="C2154" t="s">
        <v>4512</v>
      </c>
      <c r="D2154" t="s">
        <v>4519</v>
      </c>
      <c r="E2154" t="s">
        <v>4523</v>
      </c>
      <c r="F2154">
        <v>9</v>
      </c>
      <c r="G2154">
        <v>59475</v>
      </c>
      <c r="H2154" s="7">
        <v>15</v>
      </c>
      <c r="I2154">
        <v>535275</v>
      </c>
      <c r="J2154">
        <v>80291.25</v>
      </c>
      <c r="K2154">
        <v>454983.75</v>
      </c>
      <c r="L2154">
        <v>50976.346556060831</v>
      </c>
      <c r="M2154" s="4">
        <f t="shared" si="66"/>
        <v>11.203992792283424</v>
      </c>
      <c r="N2154" t="str">
        <f t="shared" si="67"/>
        <v>Discounted</v>
      </c>
    </row>
    <row r="2155" spans="1:14" x14ac:dyDescent="0.3">
      <c r="A2155" t="s">
        <v>2165</v>
      </c>
      <c r="B2155" s="2">
        <v>44962</v>
      </c>
      <c r="C2155" t="s">
        <v>4516</v>
      </c>
      <c r="D2155" t="s">
        <v>4519</v>
      </c>
      <c r="E2155" t="s">
        <v>4524</v>
      </c>
      <c r="F2155">
        <v>5</v>
      </c>
      <c r="G2155">
        <v>29062</v>
      </c>
      <c r="H2155" s="7">
        <v>5</v>
      </c>
      <c r="I2155">
        <v>145310</v>
      </c>
      <c r="J2155">
        <v>7265.5</v>
      </c>
      <c r="K2155">
        <v>138044.5</v>
      </c>
      <c r="L2155">
        <v>7644.8047025795886</v>
      </c>
      <c r="M2155" s="4">
        <f t="shared" si="66"/>
        <v>5.5379277715371416</v>
      </c>
      <c r="N2155" t="str">
        <f t="shared" si="67"/>
        <v>Discounted</v>
      </c>
    </row>
    <row r="2156" spans="1:14" x14ac:dyDescent="0.3">
      <c r="A2156" t="s">
        <v>2166</v>
      </c>
      <c r="B2156" s="2">
        <v>45010</v>
      </c>
      <c r="C2156" t="s">
        <v>4515</v>
      </c>
      <c r="D2156" t="s">
        <v>4520</v>
      </c>
      <c r="E2156" t="s">
        <v>4525</v>
      </c>
      <c r="F2156">
        <v>7</v>
      </c>
      <c r="G2156">
        <v>22129</v>
      </c>
      <c r="H2156" s="7">
        <v>15</v>
      </c>
      <c r="I2156">
        <v>154903</v>
      </c>
      <c r="J2156">
        <v>23235.45</v>
      </c>
      <c r="K2156">
        <v>131667.54999999999</v>
      </c>
      <c r="L2156">
        <v>23569.140350076508</v>
      </c>
      <c r="M2156" s="4">
        <f t="shared" si="66"/>
        <v>17.900492832194804</v>
      </c>
      <c r="N2156" t="str">
        <f t="shared" si="67"/>
        <v>Discounted</v>
      </c>
    </row>
    <row r="2157" spans="1:14" x14ac:dyDescent="0.3">
      <c r="A2157" t="s">
        <v>2167</v>
      </c>
      <c r="B2157" s="2">
        <v>45378</v>
      </c>
      <c r="C2157" t="s">
        <v>4517</v>
      </c>
      <c r="D2157" t="s">
        <v>4519</v>
      </c>
      <c r="E2157" t="s">
        <v>4521</v>
      </c>
      <c r="F2157">
        <v>5</v>
      </c>
      <c r="G2157">
        <v>61963</v>
      </c>
      <c r="H2157" s="7">
        <v>5</v>
      </c>
      <c r="I2157">
        <v>309815</v>
      </c>
      <c r="J2157">
        <v>15490.75</v>
      </c>
      <c r="K2157">
        <v>294324.25</v>
      </c>
      <c r="L2157">
        <v>62134.064735022643</v>
      </c>
      <c r="M2157" s="4">
        <f t="shared" si="66"/>
        <v>21.110752761630291</v>
      </c>
      <c r="N2157" t="str">
        <f t="shared" si="67"/>
        <v>Discounted</v>
      </c>
    </row>
    <row r="2158" spans="1:14" x14ac:dyDescent="0.3">
      <c r="A2158" t="s">
        <v>2168</v>
      </c>
      <c r="B2158" s="2">
        <v>45311</v>
      </c>
      <c r="C2158" t="s">
        <v>4514</v>
      </c>
      <c r="D2158" t="s">
        <v>4519</v>
      </c>
      <c r="E2158" t="s">
        <v>4525</v>
      </c>
      <c r="F2158">
        <v>1</v>
      </c>
      <c r="G2158">
        <v>46507</v>
      </c>
      <c r="H2158" s="7">
        <v>15</v>
      </c>
      <c r="I2158">
        <v>46507</v>
      </c>
      <c r="J2158">
        <v>6976.05</v>
      </c>
      <c r="K2158">
        <v>39530.949999999997</v>
      </c>
      <c r="L2158">
        <v>9458.0608803302712</v>
      </c>
      <c r="M2158" s="4">
        <f t="shared" si="66"/>
        <v>23.925711070263354</v>
      </c>
      <c r="N2158" t="str">
        <f t="shared" si="67"/>
        <v>Discounted</v>
      </c>
    </row>
    <row r="2159" spans="1:14" x14ac:dyDescent="0.3">
      <c r="A2159" t="s">
        <v>2169</v>
      </c>
      <c r="B2159" s="2">
        <v>45098</v>
      </c>
      <c r="C2159" t="s">
        <v>4513</v>
      </c>
      <c r="D2159" t="s">
        <v>4519</v>
      </c>
      <c r="E2159" t="s">
        <v>4524</v>
      </c>
      <c r="F2159">
        <v>2</v>
      </c>
      <c r="G2159">
        <v>18628</v>
      </c>
      <c r="H2159" s="7">
        <v>20</v>
      </c>
      <c r="I2159">
        <v>37256</v>
      </c>
      <c r="J2159">
        <v>7451.2</v>
      </c>
      <c r="K2159">
        <v>29804.799999999999</v>
      </c>
      <c r="L2159">
        <v>5582.4818697970859</v>
      </c>
      <c r="M2159" s="4">
        <f t="shared" si="66"/>
        <v>18.730143701004824</v>
      </c>
      <c r="N2159" t="str">
        <f t="shared" si="67"/>
        <v>Discounted</v>
      </c>
    </row>
    <row r="2160" spans="1:14" x14ac:dyDescent="0.3">
      <c r="A2160" t="s">
        <v>2170</v>
      </c>
      <c r="B2160" s="2">
        <v>45302</v>
      </c>
      <c r="C2160" t="s">
        <v>4514</v>
      </c>
      <c r="D2160" t="s">
        <v>4519</v>
      </c>
      <c r="E2160" t="s">
        <v>4522</v>
      </c>
      <c r="F2160">
        <v>5</v>
      </c>
      <c r="G2160">
        <v>2539</v>
      </c>
      <c r="H2160" s="7">
        <v>5</v>
      </c>
      <c r="I2160">
        <v>12695</v>
      </c>
      <c r="J2160">
        <v>634.75</v>
      </c>
      <c r="K2160">
        <v>12060.25</v>
      </c>
      <c r="L2160">
        <v>2368.853175979234</v>
      </c>
      <c r="M2160" s="4">
        <f t="shared" si="66"/>
        <v>19.641824804454586</v>
      </c>
      <c r="N2160" t="str">
        <f t="shared" si="67"/>
        <v>Discounted</v>
      </c>
    </row>
    <row r="2161" spans="1:14" x14ac:dyDescent="0.3">
      <c r="A2161" t="s">
        <v>2171</v>
      </c>
      <c r="B2161" s="2">
        <v>45611</v>
      </c>
      <c r="C2161" t="s">
        <v>4514</v>
      </c>
      <c r="D2161" t="s">
        <v>4520</v>
      </c>
      <c r="E2161" t="s">
        <v>4525</v>
      </c>
      <c r="F2161">
        <v>6</v>
      </c>
      <c r="G2161">
        <v>4357</v>
      </c>
      <c r="H2161" s="7">
        <v>5</v>
      </c>
      <c r="I2161">
        <v>26142</v>
      </c>
      <c r="J2161">
        <v>1307.0999999999999</v>
      </c>
      <c r="K2161">
        <v>24834.9</v>
      </c>
      <c r="L2161">
        <v>5689.4559413774377</v>
      </c>
      <c r="M2161" s="4">
        <f t="shared" si="66"/>
        <v>22.909115564699022</v>
      </c>
      <c r="N2161" t="str">
        <f t="shared" si="67"/>
        <v>Discounted</v>
      </c>
    </row>
    <row r="2162" spans="1:14" x14ac:dyDescent="0.3">
      <c r="A2162" t="s">
        <v>2172</v>
      </c>
      <c r="B2162" s="2">
        <v>45288</v>
      </c>
      <c r="C2162" t="s">
        <v>4514</v>
      </c>
      <c r="D2162" t="s">
        <v>4520</v>
      </c>
      <c r="E2162" t="s">
        <v>4523</v>
      </c>
      <c r="F2162">
        <v>7</v>
      </c>
      <c r="G2162">
        <v>59519</v>
      </c>
      <c r="H2162" s="7">
        <v>10</v>
      </c>
      <c r="I2162">
        <v>416633</v>
      </c>
      <c r="J2162">
        <v>41663.300000000003</v>
      </c>
      <c r="K2162">
        <v>374969.7</v>
      </c>
      <c r="L2162">
        <v>88971.1627135046</v>
      </c>
      <c r="M2162" s="4">
        <f t="shared" si="66"/>
        <v>23.727560577162528</v>
      </c>
      <c r="N2162" t="str">
        <f t="shared" si="67"/>
        <v>Discounted</v>
      </c>
    </row>
    <row r="2163" spans="1:14" x14ac:dyDescent="0.3">
      <c r="A2163" t="s">
        <v>2173</v>
      </c>
      <c r="B2163" s="2">
        <v>45485</v>
      </c>
      <c r="C2163" t="s">
        <v>4513</v>
      </c>
      <c r="D2163" t="s">
        <v>4519</v>
      </c>
      <c r="E2163" t="s">
        <v>4523</v>
      </c>
      <c r="F2163">
        <v>2</v>
      </c>
      <c r="G2163">
        <v>70986</v>
      </c>
      <c r="H2163" s="7">
        <v>5</v>
      </c>
      <c r="I2163">
        <v>141972</v>
      </c>
      <c r="J2163">
        <v>7098.6</v>
      </c>
      <c r="K2163">
        <v>134873.4</v>
      </c>
      <c r="L2163">
        <v>19996.26419251936</v>
      </c>
      <c r="M2163" s="4">
        <f t="shared" si="66"/>
        <v>14.825950997394118</v>
      </c>
      <c r="N2163" t="str">
        <f t="shared" si="67"/>
        <v>Discounted</v>
      </c>
    </row>
    <row r="2164" spans="1:14" x14ac:dyDescent="0.3">
      <c r="A2164" t="s">
        <v>2174</v>
      </c>
      <c r="B2164" s="2">
        <v>45067</v>
      </c>
      <c r="C2164" t="s">
        <v>4512</v>
      </c>
      <c r="D2164" t="s">
        <v>4520</v>
      </c>
      <c r="E2164" t="s">
        <v>4523</v>
      </c>
      <c r="F2164">
        <v>9</v>
      </c>
      <c r="G2164">
        <v>13235</v>
      </c>
      <c r="H2164" s="7">
        <v>15</v>
      </c>
      <c r="I2164">
        <v>119115</v>
      </c>
      <c r="J2164">
        <v>17867.25</v>
      </c>
      <c r="K2164">
        <v>101247.75</v>
      </c>
      <c r="L2164">
        <v>7285.5327372671854</v>
      </c>
      <c r="M2164" s="4">
        <f t="shared" si="66"/>
        <v>7.1957477941654862</v>
      </c>
      <c r="N2164" t="str">
        <f t="shared" si="67"/>
        <v>Discounted</v>
      </c>
    </row>
    <row r="2165" spans="1:14" x14ac:dyDescent="0.3">
      <c r="A2165" t="s">
        <v>2175</v>
      </c>
      <c r="B2165" s="2">
        <v>45044</v>
      </c>
      <c r="C2165" t="s">
        <v>4514</v>
      </c>
      <c r="D2165" t="s">
        <v>4519</v>
      </c>
      <c r="E2165" t="s">
        <v>4522</v>
      </c>
      <c r="F2165">
        <v>6</v>
      </c>
      <c r="G2165">
        <v>35011</v>
      </c>
      <c r="H2165" s="7">
        <v>20</v>
      </c>
      <c r="I2165">
        <v>210066</v>
      </c>
      <c r="J2165">
        <v>42013.2</v>
      </c>
      <c r="K2165">
        <v>168052.8</v>
      </c>
      <c r="L2165">
        <v>24079.186978496731</v>
      </c>
      <c r="M2165" s="4">
        <f t="shared" si="66"/>
        <v>14.328346197443146</v>
      </c>
      <c r="N2165" t="str">
        <f t="shared" si="67"/>
        <v>Discounted</v>
      </c>
    </row>
    <row r="2166" spans="1:14" x14ac:dyDescent="0.3">
      <c r="A2166" t="s">
        <v>2176</v>
      </c>
      <c r="B2166" s="2">
        <v>45203</v>
      </c>
      <c r="C2166" t="s">
        <v>4513</v>
      </c>
      <c r="D2166" t="s">
        <v>4520</v>
      </c>
      <c r="E2166" t="s">
        <v>4524</v>
      </c>
      <c r="F2166">
        <v>2</v>
      </c>
      <c r="G2166">
        <v>46551</v>
      </c>
      <c r="H2166" s="7">
        <v>20</v>
      </c>
      <c r="I2166">
        <v>93102</v>
      </c>
      <c r="J2166">
        <v>18620.400000000001</v>
      </c>
      <c r="K2166">
        <v>74481.600000000006</v>
      </c>
      <c r="L2166">
        <v>12007.53420498175</v>
      </c>
      <c r="M2166" s="4">
        <f t="shared" si="66"/>
        <v>16.1214772574458</v>
      </c>
      <c r="N2166" t="str">
        <f t="shared" si="67"/>
        <v>Discounted</v>
      </c>
    </row>
    <row r="2167" spans="1:14" x14ac:dyDescent="0.3">
      <c r="A2167" t="s">
        <v>2177</v>
      </c>
      <c r="B2167" s="2">
        <v>45652</v>
      </c>
      <c r="C2167" t="s">
        <v>4513</v>
      </c>
      <c r="D2167" t="s">
        <v>4520</v>
      </c>
      <c r="E2167" t="s">
        <v>4521</v>
      </c>
      <c r="F2167">
        <v>2</v>
      </c>
      <c r="G2167">
        <v>53193</v>
      </c>
      <c r="H2167" s="7">
        <v>10</v>
      </c>
      <c r="I2167">
        <v>106386</v>
      </c>
      <c r="J2167">
        <v>10638.6</v>
      </c>
      <c r="K2167">
        <v>95747.4</v>
      </c>
      <c r="L2167">
        <v>16881.123968943539</v>
      </c>
      <c r="M2167" s="4">
        <f t="shared" si="66"/>
        <v>17.630895427910879</v>
      </c>
      <c r="N2167" t="str">
        <f t="shared" si="67"/>
        <v>Discounted</v>
      </c>
    </row>
    <row r="2168" spans="1:14" x14ac:dyDescent="0.3">
      <c r="A2168" t="s">
        <v>2178</v>
      </c>
      <c r="B2168" s="2">
        <v>45146</v>
      </c>
      <c r="C2168" t="s">
        <v>4515</v>
      </c>
      <c r="D2168" t="s">
        <v>4520</v>
      </c>
      <c r="E2168" t="s">
        <v>4524</v>
      </c>
      <c r="F2168">
        <v>3</v>
      </c>
      <c r="G2168">
        <v>69652</v>
      </c>
      <c r="H2168" s="7">
        <v>15</v>
      </c>
      <c r="I2168">
        <v>208956</v>
      </c>
      <c r="J2168">
        <v>31343.4</v>
      </c>
      <c r="K2168">
        <v>177612.6</v>
      </c>
      <c r="L2168">
        <v>44022.510472709822</v>
      </c>
      <c r="M2168" s="4">
        <f t="shared" si="66"/>
        <v>24.785691146185474</v>
      </c>
      <c r="N2168" t="str">
        <f t="shared" si="67"/>
        <v>Discounted</v>
      </c>
    </row>
    <row r="2169" spans="1:14" x14ac:dyDescent="0.3">
      <c r="A2169" t="s">
        <v>2179</v>
      </c>
      <c r="B2169" s="2">
        <v>44952</v>
      </c>
      <c r="C2169" t="s">
        <v>4513</v>
      </c>
      <c r="D2169" t="s">
        <v>4520</v>
      </c>
      <c r="E2169" t="s">
        <v>4522</v>
      </c>
      <c r="F2169">
        <v>1</v>
      </c>
      <c r="G2169">
        <v>30256</v>
      </c>
      <c r="H2169" s="7">
        <v>15</v>
      </c>
      <c r="I2169">
        <v>30256</v>
      </c>
      <c r="J2169">
        <v>4538.3999999999996</v>
      </c>
      <c r="K2169">
        <v>25717.599999999999</v>
      </c>
      <c r="L2169">
        <v>6005.3847491123843</v>
      </c>
      <c r="M2169" s="4">
        <f t="shared" si="66"/>
        <v>23.351264305815413</v>
      </c>
      <c r="N2169" t="str">
        <f t="shared" si="67"/>
        <v>Discounted</v>
      </c>
    </row>
    <row r="2170" spans="1:14" x14ac:dyDescent="0.3">
      <c r="A2170" t="s">
        <v>2180</v>
      </c>
      <c r="B2170" s="2">
        <v>45447</v>
      </c>
      <c r="C2170" t="s">
        <v>4512</v>
      </c>
      <c r="D2170" t="s">
        <v>4520</v>
      </c>
      <c r="E2170" t="s">
        <v>4523</v>
      </c>
      <c r="F2170">
        <v>9</v>
      </c>
      <c r="G2170">
        <v>4394</v>
      </c>
      <c r="H2170" s="7">
        <v>0</v>
      </c>
      <c r="I2170">
        <v>39546</v>
      </c>
      <c r="J2170">
        <v>0</v>
      </c>
      <c r="K2170">
        <v>39546</v>
      </c>
      <c r="L2170">
        <v>5112.2237523565163</v>
      </c>
      <c r="M2170" s="4">
        <f t="shared" si="66"/>
        <v>12.927284054914571</v>
      </c>
      <c r="N2170" t="str">
        <f t="shared" si="67"/>
        <v>Non-discounted</v>
      </c>
    </row>
    <row r="2171" spans="1:14" x14ac:dyDescent="0.3">
      <c r="A2171" t="s">
        <v>2181</v>
      </c>
      <c r="B2171" s="2">
        <v>44936</v>
      </c>
      <c r="C2171" t="s">
        <v>4514</v>
      </c>
      <c r="D2171" t="s">
        <v>4519</v>
      </c>
      <c r="E2171" t="s">
        <v>4524</v>
      </c>
      <c r="F2171">
        <v>4</v>
      </c>
      <c r="G2171">
        <v>43732</v>
      </c>
      <c r="H2171" s="7">
        <v>5</v>
      </c>
      <c r="I2171">
        <v>174928</v>
      </c>
      <c r="J2171">
        <v>8746.4</v>
      </c>
      <c r="K2171">
        <v>166181.6</v>
      </c>
      <c r="L2171">
        <v>12079.863022072919</v>
      </c>
      <c r="M2171" s="4">
        <f t="shared" si="66"/>
        <v>7.2690737254141959</v>
      </c>
      <c r="N2171" t="str">
        <f t="shared" si="67"/>
        <v>Discounted</v>
      </c>
    </row>
    <row r="2172" spans="1:14" x14ac:dyDescent="0.3">
      <c r="A2172" t="s">
        <v>2182</v>
      </c>
      <c r="B2172" s="2">
        <v>45304</v>
      </c>
      <c r="C2172" t="s">
        <v>4513</v>
      </c>
      <c r="D2172" t="s">
        <v>4520</v>
      </c>
      <c r="E2172" t="s">
        <v>4521</v>
      </c>
      <c r="F2172">
        <v>5</v>
      </c>
      <c r="G2172">
        <v>53714</v>
      </c>
      <c r="H2172" s="7">
        <v>10</v>
      </c>
      <c r="I2172">
        <v>268570</v>
      </c>
      <c r="J2172">
        <v>26857</v>
      </c>
      <c r="K2172">
        <v>241713</v>
      </c>
      <c r="L2172">
        <v>22469.234316239301</v>
      </c>
      <c r="M2172" s="4">
        <f t="shared" si="66"/>
        <v>9.2958319644534235</v>
      </c>
      <c r="N2172" t="str">
        <f t="shared" si="67"/>
        <v>Discounted</v>
      </c>
    </row>
    <row r="2173" spans="1:14" x14ac:dyDescent="0.3">
      <c r="A2173" t="s">
        <v>2183</v>
      </c>
      <c r="B2173" s="2">
        <v>45559</v>
      </c>
      <c r="C2173" t="s">
        <v>4516</v>
      </c>
      <c r="D2173" t="s">
        <v>4519</v>
      </c>
      <c r="E2173" t="s">
        <v>4523</v>
      </c>
      <c r="F2173">
        <v>7</v>
      </c>
      <c r="G2173">
        <v>70317</v>
      </c>
      <c r="H2173" s="7">
        <v>20</v>
      </c>
      <c r="I2173">
        <v>492219</v>
      </c>
      <c r="J2173">
        <v>98443.8</v>
      </c>
      <c r="K2173">
        <v>393775.2</v>
      </c>
      <c r="L2173">
        <v>33376.35624823095</v>
      </c>
      <c r="M2173" s="4">
        <f t="shared" si="66"/>
        <v>8.4759924566684113</v>
      </c>
      <c r="N2173" t="str">
        <f t="shared" si="67"/>
        <v>Discounted</v>
      </c>
    </row>
    <row r="2174" spans="1:14" x14ac:dyDescent="0.3">
      <c r="A2174" t="s">
        <v>2184</v>
      </c>
      <c r="B2174" s="2">
        <v>45563</v>
      </c>
      <c r="C2174" t="s">
        <v>4513</v>
      </c>
      <c r="D2174" t="s">
        <v>4519</v>
      </c>
      <c r="E2174" t="s">
        <v>4521</v>
      </c>
      <c r="F2174">
        <v>1</v>
      </c>
      <c r="G2174">
        <v>64362</v>
      </c>
      <c r="H2174" s="7">
        <v>0</v>
      </c>
      <c r="I2174">
        <v>64362</v>
      </c>
      <c r="J2174">
        <v>0</v>
      </c>
      <c r="K2174">
        <v>64362</v>
      </c>
      <c r="L2174">
        <v>7800.8382289527444</v>
      </c>
      <c r="M2174" s="4">
        <f t="shared" si="66"/>
        <v>12.120254542979932</v>
      </c>
      <c r="N2174" t="str">
        <f t="shared" si="67"/>
        <v>Non-discounted</v>
      </c>
    </row>
    <row r="2175" spans="1:14" x14ac:dyDescent="0.3">
      <c r="A2175" t="s">
        <v>2185</v>
      </c>
      <c r="B2175" s="2">
        <v>45608</v>
      </c>
      <c r="C2175" t="s">
        <v>4518</v>
      </c>
      <c r="D2175" t="s">
        <v>4520</v>
      </c>
      <c r="E2175" t="s">
        <v>4525</v>
      </c>
      <c r="F2175">
        <v>3</v>
      </c>
      <c r="G2175">
        <v>30536</v>
      </c>
      <c r="H2175" s="7">
        <v>15</v>
      </c>
      <c r="I2175">
        <v>91608</v>
      </c>
      <c r="J2175">
        <v>13741.2</v>
      </c>
      <c r="K2175">
        <v>77866.8</v>
      </c>
      <c r="L2175">
        <v>17543.223155021318</v>
      </c>
      <c r="M2175" s="4">
        <f t="shared" si="66"/>
        <v>22.529785678904641</v>
      </c>
      <c r="N2175" t="str">
        <f t="shared" si="67"/>
        <v>Discounted</v>
      </c>
    </row>
    <row r="2176" spans="1:14" x14ac:dyDescent="0.3">
      <c r="A2176" t="s">
        <v>2186</v>
      </c>
      <c r="B2176" s="2">
        <v>45510</v>
      </c>
      <c r="C2176" t="s">
        <v>4518</v>
      </c>
      <c r="D2176" t="s">
        <v>4519</v>
      </c>
      <c r="E2176" t="s">
        <v>4521</v>
      </c>
      <c r="F2176">
        <v>3</v>
      </c>
      <c r="G2176">
        <v>19084</v>
      </c>
      <c r="H2176" s="7">
        <v>5</v>
      </c>
      <c r="I2176">
        <v>57252</v>
      </c>
      <c r="J2176">
        <v>2862.6</v>
      </c>
      <c r="K2176">
        <v>54389.4</v>
      </c>
      <c r="L2176">
        <v>7483.6388536650302</v>
      </c>
      <c r="M2176" s="4">
        <f t="shared" si="66"/>
        <v>13.759370122974385</v>
      </c>
      <c r="N2176" t="str">
        <f t="shared" si="67"/>
        <v>Discounted</v>
      </c>
    </row>
    <row r="2177" spans="1:14" x14ac:dyDescent="0.3">
      <c r="A2177" t="s">
        <v>2187</v>
      </c>
      <c r="B2177" s="2">
        <v>45078</v>
      </c>
      <c r="C2177" t="s">
        <v>4518</v>
      </c>
      <c r="D2177" t="s">
        <v>4520</v>
      </c>
      <c r="E2177" t="s">
        <v>4523</v>
      </c>
      <c r="F2177">
        <v>2</v>
      </c>
      <c r="G2177">
        <v>32808</v>
      </c>
      <c r="H2177" s="7">
        <v>20</v>
      </c>
      <c r="I2177">
        <v>65616</v>
      </c>
      <c r="J2177">
        <v>13123.2</v>
      </c>
      <c r="K2177">
        <v>52492.800000000003</v>
      </c>
      <c r="L2177">
        <v>8580.2355202626877</v>
      </c>
      <c r="M2177" s="4">
        <f t="shared" si="66"/>
        <v>16.345547427957143</v>
      </c>
      <c r="N2177" t="str">
        <f t="shared" si="67"/>
        <v>Discounted</v>
      </c>
    </row>
    <row r="2178" spans="1:14" x14ac:dyDescent="0.3">
      <c r="A2178" t="s">
        <v>2188</v>
      </c>
      <c r="B2178" s="2">
        <v>45646</v>
      </c>
      <c r="C2178" t="s">
        <v>4513</v>
      </c>
      <c r="D2178" t="s">
        <v>4519</v>
      </c>
      <c r="E2178" t="s">
        <v>4525</v>
      </c>
      <c r="F2178">
        <v>8</v>
      </c>
      <c r="G2178">
        <v>28833</v>
      </c>
      <c r="H2178" s="7">
        <v>0</v>
      </c>
      <c r="I2178">
        <v>230664</v>
      </c>
      <c r="J2178">
        <v>0</v>
      </c>
      <c r="K2178">
        <v>230664</v>
      </c>
      <c r="L2178">
        <v>19798.669603559469</v>
      </c>
      <c r="M2178" s="4">
        <f t="shared" si="66"/>
        <v>8.5833374967742984</v>
      </c>
      <c r="N2178" t="str">
        <f t="shared" si="67"/>
        <v>Non-discounted</v>
      </c>
    </row>
    <row r="2179" spans="1:14" x14ac:dyDescent="0.3">
      <c r="A2179" t="s">
        <v>2189</v>
      </c>
      <c r="B2179" s="2">
        <v>44975</v>
      </c>
      <c r="C2179" t="s">
        <v>4512</v>
      </c>
      <c r="D2179" t="s">
        <v>4519</v>
      </c>
      <c r="E2179" t="s">
        <v>4523</v>
      </c>
      <c r="F2179">
        <v>5</v>
      </c>
      <c r="G2179">
        <v>36449</v>
      </c>
      <c r="H2179" s="7">
        <v>15</v>
      </c>
      <c r="I2179">
        <v>182245</v>
      </c>
      <c r="J2179">
        <v>27336.75</v>
      </c>
      <c r="K2179">
        <v>154908.25</v>
      </c>
      <c r="L2179">
        <v>23014.665444560229</v>
      </c>
      <c r="M2179" s="4">
        <f t="shared" ref="M2179:M2242" si="68">(L2179/K2179)*100</f>
        <v>14.856965619687932</v>
      </c>
      <c r="N2179" t="str">
        <f t="shared" ref="N2179:N2242" si="69">IF(H2179=0,"Non-discounted","Discounted")</f>
        <v>Discounted</v>
      </c>
    </row>
    <row r="2180" spans="1:14" x14ac:dyDescent="0.3">
      <c r="A2180" t="s">
        <v>2190</v>
      </c>
      <c r="B2180" s="2">
        <v>45080</v>
      </c>
      <c r="C2180" t="s">
        <v>4514</v>
      </c>
      <c r="D2180" t="s">
        <v>4520</v>
      </c>
      <c r="E2180" t="s">
        <v>4523</v>
      </c>
      <c r="F2180">
        <v>1</v>
      </c>
      <c r="G2180">
        <v>39788</v>
      </c>
      <c r="H2180" s="7">
        <v>20</v>
      </c>
      <c r="I2180">
        <v>39788</v>
      </c>
      <c r="J2180">
        <v>7957.6</v>
      </c>
      <c r="K2180">
        <v>31830.400000000001</v>
      </c>
      <c r="L2180">
        <v>7153.1039646519721</v>
      </c>
      <c r="M2180" s="4">
        <f t="shared" si="68"/>
        <v>22.472554428005843</v>
      </c>
      <c r="N2180" t="str">
        <f t="shared" si="69"/>
        <v>Discounted</v>
      </c>
    </row>
    <row r="2181" spans="1:14" x14ac:dyDescent="0.3">
      <c r="A2181" t="s">
        <v>2191</v>
      </c>
      <c r="B2181" s="2">
        <v>45219</v>
      </c>
      <c r="C2181" t="s">
        <v>4517</v>
      </c>
      <c r="D2181" t="s">
        <v>4520</v>
      </c>
      <c r="E2181" t="s">
        <v>4525</v>
      </c>
      <c r="F2181">
        <v>2</v>
      </c>
      <c r="G2181">
        <v>79088</v>
      </c>
      <c r="H2181" s="7">
        <v>20</v>
      </c>
      <c r="I2181">
        <v>158176</v>
      </c>
      <c r="J2181">
        <v>31635.200000000001</v>
      </c>
      <c r="K2181">
        <v>126540.8</v>
      </c>
      <c r="L2181">
        <v>25901.972027237651</v>
      </c>
      <c r="M2181" s="4">
        <f t="shared" si="68"/>
        <v>20.469265270361536</v>
      </c>
      <c r="N2181" t="str">
        <f t="shared" si="69"/>
        <v>Discounted</v>
      </c>
    </row>
    <row r="2182" spans="1:14" x14ac:dyDescent="0.3">
      <c r="A2182" t="s">
        <v>2192</v>
      </c>
      <c r="B2182" s="2">
        <v>45506</v>
      </c>
      <c r="C2182" t="s">
        <v>4517</v>
      </c>
      <c r="D2182" t="s">
        <v>4520</v>
      </c>
      <c r="E2182" t="s">
        <v>4521</v>
      </c>
      <c r="F2182">
        <v>1</v>
      </c>
      <c r="G2182">
        <v>78307</v>
      </c>
      <c r="H2182" s="7">
        <v>15</v>
      </c>
      <c r="I2182">
        <v>78307</v>
      </c>
      <c r="J2182">
        <v>11746.05</v>
      </c>
      <c r="K2182">
        <v>66560.95</v>
      </c>
      <c r="L2182">
        <v>4408.8737349525773</v>
      </c>
      <c r="M2182" s="4">
        <f t="shared" si="68"/>
        <v>6.6238143159804324</v>
      </c>
      <c r="N2182" t="str">
        <f t="shared" si="69"/>
        <v>Discounted</v>
      </c>
    </row>
    <row r="2183" spans="1:14" x14ac:dyDescent="0.3">
      <c r="A2183" t="s">
        <v>2193</v>
      </c>
      <c r="B2183" s="2">
        <v>44976</v>
      </c>
      <c r="C2183" t="s">
        <v>4517</v>
      </c>
      <c r="D2183" t="s">
        <v>4520</v>
      </c>
      <c r="E2183" t="s">
        <v>4522</v>
      </c>
      <c r="F2183">
        <v>6</v>
      </c>
      <c r="G2183">
        <v>45767</v>
      </c>
      <c r="H2183" s="7">
        <v>15</v>
      </c>
      <c r="I2183">
        <v>274602</v>
      </c>
      <c r="J2183">
        <v>41190.300000000003</v>
      </c>
      <c r="K2183">
        <v>233411.7</v>
      </c>
      <c r="L2183">
        <v>51914.135754364259</v>
      </c>
      <c r="M2183" s="4">
        <f t="shared" si="68"/>
        <v>22.241445375002307</v>
      </c>
      <c r="N2183" t="str">
        <f t="shared" si="69"/>
        <v>Discounted</v>
      </c>
    </row>
    <row r="2184" spans="1:14" x14ac:dyDescent="0.3">
      <c r="A2184" t="s">
        <v>2194</v>
      </c>
      <c r="B2184" s="2">
        <v>45590</v>
      </c>
      <c r="C2184" t="s">
        <v>4512</v>
      </c>
      <c r="D2184" t="s">
        <v>4519</v>
      </c>
      <c r="E2184" t="s">
        <v>4522</v>
      </c>
      <c r="F2184">
        <v>9</v>
      </c>
      <c r="G2184">
        <v>32675</v>
      </c>
      <c r="H2184" s="7">
        <v>10</v>
      </c>
      <c r="I2184">
        <v>294075</v>
      </c>
      <c r="J2184">
        <v>29407.5</v>
      </c>
      <c r="K2184">
        <v>264667.5</v>
      </c>
      <c r="L2184">
        <v>27728.054594777681</v>
      </c>
      <c r="M2184" s="4">
        <f t="shared" si="68"/>
        <v>10.47656194839853</v>
      </c>
      <c r="N2184" t="str">
        <f t="shared" si="69"/>
        <v>Discounted</v>
      </c>
    </row>
    <row r="2185" spans="1:14" x14ac:dyDescent="0.3">
      <c r="A2185" t="s">
        <v>2195</v>
      </c>
      <c r="B2185" s="2">
        <v>45457</v>
      </c>
      <c r="C2185" t="s">
        <v>4515</v>
      </c>
      <c r="D2185" t="s">
        <v>4520</v>
      </c>
      <c r="E2185" t="s">
        <v>4522</v>
      </c>
      <c r="F2185">
        <v>7</v>
      </c>
      <c r="G2185">
        <v>9415</v>
      </c>
      <c r="H2185" s="7">
        <v>20</v>
      </c>
      <c r="I2185">
        <v>65905</v>
      </c>
      <c r="J2185">
        <v>13181</v>
      </c>
      <c r="K2185">
        <v>52724</v>
      </c>
      <c r="L2185">
        <v>9656.0447060400875</v>
      </c>
      <c r="M2185" s="4">
        <f t="shared" si="68"/>
        <v>18.314324986799345</v>
      </c>
      <c r="N2185" t="str">
        <f t="shared" si="69"/>
        <v>Discounted</v>
      </c>
    </row>
    <row r="2186" spans="1:14" x14ac:dyDescent="0.3">
      <c r="A2186" t="s">
        <v>2196</v>
      </c>
      <c r="B2186" s="2">
        <v>45538</v>
      </c>
      <c r="C2186" t="s">
        <v>4516</v>
      </c>
      <c r="D2186" t="s">
        <v>4519</v>
      </c>
      <c r="E2186" t="s">
        <v>4522</v>
      </c>
      <c r="F2186">
        <v>5</v>
      </c>
      <c r="G2186">
        <v>72954</v>
      </c>
      <c r="H2186" s="7">
        <v>15</v>
      </c>
      <c r="I2186">
        <v>364770</v>
      </c>
      <c r="J2186">
        <v>54715.5</v>
      </c>
      <c r="K2186">
        <v>310054.5</v>
      </c>
      <c r="L2186">
        <v>24580.060692515399</v>
      </c>
      <c r="M2186" s="4">
        <f t="shared" si="68"/>
        <v>7.9276581028546262</v>
      </c>
      <c r="N2186" t="str">
        <f t="shared" si="69"/>
        <v>Discounted</v>
      </c>
    </row>
    <row r="2187" spans="1:14" x14ac:dyDescent="0.3">
      <c r="A2187" t="s">
        <v>2197</v>
      </c>
      <c r="B2187" s="2">
        <v>44986</v>
      </c>
      <c r="C2187" t="s">
        <v>4516</v>
      </c>
      <c r="D2187" t="s">
        <v>4519</v>
      </c>
      <c r="E2187" t="s">
        <v>4524</v>
      </c>
      <c r="F2187">
        <v>3</v>
      </c>
      <c r="G2187">
        <v>60222</v>
      </c>
      <c r="H2187" s="7">
        <v>0</v>
      </c>
      <c r="I2187">
        <v>180666</v>
      </c>
      <c r="J2187">
        <v>0</v>
      </c>
      <c r="K2187">
        <v>180666</v>
      </c>
      <c r="L2187">
        <v>33410.359953184307</v>
      </c>
      <c r="M2187" s="4">
        <f t="shared" si="68"/>
        <v>18.492887401716043</v>
      </c>
      <c r="N2187" t="str">
        <f t="shared" si="69"/>
        <v>Non-discounted</v>
      </c>
    </row>
    <row r="2188" spans="1:14" x14ac:dyDescent="0.3">
      <c r="A2188" t="s">
        <v>2198</v>
      </c>
      <c r="B2188" s="2">
        <v>45093</v>
      </c>
      <c r="C2188" t="s">
        <v>4518</v>
      </c>
      <c r="D2188" t="s">
        <v>4519</v>
      </c>
      <c r="E2188" t="s">
        <v>4522</v>
      </c>
      <c r="F2188">
        <v>8</v>
      </c>
      <c r="G2188">
        <v>65798</v>
      </c>
      <c r="H2188" s="7">
        <v>5</v>
      </c>
      <c r="I2188">
        <v>526384</v>
      </c>
      <c r="J2188">
        <v>26319.200000000001</v>
      </c>
      <c r="K2188">
        <v>500064.8</v>
      </c>
      <c r="L2188">
        <v>28573.845576234318</v>
      </c>
      <c r="M2188" s="4">
        <f t="shared" si="68"/>
        <v>5.7140285771432664</v>
      </c>
      <c r="N2188" t="str">
        <f t="shared" si="69"/>
        <v>Discounted</v>
      </c>
    </row>
    <row r="2189" spans="1:14" x14ac:dyDescent="0.3">
      <c r="A2189" t="s">
        <v>2199</v>
      </c>
      <c r="B2189" s="2">
        <v>45128</v>
      </c>
      <c r="C2189" t="s">
        <v>4518</v>
      </c>
      <c r="D2189" t="s">
        <v>4519</v>
      </c>
      <c r="E2189" t="s">
        <v>4525</v>
      </c>
      <c r="F2189">
        <v>4</v>
      </c>
      <c r="G2189">
        <v>14305</v>
      </c>
      <c r="H2189" s="7">
        <v>10</v>
      </c>
      <c r="I2189">
        <v>57220</v>
      </c>
      <c r="J2189">
        <v>5722</v>
      </c>
      <c r="K2189">
        <v>51498</v>
      </c>
      <c r="L2189">
        <v>8761.300163142816</v>
      </c>
      <c r="M2189" s="4">
        <f t="shared" si="68"/>
        <v>17.012894021404357</v>
      </c>
      <c r="N2189" t="str">
        <f t="shared" si="69"/>
        <v>Discounted</v>
      </c>
    </row>
    <row r="2190" spans="1:14" x14ac:dyDescent="0.3">
      <c r="A2190" t="s">
        <v>2200</v>
      </c>
      <c r="B2190" s="2">
        <v>45072</v>
      </c>
      <c r="C2190" t="s">
        <v>4513</v>
      </c>
      <c r="D2190" t="s">
        <v>4519</v>
      </c>
      <c r="E2190" t="s">
        <v>4522</v>
      </c>
      <c r="F2190">
        <v>9</v>
      </c>
      <c r="G2190">
        <v>41017</v>
      </c>
      <c r="H2190" s="7">
        <v>15</v>
      </c>
      <c r="I2190">
        <v>369153</v>
      </c>
      <c r="J2190">
        <v>55372.95</v>
      </c>
      <c r="K2190">
        <v>313780.05</v>
      </c>
      <c r="L2190">
        <v>56225.630315700633</v>
      </c>
      <c r="M2190" s="4">
        <f t="shared" si="68"/>
        <v>17.91880341522689</v>
      </c>
      <c r="N2190" t="str">
        <f t="shared" si="69"/>
        <v>Discounted</v>
      </c>
    </row>
    <row r="2191" spans="1:14" x14ac:dyDescent="0.3">
      <c r="A2191" t="s">
        <v>2201</v>
      </c>
      <c r="B2191" s="2">
        <v>45602</v>
      </c>
      <c r="C2191" t="s">
        <v>4517</v>
      </c>
      <c r="D2191" t="s">
        <v>4519</v>
      </c>
      <c r="E2191" t="s">
        <v>4523</v>
      </c>
      <c r="F2191">
        <v>5</v>
      </c>
      <c r="G2191">
        <v>55216</v>
      </c>
      <c r="H2191" s="7">
        <v>5</v>
      </c>
      <c r="I2191">
        <v>276080</v>
      </c>
      <c r="J2191">
        <v>13804</v>
      </c>
      <c r="K2191">
        <v>262276</v>
      </c>
      <c r="L2191">
        <v>25938.924035311029</v>
      </c>
      <c r="M2191" s="4">
        <f t="shared" si="68"/>
        <v>9.8899342811812847</v>
      </c>
      <c r="N2191" t="str">
        <f t="shared" si="69"/>
        <v>Discounted</v>
      </c>
    </row>
    <row r="2192" spans="1:14" x14ac:dyDescent="0.3">
      <c r="A2192" t="s">
        <v>2202</v>
      </c>
      <c r="B2192" s="2">
        <v>45365</v>
      </c>
      <c r="C2192" t="s">
        <v>4513</v>
      </c>
      <c r="D2192" t="s">
        <v>4520</v>
      </c>
      <c r="E2192" t="s">
        <v>4522</v>
      </c>
      <c r="F2192">
        <v>6</v>
      </c>
      <c r="G2192">
        <v>3371</v>
      </c>
      <c r="H2192" s="7">
        <v>10</v>
      </c>
      <c r="I2192">
        <v>20226</v>
      </c>
      <c r="J2192">
        <v>2022.6</v>
      </c>
      <c r="K2192">
        <v>18203.400000000001</v>
      </c>
      <c r="L2192">
        <v>4321.4001102871507</v>
      </c>
      <c r="M2192" s="4">
        <f t="shared" si="68"/>
        <v>23.739521794209601</v>
      </c>
      <c r="N2192" t="str">
        <f t="shared" si="69"/>
        <v>Discounted</v>
      </c>
    </row>
    <row r="2193" spans="1:14" x14ac:dyDescent="0.3">
      <c r="A2193" t="s">
        <v>2203</v>
      </c>
      <c r="B2193" s="2">
        <v>45168</v>
      </c>
      <c r="C2193" t="s">
        <v>4517</v>
      </c>
      <c r="D2193" t="s">
        <v>4519</v>
      </c>
      <c r="E2193" t="s">
        <v>4521</v>
      </c>
      <c r="F2193">
        <v>5</v>
      </c>
      <c r="G2193">
        <v>37875</v>
      </c>
      <c r="H2193" s="7">
        <v>20</v>
      </c>
      <c r="I2193">
        <v>189375</v>
      </c>
      <c r="J2193">
        <v>37875</v>
      </c>
      <c r="K2193">
        <v>151500</v>
      </c>
      <c r="L2193">
        <v>8967.9633321745296</v>
      </c>
      <c r="M2193" s="4">
        <f t="shared" si="68"/>
        <v>5.9194477440095907</v>
      </c>
      <c r="N2193" t="str">
        <f t="shared" si="69"/>
        <v>Discounted</v>
      </c>
    </row>
    <row r="2194" spans="1:14" x14ac:dyDescent="0.3">
      <c r="A2194" t="s">
        <v>2204</v>
      </c>
      <c r="B2194" s="2">
        <v>45507</v>
      </c>
      <c r="C2194" t="s">
        <v>4518</v>
      </c>
      <c r="D2194" t="s">
        <v>4519</v>
      </c>
      <c r="E2194" t="s">
        <v>4525</v>
      </c>
      <c r="F2194">
        <v>7</v>
      </c>
      <c r="G2194">
        <v>46241</v>
      </c>
      <c r="H2194" s="7">
        <v>5</v>
      </c>
      <c r="I2194">
        <v>323687</v>
      </c>
      <c r="J2194">
        <v>16184.35</v>
      </c>
      <c r="K2194">
        <v>307502.65000000002</v>
      </c>
      <c r="L2194">
        <v>70215.728703216955</v>
      </c>
      <c r="M2194" s="4">
        <f t="shared" si="68"/>
        <v>22.83418653569878</v>
      </c>
      <c r="N2194" t="str">
        <f t="shared" si="69"/>
        <v>Discounted</v>
      </c>
    </row>
    <row r="2195" spans="1:14" x14ac:dyDescent="0.3">
      <c r="A2195" t="s">
        <v>2205</v>
      </c>
      <c r="B2195" s="2">
        <v>45613</v>
      </c>
      <c r="C2195" t="s">
        <v>4514</v>
      </c>
      <c r="D2195" t="s">
        <v>4519</v>
      </c>
      <c r="E2195" t="s">
        <v>4525</v>
      </c>
      <c r="F2195">
        <v>7</v>
      </c>
      <c r="G2195">
        <v>23648</v>
      </c>
      <c r="H2195" s="7">
        <v>10</v>
      </c>
      <c r="I2195">
        <v>165536</v>
      </c>
      <c r="J2195">
        <v>16553.599999999999</v>
      </c>
      <c r="K2195">
        <v>148982.39999999999</v>
      </c>
      <c r="L2195">
        <v>18828.320852590921</v>
      </c>
      <c r="M2195" s="4">
        <f t="shared" si="68"/>
        <v>12.63794975285062</v>
      </c>
      <c r="N2195" t="str">
        <f t="shared" si="69"/>
        <v>Discounted</v>
      </c>
    </row>
    <row r="2196" spans="1:14" x14ac:dyDescent="0.3">
      <c r="A2196" t="s">
        <v>2206</v>
      </c>
      <c r="B2196" s="2">
        <v>45487</v>
      </c>
      <c r="C2196" t="s">
        <v>4515</v>
      </c>
      <c r="D2196" t="s">
        <v>4520</v>
      </c>
      <c r="E2196" t="s">
        <v>4524</v>
      </c>
      <c r="F2196">
        <v>1</v>
      </c>
      <c r="G2196">
        <v>6334</v>
      </c>
      <c r="H2196" s="7">
        <v>15</v>
      </c>
      <c r="I2196">
        <v>6334</v>
      </c>
      <c r="J2196">
        <v>950.1</v>
      </c>
      <c r="K2196">
        <v>5383.9</v>
      </c>
      <c r="L2196">
        <v>1037.924115570424</v>
      </c>
      <c r="M2196" s="4">
        <f t="shared" si="68"/>
        <v>19.278294834050115</v>
      </c>
      <c r="N2196" t="str">
        <f t="shared" si="69"/>
        <v>Discounted</v>
      </c>
    </row>
    <row r="2197" spans="1:14" x14ac:dyDescent="0.3">
      <c r="A2197" t="s">
        <v>2207</v>
      </c>
      <c r="B2197" s="2">
        <v>45409</v>
      </c>
      <c r="C2197" t="s">
        <v>4513</v>
      </c>
      <c r="D2197" t="s">
        <v>4520</v>
      </c>
      <c r="E2197" t="s">
        <v>4523</v>
      </c>
      <c r="F2197">
        <v>2</v>
      </c>
      <c r="G2197">
        <v>43180</v>
      </c>
      <c r="H2197" s="7">
        <v>15</v>
      </c>
      <c r="I2197">
        <v>86360</v>
      </c>
      <c r="J2197">
        <v>12954</v>
      </c>
      <c r="K2197">
        <v>73406</v>
      </c>
      <c r="L2197">
        <v>13235.812771580509</v>
      </c>
      <c r="M2197" s="4">
        <f t="shared" si="68"/>
        <v>18.030968546958707</v>
      </c>
      <c r="N2197" t="str">
        <f t="shared" si="69"/>
        <v>Discounted</v>
      </c>
    </row>
    <row r="2198" spans="1:14" x14ac:dyDescent="0.3">
      <c r="A2198" t="s">
        <v>2208</v>
      </c>
      <c r="B2198" s="2">
        <v>45034</v>
      </c>
      <c r="C2198" t="s">
        <v>4515</v>
      </c>
      <c r="D2198" t="s">
        <v>4519</v>
      </c>
      <c r="E2198" t="s">
        <v>4525</v>
      </c>
      <c r="F2198">
        <v>7</v>
      </c>
      <c r="G2198">
        <v>3899</v>
      </c>
      <c r="H2198" s="7">
        <v>10</v>
      </c>
      <c r="I2198">
        <v>27293</v>
      </c>
      <c r="J2198">
        <v>2729.3</v>
      </c>
      <c r="K2198">
        <v>24563.7</v>
      </c>
      <c r="L2198">
        <v>2054.7349153293749</v>
      </c>
      <c r="M2198" s="4">
        <f t="shared" si="68"/>
        <v>8.3649243205599113</v>
      </c>
      <c r="N2198" t="str">
        <f t="shared" si="69"/>
        <v>Discounted</v>
      </c>
    </row>
    <row r="2199" spans="1:14" x14ac:dyDescent="0.3">
      <c r="A2199" t="s">
        <v>2209</v>
      </c>
      <c r="B2199" s="2">
        <v>45152</v>
      </c>
      <c r="C2199" t="s">
        <v>4515</v>
      </c>
      <c r="D2199" t="s">
        <v>4520</v>
      </c>
      <c r="E2199" t="s">
        <v>4521</v>
      </c>
      <c r="F2199">
        <v>8</v>
      </c>
      <c r="G2199">
        <v>64591</v>
      </c>
      <c r="H2199" s="7">
        <v>20</v>
      </c>
      <c r="I2199">
        <v>516728</v>
      </c>
      <c r="J2199">
        <v>103345.60000000001</v>
      </c>
      <c r="K2199">
        <v>413382.40000000002</v>
      </c>
      <c r="L2199">
        <v>47042.857228319437</v>
      </c>
      <c r="M2199" s="4">
        <f t="shared" si="68"/>
        <v>11.379985511797171</v>
      </c>
      <c r="N2199" t="str">
        <f t="shared" si="69"/>
        <v>Discounted</v>
      </c>
    </row>
    <row r="2200" spans="1:14" x14ac:dyDescent="0.3">
      <c r="A2200" t="s">
        <v>2210</v>
      </c>
      <c r="B2200" s="2">
        <v>45599</v>
      </c>
      <c r="C2200" t="s">
        <v>4515</v>
      </c>
      <c r="D2200" t="s">
        <v>4519</v>
      </c>
      <c r="E2200" t="s">
        <v>4522</v>
      </c>
      <c r="F2200">
        <v>4</v>
      </c>
      <c r="G2200">
        <v>22262</v>
      </c>
      <c r="H2200" s="7">
        <v>10</v>
      </c>
      <c r="I2200">
        <v>89048</v>
      </c>
      <c r="J2200">
        <v>8904.7999999999993</v>
      </c>
      <c r="K2200">
        <v>80143.199999999997</v>
      </c>
      <c r="L2200">
        <v>12497.10554309388</v>
      </c>
      <c r="M2200" s="4">
        <f t="shared" si="68"/>
        <v>15.59346961825068</v>
      </c>
      <c r="N2200" t="str">
        <f t="shared" si="69"/>
        <v>Discounted</v>
      </c>
    </row>
    <row r="2201" spans="1:14" x14ac:dyDescent="0.3">
      <c r="A2201" t="s">
        <v>2211</v>
      </c>
      <c r="B2201" s="2">
        <v>45557</v>
      </c>
      <c r="C2201" t="s">
        <v>4518</v>
      </c>
      <c r="D2201" t="s">
        <v>4520</v>
      </c>
      <c r="E2201" t="s">
        <v>4525</v>
      </c>
      <c r="F2201">
        <v>6</v>
      </c>
      <c r="G2201">
        <v>51509</v>
      </c>
      <c r="H2201" s="7">
        <v>0</v>
      </c>
      <c r="I2201">
        <v>309054</v>
      </c>
      <c r="J2201">
        <v>0</v>
      </c>
      <c r="K2201">
        <v>309054</v>
      </c>
      <c r="L2201">
        <v>67776.177020688861</v>
      </c>
      <c r="M2201" s="4">
        <f t="shared" si="68"/>
        <v>21.930205407692139</v>
      </c>
      <c r="N2201" t="str">
        <f t="shared" si="69"/>
        <v>Non-discounted</v>
      </c>
    </row>
    <row r="2202" spans="1:14" x14ac:dyDescent="0.3">
      <c r="A2202" t="s">
        <v>2212</v>
      </c>
      <c r="B2202" s="2">
        <v>45587</v>
      </c>
      <c r="C2202" t="s">
        <v>4516</v>
      </c>
      <c r="D2202" t="s">
        <v>4519</v>
      </c>
      <c r="E2202" t="s">
        <v>4521</v>
      </c>
      <c r="F2202">
        <v>3</v>
      </c>
      <c r="G2202">
        <v>76993</v>
      </c>
      <c r="H2202" s="7">
        <v>10</v>
      </c>
      <c r="I2202">
        <v>230979</v>
      </c>
      <c r="J2202">
        <v>23097.9</v>
      </c>
      <c r="K2202">
        <v>207881.1</v>
      </c>
      <c r="L2202">
        <v>50093.527586309763</v>
      </c>
      <c r="M2202" s="4">
        <f t="shared" si="68"/>
        <v>24.09720151870938</v>
      </c>
      <c r="N2202" t="str">
        <f t="shared" si="69"/>
        <v>Discounted</v>
      </c>
    </row>
    <row r="2203" spans="1:14" x14ac:dyDescent="0.3">
      <c r="A2203" t="s">
        <v>2213</v>
      </c>
      <c r="B2203" s="2">
        <v>45588</v>
      </c>
      <c r="C2203" t="s">
        <v>4518</v>
      </c>
      <c r="D2203" t="s">
        <v>4520</v>
      </c>
      <c r="E2203" t="s">
        <v>4522</v>
      </c>
      <c r="F2203">
        <v>7</v>
      </c>
      <c r="G2203">
        <v>52048</v>
      </c>
      <c r="H2203" s="7">
        <v>10</v>
      </c>
      <c r="I2203">
        <v>364336</v>
      </c>
      <c r="J2203">
        <v>36433.599999999999</v>
      </c>
      <c r="K2203">
        <v>327902.40000000002</v>
      </c>
      <c r="L2203">
        <v>17745.201295840321</v>
      </c>
      <c r="M2203" s="4">
        <f t="shared" si="68"/>
        <v>5.411732666744836</v>
      </c>
      <c r="N2203" t="str">
        <f t="shared" si="69"/>
        <v>Discounted</v>
      </c>
    </row>
    <row r="2204" spans="1:14" x14ac:dyDescent="0.3">
      <c r="A2204" t="s">
        <v>2214</v>
      </c>
      <c r="B2204" s="2">
        <v>45358</v>
      </c>
      <c r="C2204" t="s">
        <v>4515</v>
      </c>
      <c r="D2204" t="s">
        <v>4520</v>
      </c>
      <c r="E2204" t="s">
        <v>4524</v>
      </c>
      <c r="F2204">
        <v>3</v>
      </c>
      <c r="G2204">
        <v>28840</v>
      </c>
      <c r="H2204" s="7">
        <v>15</v>
      </c>
      <c r="I2204">
        <v>86520</v>
      </c>
      <c r="J2204">
        <v>12978</v>
      </c>
      <c r="K2204">
        <v>73542</v>
      </c>
      <c r="L2204">
        <v>8862.6678447697832</v>
      </c>
      <c r="M2204" s="4">
        <f t="shared" si="68"/>
        <v>12.051165109420173</v>
      </c>
      <c r="N2204" t="str">
        <f t="shared" si="69"/>
        <v>Discounted</v>
      </c>
    </row>
    <row r="2205" spans="1:14" x14ac:dyDescent="0.3">
      <c r="A2205" t="s">
        <v>2215</v>
      </c>
      <c r="B2205" s="2">
        <v>45581</v>
      </c>
      <c r="C2205" t="s">
        <v>4518</v>
      </c>
      <c r="D2205" t="s">
        <v>4520</v>
      </c>
      <c r="E2205" t="s">
        <v>4525</v>
      </c>
      <c r="F2205">
        <v>7</v>
      </c>
      <c r="G2205">
        <v>61865</v>
      </c>
      <c r="H2205" s="7">
        <v>20</v>
      </c>
      <c r="I2205">
        <v>433055</v>
      </c>
      <c r="J2205">
        <v>86611</v>
      </c>
      <c r="K2205">
        <v>346444</v>
      </c>
      <c r="L2205">
        <v>63617.090761609339</v>
      </c>
      <c r="M2205" s="4">
        <f t="shared" si="68"/>
        <v>18.362878491649255</v>
      </c>
      <c r="N2205" t="str">
        <f t="shared" si="69"/>
        <v>Discounted</v>
      </c>
    </row>
    <row r="2206" spans="1:14" x14ac:dyDescent="0.3">
      <c r="A2206" t="s">
        <v>2216</v>
      </c>
      <c r="B2206" s="2">
        <v>45345</v>
      </c>
      <c r="C2206" t="s">
        <v>4515</v>
      </c>
      <c r="D2206" t="s">
        <v>4519</v>
      </c>
      <c r="E2206" t="s">
        <v>4525</v>
      </c>
      <c r="F2206">
        <v>8</v>
      </c>
      <c r="G2206">
        <v>60290</v>
      </c>
      <c r="H2206" s="7">
        <v>10</v>
      </c>
      <c r="I2206">
        <v>482320</v>
      </c>
      <c r="J2206">
        <v>48232</v>
      </c>
      <c r="K2206">
        <v>434088</v>
      </c>
      <c r="L2206">
        <v>67520.602843488567</v>
      </c>
      <c r="M2206" s="4">
        <f t="shared" si="68"/>
        <v>15.554588664853339</v>
      </c>
      <c r="N2206" t="str">
        <f t="shared" si="69"/>
        <v>Discounted</v>
      </c>
    </row>
    <row r="2207" spans="1:14" x14ac:dyDescent="0.3">
      <c r="A2207" t="s">
        <v>2217</v>
      </c>
      <c r="B2207" s="2">
        <v>45381</v>
      </c>
      <c r="C2207" t="s">
        <v>4512</v>
      </c>
      <c r="D2207" t="s">
        <v>4519</v>
      </c>
      <c r="E2207" t="s">
        <v>4521</v>
      </c>
      <c r="F2207">
        <v>3</v>
      </c>
      <c r="G2207">
        <v>68297</v>
      </c>
      <c r="H2207" s="7">
        <v>5</v>
      </c>
      <c r="I2207">
        <v>204891</v>
      </c>
      <c r="J2207">
        <v>10244.549999999999</v>
      </c>
      <c r="K2207">
        <v>194646.45</v>
      </c>
      <c r="L2207">
        <v>46443.503924601377</v>
      </c>
      <c r="M2207" s="4">
        <f t="shared" si="68"/>
        <v>23.860442317135185</v>
      </c>
      <c r="N2207" t="str">
        <f t="shared" si="69"/>
        <v>Discounted</v>
      </c>
    </row>
    <row r="2208" spans="1:14" x14ac:dyDescent="0.3">
      <c r="A2208" t="s">
        <v>2218</v>
      </c>
      <c r="B2208" s="2">
        <v>45086</v>
      </c>
      <c r="C2208" t="s">
        <v>4517</v>
      </c>
      <c r="D2208" t="s">
        <v>4519</v>
      </c>
      <c r="E2208" t="s">
        <v>4523</v>
      </c>
      <c r="F2208">
        <v>2</v>
      </c>
      <c r="G2208">
        <v>12309</v>
      </c>
      <c r="H2208" s="7">
        <v>15</v>
      </c>
      <c r="I2208">
        <v>24618</v>
      </c>
      <c r="J2208">
        <v>3692.7</v>
      </c>
      <c r="K2208">
        <v>20925.3</v>
      </c>
      <c r="L2208">
        <v>1117.283101699014</v>
      </c>
      <c r="M2208" s="4">
        <f t="shared" si="68"/>
        <v>5.3393886907189572</v>
      </c>
      <c r="N2208" t="str">
        <f t="shared" si="69"/>
        <v>Discounted</v>
      </c>
    </row>
    <row r="2209" spans="1:14" x14ac:dyDescent="0.3">
      <c r="A2209" t="s">
        <v>2219</v>
      </c>
      <c r="B2209" s="2">
        <v>45449</v>
      </c>
      <c r="C2209" t="s">
        <v>4516</v>
      </c>
      <c r="D2209" t="s">
        <v>4520</v>
      </c>
      <c r="E2209" t="s">
        <v>4524</v>
      </c>
      <c r="F2209">
        <v>6</v>
      </c>
      <c r="G2209">
        <v>18196</v>
      </c>
      <c r="H2209" s="7">
        <v>15</v>
      </c>
      <c r="I2209">
        <v>109176</v>
      </c>
      <c r="J2209">
        <v>16376.4</v>
      </c>
      <c r="K2209">
        <v>92799.6</v>
      </c>
      <c r="L2209">
        <v>12764.388219191431</v>
      </c>
      <c r="M2209" s="4">
        <f t="shared" si="68"/>
        <v>13.754787972352714</v>
      </c>
      <c r="N2209" t="str">
        <f t="shared" si="69"/>
        <v>Discounted</v>
      </c>
    </row>
    <row r="2210" spans="1:14" x14ac:dyDescent="0.3">
      <c r="A2210" t="s">
        <v>2220</v>
      </c>
      <c r="B2210" s="2">
        <v>45576</v>
      </c>
      <c r="C2210" t="s">
        <v>4512</v>
      </c>
      <c r="D2210" t="s">
        <v>4520</v>
      </c>
      <c r="E2210" t="s">
        <v>4523</v>
      </c>
      <c r="F2210">
        <v>4</v>
      </c>
      <c r="G2210">
        <v>51957</v>
      </c>
      <c r="H2210" s="7">
        <v>10</v>
      </c>
      <c r="I2210">
        <v>207828</v>
      </c>
      <c r="J2210">
        <v>20782.8</v>
      </c>
      <c r="K2210">
        <v>187045.2</v>
      </c>
      <c r="L2210">
        <v>34371.569894677028</v>
      </c>
      <c r="M2210" s="4">
        <f t="shared" si="68"/>
        <v>18.376076956092444</v>
      </c>
      <c r="N2210" t="str">
        <f t="shared" si="69"/>
        <v>Discounted</v>
      </c>
    </row>
    <row r="2211" spans="1:14" x14ac:dyDescent="0.3">
      <c r="A2211" t="s">
        <v>2221</v>
      </c>
      <c r="B2211" s="2">
        <v>45516</v>
      </c>
      <c r="C2211" t="s">
        <v>4514</v>
      </c>
      <c r="D2211" t="s">
        <v>4519</v>
      </c>
      <c r="E2211" t="s">
        <v>4525</v>
      </c>
      <c r="F2211">
        <v>8</v>
      </c>
      <c r="G2211">
        <v>22391</v>
      </c>
      <c r="H2211" s="7">
        <v>5</v>
      </c>
      <c r="I2211">
        <v>179128</v>
      </c>
      <c r="J2211">
        <v>8956.4</v>
      </c>
      <c r="K2211">
        <v>170171.6</v>
      </c>
      <c r="L2211">
        <v>15913.893744570451</v>
      </c>
      <c r="M2211" s="4">
        <f t="shared" si="68"/>
        <v>9.3516742773591197</v>
      </c>
      <c r="N2211" t="str">
        <f t="shared" si="69"/>
        <v>Discounted</v>
      </c>
    </row>
    <row r="2212" spans="1:14" x14ac:dyDescent="0.3">
      <c r="A2212" t="s">
        <v>2222</v>
      </c>
      <c r="B2212" s="2">
        <v>45003</v>
      </c>
      <c r="C2212" t="s">
        <v>4518</v>
      </c>
      <c r="D2212" t="s">
        <v>4520</v>
      </c>
      <c r="E2212" t="s">
        <v>4523</v>
      </c>
      <c r="F2212">
        <v>2</v>
      </c>
      <c r="G2212">
        <v>59651</v>
      </c>
      <c r="H2212" s="7">
        <v>10</v>
      </c>
      <c r="I2212">
        <v>119302</v>
      </c>
      <c r="J2212">
        <v>11930.2</v>
      </c>
      <c r="K2212">
        <v>107371.8</v>
      </c>
      <c r="L2212">
        <v>20956.21345913141</v>
      </c>
      <c r="M2212" s="4">
        <f t="shared" si="68"/>
        <v>19.517427722298976</v>
      </c>
      <c r="N2212" t="str">
        <f t="shared" si="69"/>
        <v>Discounted</v>
      </c>
    </row>
    <row r="2213" spans="1:14" x14ac:dyDescent="0.3">
      <c r="A2213" t="s">
        <v>2223</v>
      </c>
      <c r="B2213" s="2">
        <v>45435</v>
      </c>
      <c r="C2213" t="s">
        <v>4514</v>
      </c>
      <c r="D2213" t="s">
        <v>4519</v>
      </c>
      <c r="E2213" t="s">
        <v>4522</v>
      </c>
      <c r="F2213">
        <v>4</v>
      </c>
      <c r="G2213">
        <v>63508</v>
      </c>
      <c r="H2213" s="7">
        <v>5</v>
      </c>
      <c r="I2213">
        <v>254032</v>
      </c>
      <c r="J2213">
        <v>12701.6</v>
      </c>
      <c r="K2213">
        <v>241330.4</v>
      </c>
      <c r="L2213">
        <v>15987.107468019931</v>
      </c>
      <c r="M2213" s="4">
        <f t="shared" si="68"/>
        <v>6.6245725644261695</v>
      </c>
      <c r="N2213" t="str">
        <f t="shared" si="69"/>
        <v>Discounted</v>
      </c>
    </row>
    <row r="2214" spans="1:14" x14ac:dyDescent="0.3">
      <c r="A2214" t="s">
        <v>2224</v>
      </c>
      <c r="B2214" s="2">
        <v>45367</v>
      </c>
      <c r="C2214" t="s">
        <v>4513</v>
      </c>
      <c r="D2214" t="s">
        <v>4519</v>
      </c>
      <c r="E2214" t="s">
        <v>4524</v>
      </c>
      <c r="F2214">
        <v>2</v>
      </c>
      <c r="G2214">
        <v>52988</v>
      </c>
      <c r="H2214" s="7">
        <v>15</v>
      </c>
      <c r="I2214">
        <v>105976</v>
      </c>
      <c r="J2214">
        <v>15896.4</v>
      </c>
      <c r="K2214">
        <v>90079.6</v>
      </c>
      <c r="L2214">
        <v>12629.854064053019</v>
      </c>
      <c r="M2214" s="4">
        <f t="shared" si="68"/>
        <v>14.020770589626306</v>
      </c>
      <c r="N2214" t="str">
        <f t="shared" si="69"/>
        <v>Discounted</v>
      </c>
    </row>
    <row r="2215" spans="1:14" x14ac:dyDescent="0.3">
      <c r="A2215" t="s">
        <v>2225</v>
      </c>
      <c r="B2215" s="2">
        <v>45180</v>
      </c>
      <c r="C2215" t="s">
        <v>4518</v>
      </c>
      <c r="D2215" t="s">
        <v>4519</v>
      </c>
      <c r="E2215" t="s">
        <v>4523</v>
      </c>
      <c r="F2215">
        <v>2</v>
      </c>
      <c r="G2215">
        <v>57132</v>
      </c>
      <c r="H2215" s="7">
        <v>5</v>
      </c>
      <c r="I2215">
        <v>114264</v>
      </c>
      <c r="J2215">
        <v>5713.2</v>
      </c>
      <c r="K2215">
        <v>108550.8</v>
      </c>
      <c r="L2215">
        <v>20108.709096493199</v>
      </c>
      <c r="M2215" s="4">
        <f t="shared" si="68"/>
        <v>18.524699123814102</v>
      </c>
      <c r="N2215" t="str">
        <f t="shared" si="69"/>
        <v>Discounted</v>
      </c>
    </row>
    <row r="2216" spans="1:14" x14ac:dyDescent="0.3">
      <c r="A2216" t="s">
        <v>2226</v>
      </c>
      <c r="B2216" s="2">
        <v>45246</v>
      </c>
      <c r="C2216" t="s">
        <v>4517</v>
      </c>
      <c r="D2216" t="s">
        <v>4519</v>
      </c>
      <c r="E2216" t="s">
        <v>4522</v>
      </c>
      <c r="F2216">
        <v>2</v>
      </c>
      <c r="G2216">
        <v>67033</v>
      </c>
      <c r="H2216" s="7">
        <v>10</v>
      </c>
      <c r="I2216">
        <v>134066</v>
      </c>
      <c r="J2216">
        <v>13406.6</v>
      </c>
      <c r="K2216">
        <v>120659.4</v>
      </c>
      <c r="L2216">
        <v>12470.32100784391</v>
      </c>
      <c r="M2216" s="4">
        <f t="shared" si="68"/>
        <v>10.33514256480963</v>
      </c>
      <c r="N2216" t="str">
        <f t="shared" si="69"/>
        <v>Discounted</v>
      </c>
    </row>
    <row r="2217" spans="1:14" x14ac:dyDescent="0.3">
      <c r="A2217" t="s">
        <v>2227</v>
      </c>
      <c r="B2217" s="2">
        <v>45189</v>
      </c>
      <c r="C2217" t="s">
        <v>4512</v>
      </c>
      <c r="D2217" t="s">
        <v>4520</v>
      </c>
      <c r="E2217" t="s">
        <v>4521</v>
      </c>
      <c r="F2217">
        <v>1</v>
      </c>
      <c r="G2217">
        <v>72389</v>
      </c>
      <c r="H2217" s="7">
        <v>0</v>
      </c>
      <c r="I2217">
        <v>72389</v>
      </c>
      <c r="J2217">
        <v>0</v>
      </c>
      <c r="K2217">
        <v>72389</v>
      </c>
      <c r="L2217">
        <v>4688.5836658189201</v>
      </c>
      <c r="M2217" s="4">
        <f t="shared" si="68"/>
        <v>6.4769283535052571</v>
      </c>
      <c r="N2217" t="str">
        <f t="shared" si="69"/>
        <v>Non-discounted</v>
      </c>
    </row>
    <row r="2218" spans="1:14" x14ac:dyDescent="0.3">
      <c r="A2218" t="s">
        <v>2228</v>
      </c>
      <c r="B2218" s="2">
        <v>45523</v>
      </c>
      <c r="C2218" t="s">
        <v>4517</v>
      </c>
      <c r="D2218" t="s">
        <v>4520</v>
      </c>
      <c r="E2218" t="s">
        <v>4523</v>
      </c>
      <c r="F2218">
        <v>4</v>
      </c>
      <c r="G2218">
        <v>58442</v>
      </c>
      <c r="H2218" s="7">
        <v>0</v>
      </c>
      <c r="I2218">
        <v>233768</v>
      </c>
      <c r="J2218">
        <v>0</v>
      </c>
      <c r="K2218">
        <v>233768</v>
      </c>
      <c r="L2218">
        <v>56432.605535919232</v>
      </c>
      <c r="M2218" s="4">
        <f t="shared" si="68"/>
        <v>24.140432195988858</v>
      </c>
      <c r="N2218" t="str">
        <f t="shared" si="69"/>
        <v>Non-discounted</v>
      </c>
    </row>
    <row r="2219" spans="1:14" x14ac:dyDescent="0.3">
      <c r="A2219" t="s">
        <v>2229</v>
      </c>
      <c r="B2219" s="2">
        <v>45584</v>
      </c>
      <c r="C2219" t="s">
        <v>4513</v>
      </c>
      <c r="D2219" t="s">
        <v>4520</v>
      </c>
      <c r="E2219" t="s">
        <v>4524</v>
      </c>
      <c r="F2219">
        <v>2</v>
      </c>
      <c r="G2219">
        <v>9775</v>
      </c>
      <c r="H2219" s="7">
        <v>5</v>
      </c>
      <c r="I2219">
        <v>19550</v>
      </c>
      <c r="J2219">
        <v>977.5</v>
      </c>
      <c r="K2219">
        <v>18572.5</v>
      </c>
      <c r="L2219">
        <v>4323.020640460004</v>
      </c>
      <c r="M2219" s="4">
        <f t="shared" si="68"/>
        <v>23.276460575905258</v>
      </c>
      <c r="N2219" t="str">
        <f t="shared" si="69"/>
        <v>Discounted</v>
      </c>
    </row>
    <row r="2220" spans="1:14" x14ac:dyDescent="0.3">
      <c r="A2220" t="s">
        <v>2230</v>
      </c>
      <c r="B2220" s="2">
        <v>45480</v>
      </c>
      <c r="C2220" t="s">
        <v>4515</v>
      </c>
      <c r="D2220" t="s">
        <v>4519</v>
      </c>
      <c r="E2220" t="s">
        <v>4522</v>
      </c>
      <c r="F2220">
        <v>9</v>
      </c>
      <c r="G2220">
        <v>20465</v>
      </c>
      <c r="H2220" s="7">
        <v>10</v>
      </c>
      <c r="I2220">
        <v>184185</v>
      </c>
      <c r="J2220">
        <v>18418.5</v>
      </c>
      <c r="K2220">
        <v>165766.5</v>
      </c>
      <c r="L2220">
        <v>39000.544590637262</v>
      </c>
      <c r="M2220" s="4">
        <f t="shared" si="68"/>
        <v>23.527398232234656</v>
      </c>
      <c r="N2220" t="str">
        <f t="shared" si="69"/>
        <v>Discounted</v>
      </c>
    </row>
    <row r="2221" spans="1:14" x14ac:dyDescent="0.3">
      <c r="A2221" t="s">
        <v>2231</v>
      </c>
      <c r="B2221" s="2">
        <v>45300</v>
      </c>
      <c r="C2221" t="s">
        <v>4517</v>
      </c>
      <c r="D2221" t="s">
        <v>4520</v>
      </c>
      <c r="E2221" t="s">
        <v>4523</v>
      </c>
      <c r="F2221">
        <v>9</v>
      </c>
      <c r="G2221">
        <v>36354</v>
      </c>
      <c r="H2221" s="7">
        <v>20</v>
      </c>
      <c r="I2221">
        <v>327186</v>
      </c>
      <c r="J2221">
        <v>65437.2</v>
      </c>
      <c r="K2221">
        <v>261748.8</v>
      </c>
      <c r="L2221">
        <v>64311.804925064062</v>
      </c>
      <c r="M2221" s="4">
        <f t="shared" si="68"/>
        <v>24.570047665954558</v>
      </c>
      <c r="N2221" t="str">
        <f t="shared" si="69"/>
        <v>Discounted</v>
      </c>
    </row>
    <row r="2222" spans="1:14" x14ac:dyDescent="0.3">
      <c r="A2222" t="s">
        <v>2232</v>
      </c>
      <c r="B2222" s="2">
        <v>45563</v>
      </c>
      <c r="C2222" t="s">
        <v>4517</v>
      </c>
      <c r="D2222" t="s">
        <v>4519</v>
      </c>
      <c r="E2222" t="s">
        <v>4521</v>
      </c>
      <c r="F2222">
        <v>7</v>
      </c>
      <c r="G2222">
        <v>16473</v>
      </c>
      <c r="H2222" s="7">
        <v>0</v>
      </c>
      <c r="I2222">
        <v>115311</v>
      </c>
      <c r="J2222">
        <v>0</v>
      </c>
      <c r="K2222">
        <v>115311</v>
      </c>
      <c r="L2222">
        <v>10025.093470445931</v>
      </c>
      <c r="M2222" s="4">
        <f t="shared" si="68"/>
        <v>8.6939610882274287</v>
      </c>
      <c r="N2222" t="str">
        <f t="shared" si="69"/>
        <v>Non-discounted</v>
      </c>
    </row>
    <row r="2223" spans="1:14" x14ac:dyDescent="0.3">
      <c r="A2223" t="s">
        <v>2233</v>
      </c>
      <c r="B2223" s="2">
        <v>45093</v>
      </c>
      <c r="C2223" t="s">
        <v>4515</v>
      </c>
      <c r="D2223" t="s">
        <v>4519</v>
      </c>
      <c r="E2223" t="s">
        <v>4523</v>
      </c>
      <c r="F2223">
        <v>6</v>
      </c>
      <c r="G2223">
        <v>27378</v>
      </c>
      <c r="H2223" s="7">
        <v>15</v>
      </c>
      <c r="I2223">
        <v>164268</v>
      </c>
      <c r="J2223">
        <v>24640.2</v>
      </c>
      <c r="K2223">
        <v>139627.79999999999</v>
      </c>
      <c r="L2223">
        <v>11387.3730929128</v>
      </c>
      <c r="M2223" s="4">
        <f t="shared" si="68"/>
        <v>8.1555199558489075</v>
      </c>
      <c r="N2223" t="str">
        <f t="shared" si="69"/>
        <v>Discounted</v>
      </c>
    </row>
    <row r="2224" spans="1:14" x14ac:dyDescent="0.3">
      <c r="A2224" t="s">
        <v>2234</v>
      </c>
      <c r="B2224" s="2">
        <v>45385</v>
      </c>
      <c r="C2224" t="s">
        <v>4518</v>
      </c>
      <c r="D2224" t="s">
        <v>4519</v>
      </c>
      <c r="E2224" t="s">
        <v>4522</v>
      </c>
      <c r="F2224">
        <v>3</v>
      </c>
      <c r="G2224">
        <v>17605</v>
      </c>
      <c r="H2224" s="7">
        <v>10</v>
      </c>
      <c r="I2224">
        <v>52815</v>
      </c>
      <c r="J2224">
        <v>5281.5</v>
      </c>
      <c r="K2224">
        <v>47533.5</v>
      </c>
      <c r="L2224">
        <v>2701.9428067005229</v>
      </c>
      <c r="M2224" s="4">
        <f t="shared" si="68"/>
        <v>5.6842917241535398</v>
      </c>
      <c r="N2224" t="str">
        <f t="shared" si="69"/>
        <v>Discounted</v>
      </c>
    </row>
    <row r="2225" spans="1:14" x14ac:dyDescent="0.3">
      <c r="A2225" t="s">
        <v>2235</v>
      </c>
      <c r="B2225" s="2">
        <v>45206</v>
      </c>
      <c r="C2225" t="s">
        <v>4515</v>
      </c>
      <c r="D2225" t="s">
        <v>4519</v>
      </c>
      <c r="E2225" t="s">
        <v>4523</v>
      </c>
      <c r="F2225">
        <v>7</v>
      </c>
      <c r="G2225">
        <v>65246</v>
      </c>
      <c r="H2225" s="7">
        <v>10</v>
      </c>
      <c r="I2225">
        <v>456722</v>
      </c>
      <c r="J2225">
        <v>45672.2</v>
      </c>
      <c r="K2225">
        <v>411049.8</v>
      </c>
      <c r="L2225">
        <v>93869.20569714639</v>
      </c>
      <c r="M2225" s="4">
        <f t="shared" si="68"/>
        <v>22.836455752355651</v>
      </c>
      <c r="N2225" t="str">
        <f t="shared" si="69"/>
        <v>Discounted</v>
      </c>
    </row>
    <row r="2226" spans="1:14" x14ac:dyDescent="0.3">
      <c r="A2226" t="s">
        <v>2236</v>
      </c>
      <c r="B2226" s="2">
        <v>45626</v>
      </c>
      <c r="C2226" t="s">
        <v>4512</v>
      </c>
      <c r="D2226" t="s">
        <v>4519</v>
      </c>
      <c r="E2226" t="s">
        <v>4524</v>
      </c>
      <c r="F2226">
        <v>1</v>
      </c>
      <c r="G2226">
        <v>40435</v>
      </c>
      <c r="H2226" s="7">
        <v>0</v>
      </c>
      <c r="I2226">
        <v>40435</v>
      </c>
      <c r="J2226">
        <v>0</v>
      </c>
      <c r="K2226">
        <v>40435</v>
      </c>
      <c r="L2226">
        <v>8109.3430962664443</v>
      </c>
      <c r="M2226" s="4">
        <f t="shared" si="68"/>
        <v>20.055256822719041</v>
      </c>
      <c r="N2226" t="str">
        <f t="shared" si="69"/>
        <v>Non-discounted</v>
      </c>
    </row>
    <row r="2227" spans="1:14" x14ac:dyDescent="0.3">
      <c r="A2227" t="s">
        <v>2237</v>
      </c>
      <c r="B2227" s="2">
        <v>45228</v>
      </c>
      <c r="C2227" t="s">
        <v>4517</v>
      </c>
      <c r="D2227" t="s">
        <v>4519</v>
      </c>
      <c r="E2227" t="s">
        <v>4525</v>
      </c>
      <c r="F2227">
        <v>9</v>
      </c>
      <c r="G2227">
        <v>33284</v>
      </c>
      <c r="H2227" s="7">
        <v>20</v>
      </c>
      <c r="I2227">
        <v>299556</v>
      </c>
      <c r="J2227">
        <v>59911.199999999997</v>
      </c>
      <c r="K2227">
        <v>239644.79999999999</v>
      </c>
      <c r="L2227">
        <v>42333.84877200186</v>
      </c>
      <c r="M2227" s="4">
        <f t="shared" si="68"/>
        <v>17.665248222369883</v>
      </c>
      <c r="N2227" t="str">
        <f t="shared" si="69"/>
        <v>Discounted</v>
      </c>
    </row>
    <row r="2228" spans="1:14" x14ac:dyDescent="0.3">
      <c r="A2228" t="s">
        <v>2238</v>
      </c>
      <c r="B2228" s="2">
        <v>45457</v>
      </c>
      <c r="C2228" t="s">
        <v>4515</v>
      </c>
      <c r="D2228" t="s">
        <v>4520</v>
      </c>
      <c r="E2228" t="s">
        <v>4522</v>
      </c>
      <c r="F2228">
        <v>4</v>
      </c>
      <c r="G2228">
        <v>32101</v>
      </c>
      <c r="H2228" s="7">
        <v>15</v>
      </c>
      <c r="I2228">
        <v>128404</v>
      </c>
      <c r="J2228">
        <v>19260.599999999999</v>
      </c>
      <c r="K2228">
        <v>109143.4</v>
      </c>
      <c r="L2228">
        <v>25707.116022503251</v>
      </c>
      <c r="M2228" s="4">
        <f t="shared" si="68"/>
        <v>23.553523183722746</v>
      </c>
      <c r="N2228" t="str">
        <f t="shared" si="69"/>
        <v>Discounted</v>
      </c>
    </row>
    <row r="2229" spans="1:14" x14ac:dyDescent="0.3">
      <c r="A2229" t="s">
        <v>2239</v>
      </c>
      <c r="B2229" s="2">
        <v>45506</v>
      </c>
      <c r="C2229" t="s">
        <v>4513</v>
      </c>
      <c r="D2229" t="s">
        <v>4520</v>
      </c>
      <c r="E2229" t="s">
        <v>4522</v>
      </c>
      <c r="F2229">
        <v>6</v>
      </c>
      <c r="G2229">
        <v>40365</v>
      </c>
      <c r="H2229" s="7">
        <v>20</v>
      </c>
      <c r="I2229">
        <v>242190</v>
      </c>
      <c r="J2229">
        <v>48438</v>
      </c>
      <c r="K2229">
        <v>193752</v>
      </c>
      <c r="L2229">
        <v>31972.048842230059</v>
      </c>
      <c r="M2229" s="4">
        <f t="shared" si="68"/>
        <v>16.501532289849941</v>
      </c>
      <c r="N2229" t="str">
        <f t="shared" si="69"/>
        <v>Discounted</v>
      </c>
    </row>
    <row r="2230" spans="1:14" x14ac:dyDescent="0.3">
      <c r="A2230" t="s">
        <v>2240</v>
      </c>
      <c r="B2230" s="2">
        <v>45144</v>
      </c>
      <c r="C2230" t="s">
        <v>4513</v>
      </c>
      <c r="D2230" t="s">
        <v>4520</v>
      </c>
      <c r="E2230" t="s">
        <v>4522</v>
      </c>
      <c r="F2230">
        <v>6</v>
      </c>
      <c r="G2230">
        <v>79201</v>
      </c>
      <c r="H2230" s="7">
        <v>15</v>
      </c>
      <c r="I2230">
        <v>475206</v>
      </c>
      <c r="J2230">
        <v>71280.899999999994</v>
      </c>
      <c r="K2230">
        <v>403925.1</v>
      </c>
      <c r="L2230">
        <v>30676.556453548448</v>
      </c>
      <c r="M2230" s="4">
        <f t="shared" si="68"/>
        <v>7.5946150545109603</v>
      </c>
      <c r="N2230" t="str">
        <f t="shared" si="69"/>
        <v>Discounted</v>
      </c>
    </row>
    <row r="2231" spans="1:14" x14ac:dyDescent="0.3">
      <c r="A2231" t="s">
        <v>2241</v>
      </c>
      <c r="B2231" s="2">
        <v>45028</v>
      </c>
      <c r="C2231" t="s">
        <v>4517</v>
      </c>
      <c r="D2231" t="s">
        <v>4520</v>
      </c>
      <c r="E2231" t="s">
        <v>4522</v>
      </c>
      <c r="F2231">
        <v>3</v>
      </c>
      <c r="G2231">
        <v>19116</v>
      </c>
      <c r="H2231" s="7">
        <v>0</v>
      </c>
      <c r="I2231">
        <v>57348</v>
      </c>
      <c r="J2231">
        <v>0</v>
      </c>
      <c r="K2231">
        <v>57348</v>
      </c>
      <c r="L2231">
        <v>4895.9647817145669</v>
      </c>
      <c r="M2231" s="4">
        <f t="shared" si="68"/>
        <v>8.537289498700158</v>
      </c>
      <c r="N2231" t="str">
        <f t="shared" si="69"/>
        <v>Non-discounted</v>
      </c>
    </row>
    <row r="2232" spans="1:14" x14ac:dyDescent="0.3">
      <c r="A2232" t="s">
        <v>2242</v>
      </c>
      <c r="B2232" s="2">
        <v>45480</v>
      </c>
      <c r="C2232" t="s">
        <v>4512</v>
      </c>
      <c r="D2232" t="s">
        <v>4519</v>
      </c>
      <c r="E2232" t="s">
        <v>4523</v>
      </c>
      <c r="F2232">
        <v>4</v>
      </c>
      <c r="G2232">
        <v>12154</v>
      </c>
      <c r="H2232" s="7">
        <v>10</v>
      </c>
      <c r="I2232">
        <v>48616</v>
      </c>
      <c r="J2232">
        <v>4861.6000000000004</v>
      </c>
      <c r="K2232">
        <v>43754.400000000001</v>
      </c>
      <c r="L2232">
        <v>3344.4457123170419</v>
      </c>
      <c r="M2232" s="4">
        <f t="shared" si="68"/>
        <v>7.6436786067619291</v>
      </c>
      <c r="N2232" t="str">
        <f t="shared" si="69"/>
        <v>Discounted</v>
      </c>
    </row>
    <row r="2233" spans="1:14" x14ac:dyDescent="0.3">
      <c r="A2233" t="s">
        <v>2243</v>
      </c>
      <c r="B2233" s="2">
        <v>45214</v>
      </c>
      <c r="C2233" t="s">
        <v>4514</v>
      </c>
      <c r="D2233" t="s">
        <v>4519</v>
      </c>
      <c r="E2233" t="s">
        <v>4524</v>
      </c>
      <c r="F2233">
        <v>3</v>
      </c>
      <c r="G2233">
        <v>18330</v>
      </c>
      <c r="H2233" s="7">
        <v>15</v>
      </c>
      <c r="I2233">
        <v>54990</v>
      </c>
      <c r="J2233">
        <v>8248.5</v>
      </c>
      <c r="K2233">
        <v>46741.5</v>
      </c>
      <c r="L2233">
        <v>5213.1544003387253</v>
      </c>
      <c r="M2233" s="4">
        <f t="shared" si="68"/>
        <v>11.153160254460651</v>
      </c>
      <c r="N2233" t="str">
        <f t="shared" si="69"/>
        <v>Discounted</v>
      </c>
    </row>
    <row r="2234" spans="1:14" x14ac:dyDescent="0.3">
      <c r="A2234" t="s">
        <v>2244</v>
      </c>
      <c r="B2234" s="2">
        <v>45093</v>
      </c>
      <c r="C2234" t="s">
        <v>4512</v>
      </c>
      <c r="D2234" t="s">
        <v>4520</v>
      </c>
      <c r="E2234" t="s">
        <v>4521</v>
      </c>
      <c r="F2234">
        <v>6</v>
      </c>
      <c r="G2234">
        <v>16705</v>
      </c>
      <c r="H2234" s="7">
        <v>10</v>
      </c>
      <c r="I2234">
        <v>100230</v>
      </c>
      <c r="J2234">
        <v>10023</v>
      </c>
      <c r="K2234">
        <v>90207</v>
      </c>
      <c r="L2234">
        <v>11357.00416493595</v>
      </c>
      <c r="M2234" s="4">
        <f t="shared" si="68"/>
        <v>12.589936662272274</v>
      </c>
      <c r="N2234" t="str">
        <f t="shared" si="69"/>
        <v>Discounted</v>
      </c>
    </row>
    <row r="2235" spans="1:14" x14ac:dyDescent="0.3">
      <c r="A2235" t="s">
        <v>2245</v>
      </c>
      <c r="B2235" s="2">
        <v>45547</v>
      </c>
      <c r="C2235" t="s">
        <v>4516</v>
      </c>
      <c r="D2235" t="s">
        <v>4520</v>
      </c>
      <c r="E2235" t="s">
        <v>4524</v>
      </c>
      <c r="F2235">
        <v>1</v>
      </c>
      <c r="G2235">
        <v>42925</v>
      </c>
      <c r="H2235" s="7">
        <v>5</v>
      </c>
      <c r="I2235">
        <v>42925</v>
      </c>
      <c r="J2235">
        <v>2146.25</v>
      </c>
      <c r="K2235">
        <v>40778.75</v>
      </c>
      <c r="L2235">
        <v>8537.7577018021402</v>
      </c>
      <c r="M2235" s="4">
        <f t="shared" si="68"/>
        <v>20.936781293693752</v>
      </c>
      <c r="N2235" t="str">
        <f t="shared" si="69"/>
        <v>Discounted</v>
      </c>
    </row>
    <row r="2236" spans="1:14" x14ac:dyDescent="0.3">
      <c r="A2236" t="s">
        <v>2246</v>
      </c>
      <c r="B2236" s="2">
        <v>44962</v>
      </c>
      <c r="C2236" t="s">
        <v>4516</v>
      </c>
      <c r="D2236" t="s">
        <v>4520</v>
      </c>
      <c r="E2236" t="s">
        <v>4522</v>
      </c>
      <c r="F2236">
        <v>8</v>
      </c>
      <c r="G2236">
        <v>77995</v>
      </c>
      <c r="H2236" s="7">
        <v>5</v>
      </c>
      <c r="I2236">
        <v>623960</v>
      </c>
      <c r="J2236">
        <v>31198</v>
      </c>
      <c r="K2236">
        <v>592762</v>
      </c>
      <c r="L2236">
        <v>52311.71021123293</v>
      </c>
      <c r="M2236" s="4">
        <f t="shared" si="68"/>
        <v>8.8250782289068681</v>
      </c>
      <c r="N2236" t="str">
        <f t="shared" si="69"/>
        <v>Discounted</v>
      </c>
    </row>
    <row r="2237" spans="1:14" x14ac:dyDescent="0.3">
      <c r="A2237" t="s">
        <v>2247</v>
      </c>
      <c r="B2237" s="2">
        <v>45279</v>
      </c>
      <c r="C2237" t="s">
        <v>4516</v>
      </c>
      <c r="D2237" t="s">
        <v>4520</v>
      </c>
      <c r="E2237" t="s">
        <v>4523</v>
      </c>
      <c r="F2237">
        <v>8</v>
      </c>
      <c r="G2237">
        <v>77855</v>
      </c>
      <c r="H2237" s="7">
        <v>0</v>
      </c>
      <c r="I2237">
        <v>622840</v>
      </c>
      <c r="J2237">
        <v>0</v>
      </c>
      <c r="K2237">
        <v>622840</v>
      </c>
      <c r="L2237">
        <v>121499.28635943431</v>
      </c>
      <c r="M2237" s="4">
        <f t="shared" si="68"/>
        <v>19.507303056874044</v>
      </c>
      <c r="N2237" t="str">
        <f t="shared" si="69"/>
        <v>Non-discounted</v>
      </c>
    </row>
    <row r="2238" spans="1:14" x14ac:dyDescent="0.3">
      <c r="A2238" t="s">
        <v>2248</v>
      </c>
      <c r="B2238" s="2">
        <v>45602</v>
      </c>
      <c r="C2238" t="s">
        <v>4517</v>
      </c>
      <c r="D2238" t="s">
        <v>4520</v>
      </c>
      <c r="E2238" t="s">
        <v>4523</v>
      </c>
      <c r="F2238">
        <v>9</v>
      </c>
      <c r="G2238">
        <v>36351</v>
      </c>
      <c r="H2238" s="7">
        <v>0</v>
      </c>
      <c r="I2238">
        <v>327159</v>
      </c>
      <c r="J2238">
        <v>0</v>
      </c>
      <c r="K2238">
        <v>327159</v>
      </c>
      <c r="L2238">
        <v>48499.915104656036</v>
      </c>
      <c r="M2238" s="4">
        <f t="shared" si="68"/>
        <v>14.824570042290153</v>
      </c>
      <c r="N2238" t="str">
        <f t="shared" si="69"/>
        <v>Non-discounted</v>
      </c>
    </row>
    <row r="2239" spans="1:14" x14ac:dyDescent="0.3">
      <c r="A2239" t="s">
        <v>2249</v>
      </c>
      <c r="B2239" s="2">
        <v>44999</v>
      </c>
      <c r="C2239" t="s">
        <v>4513</v>
      </c>
      <c r="D2239" t="s">
        <v>4520</v>
      </c>
      <c r="E2239" t="s">
        <v>4522</v>
      </c>
      <c r="F2239">
        <v>6</v>
      </c>
      <c r="G2239">
        <v>7452</v>
      </c>
      <c r="H2239" s="7">
        <v>0</v>
      </c>
      <c r="I2239">
        <v>44712</v>
      </c>
      <c r="J2239">
        <v>0</v>
      </c>
      <c r="K2239">
        <v>44712</v>
      </c>
      <c r="L2239">
        <v>11174.958878697469</v>
      </c>
      <c r="M2239" s="4">
        <f t="shared" si="68"/>
        <v>24.99319842256546</v>
      </c>
      <c r="N2239" t="str">
        <f t="shared" si="69"/>
        <v>Non-discounted</v>
      </c>
    </row>
    <row r="2240" spans="1:14" x14ac:dyDescent="0.3">
      <c r="A2240" t="s">
        <v>2250</v>
      </c>
      <c r="B2240" s="2">
        <v>45574</v>
      </c>
      <c r="C2240" t="s">
        <v>4518</v>
      </c>
      <c r="D2240" t="s">
        <v>4520</v>
      </c>
      <c r="E2240" t="s">
        <v>4523</v>
      </c>
      <c r="F2240">
        <v>1</v>
      </c>
      <c r="G2240">
        <v>47905</v>
      </c>
      <c r="H2240" s="7">
        <v>5</v>
      </c>
      <c r="I2240">
        <v>47905</v>
      </c>
      <c r="J2240">
        <v>2395.25</v>
      </c>
      <c r="K2240">
        <v>45509.75</v>
      </c>
      <c r="L2240">
        <v>9343.9022313073456</v>
      </c>
      <c r="M2240" s="4">
        <f t="shared" si="68"/>
        <v>20.531649220897378</v>
      </c>
      <c r="N2240" t="str">
        <f t="shared" si="69"/>
        <v>Discounted</v>
      </c>
    </row>
    <row r="2241" spans="1:14" x14ac:dyDescent="0.3">
      <c r="A2241" t="s">
        <v>2251</v>
      </c>
      <c r="B2241" s="2">
        <v>45279</v>
      </c>
      <c r="C2241" t="s">
        <v>4513</v>
      </c>
      <c r="D2241" t="s">
        <v>4520</v>
      </c>
      <c r="E2241" t="s">
        <v>4522</v>
      </c>
      <c r="F2241">
        <v>3</v>
      </c>
      <c r="G2241">
        <v>5891</v>
      </c>
      <c r="H2241" s="7">
        <v>15</v>
      </c>
      <c r="I2241">
        <v>17673</v>
      </c>
      <c r="J2241">
        <v>2650.95</v>
      </c>
      <c r="K2241">
        <v>15022.05</v>
      </c>
      <c r="L2241">
        <v>3662.234548639839</v>
      </c>
      <c r="M2241" s="4">
        <f t="shared" si="68"/>
        <v>24.379059773065855</v>
      </c>
      <c r="N2241" t="str">
        <f t="shared" si="69"/>
        <v>Discounted</v>
      </c>
    </row>
    <row r="2242" spans="1:14" x14ac:dyDescent="0.3">
      <c r="A2242" t="s">
        <v>2252</v>
      </c>
      <c r="B2242" s="2">
        <v>44996</v>
      </c>
      <c r="C2242" t="s">
        <v>4518</v>
      </c>
      <c r="D2242" t="s">
        <v>4519</v>
      </c>
      <c r="E2242" t="s">
        <v>4524</v>
      </c>
      <c r="F2242">
        <v>1</v>
      </c>
      <c r="G2242">
        <v>62968</v>
      </c>
      <c r="H2242" s="7">
        <v>20</v>
      </c>
      <c r="I2242">
        <v>62968</v>
      </c>
      <c r="J2242">
        <v>12593.6</v>
      </c>
      <c r="K2242">
        <v>50374.400000000001</v>
      </c>
      <c r="L2242">
        <v>5967.8702967957379</v>
      </c>
      <c r="M2242" s="4">
        <f t="shared" si="68"/>
        <v>11.847030032706568</v>
      </c>
      <c r="N2242" t="str">
        <f t="shared" si="69"/>
        <v>Discounted</v>
      </c>
    </row>
    <row r="2243" spans="1:14" x14ac:dyDescent="0.3">
      <c r="A2243" t="s">
        <v>2253</v>
      </c>
      <c r="B2243" s="2">
        <v>45351</v>
      </c>
      <c r="C2243" t="s">
        <v>4518</v>
      </c>
      <c r="D2243" t="s">
        <v>4519</v>
      </c>
      <c r="E2243" t="s">
        <v>4525</v>
      </c>
      <c r="F2243">
        <v>5</v>
      </c>
      <c r="G2243">
        <v>15591</v>
      </c>
      <c r="H2243" s="7">
        <v>0</v>
      </c>
      <c r="I2243">
        <v>77955</v>
      </c>
      <c r="J2243">
        <v>0</v>
      </c>
      <c r="K2243">
        <v>77955</v>
      </c>
      <c r="L2243">
        <v>5816.2255616551274</v>
      </c>
      <c r="M2243" s="4">
        <f t="shared" ref="M2243:M2306" si="70">(L2243/K2243)*100</f>
        <v>7.4610038633251579</v>
      </c>
      <c r="N2243" t="str">
        <f t="shared" ref="N2243:N2306" si="71">IF(H2243=0,"Non-discounted","Discounted")</f>
        <v>Non-discounted</v>
      </c>
    </row>
    <row r="2244" spans="1:14" x14ac:dyDescent="0.3">
      <c r="A2244" t="s">
        <v>2254</v>
      </c>
      <c r="B2244" s="2">
        <v>45634</v>
      </c>
      <c r="C2244" t="s">
        <v>4513</v>
      </c>
      <c r="D2244" t="s">
        <v>4519</v>
      </c>
      <c r="E2244" t="s">
        <v>4523</v>
      </c>
      <c r="F2244">
        <v>3</v>
      </c>
      <c r="G2244">
        <v>30737</v>
      </c>
      <c r="H2244" s="7">
        <v>20</v>
      </c>
      <c r="I2244">
        <v>92211</v>
      </c>
      <c r="J2244">
        <v>18442.2</v>
      </c>
      <c r="K2244">
        <v>73768.800000000003</v>
      </c>
      <c r="L2244">
        <v>11152.305294119131</v>
      </c>
      <c r="M2244" s="4">
        <f t="shared" si="70"/>
        <v>15.117916102904113</v>
      </c>
      <c r="N2244" t="str">
        <f t="shared" si="71"/>
        <v>Discounted</v>
      </c>
    </row>
    <row r="2245" spans="1:14" x14ac:dyDescent="0.3">
      <c r="A2245" t="s">
        <v>2255</v>
      </c>
      <c r="B2245" s="2">
        <v>45487</v>
      </c>
      <c r="C2245" t="s">
        <v>4517</v>
      </c>
      <c r="D2245" t="s">
        <v>4519</v>
      </c>
      <c r="E2245" t="s">
        <v>4522</v>
      </c>
      <c r="F2245">
        <v>2</v>
      </c>
      <c r="G2245">
        <v>58853</v>
      </c>
      <c r="H2245" s="7">
        <v>20</v>
      </c>
      <c r="I2245">
        <v>117706</v>
      </c>
      <c r="J2245">
        <v>23541.200000000001</v>
      </c>
      <c r="K2245">
        <v>94164.800000000003</v>
      </c>
      <c r="L2245">
        <v>7048.0370416918522</v>
      </c>
      <c r="M2245" s="4">
        <f t="shared" si="70"/>
        <v>7.484789477269481</v>
      </c>
      <c r="N2245" t="str">
        <f t="shared" si="71"/>
        <v>Discounted</v>
      </c>
    </row>
    <row r="2246" spans="1:14" x14ac:dyDescent="0.3">
      <c r="A2246" t="s">
        <v>2256</v>
      </c>
      <c r="B2246" s="2">
        <v>45568</v>
      </c>
      <c r="C2246" t="s">
        <v>4512</v>
      </c>
      <c r="D2246" t="s">
        <v>4520</v>
      </c>
      <c r="E2246" t="s">
        <v>4522</v>
      </c>
      <c r="F2246">
        <v>3</v>
      </c>
      <c r="G2246">
        <v>75000</v>
      </c>
      <c r="H2246" s="7">
        <v>5</v>
      </c>
      <c r="I2246">
        <v>225000</v>
      </c>
      <c r="J2246">
        <v>11250</v>
      </c>
      <c r="K2246">
        <v>213750</v>
      </c>
      <c r="L2246">
        <v>31739.81038285328</v>
      </c>
      <c r="M2246" s="4">
        <f t="shared" si="70"/>
        <v>14.849034097241301</v>
      </c>
      <c r="N2246" t="str">
        <f t="shared" si="71"/>
        <v>Discounted</v>
      </c>
    </row>
    <row r="2247" spans="1:14" x14ac:dyDescent="0.3">
      <c r="A2247" t="s">
        <v>2257</v>
      </c>
      <c r="B2247" s="2">
        <v>45443</v>
      </c>
      <c r="C2247" t="s">
        <v>4518</v>
      </c>
      <c r="D2247" t="s">
        <v>4519</v>
      </c>
      <c r="E2247" t="s">
        <v>4523</v>
      </c>
      <c r="F2247">
        <v>9</v>
      </c>
      <c r="G2247">
        <v>41182</v>
      </c>
      <c r="H2247" s="7">
        <v>15</v>
      </c>
      <c r="I2247">
        <v>370638</v>
      </c>
      <c r="J2247">
        <v>55595.7</v>
      </c>
      <c r="K2247">
        <v>315042.3</v>
      </c>
      <c r="L2247">
        <v>32760.68335013041</v>
      </c>
      <c r="M2247" s="4">
        <f t="shared" si="70"/>
        <v>10.398820523507608</v>
      </c>
      <c r="N2247" t="str">
        <f t="shared" si="71"/>
        <v>Discounted</v>
      </c>
    </row>
    <row r="2248" spans="1:14" x14ac:dyDescent="0.3">
      <c r="A2248" t="s">
        <v>2258</v>
      </c>
      <c r="B2248" s="2">
        <v>45354</v>
      </c>
      <c r="C2248" t="s">
        <v>4514</v>
      </c>
      <c r="D2248" t="s">
        <v>4520</v>
      </c>
      <c r="E2248" t="s">
        <v>4521</v>
      </c>
      <c r="F2248">
        <v>8</v>
      </c>
      <c r="G2248">
        <v>50134</v>
      </c>
      <c r="H2248" s="7">
        <v>5</v>
      </c>
      <c r="I2248">
        <v>401072</v>
      </c>
      <c r="J2248">
        <v>20053.599999999999</v>
      </c>
      <c r="K2248">
        <v>381018.4</v>
      </c>
      <c r="L2248">
        <v>56470.524640761949</v>
      </c>
      <c r="M2248" s="4">
        <f t="shared" si="70"/>
        <v>14.820944248561736</v>
      </c>
      <c r="N2248" t="str">
        <f t="shared" si="71"/>
        <v>Discounted</v>
      </c>
    </row>
    <row r="2249" spans="1:14" x14ac:dyDescent="0.3">
      <c r="A2249" t="s">
        <v>2259</v>
      </c>
      <c r="B2249" s="2">
        <v>45465</v>
      </c>
      <c r="C2249" t="s">
        <v>4513</v>
      </c>
      <c r="D2249" t="s">
        <v>4519</v>
      </c>
      <c r="E2249" t="s">
        <v>4522</v>
      </c>
      <c r="F2249">
        <v>3</v>
      </c>
      <c r="G2249">
        <v>27468</v>
      </c>
      <c r="H2249" s="7">
        <v>0</v>
      </c>
      <c r="I2249">
        <v>82404</v>
      </c>
      <c r="J2249">
        <v>0</v>
      </c>
      <c r="K2249">
        <v>82404</v>
      </c>
      <c r="L2249">
        <v>19770.964344652901</v>
      </c>
      <c r="M2249" s="4">
        <f t="shared" si="70"/>
        <v>23.992724072439326</v>
      </c>
      <c r="N2249" t="str">
        <f t="shared" si="71"/>
        <v>Non-discounted</v>
      </c>
    </row>
    <row r="2250" spans="1:14" x14ac:dyDescent="0.3">
      <c r="A2250" t="s">
        <v>2260</v>
      </c>
      <c r="B2250" s="2">
        <v>45086</v>
      </c>
      <c r="C2250" t="s">
        <v>4513</v>
      </c>
      <c r="D2250" t="s">
        <v>4520</v>
      </c>
      <c r="E2250" t="s">
        <v>4523</v>
      </c>
      <c r="F2250">
        <v>2</v>
      </c>
      <c r="G2250">
        <v>55333</v>
      </c>
      <c r="H2250" s="7">
        <v>5</v>
      </c>
      <c r="I2250">
        <v>110666</v>
      </c>
      <c r="J2250">
        <v>5533.3</v>
      </c>
      <c r="K2250">
        <v>105132.7</v>
      </c>
      <c r="L2250">
        <v>11334.02131275793</v>
      </c>
      <c r="M2250" s="4">
        <f t="shared" si="70"/>
        <v>10.78068128446994</v>
      </c>
      <c r="N2250" t="str">
        <f t="shared" si="71"/>
        <v>Discounted</v>
      </c>
    </row>
    <row r="2251" spans="1:14" x14ac:dyDescent="0.3">
      <c r="A2251" t="s">
        <v>2261</v>
      </c>
      <c r="B2251" s="2">
        <v>45075</v>
      </c>
      <c r="C2251" t="s">
        <v>4516</v>
      </c>
      <c r="D2251" t="s">
        <v>4520</v>
      </c>
      <c r="E2251" t="s">
        <v>4522</v>
      </c>
      <c r="F2251">
        <v>5</v>
      </c>
      <c r="G2251">
        <v>40705</v>
      </c>
      <c r="H2251" s="7">
        <v>5</v>
      </c>
      <c r="I2251">
        <v>203525</v>
      </c>
      <c r="J2251">
        <v>10176.25</v>
      </c>
      <c r="K2251">
        <v>193348.75</v>
      </c>
      <c r="L2251">
        <v>48083.283830608591</v>
      </c>
      <c r="M2251" s="4">
        <f t="shared" si="70"/>
        <v>24.868680987391226</v>
      </c>
      <c r="N2251" t="str">
        <f t="shared" si="71"/>
        <v>Discounted</v>
      </c>
    </row>
    <row r="2252" spans="1:14" x14ac:dyDescent="0.3">
      <c r="A2252" t="s">
        <v>2262</v>
      </c>
      <c r="B2252" s="2">
        <v>45156</v>
      </c>
      <c r="C2252" t="s">
        <v>4512</v>
      </c>
      <c r="D2252" t="s">
        <v>4519</v>
      </c>
      <c r="E2252" t="s">
        <v>4521</v>
      </c>
      <c r="F2252">
        <v>1</v>
      </c>
      <c r="G2252">
        <v>77407</v>
      </c>
      <c r="H2252" s="7">
        <v>5</v>
      </c>
      <c r="I2252">
        <v>77407</v>
      </c>
      <c r="J2252">
        <v>3870.35</v>
      </c>
      <c r="K2252">
        <v>73536.649999999994</v>
      </c>
      <c r="L2252">
        <v>7049.6566852507895</v>
      </c>
      <c r="M2252" s="4">
        <f t="shared" si="70"/>
        <v>9.5865893880817126</v>
      </c>
      <c r="N2252" t="str">
        <f t="shared" si="71"/>
        <v>Discounted</v>
      </c>
    </row>
    <row r="2253" spans="1:14" x14ac:dyDescent="0.3">
      <c r="A2253" t="s">
        <v>2263</v>
      </c>
      <c r="B2253" s="2">
        <v>45638</v>
      </c>
      <c r="C2253" t="s">
        <v>4516</v>
      </c>
      <c r="D2253" t="s">
        <v>4519</v>
      </c>
      <c r="E2253" t="s">
        <v>4525</v>
      </c>
      <c r="F2253">
        <v>4</v>
      </c>
      <c r="G2253">
        <v>43041</v>
      </c>
      <c r="H2253" s="7">
        <v>0</v>
      </c>
      <c r="I2253">
        <v>172164</v>
      </c>
      <c r="J2253">
        <v>0</v>
      </c>
      <c r="K2253">
        <v>172164</v>
      </c>
      <c r="L2253">
        <v>15773.954192329051</v>
      </c>
      <c r="M2253" s="4">
        <f t="shared" si="70"/>
        <v>9.1621675799406681</v>
      </c>
      <c r="N2253" t="str">
        <f t="shared" si="71"/>
        <v>Non-discounted</v>
      </c>
    </row>
    <row r="2254" spans="1:14" x14ac:dyDescent="0.3">
      <c r="A2254" t="s">
        <v>2264</v>
      </c>
      <c r="B2254" s="2">
        <v>45488</v>
      </c>
      <c r="C2254" t="s">
        <v>4513</v>
      </c>
      <c r="D2254" t="s">
        <v>4520</v>
      </c>
      <c r="E2254" t="s">
        <v>4521</v>
      </c>
      <c r="F2254">
        <v>8</v>
      </c>
      <c r="G2254">
        <v>28785</v>
      </c>
      <c r="H2254" s="7">
        <v>0</v>
      </c>
      <c r="I2254">
        <v>230280</v>
      </c>
      <c r="J2254">
        <v>0</v>
      </c>
      <c r="K2254">
        <v>230280</v>
      </c>
      <c r="L2254">
        <v>36604.780215250663</v>
      </c>
      <c r="M2254" s="4">
        <f t="shared" si="70"/>
        <v>15.895770459983785</v>
      </c>
      <c r="N2254" t="str">
        <f t="shared" si="71"/>
        <v>Non-discounted</v>
      </c>
    </row>
    <row r="2255" spans="1:14" x14ac:dyDescent="0.3">
      <c r="A2255" t="s">
        <v>2265</v>
      </c>
      <c r="B2255" s="2">
        <v>44993</v>
      </c>
      <c r="C2255" t="s">
        <v>4513</v>
      </c>
      <c r="D2255" t="s">
        <v>4520</v>
      </c>
      <c r="E2255" t="s">
        <v>4524</v>
      </c>
      <c r="F2255">
        <v>1</v>
      </c>
      <c r="G2255">
        <v>53013</v>
      </c>
      <c r="H2255" s="7">
        <v>5</v>
      </c>
      <c r="I2255">
        <v>53013</v>
      </c>
      <c r="J2255">
        <v>2650.65</v>
      </c>
      <c r="K2255">
        <v>50362.35</v>
      </c>
      <c r="L2255">
        <v>10999.58987984062</v>
      </c>
      <c r="M2255" s="4">
        <f t="shared" si="70"/>
        <v>21.840898766321708</v>
      </c>
      <c r="N2255" t="str">
        <f t="shared" si="71"/>
        <v>Discounted</v>
      </c>
    </row>
    <row r="2256" spans="1:14" x14ac:dyDescent="0.3">
      <c r="A2256" t="s">
        <v>2266</v>
      </c>
      <c r="B2256" s="2">
        <v>45307</v>
      </c>
      <c r="C2256" t="s">
        <v>4518</v>
      </c>
      <c r="D2256" t="s">
        <v>4520</v>
      </c>
      <c r="E2256" t="s">
        <v>4523</v>
      </c>
      <c r="F2256">
        <v>5</v>
      </c>
      <c r="G2256">
        <v>15930</v>
      </c>
      <c r="H2256" s="7">
        <v>5</v>
      </c>
      <c r="I2256">
        <v>79650</v>
      </c>
      <c r="J2256">
        <v>3982.5</v>
      </c>
      <c r="K2256">
        <v>75667.5</v>
      </c>
      <c r="L2256">
        <v>15125.986507536911</v>
      </c>
      <c r="M2256" s="4">
        <f t="shared" si="70"/>
        <v>19.990070383634865</v>
      </c>
      <c r="N2256" t="str">
        <f t="shared" si="71"/>
        <v>Discounted</v>
      </c>
    </row>
    <row r="2257" spans="1:14" x14ac:dyDescent="0.3">
      <c r="A2257" t="s">
        <v>2267</v>
      </c>
      <c r="B2257" s="2">
        <v>44984</v>
      </c>
      <c r="C2257" t="s">
        <v>4512</v>
      </c>
      <c r="D2257" t="s">
        <v>4519</v>
      </c>
      <c r="E2257" t="s">
        <v>4521</v>
      </c>
      <c r="F2257">
        <v>4</v>
      </c>
      <c r="G2257">
        <v>9533</v>
      </c>
      <c r="H2257" s="7">
        <v>20</v>
      </c>
      <c r="I2257">
        <v>38132</v>
      </c>
      <c r="J2257">
        <v>7626.4</v>
      </c>
      <c r="K2257">
        <v>30505.599999999999</v>
      </c>
      <c r="L2257">
        <v>5939.6656666729205</v>
      </c>
      <c r="M2257" s="4">
        <f t="shared" si="70"/>
        <v>19.470738705919306</v>
      </c>
      <c r="N2257" t="str">
        <f t="shared" si="71"/>
        <v>Discounted</v>
      </c>
    </row>
    <row r="2258" spans="1:14" x14ac:dyDescent="0.3">
      <c r="A2258" t="s">
        <v>2268</v>
      </c>
      <c r="B2258" s="2">
        <v>45185</v>
      </c>
      <c r="C2258" t="s">
        <v>4515</v>
      </c>
      <c r="D2258" t="s">
        <v>4519</v>
      </c>
      <c r="E2258" t="s">
        <v>4525</v>
      </c>
      <c r="F2258">
        <v>6</v>
      </c>
      <c r="G2258">
        <v>20418</v>
      </c>
      <c r="H2258" s="7">
        <v>15</v>
      </c>
      <c r="I2258">
        <v>122508</v>
      </c>
      <c r="J2258">
        <v>18376.2</v>
      </c>
      <c r="K2258">
        <v>104131.8</v>
      </c>
      <c r="L2258">
        <v>11092.80538029309</v>
      </c>
      <c r="M2258" s="4">
        <f t="shared" si="70"/>
        <v>10.652658823042614</v>
      </c>
      <c r="N2258" t="str">
        <f t="shared" si="71"/>
        <v>Discounted</v>
      </c>
    </row>
    <row r="2259" spans="1:14" x14ac:dyDescent="0.3">
      <c r="A2259" t="s">
        <v>2269</v>
      </c>
      <c r="B2259" s="2">
        <v>45268</v>
      </c>
      <c r="C2259" t="s">
        <v>4514</v>
      </c>
      <c r="D2259" t="s">
        <v>4520</v>
      </c>
      <c r="E2259" t="s">
        <v>4522</v>
      </c>
      <c r="F2259">
        <v>7</v>
      </c>
      <c r="G2259">
        <v>18756</v>
      </c>
      <c r="H2259" s="7">
        <v>20</v>
      </c>
      <c r="I2259">
        <v>131292</v>
      </c>
      <c r="J2259">
        <v>26258.400000000001</v>
      </c>
      <c r="K2259">
        <v>105033.60000000001</v>
      </c>
      <c r="L2259">
        <v>5724.6836102119923</v>
      </c>
      <c r="M2259" s="4">
        <f t="shared" si="70"/>
        <v>5.4503355214064753</v>
      </c>
      <c r="N2259" t="str">
        <f t="shared" si="71"/>
        <v>Discounted</v>
      </c>
    </row>
    <row r="2260" spans="1:14" x14ac:dyDescent="0.3">
      <c r="A2260" t="s">
        <v>2270</v>
      </c>
      <c r="B2260" s="2">
        <v>45056</v>
      </c>
      <c r="C2260" t="s">
        <v>4518</v>
      </c>
      <c r="D2260" t="s">
        <v>4519</v>
      </c>
      <c r="E2260" t="s">
        <v>4523</v>
      </c>
      <c r="F2260">
        <v>9</v>
      </c>
      <c r="G2260">
        <v>49022</v>
      </c>
      <c r="H2260" s="7">
        <v>15</v>
      </c>
      <c r="I2260">
        <v>441198</v>
      </c>
      <c r="J2260">
        <v>66179.7</v>
      </c>
      <c r="K2260">
        <v>375018.3</v>
      </c>
      <c r="L2260">
        <v>30882.628759560859</v>
      </c>
      <c r="M2260" s="4">
        <f t="shared" si="70"/>
        <v>8.2349658028850481</v>
      </c>
      <c r="N2260" t="str">
        <f t="shared" si="71"/>
        <v>Discounted</v>
      </c>
    </row>
    <row r="2261" spans="1:14" x14ac:dyDescent="0.3">
      <c r="A2261" t="s">
        <v>2271</v>
      </c>
      <c r="B2261" s="2">
        <v>45653</v>
      </c>
      <c r="C2261" t="s">
        <v>4513</v>
      </c>
      <c r="D2261" t="s">
        <v>4520</v>
      </c>
      <c r="E2261" t="s">
        <v>4521</v>
      </c>
      <c r="F2261">
        <v>1</v>
      </c>
      <c r="G2261">
        <v>64853</v>
      </c>
      <c r="H2261" s="7">
        <v>15</v>
      </c>
      <c r="I2261">
        <v>64853</v>
      </c>
      <c r="J2261">
        <v>9727.9500000000007</v>
      </c>
      <c r="K2261">
        <v>55125.05</v>
      </c>
      <c r="L2261">
        <v>6609.1991397923894</v>
      </c>
      <c r="M2261" s="4">
        <f t="shared" si="70"/>
        <v>11.989466022783452</v>
      </c>
      <c r="N2261" t="str">
        <f t="shared" si="71"/>
        <v>Discounted</v>
      </c>
    </row>
    <row r="2262" spans="1:14" x14ac:dyDescent="0.3">
      <c r="A2262" t="s">
        <v>2272</v>
      </c>
      <c r="B2262" s="2">
        <v>45098</v>
      </c>
      <c r="C2262" t="s">
        <v>4518</v>
      </c>
      <c r="D2262" t="s">
        <v>4519</v>
      </c>
      <c r="E2262" t="s">
        <v>4525</v>
      </c>
      <c r="F2262">
        <v>4</v>
      </c>
      <c r="G2262">
        <v>31688</v>
      </c>
      <c r="H2262" s="7">
        <v>5</v>
      </c>
      <c r="I2262">
        <v>126752</v>
      </c>
      <c r="J2262">
        <v>6337.6</v>
      </c>
      <c r="K2262">
        <v>120414.39999999999</v>
      </c>
      <c r="L2262">
        <v>29421.66316293208</v>
      </c>
      <c r="M2262" s="4">
        <f t="shared" si="70"/>
        <v>24.43367501140402</v>
      </c>
      <c r="N2262" t="str">
        <f t="shared" si="71"/>
        <v>Discounted</v>
      </c>
    </row>
    <row r="2263" spans="1:14" x14ac:dyDescent="0.3">
      <c r="A2263" t="s">
        <v>2273</v>
      </c>
      <c r="B2263" s="2">
        <v>45540</v>
      </c>
      <c r="C2263" t="s">
        <v>4514</v>
      </c>
      <c r="D2263" t="s">
        <v>4519</v>
      </c>
      <c r="E2263" t="s">
        <v>4521</v>
      </c>
      <c r="F2263">
        <v>6</v>
      </c>
      <c r="G2263">
        <v>55634</v>
      </c>
      <c r="H2263" s="7">
        <v>20</v>
      </c>
      <c r="I2263">
        <v>333804</v>
      </c>
      <c r="J2263">
        <v>66760.800000000003</v>
      </c>
      <c r="K2263">
        <v>267043.20000000001</v>
      </c>
      <c r="L2263">
        <v>62476.223133042062</v>
      </c>
      <c r="M2263" s="4">
        <f t="shared" si="70"/>
        <v>23.395549159477589</v>
      </c>
      <c r="N2263" t="str">
        <f t="shared" si="71"/>
        <v>Discounted</v>
      </c>
    </row>
    <row r="2264" spans="1:14" x14ac:dyDescent="0.3">
      <c r="A2264" t="s">
        <v>2274</v>
      </c>
      <c r="B2264" s="2">
        <v>45135</v>
      </c>
      <c r="C2264" t="s">
        <v>4513</v>
      </c>
      <c r="D2264" t="s">
        <v>4519</v>
      </c>
      <c r="E2264" t="s">
        <v>4524</v>
      </c>
      <c r="F2264">
        <v>7</v>
      </c>
      <c r="G2264">
        <v>53157</v>
      </c>
      <c r="H2264" s="7">
        <v>15</v>
      </c>
      <c r="I2264">
        <v>372099</v>
      </c>
      <c r="J2264">
        <v>55814.85</v>
      </c>
      <c r="K2264">
        <v>316284.15000000002</v>
      </c>
      <c r="L2264">
        <v>28506.348047111809</v>
      </c>
      <c r="M2264" s="4">
        <f t="shared" si="70"/>
        <v>9.0128917453219852</v>
      </c>
      <c r="N2264" t="str">
        <f t="shared" si="71"/>
        <v>Discounted</v>
      </c>
    </row>
    <row r="2265" spans="1:14" x14ac:dyDescent="0.3">
      <c r="A2265" t="s">
        <v>2275</v>
      </c>
      <c r="B2265" s="2">
        <v>45280</v>
      </c>
      <c r="C2265" t="s">
        <v>4514</v>
      </c>
      <c r="D2265" t="s">
        <v>4519</v>
      </c>
      <c r="E2265" t="s">
        <v>4523</v>
      </c>
      <c r="F2265">
        <v>7</v>
      </c>
      <c r="G2265">
        <v>36588</v>
      </c>
      <c r="H2265" s="7">
        <v>15</v>
      </c>
      <c r="I2265">
        <v>256116</v>
      </c>
      <c r="J2265">
        <v>38417.4</v>
      </c>
      <c r="K2265">
        <v>217698.6</v>
      </c>
      <c r="L2265">
        <v>42478.329517159822</v>
      </c>
      <c r="M2265" s="4">
        <f t="shared" si="70"/>
        <v>19.512449559693916</v>
      </c>
      <c r="N2265" t="str">
        <f t="shared" si="71"/>
        <v>Discounted</v>
      </c>
    </row>
    <row r="2266" spans="1:14" x14ac:dyDescent="0.3">
      <c r="A2266" t="s">
        <v>2276</v>
      </c>
      <c r="B2266" s="2">
        <v>45397</v>
      </c>
      <c r="C2266" t="s">
        <v>4515</v>
      </c>
      <c r="D2266" t="s">
        <v>4519</v>
      </c>
      <c r="E2266" t="s">
        <v>4522</v>
      </c>
      <c r="F2266">
        <v>8</v>
      </c>
      <c r="G2266">
        <v>15479</v>
      </c>
      <c r="H2266" s="7">
        <v>0</v>
      </c>
      <c r="I2266">
        <v>123832</v>
      </c>
      <c r="J2266">
        <v>0</v>
      </c>
      <c r="K2266">
        <v>123832</v>
      </c>
      <c r="L2266">
        <v>20531.763084811912</v>
      </c>
      <c r="M2266" s="4">
        <f t="shared" si="70"/>
        <v>16.580337138067634</v>
      </c>
      <c r="N2266" t="str">
        <f t="shared" si="71"/>
        <v>Non-discounted</v>
      </c>
    </row>
    <row r="2267" spans="1:14" x14ac:dyDescent="0.3">
      <c r="A2267" t="s">
        <v>2277</v>
      </c>
      <c r="B2267" s="2">
        <v>45042</v>
      </c>
      <c r="C2267" t="s">
        <v>4518</v>
      </c>
      <c r="D2267" t="s">
        <v>4520</v>
      </c>
      <c r="E2267" t="s">
        <v>4525</v>
      </c>
      <c r="F2267">
        <v>8</v>
      </c>
      <c r="G2267">
        <v>68764</v>
      </c>
      <c r="H2267" s="7">
        <v>15</v>
      </c>
      <c r="I2267">
        <v>550112</v>
      </c>
      <c r="J2267">
        <v>82516.800000000003</v>
      </c>
      <c r="K2267">
        <v>467595.2</v>
      </c>
      <c r="L2267">
        <v>28040.996787260079</v>
      </c>
      <c r="M2267" s="4">
        <f t="shared" si="70"/>
        <v>5.9968530017545252</v>
      </c>
      <c r="N2267" t="str">
        <f t="shared" si="71"/>
        <v>Discounted</v>
      </c>
    </row>
    <row r="2268" spans="1:14" x14ac:dyDescent="0.3">
      <c r="A2268" t="s">
        <v>2278</v>
      </c>
      <c r="B2268" s="2">
        <v>45190</v>
      </c>
      <c r="C2268" t="s">
        <v>4517</v>
      </c>
      <c r="D2268" t="s">
        <v>4520</v>
      </c>
      <c r="E2268" t="s">
        <v>4521</v>
      </c>
      <c r="F2268">
        <v>8</v>
      </c>
      <c r="G2268">
        <v>50606</v>
      </c>
      <c r="H2268" s="7">
        <v>5</v>
      </c>
      <c r="I2268">
        <v>404848</v>
      </c>
      <c r="J2268">
        <v>20242.400000000001</v>
      </c>
      <c r="K2268">
        <v>384605.6</v>
      </c>
      <c r="L2268">
        <v>47822.291931372172</v>
      </c>
      <c r="M2268" s="4">
        <f t="shared" si="70"/>
        <v>12.434112225971795</v>
      </c>
      <c r="N2268" t="str">
        <f t="shared" si="71"/>
        <v>Discounted</v>
      </c>
    </row>
    <row r="2269" spans="1:14" x14ac:dyDescent="0.3">
      <c r="A2269" t="s">
        <v>2279</v>
      </c>
      <c r="B2269" s="2">
        <v>45588</v>
      </c>
      <c r="C2269" t="s">
        <v>4518</v>
      </c>
      <c r="D2269" t="s">
        <v>4519</v>
      </c>
      <c r="E2269" t="s">
        <v>4523</v>
      </c>
      <c r="F2269">
        <v>8</v>
      </c>
      <c r="G2269">
        <v>2095</v>
      </c>
      <c r="H2269" s="7">
        <v>10</v>
      </c>
      <c r="I2269">
        <v>16760</v>
      </c>
      <c r="J2269">
        <v>1676</v>
      </c>
      <c r="K2269">
        <v>15084</v>
      </c>
      <c r="L2269">
        <v>2220.5872599358549</v>
      </c>
      <c r="M2269" s="4">
        <f t="shared" si="70"/>
        <v>14.721474807318053</v>
      </c>
      <c r="N2269" t="str">
        <f t="shared" si="71"/>
        <v>Discounted</v>
      </c>
    </row>
    <row r="2270" spans="1:14" x14ac:dyDescent="0.3">
      <c r="A2270" t="s">
        <v>2280</v>
      </c>
      <c r="B2270" s="2">
        <v>45368</v>
      </c>
      <c r="C2270" t="s">
        <v>4516</v>
      </c>
      <c r="D2270" t="s">
        <v>4520</v>
      </c>
      <c r="E2270" t="s">
        <v>4521</v>
      </c>
      <c r="F2270">
        <v>8</v>
      </c>
      <c r="G2270">
        <v>33124</v>
      </c>
      <c r="H2270" s="7">
        <v>0</v>
      </c>
      <c r="I2270">
        <v>264992</v>
      </c>
      <c r="J2270">
        <v>0</v>
      </c>
      <c r="K2270">
        <v>264992</v>
      </c>
      <c r="L2270">
        <v>48629.960418958042</v>
      </c>
      <c r="M2270" s="4">
        <f t="shared" si="70"/>
        <v>18.35148246700204</v>
      </c>
      <c r="N2270" t="str">
        <f t="shared" si="71"/>
        <v>Non-discounted</v>
      </c>
    </row>
    <row r="2271" spans="1:14" x14ac:dyDescent="0.3">
      <c r="A2271" t="s">
        <v>2281</v>
      </c>
      <c r="B2271" s="2">
        <v>45474</v>
      </c>
      <c r="C2271" t="s">
        <v>4512</v>
      </c>
      <c r="D2271" t="s">
        <v>4520</v>
      </c>
      <c r="E2271" t="s">
        <v>4523</v>
      </c>
      <c r="F2271">
        <v>6</v>
      </c>
      <c r="G2271">
        <v>68324</v>
      </c>
      <c r="H2271" s="7">
        <v>10</v>
      </c>
      <c r="I2271">
        <v>409944</v>
      </c>
      <c r="J2271">
        <v>40994.400000000001</v>
      </c>
      <c r="K2271">
        <v>368949.6</v>
      </c>
      <c r="L2271">
        <v>40208.504918296501</v>
      </c>
      <c r="M2271" s="4">
        <f t="shared" si="70"/>
        <v>10.898102320288871</v>
      </c>
      <c r="N2271" t="str">
        <f t="shared" si="71"/>
        <v>Discounted</v>
      </c>
    </row>
    <row r="2272" spans="1:14" x14ac:dyDescent="0.3">
      <c r="A2272" t="s">
        <v>2282</v>
      </c>
      <c r="B2272" s="2">
        <v>45379</v>
      </c>
      <c r="C2272" t="s">
        <v>4512</v>
      </c>
      <c r="D2272" t="s">
        <v>4519</v>
      </c>
      <c r="E2272" t="s">
        <v>4524</v>
      </c>
      <c r="F2272">
        <v>9</v>
      </c>
      <c r="G2272">
        <v>40931</v>
      </c>
      <c r="H2272" s="7">
        <v>5</v>
      </c>
      <c r="I2272">
        <v>368379</v>
      </c>
      <c r="J2272">
        <v>18418.95</v>
      </c>
      <c r="K2272">
        <v>349960.05</v>
      </c>
      <c r="L2272">
        <v>82857.845322967609</v>
      </c>
      <c r="M2272" s="4">
        <f t="shared" si="70"/>
        <v>23.676372581089645</v>
      </c>
      <c r="N2272" t="str">
        <f t="shared" si="71"/>
        <v>Discounted</v>
      </c>
    </row>
    <row r="2273" spans="1:14" x14ac:dyDescent="0.3">
      <c r="A2273" t="s">
        <v>2283</v>
      </c>
      <c r="B2273" s="2">
        <v>45403</v>
      </c>
      <c r="C2273" t="s">
        <v>4516</v>
      </c>
      <c r="D2273" t="s">
        <v>4520</v>
      </c>
      <c r="E2273" t="s">
        <v>4521</v>
      </c>
      <c r="F2273">
        <v>3</v>
      </c>
      <c r="G2273">
        <v>17627</v>
      </c>
      <c r="H2273" s="7">
        <v>10</v>
      </c>
      <c r="I2273">
        <v>52881</v>
      </c>
      <c r="J2273">
        <v>5288.1</v>
      </c>
      <c r="K2273">
        <v>47592.9</v>
      </c>
      <c r="L2273">
        <v>6680.8919515584148</v>
      </c>
      <c r="M2273" s="4">
        <f t="shared" si="70"/>
        <v>14.03758113407339</v>
      </c>
      <c r="N2273" t="str">
        <f t="shared" si="71"/>
        <v>Discounted</v>
      </c>
    </row>
    <row r="2274" spans="1:14" x14ac:dyDescent="0.3">
      <c r="A2274" t="s">
        <v>2284</v>
      </c>
      <c r="B2274" s="2">
        <v>45213</v>
      </c>
      <c r="C2274" t="s">
        <v>4513</v>
      </c>
      <c r="D2274" t="s">
        <v>4519</v>
      </c>
      <c r="E2274" t="s">
        <v>4524</v>
      </c>
      <c r="F2274">
        <v>6</v>
      </c>
      <c r="G2274">
        <v>18378</v>
      </c>
      <c r="H2274" s="7">
        <v>15</v>
      </c>
      <c r="I2274">
        <v>110268</v>
      </c>
      <c r="J2274">
        <v>16540.2</v>
      </c>
      <c r="K2274">
        <v>93727.8</v>
      </c>
      <c r="L2274">
        <v>9345.2169806620168</v>
      </c>
      <c r="M2274" s="4">
        <f t="shared" si="70"/>
        <v>9.9705924823393026</v>
      </c>
      <c r="N2274" t="str">
        <f t="shared" si="71"/>
        <v>Discounted</v>
      </c>
    </row>
    <row r="2275" spans="1:14" x14ac:dyDescent="0.3">
      <c r="A2275" t="s">
        <v>2285</v>
      </c>
      <c r="B2275" s="2">
        <v>45229</v>
      </c>
      <c r="C2275" t="s">
        <v>4512</v>
      </c>
      <c r="D2275" t="s">
        <v>4520</v>
      </c>
      <c r="E2275" t="s">
        <v>4525</v>
      </c>
      <c r="F2275">
        <v>5</v>
      </c>
      <c r="G2275">
        <v>72980</v>
      </c>
      <c r="H2275" s="7">
        <v>10</v>
      </c>
      <c r="I2275">
        <v>364900</v>
      </c>
      <c r="J2275">
        <v>36490</v>
      </c>
      <c r="K2275">
        <v>328410</v>
      </c>
      <c r="L2275">
        <v>37204.129626573733</v>
      </c>
      <c r="M2275" s="4">
        <f t="shared" si="70"/>
        <v>11.328561744944956</v>
      </c>
      <c r="N2275" t="str">
        <f t="shared" si="71"/>
        <v>Discounted</v>
      </c>
    </row>
    <row r="2276" spans="1:14" x14ac:dyDescent="0.3">
      <c r="A2276" t="s">
        <v>2286</v>
      </c>
      <c r="B2276" s="2">
        <v>45237</v>
      </c>
      <c r="C2276" t="s">
        <v>4514</v>
      </c>
      <c r="D2276" t="s">
        <v>4520</v>
      </c>
      <c r="E2276" t="s">
        <v>4524</v>
      </c>
      <c r="F2276">
        <v>8</v>
      </c>
      <c r="G2276">
        <v>61190</v>
      </c>
      <c r="H2276" s="7">
        <v>20</v>
      </c>
      <c r="I2276">
        <v>489520</v>
      </c>
      <c r="J2276">
        <v>97904</v>
      </c>
      <c r="K2276">
        <v>391616</v>
      </c>
      <c r="L2276">
        <v>78470.872802808866</v>
      </c>
      <c r="M2276" s="4">
        <f t="shared" si="70"/>
        <v>20.037708572379287</v>
      </c>
      <c r="N2276" t="str">
        <f t="shared" si="71"/>
        <v>Discounted</v>
      </c>
    </row>
    <row r="2277" spans="1:14" x14ac:dyDescent="0.3">
      <c r="A2277" t="s">
        <v>2287</v>
      </c>
      <c r="B2277" s="2">
        <v>45134</v>
      </c>
      <c r="C2277" t="s">
        <v>4512</v>
      </c>
      <c r="D2277" t="s">
        <v>4520</v>
      </c>
      <c r="E2277" t="s">
        <v>4523</v>
      </c>
      <c r="F2277">
        <v>4</v>
      </c>
      <c r="G2277">
        <v>78338</v>
      </c>
      <c r="H2277" s="7">
        <v>5</v>
      </c>
      <c r="I2277">
        <v>313352</v>
      </c>
      <c r="J2277">
        <v>15667.6</v>
      </c>
      <c r="K2277">
        <v>297684.40000000002</v>
      </c>
      <c r="L2277">
        <v>53004.813095042678</v>
      </c>
      <c r="M2277" s="4">
        <f t="shared" si="70"/>
        <v>17.805707351491268</v>
      </c>
      <c r="N2277" t="str">
        <f t="shared" si="71"/>
        <v>Discounted</v>
      </c>
    </row>
    <row r="2278" spans="1:14" x14ac:dyDescent="0.3">
      <c r="A2278" t="s">
        <v>2288</v>
      </c>
      <c r="B2278" s="2">
        <v>45544</v>
      </c>
      <c r="C2278" t="s">
        <v>4512</v>
      </c>
      <c r="D2278" t="s">
        <v>4520</v>
      </c>
      <c r="E2278" t="s">
        <v>4525</v>
      </c>
      <c r="F2278">
        <v>4</v>
      </c>
      <c r="G2278">
        <v>56860</v>
      </c>
      <c r="H2278" s="7">
        <v>20</v>
      </c>
      <c r="I2278">
        <v>227440</v>
      </c>
      <c r="J2278">
        <v>45488</v>
      </c>
      <c r="K2278">
        <v>181952</v>
      </c>
      <c r="L2278">
        <v>36105.755071620522</v>
      </c>
      <c r="M2278" s="4">
        <f t="shared" si="70"/>
        <v>19.843560428915605</v>
      </c>
      <c r="N2278" t="str">
        <f t="shared" si="71"/>
        <v>Discounted</v>
      </c>
    </row>
    <row r="2279" spans="1:14" x14ac:dyDescent="0.3">
      <c r="A2279" t="s">
        <v>2289</v>
      </c>
      <c r="B2279" s="2">
        <v>45372</v>
      </c>
      <c r="C2279" t="s">
        <v>4516</v>
      </c>
      <c r="D2279" t="s">
        <v>4520</v>
      </c>
      <c r="E2279" t="s">
        <v>4521</v>
      </c>
      <c r="F2279">
        <v>5</v>
      </c>
      <c r="G2279">
        <v>707</v>
      </c>
      <c r="H2279" s="7">
        <v>10</v>
      </c>
      <c r="I2279">
        <v>3535</v>
      </c>
      <c r="J2279">
        <v>353.5</v>
      </c>
      <c r="K2279">
        <v>3181.5</v>
      </c>
      <c r="L2279">
        <v>345.09210345168862</v>
      </c>
      <c r="M2279" s="4">
        <f t="shared" si="70"/>
        <v>10.846836506417997</v>
      </c>
      <c r="N2279" t="str">
        <f t="shared" si="71"/>
        <v>Discounted</v>
      </c>
    </row>
    <row r="2280" spans="1:14" x14ac:dyDescent="0.3">
      <c r="A2280" t="s">
        <v>2290</v>
      </c>
      <c r="B2280" s="2">
        <v>45596</v>
      </c>
      <c r="C2280" t="s">
        <v>4513</v>
      </c>
      <c r="D2280" t="s">
        <v>4520</v>
      </c>
      <c r="E2280" t="s">
        <v>4521</v>
      </c>
      <c r="F2280">
        <v>6</v>
      </c>
      <c r="G2280">
        <v>1583</v>
      </c>
      <c r="H2280" s="7">
        <v>20</v>
      </c>
      <c r="I2280">
        <v>9498</v>
      </c>
      <c r="J2280">
        <v>1899.6</v>
      </c>
      <c r="K2280">
        <v>7598.4</v>
      </c>
      <c r="L2280">
        <v>876.62530856746639</v>
      </c>
      <c r="M2280" s="4">
        <f t="shared" si="70"/>
        <v>11.536972370070888</v>
      </c>
      <c r="N2280" t="str">
        <f t="shared" si="71"/>
        <v>Discounted</v>
      </c>
    </row>
    <row r="2281" spans="1:14" x14ac:dyDescent="0.3">
      <c r="A2281" t="s">
        <v>2291</v>
      </c>
      <c r="B2281" s="2">
        <v>45559</v>
      </c>
      <c r="C2281" t="s">
        <v>4515</v>
      </c>
      <c r="D2281" t="s">
        <v>4520</v>
      </c>
      <c r="E2281" t="s">
        <v>4523</v>
      </c>
      <c r="F2281">
        <v>4</v>
      </c>
      <c r="G2281">
        <v>52064</v>
      </c>
      <c r="H2281" s="7">
        <v>0</v>
      </c>
      <c r="I2281">
        <v>208256</v>
      </c>
      <c r="J2281">
        <v>0</v>
      </c>
      <c r="K2281">
        <v>208256</v>
      </c>
      <c r="L2281">
        <v>26936.627267280059</v>
      </c>
      <c r="M2281" s="4">
        <f t="shared" si="70"/>
        <v>12.934382331015701</v>
      </c>
      <c r="N2281" t="str">
        <f t="shared" si="71"/>
        <v>Non-discounted</v>
      </c>
    </row>
    <row r="2282" spans="1:14" x14ac:dyDescent="0.3">
      <c r="A2282" t="s">
        <v>2292</v>
      </c>
      <c r="B2282" s="2">
        <v>44981</v>
      </c>
      <c r="C2282" t="s">
        <v>4512</v>
      </c>
      <c r="D2282" t="s">
        <v>4519</v>
      </c>
      <c r="E2282" t="s">
        <v>4522</v>
      </c>
      <c r="F2282">
        <v>2</v>
      </c>
      <c r="G2282">
        <v>3811</v>
      </c>
      <c r="H2282" s="7">
        <v>10</v>
      </c>
      <c r="I2282">
        <v>7622</v>
      </c>
      <c r="J2282">
        <v>762.2</v>
      </c>
      <c r="K2282">
        <v>6859.8</v>
      </c>
      <c r="L2282">
        <v>601.73205021520573</v>
      </c>
      <c r="M2282" s="4">
        <f t="shared" si="70"/>
        <v>8.7718599699000812</v>
      </c>
      <c r="N2282" t="str">
        <f t="shared" si="71"/>
        <v>Discounted</v>
      </c>
    </row>
    <row r="2283" spans="1:14" x14ac:dyDescent="0.3">
      <c r="A2283" t="s">
        <v>2293</v>
      </c>
      <c r="B2283" s="2">
        <v>44938</v>
      </c>
      <c r="C2283" t="s">
        <v>4517</v>
      </c>
      <c r="D2283" t="s">
        <v>4519</v>
      </c>
      <c r="E2283" t="s">
        <v>4522</v>
      </c>
      <c r="F2283">
        <v>2</v>
      </c>
      <c r="G2283">
        <v>23635</v>
      </c>
      <c r="H2283" s="7">
        <v>20</v>
      </c>
      <c r="I2283">
        <v>47270</v>
      </c>
      <c r="J2283">
        <v>9454</v>
      </c>
      <c r="K2283">
        <v>37816</v>
      </c>
      <c r="L2283">
        <v>7117.3081022618317</v>
      </c>
      <c r="M2283" s="4">
        <f t="shared" si="70"/>
        <v>18.820890898724961</v>
      </c>
      <c r="N2283" t="str">
        <f t="shared" si="71"/>
        <v>Discounted</v>
      </c>
    </row>
    <row r="2284" spans="1:14" x14ac:dyDescent="0.3">
      <c r="A2284" t="s">
        <v>2294</v>
      </c>
      <c r="B2284" s="2">
        <v>45583</v>
      </c>
      <c r="C2284" t="s">
        <v>4512</v>
      </c>
      <c r="D2284" t="s">
        <v>4519</v>
      </c>
      <c r="E2284" t="s">
        <v>4521</v>
      </c>
      <c r="F2284">
        <v>3</v>
      </c>
      <c r="G2284">
        <v>57609</v>
      </c>
      <c r="H2284" s="7">
        <v>15</v>
      </c>
      <c r="I2284">
        <v>172827</v>
      </c>
      <c r="J2284">
        <v>25924.05</v>
      </c>
      <c r="K2284">
        <v>146902.95000000001</v>
      </c>
      <c r="L2284">
        <v>17021.6305398205</v>
      </c>
      <c r="M2284" s="4">
        <f t="shared" si="70"/>
        <v>11.586990281556973</v>
      </c>
      <c r="N2284" t="str">
        <f t="shared" si="71"/>
        <v>Discounted</v>
      </c>
    </row>
    <row r="2285" spans="1:14" x14ac:dyDescent="0.3">
      <c r="A2285" t="s">
        <v>2295</v>
      </c>
      <c r="B2285" s="2">
        <v>45326</v>
      </c>
      <c r="C2285" t="s">
        <v>4515</v>
      </c>
      <c r="D2285" t="s">
        <v>4519</v>
      </c>
      <c r="E2285" t="s">
        <v>4523</v>
      </c>
      <c r="F2285">
        <v>2</v>
      </c>
      <c r="G2285">
        <v>61854</v>
      </c>
      <c r="H2285" s="7">
        <v>10</v>
      </c>
      <c r="I2285">
        <v>123708</v>
      </c>
      <c r="J2285">
        <v>12370.8</v>
      </c>
      <c r="K2285">
        <v>111337.2</v>
      </c>
      <c r="L2285">
        <v>12831.30554690723</v>
      </c>
      <c r="M2285" s="4">
        <f t="shared" si="70"/>
        <v>11.524724482838826</v>
      </c>
      <c r="N2285" t="str">
        <f t="shared" si="71"/>
        <v>Discounted</v>
      </c>
    </row>
    <row r="2286" spans="1:14" x14ac:dyDescent="0.3">
      <c r="A2286" t="s">
        <v>2296</v>
      </c>
      <c r="B2286" s="2">
        <v>45574</v>
      </c>
      <c r="C2286" t="s">
        <v>4516</v>
      </c>
      <c r="D2286" t="s">
        <v>4520</v>
      </c>
      <c r="E2286" t="s">
        <v>4522</v>
      </c>
      <c r="F2286">
        <v>1</v>
      </c>
      <c r="G2286">
        <v>64147</v>
      </c>
      <c r="H2286" s="7">
        <v>0</v>
      </c>
      <c r="I2286">
        <v>64147</v>
      </c>
      <c r="J2286">
        <v>0</v>
      </c>
      <c r="K2286">
        <v>64147</v>
      </c>
      <c r="L2286">
        <v>6663.1409446700727</v>
      </c>
      <c r="M2286" s="4">
        <f t="shared" si="70"/>
        <v>10.387299397742797</v>
      </c>
      <c r="N2286" t="str">
        <f t="shared" si="71"/>
        <v>Non-discounted</v>
      </c>
    </row>
    <row r="2287" spans="1:14" x14ac:dyDescent="0.3">
      <c r="A2287" t="s">
        <v>2297</v>
      </c>
      <c r="B2287" s="2">
        <v>45441</v>
      </c>
      <c r="C2287" t="s">
        <v>4515</v>
      </c>
      <c r="D2287" t="s">
        <v>4520</v>
      </c>
      <c r="E2287" t="s">
        <v>4524</v>
      </c>
      <c r="F2287">
        <v>8</v>
      </c>
      <c r="G2287">
        <v>59801</v>
      </c>
      <c r="H2287" s="7">
        <v>15</v>
      </c>
      <c r="I2287">
        <v>478408</v>
      </c>
      <c r="J2287">
        <v>71761.2</v>
      </c>
      <c r="K2287">
        <v>406646.8</v>
      </c>
      <c r="L2287">
        <v>57160.535546571919</v>
      </c>
      <c r="M2287" s="4">
        <f t="shared" si="70"/>
        <v>14.056556094028508</v>
      </c>
      <c r="N2287" t="str">
        <f t="shared" si="71"/>
        <v>Discounted</v>
      </c>
    </row>
    <row r="2288" spans="1:14" x14ac:dyDescent="0.3">
      <c r="A2288" t="s">
        <v>2298</v>
      </c>
      <c r="B2288" s="2">
        <v>45582</v>
      </c>
      <c r="C2288" t="s">
        <v>4516</v>
      </c>
      <c r="D2288" t="s">
        <v>4520</v>
      </c>
      <c r="E2288" t="s">
        <v>4521</v>
      </c>
      <c r="F2288">
        <v>5</v>
      </c>
      <c r="G2288">
        <v>62733</v>
      </c>
      <c r="H2288" s="7">
        <v>10</v>
      </c>
      <c r="I2288">
        <v>313665</v>
      </c>
      <c r="J2288">
        <v>31366.5</v>
      </c>
      <c r="K2288">
        <v>282298.5</v>
      </c>
      <c r="L2288">
        <v>57700.462840739761</v>
      </c>
      <c r="M2288" s="4">
        <f t="shared" si="70"/>
        <v>20.439521584684211</v>
      </c>
      <c r="N2288" t="str">
        <f t="shared" si="71"/>
        <v>Discounted</v>
      </c>
    </row>
    <row r="2289" spans="1:14" x14ac:dyDescent="0.3">
      <c r="A2289" t="s">
        <v>2299</v>
      </c>
      <c r="B2289" s="2">
        <v>45468</v>
      </c>
      <c r="C2289" t="s">
        <v>4514</v>
      </c>
      <c r="D2289" t="s">
        <v>4519</v>
      </c>
      <c r="E2289" t="s">
        <v>4524</v>
      </c>
      <c r="F2289">
        <v>1</v>
      </c>
      <c r="G2289">
        <v>46712</v>
      </c>
      <c r="H2289" s="7">
        <v>15</v>
      </c>
      <c r="I2289">
        <v>46712</v>
      </c>
      <c r="J2289">
        <v>7006.8</v>
      </c>
      <c r="K2289">
        <v>39705.199999999997</v>
      </c>
      <c r="L2289">
        <v>8620.8621543923655</v>
      </c>
      <c r="M2289" s="4">
        <f t="shared" si="70"/>
        <v>21.712174109165463</v>
      </c>
      <c r="N2289" t="str">
        <f t="shared" si="71"/>
        <v>Discounted</v>
      </c>
    </row>
    <row r="2290" spans="1:14" x14ac:dyDescent="0.3">
      <c r="A2290" t="s">
        <v>2300</v>
      </c>
      <c r="B2290" s="2">
        <v>45163</v>
      </c>
      <c r="C2290" t="s">
        <v>4516</v>
      </c>
      <c r="D2290" t="s">
        <v>4519</v>
      </c>
      <c r="E2290" t="s">
        <v>4523</v>
      </c>
      <c r="F2290">
        <v>9</v>
      </c>
      <c r="G2290">
        <v>58276</v>
      </c>
      <c r="H2290" s="7">
        <v>10</v>
      </c>
      <c r="I2290">
        <v>524484</v>
      </c>
      <c r="J2290">
        <v>52448.4</v>
      </c>
      <c r="K2290">
        <v>472035.6</v>
      </c>
      <c r="L2290">
        <v>99553.051749385704</v>
      </c>
      <c r="M2290" s="4">
        <f t="shared" si="70"/>
        <v>21.090157553664536</v>
      </c>
      <c r="N2290" t="str">
        <f t="shared" si="71"/>
        <v>Discounted</v>
      </c>
    </row>
    <row r="2291" spans="1:14" x14ac:dyDescent="0.3">
      <c r="A2291" t="s">
        <v>2301</v>
      </c>
      <c r="B2291" s="2">
        <v>45205</v>
      </c>
      <c r="C2291" t="s">
        <v>4514</v>
      </c>
      <c r="D2291" t="s">
        <v>4519</v>
      </c>
      <c r="E2291" t="s">
        <v>4524</v>
      </c>
      <c r="F2291">
        <v>8</v>
      </c>
      <c r="G2291">
        <v>71886</v>
      </c>
      <c r="H2291" s="7">
        <v>10</v>
      </c>
      <c r="I2291">
        <v>575088</v>
      </c>
      <c r="J2291">
        <v>57508.800000000003</v>
      </c>
      <c r="K2291">
        <v>517579.2</v>
      </c>
      <c r="L2291">
        <v>90182.334989099676</v>
      </c>
      <c r="M2291" s="4">
        <f t="shared" si="70"/>
        <v>17.423871552237742</v>
      </c>
      <c r="N2291" t="str">
        <f t="shared" si="71"/>
        <v>Discounted</v>
      </c>
    </row>
    <row r="2292" spans="1:14" x14ac:dyDescent="0.3">
      <c r="A2292" t="s">
        <v>2302</v>
      </c>
      <c r="B2292" s="2">
        <v>45274</v>
      </c>
      <c r="C2292" t="s">
        <v>4514</v>
      </c>
      <c r="D2292" t="s">
        <v>4520</v>
      </c>
      <c r="E2292" t="s">
        <v>4522</v>
      </c>
      <c r="F2292">
        <v>4</v>
      </c>
      <c r="G2292">
        <v>52088</v>
      </c>
      <c r="H2292" s="7">
        <v>5</v>
      </c>
      <c r="I2292">
        <v>208352</v>
      </c>
      <c r="J2292">
        <v>10417.6</v>
      </c>
      <c r="K2292">
        <v>197934.4</v>
      </c>
      <c r="L2292">
        <v>20997.97117904785</v>
      </c>
      <c r="M2292" s="4">
        <f t="shared" si="70"/>
        <v>10.608550701165562</v>
      </c>
      <c r="N2292" t="str">
        <f t="shared" si="71"/>
        <v>Discounted</v>
      </c>
    </row>
    <row r="2293" spans="1:14" x14ac:dyDescent="0.3">
      <c r="A2293" t="s">
        <v>2303</v>
      </c>
      <c r="B2293" s="2">
        <v>45553</v>
      </c>
      <c r="C2293" t="s">
        <v>4516</v>
      </c>
      <c r="D2293" t="s">
        <v>4519</v>
      </c>
      <c r="E2293" t="s">
        <v>4522</v>
      </c>
      <c r="F2293">
        <v>8</v>
      </c>
      <c r="G2293">
        <v>32216</v>
      </c>
      <c r="H2293" s="7">
        <v>20</v>
      </c>
      <c r="I2293">
        <v>257728</v>
      </c>
      <c r="J2293">
        <v>51545.599999999999</v>
      </c>
      <c r="K2293">
        <v>206182.39999999999</v>
      </c>
      <c r="L2293">
        <v>40611.96199721306</v>
      </c>
      <c r="M2293" s="4">
        <f t="shared" si="70"/>
        <v>19.697104116167559</v>
      </c>
      <c r="N2293" t="str">
        <f t="shared" si="71"/>
        <v>Discounted</v>
      </c>
    </row>
    <row r="2294" spans="1:14" x14ac:dyDescent="0.3">
      <c r="A2294" t="s">
        <v>2304</v>
      </c>
      <c r="B2294" s="2">
        <v>45030</v>
      </c>
      <c r="C2294" t="s">
        <v>4517</v>
      </c>
      <c r="D2294" t="s">
        <v>4520</v>
      </c>
      <c r="E2294" t="s">
        <v>4525</v>
      </c>
      <c r="F2294">
        <v>7</v>
      </c>
      <c r="G2294">
        <v>78755</v>
      </c>
      <c r="H2294" s="7">
        <v>10</v>
      </c>
      <c r="I2294">
        <v>551285</v>
      </c>
      <c r="J2294">
        <v>55128.5</v>
      </c>
      <c r="K2294">
        <v>496156.5</v>
      </c>
      <c r="L2294">
        <v>28713.761649595701</v>
      </c>
      <c r="M2294" s="4">
        <f t="shared" si="70"/>
        <v>5.787238834842575</v>
      </c>
      <c r="N2294" t="str">
        <f t="shared" si="71"/>
        <v>Discounted</v>
      </c>
    </row>
    <row r="2295" spans="1:14" x14ac:dyDescent="0.3">
      <c r="A2295" t="s">
        <v>2305</v>
      </c>
      <c r="B2295" s="2">
        <v>45556</v>
      </c>
      <c r="C2295" t="s">
        <v>4518</v>
      </c>
      <c r="D2295" t="s">
        <v>4519</v>
      </c>
      <c r="E2295" t="s">
        <v>4521</v>
      </c>
      <c r="F2295">
        <v>7</v>
      </c>
      <c r="G2295">
        <v>22277</v>
      </c>
      <c r="H2295" s="7">
        <v>0</v>
      </c>
      <c r="I2295">
        <v>155939</v>
      </c>
      <c r="J2295">
        <v>0</v>
      </c>
      <c r="K2295">
        <v>155939</v>
      </c>
      <c r="L2295">
        <v>32689.567648716798</v>
      </c>
      <c r="M2295" s="4">
        <f t="shared" si="70"/>
        <v>20.963048146208966</v>
      </c>
      <c r="N2295" t="str">
        <f t="shared" si="71"/>
        <v>Non-discounted</v>
      </c>
    </row>
    <row r="2296" spans="1:14" x14ac:dyDescent="0.3">
      <c r="A2296" t="s">
        <v>2306</v>
      </c>
      <c r="B2296" s="2">
        <v>45443</v>
      </c>
      <c r="C2296" t="s">
        <v>4516</v>
      </c>
      <c r="D2296" t="s">
        <v>4520</v>
      </c>
      <c r="E2296" t="s">
        <v>4523</v>
      </c>
      <c r="F2296">
        <v>1</v>
      </c>
      <c r="G2296">
        <v>49785</v>
      </c>
      <c r="H2296" s="7">
        <v>20</v>
      </c>
      <c r="I2296">
        <v>49785</v>
      </c>
      <c r="J2296">
        <v>9957</v>
      </c>
      <c r="K2296">
        <v>39828</v>
      </c>
      <c r="L2296">
        <v>8206.3806843287075</v>
      </c>
      <c r="M2296" s="4">
        <f t="shared" si="70"/>
        <v>20.604551281331492</v>
      </c>
      <c r="N2296" t="str">
        <f t="shared" si="71"/>
        <v>Discounted</v>
      </c>
    </row>
    <row r="2297" spans="1:14" x14ac:dyDescent="0.3">
      <c r="A2297" t="s">
        <v>2307</v>
      </c>
      <c r="B2297" s="2">
        <v>45174</v>
      </c>
      <c r="C2297" t="s">
        <v>4512</v>
      </c>
      <c r="D2297" t="s">
        <v>4519</v>
      </c>
      <c r="E2297" t="s">
        <v>4521</v>
      </c>
      <c r="F2297">
        <v>6</v>
      </c>
      <c r="G2297">
        <v>29288</v>
      </c>
      <c r="H2297" s="7">
        <v>5</v>
      </c>
      <c r="I2297">
        <v>175728</v>
      </c>
      <c r="J2297">
        <v>8786.4</v>
      </c>
      <c r="K2297">
        <v>166941.6</v>
      </c>
      <c r="L2297">
        <v>30717.291567092459</v>
      </c>
      <c r="M2297" s="4">
        <f t="shared" si="70"/>
        <v>18.400022263529557</v>
      </c>
      <c r="N2297" t="str">
        <f t="shared" si="71"/>
        <v>Discounted</v>
      </c>
    </row>
    <row r="2298" spans="1:14" x14ac:dyDescent="0.3">
      <c r="A2298" t="s">
        <v>2308</v>
      </c>
      <c r="B2298" s="2">
        <v>45290</v>
      </c>
      <c r="C2298" t="s">
        <v>4517</v>
      </c>
      <c r="D2298" t="s">
        <v>4520</v>
      </c>
      <c r="E2298" t="s">
        <v>4524</v>
      </c>
      <c r="F2298">
        <v>4</v>
      </c>
      <c r="G2298">
        <v>4519</v>
      </c>
      <c r="H2298" s="7">
        <v>20</v>
      </c>
      <c r="I2298">
        <v>18076</v>
      </c>
      <c r="J2298">
        <v>3615.2</v>
      </c>
      <c r="K2298">
        <v>14460.8</v>
      </c>
      <c r="L2298">
        <v>1006.256069430288</v>
      </c>
      <c r="M2298" s="4">
        <f t="shared" si="70"/>
        <v>6.9585089997115519</v>
      </c>
      <c r="N2298" t="str">
        <f t="shared" si="71"/>
        <v>Discounted</v>
      </c>
    </row>
    <row r="2299" spans="1:14" x14ac:dyDescent="0.3">
      <c r="A2299" t="s">
        <v>2309</v>
      </c>
      <c r="B2299" s="2">
        <v>45247</v>
      </c>
      <c r="C2299" t="s">
        <v>4517</v>
      </c>
      <c r="D2299" t="s">
        <v>4519</v>
      </c>
      <c r="E2299" t="s">
        <v>4523</v>
      </c>
      <c r="F2299">
        <v>2</v>
      </c>
      <c r="G2299">
        <v>75518</v>
      </c>
      <c r="H2299" s="7">
        <v>20</v>
      </c>
      <c r="I2299">
        <v>151036</v>
      </c>
      <c r="J2299">
        <v>30207.200000000001</v>
      </c>
      <c r="K2299">
        <v>120828.8</v>
      </c>
      <c r="L2299">
        <v>30142.951352456319</v>
      </c>
      <c r="M2299" s="4">
        <f t="shared" si="70"/>
        <v>24.946826710565954</v>
      </c>
      <c r="N2299" t="str">
        <f t="shared" si="71"/>
        <v>Discounted</v>
      </c>
    </row>
    <row r="2300" spans="1:14" x14ac:dyDescent="0.3">
      <c r="A2300" t="s">
        <v>2310</v>
      </c>
      <c r="B2300" s="2">
        <v>45559</v>
      </c>
      <c r="C2300" t="s">
        <v>4512</v>
      </c>
      <c r="D2300" t="s">
        <v>4519</v>
      </c>
      <c r="E2300" t="s">
        <v>4523</v>
      </c>
      <c r="F2300">
        <v>7</v>
      </c>
      <c r="G2300">
        <v>47373</v>
      </c>
      <c r="H2300" s="7">
        <v>10</v>
      </c>
      <c r="I2300">
        <v>331611</v>
      </c>
      <c r="J2300">
        <v>33161.1</v>
      </c>
      <c r="K2300">
        <v>298449.90000000002</v>
      </c>
      <c r="L2300">
        <v>60072.544566231561</v>
      </c>
      <c r="M2300" s="4">
        <f t="shared" si="70"/>
        <v>20.128183848019905</v>
      </c>
      <c r="N2300" t="str">
        <f t="shared" si="71"/>
        <v>Discounted</v>
      </c>
    </row>
    <row r="2301" spans="1:14" x14ac:dyDescent="0.3">
      <c r="A2301" t="s">
        <v>2311</v>
      </c>
      <c r="B2301" s="2">
        <v>45212</v>
      </c>
      <c r="C2301" t="s">
        <v>4518</v>
      </c>
      <c r="D2301" t="s">
        <v>4520</v>
      </c>
      <c r="E2301" t="s">
        <v>4522</v>
      </c>
      <c r="F2301">
        <v>9</v>
      </c>
      <c r="G2301">
        <v>10395</v>
      </c>
      <c r="H2301" s="7">
        <v>0</v>
      </c>
      <c r="I2301">
        <v>93555</v>
      </c>
      <c r="J2301">
        <v>0</v>
      </c>
      <c r="K2301">
        <v>93555</v>
      </c>
      <c r="L2301">
        <v>18426.720614988692</v>
      </c>
      <c r="M2301" s="4">
        <f t="shared" si="70"/>
        <v>19.696136620157866</v>
      </c>
      <c r="N2301" t="str">
        <f t="shared" si="71"/>
        <v>Non-discounted</v>
      </c>
    </row>
    <row r="2302" spans="1:14" x14ac:dyDescent="0.3">
      <c r="A2302" t="s">
        <v>2312</v>
      </c>
      <c r="B2302" s="2">
        <v>45075</v>
      </c>
      <c r="C2302" t="s">
        <v>4517</v>
      </c>
      <c r="D2302" t="s">
        <v>4520</v>
      </c>
      <c r="E2302" t="s">
        <v>4524</v>
      </c>
      <c r="F2302">
        <v>5</v>
      </c>
      <c r="G2302">
        <v>49513</v>
      </c>
      <c r="H2302" s="7">
        <v>10</v>
      </c>
      <c r="I2302">
        <v>247565</v>
      </c>
      <c r="J2302">
        <v>24756.5</v>
      </c>
      <c r="K2302">
        <v>222808.5</v>
      </c>
      <c r="L2302">
        <v>13992.72372205542</v>
      </c>
      <c r="M2302" s="4">
        <f t="shared" si="70"/>
        <v>6.2801570505862294</v>
      </c>
      <c r="N2302" t="str">
        <f t="shared" si="71"/>
        <v>Discounted</v>
      </c>
    </row>
    <row r="2303" spans="1:14" x14ac:dyDescent="0.3">
      <c r="A2303" t="s">
        <v>2313</v>
      </c>
      <c r="B2303" s="2">
        <v>45010</v>
      </c>
      <c r="C2303" t="s">
        <v>4514</v>
      </c>
      <c r="D2303" t="s">
        <v>4519</v>
      </c>
      <c r="E2303" t="s">
        <v>4522</v>
      </c>
      <c r="F2303">
        <v>8</v>
      </c>
      <c r="G2303">
        <v>60070</v>
      </c>
      <c r="H2303" s="7">
        <v>0</v>
      </c>
      <c r="I2303">
        <v>480560</v>
      </c>
      <c r="J2303">
        <v>0</v>
      </c>
      <c r="K2303">
        <v>480560</v>
      </c>
      <c r="L2303">
        <v>62348.347125174427</v>
      </c>
      <c r="M2303" s="4">
        <f t="shared" si="70"/>
        <v>12.974102531457971</v>
      </c>
      <c r="N2303" t="str">
        <f t="shared" si="71"/>
        <v>Non-discounted</v>
      </c>
    </row>
    <row r="2304" spans="1:14" x14ac:dyDescent="0.3">
      <c r="A2304" t="s">
        <v>2314</v>
      </c>
      <c r="B2304" s="2">
        <v>45332</v>
      </c>
      <c r="C2304" t="s">
        <v>4518</v>
      </c>
      <c r="D2304" t="s">
        <v>4520</v>
      </c>
      <c r="E2304" t="s">
        <v>4522</v>
      </c>
      <c r="F2304">
        <v>5</v>
      </c>
      <c r="G2304">
        <v>76423</v>
      </c>
      <c r="H2304" s="7">
        <v>0</v>
      </c>
      <c r="I2304">
        <v>382115</v>
      </c>
      <c r="J2304">
        <v>0</v>
      </c>
      <c r="K2304">
        <v>382115</v>
      </c>
      <c r="L2304">
        <v>25691.349152021259</v>
      </c>
      <c r="M2304" s="4">
        <f t="shared" si="70"/>
        <v>6.7234599929396275</v>
      </c>
      <c r="N2304" t="str">
        <f t="shared" si="71"/>
        <v>Non-discounted</v>
      </c>
    </row>
    <row r="2305" spans="1:14" x14ac:dyDescent="0.3">
      <c r="A2305" t="s">
        <v>2315</v>
      </c>
      <c r="B2305" s="2">
        <v>45382</v>
      </c>
      <c r="C2305" t="s">
        <v>4513</v>
      </c>
      <c r="D2305" t="s">
        <v>4519</v>
      </c>
      <c r="E2305" t="s">
        <v>4525</v>
      </c>
      <c r="F2305">
        <v>7</v>
      </c>
      <c r="G2305">
        <v>48172</v>
      </c>
      <c r="H2305" s="7">
        <v>15</v>
      </c>
      <c r="I2305">
        <v>337204</v>
      </c>
      <c r="J2305">
        <v>50580.6</v>
      </c>
      <c r="K2305">
        <v>286623.40000000002</v>
      </c>
      <c r="L2305">
        <v>35027.500883486093</v>
      </c>
      <c r="M2305" s="4">
        <f t="shared" si="70"/>
        <v>12.220740136180817</v>
      </c>
      <c r="N2305" t="str">
        <f t="shared" si="71"/>
        <v>Discounted</v>
      </c>
    </row>
    <row r="2306" spans="1:14" x14ac:dyDescent="0.3">
      <c r="A2306" t="s">
        <v>2316</v>
      </c>
      <c r="B2306" s="2">
        <v>45087</v>
      </c>
      <c r="C2306" t="s">
        <v>4512</v>
      </c>
      <c r="D2306" t="s">
        <v>4520</v>
      </c>
      <c r="E2306" t="s">
        <v>4522</v>
      </c>
      <c r="F2306">
        <v>7</v>
      </c>
      <c r="G2306">
        <v>6621</v>
      </c>
      <c r="H2306" s="7">
        <v>10</v>
      </c>
      <c r="I2306">
        <v>46347</v>
      </c>
      <c r="J2306">
        <v>4634.7</v>
      </c>
      <c r="K2306">
        <v>41712.300000000003</v>
      </c>
      <c r="L2306">
        <v>6844.8679178026296</v>
      </c>
      <c r="M2306" s="4">
        <f t="shared" si="70"/>
        <v>16.40971108714367</v>
      </c>
      <c r="N2306" t="str">
        <f t="shared" si="71"/>
        <v>Discounted</v>
      </c>
    </row>
    <row r="2307" spans="1:14" x14ac:dyDescent="0.3">
      <c r="A2307" t="s">
        <v>2317</v>
      </c>
      <c r="B2307" s="2">
        <v>45386</v>
      </c>
      <c r="C2307" t="s">
        <v>4518</v>
      </c>
      <c r="D2307" t="s">
        <v>4519</v>
      </c>
      <c r="E2307" t="s">
        <v>4521</v>
      </c>
      <c r="F2307">
        <v>9</v>
      </c>
      <c r="G2307">
        <v>68363</v>
      </c>
      <c r="H2307" s="7">
        <v>5</v>
      </c>
      <c r="I2307">
        <v>615267</v>
      </c>
      <c r="J2307">
        <v>30763.35</v>
      </c>
      <c r="K2307">
        <v>584503.65</v>
      </c>
      <c r="L2307">
        <v>131965.9828955858</v>
      </c>
      <c r="M2307" s="4">
        <f t="shared" ref="M2307:M2370" si="72">(L2307/K2307)*100</f>
        <v>22.577443767132298</v>
      </c>
      <c r="N2307" t="str">
        <f t="shared" ref="N2307:N2370" si="73">IF(H2307=0,"Non-discounted","Discounted")</f>
        <v>Discounted</v>
      </c>
    </row>
    <row r="2308" spans="1:14" x14ac:dyDescent="0.3">
      <c r="A2308" t="s">
        <v>2318</v>
      </c>
      <c r="B2308" s="2">
        <v>45476</v>
      </c>
      <c r="C2308" t="s">
        <v>4516</v>
      </c>
      <c r="D2308" t="s">
        <v>4520</v>
      </c>
      <c r="E2308" t="s">
        <v>4523</v>
      </c>
      <c r="F2308">
        <v>3</v>
      </c>
      <c r="G2308">
        <v>19430</v>
      </c>
      <c r="H2308" s="7">
        <v>20</v>
      </c>
      <c r="I2308">
        <v>58290</v>
      </c>
      <c r="J2308">
        <v>11658</v>
      </c>
      <c r="K2308">
        <v>46632</v>
      </c>
      <c r="L2308">
        <v>4970.3904729998758</v>
      </c>
      <c r="M2308" s="4">
        <f t="shared" si="72"/>
        <v>10.658754659889938</v>
      </c>
      <c r="N2308" t="str">
        <f t="shared" si="73"/>
        <v>Discounted</v>
      </c>
    </row>
    <row r="2309" spans="1:14" x14ac:dyDescent="0.3">
      <c r="A2309" t="s">
        <v>2319</v>
      </c>
      <c r="B2309" s="2">
        <v>45426</v>
      </c>
      <c r="C2309" t="s">
        <v>4518</v>
      </c>
      <c r="D2309" t="s">
        <v>4519</v>
      </c>
      <c r="E2309" t="s">
        <v>4522</v>
      </c>
      <c r="F2309">
        <v>1</v>
      </c>
      <c r="G2309">
        <v>50487</v>
      </c>
      <c r="H2309" s="7">
        <v>15</v>
      </c>
      <c r="I2309">
        <v>50487</v>
      </c>
      <c r="J2309">
        <v>7573.05</v>
      </c>
      <c r="K2309">
        <v>42913.95</v>
      </c>
      <c r="L2309">
        <v>7496.3345451783407</v>
      </c>
      <c r="M2309" s="4">
        <f t="shared" si="72"/>
        <v>17.468293049645492</v>
      </c>
      <c r="N2309" t="str">
        <f t="shared" si="73"/>
        <v>Discounted</v>
      </c>
    </row>
    <row r="2310" spans="1:14" x14ac:dyDescent="0.3">
      <c r="A2310" t="s">
        <v>2320</v>
      </c>
      <c r="B2310" s="2">
        <v>45435</v>
      </c>
      <c r="C2310" t="s">
        <v>4514</v>
      </c>
      <c r="D2310" t="s">
        <v>4519</v>
      </c>
      <c r="E2310" t="s">
        <v>4521</v>
      </c>
      <c r="F2310">
        <v>2</v>
      </c>
      <c r="G2310">
        <v>36002</v>
      </c>
      <c r="H2310" s="7">
        <v>5</v>
      </c>
      <c r="I2310">
        <v>72004</v>
      </c>
      <c r="J2310">
        <v>3600.2</v>
      </c>
      <c r="K2310">
        <v>68403.8</v>
      </c>
      <c r="L2310">
        <v>5672.7534331379238</v>
      </c>
      <c r="M2310" s="4">
        <f t="shared" si="72"/>
        <v>8.2930384468961122</v>
      </c>
      <c r="N2310" t="str">
        <f t="shared" si="73"/>
        <v>Discounted</v>
      </c>
    </row>
    <row r="2311" spans="1:14" x14ac:dyDescent="0.3">
      <c r="A2311" t="s">
        <v>2321</v>
      </c>
      <c r="B2311" s="2">
        <v>45580</v>
      </c>
      <c r="C2311" t="s">
        <v>4516</v>
      </c>
      <c r="D2311" t="s">
        <v>4519</v>
      </c>
      <c r="E2311" t="s">
        <v>4524</v>
      </c>
      <c r="F2311">
        <v>6</v>
      </c>
      <c r="G2311">
        <v>32188</v>
      </c>
      <c r="H2311" s="7">
        <v>10</v>
      </c>
      <c r="I2311">
        <v>193128</v>
      </c>
      <c r="J2311">
        <v>19312.8</v>
      </c>
      <c r="K2311">
        <v>173815.2</v>
      </c>
      <c r="L2311">
        <v>20995.619717436821</v>
      </c>
      <c r="M2311" s="4">
        <f t="shared" si="72"/>
        <v>12.079277138844486</v>
      </c>
      <c r="N2311" t="str">
        <f t="shared" si="73"/>
        <v>Discounted</v>
      </c>
    </row>
    <row r="2312" spans="1:14" x14ac:dyDescent="0.3">
      <c r="A2312" t="s">
        <v>2322</v>
      </c>
      <c r="B2312" s="2">
        <v>45407</v>
      </c>
      <c r="C2312" t="s">
        <v>4515</v>
      </c>
      <c r="D2312" t="s">
        <v>4520</v>
      </c>
      <c r="E2312" t="s">
        <v>4523</v>
      </c>
      <c r="F2312">
        <v>9</v>
      </c>
      <c r="G2312">
        <v>7804</v>
      </c>
      <c r="H2312" s="7">
        <v>0</v>
      </c>
      <c r="I2312">
        <v>70236</v>
      </c>
      <c r="J2312">
        <v>0</v>
      </c>
      <c r="K2312">
        <v>70236</v>
      </c>
      <c r="L2312">
        <v>16817.834262139811</v>
      </c>
      <c r="M2312" s="4">
        <f t="shared" si="72"/>
        <v>23.944749504726655</v>
      </c>
      <c r="N2312" t="str">
        <f t="shared" si="73"/>
        <v>Non-discounted</v>
      </c>
    </row>
    <row r="2313" spans="1:14" x14ac:dyDescent="0.3">
      <c r="A2313" t="s">
        <v>2323</v>
      </c>
      <c r="B2313" s="2">
        <v>45589</v>
      </c>
      <c r="C2313" t="s">
        <v>4512</v>
      </c>
      <c r="D2313" t="s">
        <v>4519</v>
      </c>
      <c r="E2313" t="s">
        <v>4524</v>
      </c>
      <c r="F2313">
        <v>3</v>
      </c>
      <c r="G2313">
        <v>4549</v>
      </c>
      <c r="H2313" s="7">
        <v>10</v>
      </c>
      <c r="I2313">
        <v>13647</v>
      </c>
      <c r="J2313">
        <v>1364.7</v>
      </c>
      <c r="K2313">
        <v>12282.3</v>
      </c>
      <c r="L2313">
        <v>2450.6650034923568</v>
      </c>
      <c r="M2313" s="4">
        <f t="shared" si="72"/>
        <v>19.952818311654632</v>
      </c>
      <c r="N2313" t="str">
        <f t="shared" si="73"/>
        <v>Discounted</v>
      </c>
    </row>
    <row r="2314" spans="1:14" x14ac:dyDescent="0.3">
      <c r="A2314" t="s">
        <v>2324</v>
      </c>
      <c r="B2314" s="2">
        <v>45040</v>
      </c>
      <c r="C2314" t="s">
        <v>4512</v>
      </c>
      <c r="D2314" t="s">
        <v>4520</v>
      </c>
      <c r="E2314" t="s">
        <v>4521</v>
      </c>
      <c r="F2314">
        <v>2</v>
      </c>
      <c r="G2314">
        <v>15447</v>
      </c>
      <c r="H2314" s="7">
        <v>10</v>
      </c>
      <c r="I2314">
        <v>30894</v>
      </c>
      <c r="J2314">
        <v>3089.4</v>
      </c>
      <c r="K2314">
        <v>27804.6</v>
      </c>
      <c r="L2314">
        <v>4425.4121901837279</v>
      </c>
      <c r="M2314" s="4">
        <f t="shared" si="72"/>
        <v>15.916115283743441</v>
      </c>
      <c r="N2314" t="str">
        <f t="shared" si="73"/>
        <v>Discounted</v>
      </c>
    </row>
    <row r="2315" spans="1:14" x14ac:dyDescent="0.3">
      <c r="A2315" t="s">
        <v>2325</v>
      </c>
      <c r="B2315" s="2">
        <v>45504</v>
      </c>
      <c r="C2315" t="s">
        <v>4518</v>
      </c>
      <c r="D2315" t="s">
        <v>4520</v>
      </c>
      <c r="E2315" t="s">
        <v>4524</v>
      </c>
      <c r="F2315">
        <v>1</v>
      </c>
      <c r="G2315">
        <v>9995</v>
      </c>
      <c r="H2315" s="7">
        <v>15</v>
      </c>
      <c r="I2315">
        <v>9995</v>
      </c>
      <c r="J2315">
        <v>1499.25</v>
      </c>
      <c r="K2315">
        <v>8495.75</v>
      </c>
      <c r="L2315">
        <v>852.45811628619197</v>
      </c>
      <c r="M2315" s="4">
        <f t="shared" si="72"/>
        <v>10.033935983123232</v>
      </c>
      <c r="N2315" t="str">
        <f t="shared" si="73"/>
        <v>Discounted</v>
      </c>
    </row>
    <row r="2316" spans="1:14" x14ac:dyDescent="0.3">
      <c r="A2316" t="s">
        <v>2326</v>
      </c>
      <c r="B2316" s="2">
        <v>45287</v>
      </c>
      <c r="C2316" t="s">
        <v>4517</v>
      </c>
      <c r="D2316" t="s">
        <v>4520</v>
      </c>
      <c r="E2316" t="s">
        <v>4524</v>
      </c>
      <c r="F2316">
        <v>2</v>
      </c>
      <c r="G2316">
        <v>25207</v>
      </c>
      <c r="H2316" s="7">
        <v>5</v>
      </c>
      <c r="I2316">
        <v>50414</v>
      </c>
      <c r="J2316">
        <v>2520.6999999999998</v>
      </c>
      <c r="K2316">
        <v>47893.3</v>
      </c>
      <c r="L2316">
        <v>6031.7322279301115</v>
      </c>
      <c r="M2316" s="4">
        <f t="shared" si="72"/>
        <v>12.594104452877774</v>
      </c>
      <c r="N2316" t="str">
        <f t="shared" si="73"/>
        <v>Discounted</v>
      </c>
    </row>
    <row r="2317" spans="1:14" x14ac:dyDescent="0.3">
      <c r="A2317" t="s">
        <v>2327</v>
      </c>
      <c r="B2317" s="2">
        <v>45267</v>
      </c>
      <c r="C2317" t="s">
        <v>4516</v>
      </c>
      <c r="D2317" t="s">
        <v>4519</v>
      </c>
      <c r="E2317" t="s">
        <v>4524</v>
      </c>
      <c r="F2317">
        <v>3</v>
      </c>
      <c r="G2317">
        <v>62420</v>
      </c>
      <c r="H2317" s="7">
        <v>15</v>
      </c>
      <c r="I2317">
        <v>187260</v>
      </c>
      <c r="J2317">
        <v>28089</v>
      </c>
      <c r="K2317">
        <v>159171</v>
      </c>
      <c r="L2317">
        <v>12946.75692852772</v>
      </c>
      <c r="M2317" s="4">
        <f t="shared" si="72"/>
        <v>8.1338666770502908</v>
      </c>
      <c r="N2317" t="str">
        <f t="shared" si="73"/>
        <v>Discounted</v>
      </c>
    </row>
    <row r="2318" spans="1:14" x14ac:dyDescent="0.3">
      <c r="A2318" t="s">
        <v>2328</v>
      </c>
      <c r="B2318" s="2">
        <v>45375</v>
      </c>
      <c r="C2318" t="s">
        <v>4515</v>
      </c>
      <c r="D2318" t="s">
        <v>4520</v>
      </c>
      <c r="E2318" t="s">
        <v>4522</v>
      </c>
      <c r="F2318">
        <v>7</v>
      </c>
      <c r="G2318">
        <v>45044</v>
      </c>
      <c r="H2318" s="7">
        <v>5</v>
      </c>
      <c r="I2318">
        <v>315308</v>
      </c>
      <c r="J2318">
        <v>15765.4</v>
      </c>
      <c r="K2318">
        <v>299542.59999999998</v>
      </c>
      <c r="L2318">
        <v>36152.826406999127</v>
      </c>
      <c r="M2318" s="4">
        <f t="shared" si="72"/>
        <v>12.069343861941215</v>
      </c>
      <c r="N2318" t="str">
        <f t="shared" si="73"/>
        <v>Discounted</v>
      </c>
    </row>
    <row r="2319" spans="1:14" x14ac:dyDescent="0.3">
      <c r="A2319" t="s">
        <v>2329</v>
      </c>
      <c r="B2319" s="2">
        <v>45106</v>
      </c>
      <c r="C2319" t="s">
        <v>4516</v>
      </c>
      <c r="D2319" t="s">
        <v>4520</v>
      </c>
      <c r="E2319" t="s">
        <v>4522</v>
      </c>
      <c r="F2319">
        <v>2</v>
      </c>
      <c r="G2319">
        <v>31206</v>
      </c>
      <c r="H2319" s="7">
        <v>15</v>
      </c>
      <c r="I2319">
        <v>62412</v>
      </c>
      <c r="J2319">
        <v>9361.7999999999993</v>
      </c>
      <c r="K2319">
        <v>53050.2</v>
      </c>
      <c r="L2319">
        <v>4250.730312220162</v>
      </c>
      <c r="M2319" s="4">
        <f t="shared" si="72"/>
        <v>8.0126565257438465</v>
      </c>
      <c r="N2319" t="str">
        <f t="shared" si="73"/>
        <v>Discounted</v>
      </c>
    </row>
    <row r="2320" spans="1:14" x14ac:dyDescent="0.3">
      <c r="A2320" t="s">
        <v>2330</v>
      </c>
      <c r="B2320" s="2">
        <v>45628</v>
      </c>
      <c r="C2320" t="s">
        <v>4512</v>
      </c>
      <c r="D2320" t="s">
        <v>4520</v>
      </c>
      <c r="E2320" t="s">
        <v>4522</v>
      </c>
      <c r="F2320">
        <v>5</v>
      </c>
      <c r="G2320">
        <v>34493</v>
      </c>
      <c r="H2320" s="7">
        <v>20</v>
      </c>
      <c r="I2320">
        <v>172465</v>
      </c>
      <c r="J2320">
        <v>34493</v>
      </c>
      <c r="K2320">
        <v>137972</v>
      </c>
      <c r="L2320">
        <v>28844.620391721899</v>
      </c>
      <c r="M2320" s="4">
        <f t="shared" si="72"/>
        <v>20.906140660222292</v>
      </c>
      <c r="N2320" t="str">
        <f t="shared" si="73"/>
        <v>Discounted</v>
      </c>
    </row>
    <row r="2321" spans="1:14" x14ac:dyDescent="0.3">
      <c r="A2321" t="s">
        <v>2331</v>
      </c>
      <c r="B2321" s="2">
        <v>45333</v>
      </c>
      <c r="C2321" t="s">
        <v>4516</v>
      </c>
      <c r="D2321" t="s">
        <v>4519</v>
      </c>
      <c r="E2321" t="s">
        <v>4523</v>
      </c>
      <c r="F2321">
        <v>2</v>
      </c>
      <c r="G2321">
        <v>15487</v>
      </c>
      <c r="H2321" s="7">
        <v>0</v>
      </c>
      <c r="I2321">
        <v>30974</v>
      </c>
      <c r="J2321">
        <v>0</v>
      </c>
      <c r="K2321">
        <v>30974</v>
      </c>
      <c r="L2321">
        <v>2048.9864103744871</v>
      </c>
      <c r="M2321" s="4">
        <f t="shared" si="72"/>
        <v>6.6151817988457653</v>
      </c>
      <c r="N2321" t="str">
        <f t="shared" si="73"/>
        <v>Non-discounted</v>
      </c>
    </row>
    <row r="2322" spans="1:14" x14ac:dyDescent="0.3">
      <c r="A2322" t="s">
        <v>2332</v>
      </c>
      <c r="B2322" s="2">
        <v>45592</v>
      </c>
      <c r="C2322" t="s">
        <v>4515</v>
      </c>
      <c r="D2322" t="s">
        <v>4520</v>
      </c>
      <c r="E2322" t="s">
        <v>4521</v>
      </c>
      <c r="F2322">
        <v>7</v>
      </c>
      <c r="G2322">
        <v>19589</v>
      </c>
      <c r="H2322" s="7">
        <v>0</v>
      </c>
      <c r="I2322">
        <v>137123</v>
      </c>
      <c r="J2322">
        <v>0</v>
      </c>
      <c r="K2322">
        <v>137123</v>
      </c>
      <c r="L2322">
        <v>12050.51952151793</v>
      </c>
      <c r="M2322" s="4">
        <f t="shared" si="72"/>
        <v>8.7881095961420996</v>
      </c>
      <c r="N2322" t="str">
        <f t="shared" si="73"/>
        <v>Non-discounted</v>
      </c>
    </row>
    <row r="2323" spans="1:14" x14ac:dyDescent="0.3">
      <c r="A2323" t="s">
        <v>2333</v>
      </c>
      <c r="B2323" s="2">
        <v>45122</v>
      </c>
      <c r="C2323" t="s">
        <v>4517</v>
      </c>
      <c r="D2323" t="s">
        <v>4520</v>
      </c>
      <c r="E2323" t="s">
        <v>4522</v>
      </c>
      <c r="F2323">
        <v>8</v>
      </c>
      <c r="G2323">
        <v>66497</v>
      </c>
      <c r="H2323" s="7">
        <v>0</v>
      </c>
      <c r="I2323">
        <v>531976</v>
      </c>
      <c r="J2323">
        <v>0</v>
      </c>
      <c r="K2323">
        <v>531976</v>
      </c>
      <c r="L2323">
        <v>100135.62244836929</v>
      </c>
      <c r="M2323" s="4">
        <f t="shared" si="72"/>
        <v>18.823334595615083</v>
      </c>
      <c r="N2323" t="str">
        <f t="shared" si="73"/>
        <v>Non-discounted</v>
      </c>
    </row>
    <row r="2324" spans="1:14" x14ac:dyDescent="0.3">
      <c r="A2324" t="s">
        <v>2334</v>
      </c>
      <c r="B2324" s="2">
        <v>45392</v>
      </c>
      <c r="C2324" t="s">
        <v>4518</v>
      </c>
      <c r="D2324" t="s">
        <v>4520</v>
      </c>
      <c r="E2324" t="s">
        <v>4524</v>
      </c>
      <c r="F2324">
        <v>8</v>
      </c>
      <c r="G2324">
        <v>10493</v>
      </c>
      <c r="H2324" s="7">
        <v>20</v>
      </c>
      <c r="I2324">
        <v>83944</v>
      </c>
      <c r="J2324">
        <v>16788.8</v>
      </c>
      <c r="K2324">
        <v>67155.199999999997</v>
      </c>
      <c r="L2324">
        <v>15479.498065189289</v>
      </c>
      <c r="M2324" s="4">
        <f t="shared" si="72"/>
        <v>23.050334248411573</v>
      </c>
      <c r="N2324" t="str">
        <f t="shared" si="73"/>
        <v>Discounted</v>
      </c>
    </row>
    <row r="2325" spans="1:14" x14ac:dyDescent="0.3">
      <c r="A2325" t="s">
        <v>2335</v>
      </c>
      <c r="B2325" s="2">
        <v>45237</v>
      </c>
      <c r="C2325" t="s">
        <v>4514</v>
      </c>
      <c r="D2325" t="s">
        <v>4520</v>
      </c>
      <c r="E2325" t="s">
        <v>4524</v>
      </c>
      <c r="F2325">
        <v>8</v>
      </c>
      <c r="G2325">
        <v>11965</v>
      </c>
      <c r="H2325" s="7">
        <v>20</v>
      </c>
      <c r="I2325">
        <v>95720</v>
      </c>
      <c r="J2325">
        <v>19144</v>
      </c>
      <c r="K2325">
        <v>76576</v>
      </c>
      <c r="L2325">
        <v>18601.71342191278</v>
      </c>
      <c r="M2325" s="4">
        <f t="shared" si="72"/>
        <v>24.291832195352043</v>
      </c>
      <c r="N2325" t="str">
        <f t="shared" si="73"/>
        <v>Discounted</v>
      </c>
    </row>
    <row r="2326" spans="1:14" x14ac:dyDescent="0.3">
      <c r="A2326" t="s">
        <v>2336</v>
      </c>
      <c r="B2326" s="2">
        <v>45188</v>
      </c>
      <c r="C2326" t="s">
        <v>4516</v>
      </c>
      <c r="D2326" t="s">
        <v>4519</v>
      </c>
      <c r="E2326" t="s">
        <v>4524</v>
      </c>
      <c r="F2326">
        <v>9</v>
      </c>
      <c r="G2326">
        <v>33140</v>
      </c>
      <c r="H2326" s="7">
        <v>0</v>
      </c>
      <c r="I2326">
        <v>298260</v>
      </c>
      <c r="J2326">
        <v>0</v>
      </c>
      <c r="K2326">
        <v>298260</v>
      </c>
      <c r="L2326">
        <v>64783.439029420813</v>
      </c>
      <c r="M2326" s="4">
        <f t="shared" si="72"/>
        <v>21.720458334815536</v>
      </c>
      <c r="N2326" t="str">
        <f t="shared" si="73"/>
        <v>Non-discounted</v>
      </c>
    </row>
    <row r="2327" spans="1:14" x14ac:dyDescent="0.3">
      <c r="A2327" t="s">
        <v>2337</v>
      </c>
      <c r="B2327" s="2">
        <v>45345</v>
      </c>
      <c r="C2327" t="s">
        <v>4514</v>
      </c>
      <c r="D2327" t="s">
        <v>4519</v>
      </c>
      <c r="E2327" t="s">
        <v>4524</v>
      </c>
      <c r="F2327">
        <v>1</v>
      </c>
      <c r="G2327">
        <v>76497</v>
      </c>
      <c r="H2327" s="7">
        <v>0</v>
      </c>
      <c r="I2327">
        <v>76497</v>
      </c>
      <c r="J2327">
        <v>0</v>
      </c>
      <c r="K2327">
        <v>76497</v>
      </c>
      <c r="L2327">
        <v>7060.2412953374223</v>
      </c>
      <c r="M2327" s="4">
        <f t="shared" si="72"/>
        <v>9.2294355273244992</v>
      </c>
      <c r="N2327" t="str">
        <f t="shared" si="73"/>
        <v>Non-discounted</v>
      </c>
    </row>
    <row r="2328" spans="1:14" x14ac:dyDescent="0.3">
      <c r="A2328" t="s">
        <v>2338</v>
      </c>
      <c r="B2328" s="2">
        <v>45332</v>
      </c>
      <c r="C2328" t="s">
        <v>4512</v>
      </c>
      <c r="D2328" t="s">
        <v>4520</v>
      </c>
      <c r="E2328" t="s">
        <v>4525</v>
      </c>
      <c r="F2328">
        <v>1</v>
      </c>
      <c r="G2328">
        <v>12866</v>
      </c>
      <c r="H2328" s="7">
        <v>5</v>
      </c>
      <c r="I2328">
        <v>12866</v>
      </c>
      <c r="J2328">
        <v>643.29999999999995</v>
      </c>
      <c r="K2328">
        <v>12222.7</v>
      </c>
      <c r="L2328">
        <v>1309.5676666678789</v>
      </c>
      <c r="M2328" s="4">
        <f t="shared" si="72"/>
        <v>10.714225716640994</v>
      </c>
      <c r="N2328" t="str">
        <f t="shared" si="73"/>
        <v>Discounted</v>
      </c>
    </row>
    <row r="2329" spans="1:14" x14ac:dyDescent="0.3">
      <c r="A2329" t="s">
        <v>2339</v>
      </c>
      <c r="B2329" s="2">
        <v>45069</v>
      </c>
      <c r="C2329" t="s">
        <v>4518</v>
      </c>
      <c r="D2329" t="s">
        <v>4520</v>
      </c>
      <c r="E2329" t="s">
        <v>4523</v>
      </c>
      <c r="F2329">
        <v>2</v>
      </c>
      <c r="G2329">
        <v>30395</v>
      </c>
      <c r="H2329" s="7">
        <v>5</v>
      </c>
      <c r="I2329">
        <v>60790</v>
      </c>
      <c r="J2329">
        <v>3039.5</v>
      </c>
      <c r="K2329">
        <v>57750.5</v>
      </c>
      <c r="L2329">
        <v>12944.80175236859</v>
      </c>
      <c r="M2329" s="4">
        <f t="shared" si="72"/>
        <v>22.415047059971066</v>
      </c>
      <c r="N2329" t="str">
        <f t="shared" si="73"/>
        <v>Discounted</v>
      </c>
    </row>
    <row r="2330" spans="1:14" x14ac:dyDescent="0.3">
      <c r="A2330" t="s">
        <v>2340</v>
      </c>
      <c r="B2330" s="2">
        <v>45268</v>
      </c>
      <c r="C2330" t="s">
        <v>4513</v>
      </c>
      <c r="D2330" t="s">
        <v>4520</v>
      </c>
      <c r="E2330" t="s">
        <v>4521</v>
      </c>
      <c r="F2330">
        <v>6</v>
      </c>
      <c r="G2330">
        <v>2285</v>
      </c>
      <c r="H2330" s="7">
        <v>10</v>
      </c>
      <c r="I2330">
        <v>13710</v>
      </c>
      <c r="J2330">
        <v>1371</v>
      </c>
      <c r="K2330">
        <v>12339</v>
      </c>
      <c r="L2330">
        <v>2811.6458903955172</v>
      </c>
      <c r="M2330" s="4">
        <f t="shared" si="72"/>
        <v>22.78665929488222</v>
      </c>
      <c r="N2330" t="str">
        <f t="shared" si="73"/>
        <v>Discounted</v>
      </c>
    </row>
    <row r="2331" spans="1:14" x14ac:dyDescent="0.3">
      <c r="A2331" t="s">
        <v>2341</v>
      </c>
      <c r="B2331" s="2">
        <v>45242</v>
      </c>
      <c r="C2331" t="s">
        <v>4518</v>
      </c>
      <c r="D2331" t="s">
        <v>4520</v>
      </c>
      <c r="E2331" t="s">
        <v>4521</v>
      </c>
      <c r="F2331">
        <v>1</v>
      </c>
      <c r="G2331">
        <v>6742</v>
      </c>
      <c r="H2331" s="7">
        <v>15</v>
      </c>
      <c r="I2331">
        <v>6742</v>
      </c>
      <c r="J2331">
        <v>1011.3</v>
      </c>
      <c r="K2331">
        <v>5730.7</v>
      </c>
      <c r="L2331">
        <v>1020.813219473064</v>
      </c>
      <c r="M2331" s="4">
        <f t="shared" si="72"/>
        <v>17.813063316402257</v>
      </c>
      <c r="N2331" t="str">
        <f t="shared" si="73"/>
        <v>Discounted</v>
      </c>
    </row>
    <row r="2332" spans="1:14" x14ac:dyDescent="0.3">
      <c r="A2332" t="s">
        <v>2342</v>
      </c>
      <c r="B2332" s="2">
        <v>45027</v>
      </c>
      <c r="C2332" t="s">
        <v>4516</v>
      </c>
      <c r="D2332" t="s">
        <v>4519</v>
      </c>
      <c r="E2332" t="s">
        <v>4522</v>
      </c>
      <c r="F2332">
        <v>5</v>
      </c>
      <c r="G2332">
        <v>25029</v>
      </c>
      <c r="H2332" s="7">
        <v>5</v>
      </c>
      <c r="I2332">
        <v>125145</v>
      </c>
      <c r="J2332">
        <v>6257.25</v>
      </c>
      <c r="K2332">
        <v>118887.75</v>
      </c>
      <c r="L2332">
        <v>13402.00441797076</v>
      </c>
      <c r="M2332" s="4">
        <f t="shared" si="72"/>
        <v>11.2728219837374</v>
      </c>
      <c r="N2332" t="str">
        <f t="shared" si="73"/>
        <v>Discounted</v>
      </c>
    </row>
    <row r="2333" spans="1:14" x14ac:dyDescent="0.3">
      <c r="A2333" t="s">
        <v>2343</v>
      </c>
      <c r="B2333" s="2">
        <v>45170</v>
      </c>
      <c r="C2333" t="s">
        <v>4517</v>
      </c>
      <c r="D2333" t="s">
        <v>4519</v>
      </c>
      <c r="E2333" t="s">
        <v>4525</v>
      </c>
      <c r="F2333">
        <v>5</v>
      </c>
      <c r="G2333">
        <v>64899</v>
      </c>
      <c r="H2333" s="7">
        <v>5</v>
      </c>
      <c r="I2333">
        <v>324495</v>
      </c>
      <c r="J2333">
        <v>16224.75</v>
      </c>
      <c r="K2333">
        <v>308270.25</v>
      </c>
      <c r="L2333">
        <v>29227.513206269799</v>
      </c>
      <c r="M2333" s="4">
        <f t="shared" si="72"/>
        <v>9.4811332609195347</v>
      </c>
      <c r="N2333" t="str">
        <f t="shared" si="73"/>
        <v>Discounted</v>
      </c>
    </row>
    <row r="2334" spans="1:14" x14ac:dyDescent="0.3">
      <c r="A2334" t="s">
        <v>2344</v>
      </c>
      <c r="B2334" s="2">
        <v>45416</v>
      </c>
      <c r="C2334" t="s">
        <v>4518</v>
      </c>
      <c r="D2334" t="s">
        <v>4519</v>
      </c>
      <c r="E2334" t="s">
        <v>4521</v>
      </c>
      <c r="F2334">
        <v>4</v>
      </c>
      <c r="G2334">
        <v>6856</v>
      </c>
      <c r="H2334" s="7">
        <v>5</v>
      </c>
      <c r="I2334">
        <v>27424</v>
      </c>
      <c r="J2334">
        <v>1371.2</v>
      </c>
      <c r="K2334">
        <v>26052.799999999999</v>
      </c>
      <c r="L2334">
        <v>5743.510141470495</v>
      </c>
      <c r="M2334" s="4">
        <f t="shared" si="72"/>
        <v>22.045653985254926</v>
      </c>
      <c r="N2334" t="str">
        <f t="shared" si="73"/>
        <v>Discounted</v>
      </c>
    </row>
    <row r="2335" spans="1:14" x14ac:dyDescent="0.3">
      <c r="A2335" t="s">
        <v>2345</v>
      </c>
      <c r="B2335" s="2">
        <v>44938</v>
      </c>
      <c r="C2335" t="s">
        <v>4516</v>
      </c>
      <c r="D2335" t="s">
        <v>4519</v>
      </c>
      <c r="E2335" t="s">
        <v>4523</v>
      </c>
      <c r="F2335">
        <v>5</v>
      </c>
      <c r="G2335">
        <v>23729</v>
      </c>
      <c r="H2335" s="7">
        <v>5</v>
      </c>
      <c r="I2335">
        <v>118645</v>
      </c>
      <c r="J2335">
        <v>5932.25</v>
      </c>
      <c r="K2335">
        <v>112712.75</v>
      </c>
      <c r="L2335">
        <v>10262.608565303541</v>
      </c>
      <c r="M2335" s="4">
        <f t="shared" si="72"/>
        <v>9.1050999689951144</v>
      </c>
      <c r="N2335" t="str">
        <f t="shared" si="73"/>
        <v>Discounted</v>
      </c>
    </row>
    <row r="2336" spans="1:14" x14ac:dyDescent="0.3">
      <c r="A2336" t="s">
        <v>2346</v>
      </c>
      <c r="B2336" s="2">
        <v>45165</v>
      </c>
      <c r="C2336" t="s">
        <v>4516</v>
      </c>
      <c r="D2336" t="s">
        <v>4520</v>
      </c>
      <c r="E2336" t="s">
        <v>4524</v>
      </c>
      <c r="F2336">
        <v>1</v>
      </c>
      <c r="G2336">
        <v>18720</v>
      </c>
      <c r="H2336" s="7">
        <v>20</v>
      </c>
      <c r="I2336">
        <v>18720</v>
      </c>
      <c r="J2336">
        <v>3744</v>
      </c>
      <c r="K2336">
        <v>14976</v>
      </c>
      <c r="L2336">
        <v>2731.0363911639761</v>
      </c>
      <c r="M2336" s="4">
        <f t="shared" si="72"/>
        <v>18.236087013648344</v>
      </c>
      <c r="N2336" t="str">
        <f t="shared" si="73"/>
        <v>Discounted</v>
      </c>
    </row>
    <row r="2337" spans="1:14" x14ac:dyDescent="0.3">
      <c r="A2337" t="s">
        <v>2347</v>
      </c>
      <c r="B2337" s="2">
        <v>45487</v>
      </c>
      <c r="C2337" t="s">
        <v>4514</v>
      </c>
      <c r="D2337" t="s">
        <v>4520</v>
      </c>
      <c r="E2337" t="s">
        <v>4522</v>
      </c>
      <c r="F2337">
        <v>6</v>
      </c>
      <c r="G2337">
        <v>26151</v>
      </c>
      <c r="H2337" s="7">
        <v>10</v>
      </c>
      <c r="I2337">
        <v>156906</v>
      </c>
      <c r="J2337">
        <v>15690.6</v>
      </c>
      <c r="K2337">
        <v>141215.4</v>
      </c>
      <c r="L2337">
        <v>34398.753695107509</v>
      </c>
      <c r="M2337" s="4">
        <f t="shared" si="72"/>
        <v>24.359066854682641</v>
      </c>
      <c r="N2337" t="str">
        <f t="shared" si="73"/>
        <v>Discounted</v>
      </c>
    </row>
    <row r="2338" spans="1:14" x14ac:dyDescent="0.3">
      <c r="A2338" t="s">
        <v>2348</v>
      </c>
      <c r="B2338" s="2">
        <v>44968</v>
      </c>
      <c r="C2338" t="s">
        <v>4518</v>
      </c>
      <c r="D2338" t="s">
        <v>4519</v>
      </c>
      <c r="E2338" t="s">
        <v>4523</v>
      </c>
      <c r="F2338">
        <v>7</v>
      </c>
      <c r="G2338">
        <v>62350</v>
      </c>
      <c r="H2338" s="7">
        <v>5</v>
      </c>
      <c r="I2338">
        <v>436450</v>
      </c>
      <c r="J2338">
        <v>21822.5</v>
      </c>
      <c r="K2338">
        <v>414627.5</v>
      </c>
      <c r="L2338">
        <v>79218.016368741693</v>
      </c>
      <c r="M2338" s="4">
        <f t="shared" si="72"/>
        <v>19.105827849995887</v>
      </c>
      <c r="N2338" t="str">
        <f t="shared" si="73"/>
        <v>Discounted</v>
      </c>
    </row>
    <row r="2339" spans="1:14" x14ac:dyDescent="0.3">
      <c r="A2339" t="s">
        <v>2349</v>
      </c>
      <c r="B2339" s="2">
        <v>45604</v>
      </c>
      <c r="C2339" t="s">
        <v>4516</v>
      </c>
      <c r="D2339" t="s">
        <v>4519</v>
      </c>
      <c r="E2339" t="s">
        <v>4521</v>
      </c>
      <c r="F2339">
        <v>8</v>
      </c>
      <c r="G2339">
        <v>34761</v>
      </c>
      <c r="H2339" s="7">
        <v>15</v>
      </c>
      <c r="I2339">
        <v>278088</v>
      </c>
      <c r="J2339">
        <v>41713.199999999997</v>
      </c>
      <c r="K2339">
        <v>236374.8</v>
      </c>
      <c r="L2339">
        <v>24000.093748043819</v>
      </c>
      <c r="M2339" s="4">
        <f t="shared" si="72"/>
        <v>10.15340626329195</v>
      </c>
      <c r="N2339" t="str">
        <f t="shared" si="73"/>
        <v>Discounted</v>
      </c>
    </row>
    <row r="2340" spans="1:14" x14ac:dyDescent="0.3">
      <c r="A2340" t="s">
        <v>2350</v>
      </c>
      <c r="B2340" s="2">
        <v>45520</v>
      </c>
      <c r="C2340" t="s">
        <v>4514</v>
      </c>
      <c r="D2340" t="s">
        <v>4520</v>
      </c>
      <c r="E2340" t="s">
        <v>4525</v>
      </c>
      <c r="F2340">
        <v>2</v>
      </c>
      <c r="G2340">
        <v>58979</v>
      </c>
      <c r="H2340" s="7">
        <v>5</v>
      </c>
      <c r="I2340">
        <v>117958</v>
      </c>
      <c r="J2340">
        <v>5897.9</v>
      </c>
      <c r="K2340">
        <v>112060.1</v>
      </c>
      <c r="L2340">
        <v>11934.53290948088</v>
      </c>
      <c r="M2340" s="4">
        <f t="shared" si="72"/>
        <v>10.650118025488894</v>
      </c>
      <c r="N2340" t="str">
        <f t="shared" si="73"/>
        <v>Discounted</v>
      </c>
    </row>
    <row r="2341" spans="1:14" x14ac:dyDescent="0.3">
      <c r="A2341" t="s">
        <v>2351</v>
      </c>
      <c r="B2341" s="2">
        <v>45355</v>
      </c>
      <c r="C2341" t="s">
        <v>4515</v>
      </c>
      <c r="D2341" t="s">
        <v>4520</v>
      </c>
      <c r="E2341" t="s">
        <v>4522</v>
      </c>
      <c r="F2341">
        <v>7</v>
      </c>
      <c r="G2341">
        <v>51200</v>
      </c>
      <c r="H2341" s="7">
        <v>20</v>
      </c>
      <c r="I2341">
        <v>358400</v>
      </c>
      <c r="J2341">
        <v>71680</v>
      </c>
      <c r="K2341">
        <v>286720</v>
      </c>
      <c r="L2341">
        <v>19662.958001736399</v>
      </c>
      <c r="M2341" s="4">
        <f t="shared" si="72"/>
        <v>6.8578955084181077</v>
      </c>
      <c r="N2341" t="str">
        <f t="shared" si="73"/>
        <v>Discounted</v>
      </c>
    </row>
    <row r="2342" spans="1:14" x14ac:dyDescent="0.3">
      <c r="A2342" t="s">
        <v>2352</v>
      </c>
      <c r="B2342" s="2">
        <v>45084</v>
      </c>
      <c r="C2342" t="s">
        <v>4513</v>
      </c>
      <c r="D2342" t="s">
        <v>4520</v>
      </c>
      <c r="E2342" t="s">
        <v>4521</v>
      </c>
      <c r="F2342">
        <v>6</v>
      </c>
      <c r="G2342">
        <v>42880</v>
      </c>
      <c r="H2342" s="7">
        <v>0</v>
      </c>
      <c r="I2342">
        <v>257280</v>
      </c>
      <c r="J2342">
        <v>0</v>
      </c>
      <c r="K2342">
        <v>257280</v>
      </c>
      <c r="L2342">
        <v>48175.036283423557</v>
      </c>
      <c r="M2342" s="4">
        <f t="shared" si="72"/>
        <v>18.724749799216244</v>
      </c>
      <c r="N2342" t="str">
        <f t="shared" si="73"/>
        <v>Non-discounted</v>
      </c>
    </row>
    <row r="2343" spans="1:14" x14ac:dyDescent="0.3">
      <c r="A2343" t="s">
        <v>2353</v>
      </c>
      <c r="B2343" s="2">
        <v>45142</v>
      </c>
      <c r="C2343" t="s">
        <v>4514</v>
      </c>
      <c r="D2343" t="s">
        <v>4520</v>
      </c>
      <c r="E2343" t="s">
        <v>4522</v>
      </c>
      <c r="F2343">
        <v>9</v>
      </c>
      <c r="G2343">
        <v>27511</v>
      </c>
      <c r="H2343" s="7">
        <v>0</v>
      </c>
      <c r="I2343">
        <v>247599</v>
      </c>
      <c r="J2343">
        <v>0</v>
      </c>
      <c r="K2343">
        <v>247599</v>
      </c>
      <c r="L2343">
        <v>38052.78125895105</v>
      </c>
      <c r="M2343" s="4">
        <f t="shared" si="72"/>
        <v>15.368713629275987</v>
      </c>
      <c r="N2343" t="str">
        <f t="shared" si="73"/>
        <v>Non-discounted</v>
      </c>
    </row>
    <row r="2344" spans="1:14" x14ac:dyDescent="0.3">
      <c r="A2344" t="s">
        <v>2354</v>
      </c>
      <c r="B2344" s="2">
        <v>45596</v>
      </c>
      <c r="C2344" t="s">
        <v>4514</v>
      </c>
      <c r="D2344" t="s">
        <v>4520</v>
      </c>
      <c r="E2344" t="s">
        <v>4521</v>
      </c>
      <c r="F2344">
        <v>8</v>
      </c>
      <c r="G2344">
        <v>49103</v>
      </c>
      <c r="H2344" s="7">
        <v>10</v>
      </c>
      <c r="I2344">
        <v>392824</v>
      </c>
      <c r="J2344">
        <v>39282.400000000001</v>
      </c>
      <c r="K2344">
        <v>353541.6</v>
      </c>
      <c r="L2344">
        <v>32276.347001747152</v>
      </c>
      <c r="M2344" s="4">
        <f t="shared" si="72"/>
        <v>9.1294339907233422</v>
      </c>
      <c r="N2344" t="str">
        <f t="shared" si="73"/>
        <v>Discounted</v>
      </c>
    </row>
    <row r="2345" spans="1:14" x14ac:dyDescent="0.3">
      <c r="A2345" t="s">
        <v>2355</v>
      </c>
      <c r="B2345" s="2">
        <v>45388</v>
      </c>
      <c r="C2345" t="s">
        <v>4516</v>
      </c>
      <c r="D2345" t="s">
        <v>4519</v>
      </c>
      <c r="E2345" t="s">
        <v>4524</v>
      </c>
      <c r="F2345">
        <v>4</v>
      </c>
      <c r="G2345">
        <v>18947</v>
      </c>
      <c r="H2345" s="7">
        <v>0</v>
      </c>
      <c r="I2345">
        <v>75788</v>
      </c>
      <c r="J2345">
        <v>0</v>
      </c>
      <c r="K2345">
        <v>75788</v>
      </c>
      <c r="L2345">
        <v>7240.3050324080423</v>
      </c>
      <c r="M2345" s="4">
        <f t="shared" si="72"/>
        <v>9.5533660109886025</v>
      </c>
      <c r="N2345" t="str">
        <f t="shared" si="73"/>
        <v>Non-discounted</v>
      </c>
    </row>
    <row r="2346" spans="1:14" x14ac:dyDescent="0.3">
      <c r="A2346" t="s">
        <v>2356</v>
      </c>
      <c r="B2346" s="2">
        <v>45060</v>
      </c>
      <c r="C2346" t="s">
        <v>4512</v>
      </c>
      <c r="D2346" t="s">
        <v>4519</v>
      </c>
      <c r="E2346" t="s">
        <v>4525</v>
      </c>
      <c r="F2346">
        <v>9</v>
      </c>
      <c r="G2346">
        <v>76377</v>
      </c>
      <c r="H2346" s="7">
        <v>5</v>
      </c>
      <c r="I2346">
        <v>687393</v>
      </c>
      <c r="J2346">
        <v>34369.65</v>
      </c>
      <c r="K2346">
        <v>653023.35</v>
      </c>
      <c r="L2346">
        <v>33829.816497264866</v>
      </c>
      <c r="M2346" s="4">
        <f t="shared" si="72"/>
        <v>5.1804910953436609</v>
      </c>
      <c r="N2346" t="str">
        <f t="shared" si="73"/>
        <v>Discounted</v>
      </c>
    </row>
    <row r="2347" spans="1:14" x14ac:dyDescent="0.3">
      <c r="A2347" t="s">
        <v>2357</v>
      </c>
      <c r="B2347" s="2">
        <v>44993</v>
      </c>
      <c r="C2347" t="s">
        <v>4512</v>
      </c>
      <c r="D2347" t="s">
        <v>4520</v>
      </c>
      <c r="E2347" t="s">
        <v>4524</v>
      </c>
      <c r="F2347">
        <v>1</v>
      </c>
      <c r="G2347">
        <v>75178</v>
      </c>
      <c r="H2347" s="7">
        <v>20</v>
      </c>
      <c r="I2347">
        <v>75178</v>
      </c>
      <c r="J2347">
        <v>15035.6</v>
      </c>
      <c r="K2347">
        <v>60142.400000000001</v>
      </c>
      <c r="L2347">
        <v>14776.01817376631</v>
      </c>
      <c r="M2347" s="4">
        <f t="shared" si="72"/>
        <v>24.568387982132919</v>
      </c>
      <c r="N2347" t="str">
        <f t="shared" si="73"/>
        <v>Discounted</v>
      </c>
    </row>
    <row r="2348" spans="1:14" x14ac:dyDescent="0.3">
      <c r="A2348" t="s">
        <v>2358</v>
      </c>
      <c r="B2348" s="2">
        <v>44933</v>
      </c>
      <c r="C2348" t="s">
        <v>4517</v>
      </c>
      <c r="D2348" t="s">
        <v>4520</v>
      </c>
      <c r="E2348" t="s">
        <v>4521</v>
      </c>
      <c r="F2348">
        <v>6</v>
      </c>
      <c r="G2348">
        <v>65083</v>
      </c>
      <c r="H2348" s="7">
        <v>10</v>
      </c>
      <c r="I2348">
        <v>390498</v>
      </c>
      <c r="J2348">
        <v>39049.800000000003</v>
      </c>
      <c r="K2348">
        <v>351448.2</v>
      </c>
      <c r="L2348">
        <v>75773.510175125281</v>
      </c>
      <c r="M2348" s="4">
        <f t="shared" si="72"/>
        <v>21.560363710818628</v>
      </c>
      <c r="N2348" t="str">
        <f t="shared" si="73"/>
        <v>Discounted</v>
      </c>
    </row>
    <row r="2349" spans="1:14" x14ac:dyDescent="0.3">
      <c r="A2349" t="s">
        <v>2359</v>
      </c>
      <c r="B2349" s="2">
        <v>45452</v>
      </c>
      <c r="C2349" t="s">
        <v>4512</v>
      </c>
      <c r="D2349" t="s">
        <v>4519</v>
      </c>
      <c r="E2349" t="s">
        <v>4523</v>
      </c>
      <c r="F2349">
        <v>8</v>
      </c>
      <c r="G2349">
        <v>63556</v>
      </c>
      <c r="H2349" s="7">
        <v>5</v>
      </c>
      <c r="I2349">
        <v>508448</v>
      </c>
      <c r="J2349">
        <v>25422.400000000001</v>
      </c>
      <c r="K2349">
        <v>483025.6</v>
      </c>
      <c r="L2349">
        <v>62230.115371173051</v>
      </c>
      <c r="M2349" s="4">
        <f t="shared" si="72"/>
        <v>12.883399010564462</v>
      </c>
      <c r="N2349" t="str">
        <f t="shared" si="73"/>
        <v>Discounted</v>
      </c>
    </row>
    <row r="2350" spans="1:14" x14ac:dyDescent="0.3">
      <c r="A2350" t="s">
        <v>2360</v>
      </c>
      <c r="B2350" s="2">
        <v>44999</v>
      </c>
      <c r="C2350" t="s">
        <v>4514</v>
      </c>
      <c r="D2350" t="s">
        <v>4520</v>
      </c>
      <c r="E2350" t="s">
        <v>4524</v>
      </c>
      <c r="F2350">
        <v>4</v>
      </c>
      <c r="G2350">
        <v>12517</v>
      </c>
      <c r="H2350" s="7">
        <v>0</v>
      </c>
      <c r="I2350">
        <v>50068</v>
      </c>
      <c r="J2350">
        <v>0</v>
      </c>
      <c r="K2350">
        <v>50068</v>
      </c>
      <c r="L2350">
        <v>11977.165329911721</v>
      </c>
      <c r="M2350" s="4">
        <f t="shared" si="72"/>
        <v>23.921797015881843</v>
      </c>
      <c r="N2350" t="str">
        <f t="shared" si="73"/>
        <v>Non-discounted</v>
      </c>
    </row>
    <row r="2351" spans="1:14" x14ac:dyDescent="0.3">
      <c r="A2351" t="s">
        <v>2361</v>
      </c>
      <c r="B2351" s="2">
        <v>45325</v>
      </c>
      <c r="C2351" t="s">
        <v>4517</v>
      </c>
      <c r="D2351" t="s">
        <v>4519</v>
      </c>
      <c r="E2351" t="s">
        <v>4523</v>
      </c>
      <c r="F2351">
        <v>2</v>
      </c>
      <c r="G2351">
        <v>38380</v>
      </c>
      <c r="H2351" s="7">
        <v>15</v>
      </c>
      <c r="I2351">
        <v>76760</v>
      </c>
      <c r="J2351">
        <v>11514</v>
      </c>
      <c r="K2351">
        <v>65246</v>
      </c>
      <c r="L2351">
        <v>12098.173510013619</v>
      </c>
      <c r="M2351" s="4">
        <f t="shared" si="72"/>
        <v>18.542398783088036</v>
      </c>
      <c r="N2351" t="str">
        <f t="shared" si="73"/>
        <v>Discounted</v>
      </c>
    </row>
    <row r="2352" spans="1:14" x14ac:dyDescent="0.3">
      <c r="A2352" t="s">
        <v>2362</v>
      </c>
      <c r="B2352" s="2">
        <v>45331</v>
      </c>
      <c r="C2352" t="s">
        <v>4516</v>
      </c>
      <c r="D2352" t="s">
        <v>4519</v>
      </c>
      <c r="E2352" t="s">
        <v>4521</v>
      </c>
      <c r="F2352">
        <v>2</v>
      </c>
      <c r="G2352">
        <v>1855</v>
      </c>
      <c r="H2352" s="7">
        <v>5</v>
      </c>
      <c r="I2352">
        <v>3710</v>
      </c>
      <c r="J2352">
        <v>185.5</v>
      </c>
      <c r="K2352">
        <v>3524.5</v>
      </c>
      <c r="L2352">
        <v>705.93094136404591</v>
      </c>
      <c r="M2352" s="4">
        <f t="shared" si="72"/>
        <v>20.029250712556273</v>
      </c>
      <c r="N2352" t="str">
        <f t="shared" si="73"/>
        <v>Discounted</v>
      </c>
    </row>
    <row r="2353" spans="1:14" x14ac:dyDescent="0.3">
      <c r="A2353" t="s">
        <v>2363</v>
      </c>
      <c r="B2353" s="2">
        <v>45601</v>
      </c>
      <c r="C2353" t="s">
        <v>4518</v>
      </c>
      <c r="D2353" t="s">
        <v>4519</v>
      </c>
      <c r="E2353" t="s">
        <v>4525</v>
      </c>
      <c r="F2353">
        <v>1</v>
      </c>
      <c r="G2353">
        <v>59436</v>
      </c>
      <c r="H2353" s="7">
        <v>15</v>
      </c>
      <c r="I2353">
        <v>59436</v>
      </c>
      <c r="J2353">
        <v>8915.4</v>
      </c>
      <c r="K2353">
        <v>50520.6</v>
      </c>
      <c r="L2353">
        <v>9396.3819653842584</v>
      </c>
      <c r="M2353" s="4">
        <f t="shared" si="72"/>
        <v>18.599109997474812</v>
      </c>
      <c r="N2353" t="str">
        <f t="shared" si="73"/>
        <v>Discounted</v>
      </c>
    </row>
    <row r="2354" spans="1:14" x14ac:dyDescent="0.3">
      <c r="A2354" t="s">
        <v>2364</v>
      </c>
      <c r="B2354" s="2">
        <v>45504</v>
      </c>
      <c r="C2354" t="s">
        <v>4513</v>
      </c>
      <c r="D2354" t="s">
        <v>4519</v>
      </c>
      <c r="E2354" t="s">
        <v>4523</v>
      </c>
      <c r="F2354">
        <v>5</v>
      </c>
      <c r="G2354">
        <v>65108</v>
      </c>
      <c r="H2354" s="7">
        <v>15</v>
      </c>
      <c r="I2354">
        <v>325540</v>
      </c>
      <c r="J2354">
        <v>48831</v>
      </c>
      <c r="K2354">
        <v>276709</v>
      </c>
      <c r="L2354">
        <v>55720.826688247973</v>
      </c>
      <c r="M2354" s="4">
        <f t="shared" si="72"/>
        <v>20.136976639085816</v>
      </c>
      <c r="N2354" t="str">
        <f t="shared" si="73"/>
        <v>Discounted</v>
      </c>
    </row>
    <row r="2355" spans="1:14" x14ac:dyDescent="0.3">
      <c r="A2355" t="s">
        <v>2365</v>
      </c>
      <c r="B2355" s="2">
        <v>45056</v>
      </c>
      <c r="C2355" t="s">
        <v>4513</v>
      </c>
      <c r="D2355" t="s">
        <v>4520</v>
      </c>
      <c r="E2355" t="s">
        <v>4521</v>
      </c>
      <c r="F2355">
        <v>6</v>
      </c>
      <c r="G2355">
        <v>47766</v>
      </c>
      <c r="H2355" s="7">
        <v>10</v>
      </c>
      <c r="I2355">
        <v>286596</v>
      </c>
      <c r="J2355">
        <v>28659.599999999999</v>
      </c>
      <c r="K2355">
        <v>257936.4</v>
      </c>
      <c r="L2355">
        <v>21715.094348629871</v>
      </c>
      <c r="M2355" s="4">
        <f t="shared" si="72"/>
        <v>8.4187785627115339</v>
      </c>
      <c r="N2355" t="str">
        <f t="shared" si="73"/>
        <v>Discounted</v>
      </c>
    </row>
    <row r="2356" spans="1:14" x14ac:dyDescent="0.3">
      <c r="A2356" t="s">
        <v>2366</v>
      </c>
      <c r="B2356" s="2">
        <v>45392</v>
      </c>
      <c r="C2356" t="s">
        <v>4514</v>
      </c>
      <c r="D2356" t="s">
        <v>4520</v>
      </c>
      <c r="E2356" t="s">
        <v>4523</v>
      </c>
      <c r="F2356">
        <v>4</v>
      </c>
      <c r="G2356">
        <v>55054</v>
      </c>
      <c r="H2356" s="7">
        <v>20</v>
      </c>
      <c r="I2356">
        <v>220216</v>
      </c>
      <c r="J2356">
        <v>44043.199999999997</v>
      </c>
      <c r="K2356">
        <v>176172.79999999999</v>
      </c>
      <c r="L2356">
        <v>28624.485988019689</v>
      </c>
      <c r="M2356" s="4">
        <f t="shared" si="72"/>
        <v>16.247959950695957</v>
      </c>
      <c r="N2356" t="str">
        <f t="shared" si="73"/>
        <v>Discounted</v>
      </c>
    </row>
    <row r="2357" spans="1:14" x14ac:dyDescent="0.3">
      <c r="A2357" t="s">
        <v>2367</v>
      </c>
      <c r="B2357" s="2">
        <v>45132</v>
      </c>
      <c r="C2357" t="s">
        <v>4514</v>
      </c>
      <c r="D2357" t="s">
        <v>4519</v>
      </c>
      <c r="E2357" t="s">
        <v>4524</v>
      </c>
      <c r="F2357">
        <v>4</v>
      </c>
      <c r="G2357">
        <v>58715</v>
      </c>
      <c r="H2357" s="7">
        <v>0</v>
      </c>
      <c r="I2357">
        <v>234860</v>
      </c>
      <c r="J2357">
        <v>0</v>
      </c>
      <c r="K2357">
        <v>234860</v>
      </c>
      <c r="L2357">
        <v>51639.90240754663</v>
      </c>
      <c r="M2357" s="4">
        <f t="shared" si="72"/>
        <v>21.987525507769153</v>
      </c>
      <c r="N2357" t="str">
        <f t="shared" si="73"/>
        <v>Non-discounted</v>
      </c>
    </row>
    <row r="2358" spans="1:14" x14ac:dyDescent="0.3">
      <c r="A2358" t="s">
        <v>2368</v>
      </c>
      <c r="B2358" s="2">
        <v>45192</v>
      </c>
      <c r="C2358" t="s">
        <v>4517</v>
      </c>
      <c r="D2358" t="s">
        <v>4520</v>
      </c>
      <c r="E2358" t="s">
        <v>4521</v>
      </c>
      <c r="F2358">
        <v>5</v>
      </c>
      <c r="G2358">
        <v>61156</v>
      </c>
      <c r="H2358" s="7">
        <v>0</v>
      </c>
      <c r="I2358">
        <v>305780</v>
      </c>
      <c r="J2358">
        <v>0</v>
      </c>
      <c r="K2358">
        <v>305780</v>
      </c>
      <c r="L2358">
        <v>16484.146265272891</v>
      </c>
      <c r="M2358" s="4">
        <f t="shared" si="72"/>
        <v>5.3908516794011678</v>
      </c>
      <c r="N2358" t="str">
        <f t="shared" si="73"/>
        <v>Non-discounted</v>
      </c>
    </row>
    <row r="2359" spans="1:14" x14ac:dyDescent="0.3">
      <c r="A2359" t="s">
        <v>2369</v>
      </c>
      <c r="B2359" s="2">
        <v>45463</v>
      </c>
      <c r="C2359" t="s">
        <v>4516</v>
      </c>
      <c r="D2359" t="s">
        <v>4520</v>
      </c>
      <c r="E2359" t="s">
        <v>4524</v>
      </c>
      <c r="F2359">
        <v>5</v>
      </c>
      <c r="G2359">
        <v>54604</v>
      </c>
      <c r="H2359" s="7">
        <v>5</v>
      </c>
      <c r="I2359">
        <v>273020</v>
      </c>
      <c r="J2359">
        <v>13651</v>
      </c>
      <c r="K2359">
        <v>259369</v>
      </c>
      <c r="L2359">
        <v>19371.905075486498</v>
      </c>
      <c r="M2359" s="4">
        <f t="shared" si="72"/>
        <v>7.4688590677708193</v>
      </c>
      <c r="N2359" t="str">
        <f t="shared" si="73"/>
        <v>Discounted</v>
      </c>
    </row>
    <row r="2360" spans="1:14" x14ac:dyDescent="0.3">
      <c r="A2360" t="s">
        <v>2370</v>
      </c>
      <c r="B2360" s="2">
        <v>45179</v>
      </c>
      <c r="C2360" t="s">
        <v>4515</v>
      </c>
      <c r="D2360" t="s">
        <v>4520</v>
      </c>
      <c r="E2360" t="s">
        <v>4522</v>
      </c>
      <c r="F2360">
        <v>9</v>
      </c>
      <c r="G2360">
        <v>77344</v>
      </c>
      <c r="H2360" s="7">
        <v>0</v>
      </c>
      <c r="I2360">
        <v>696096</v>
      </c>
      <c r="J2360">
        <v>0</v>
      </c>
      <c r="K2360">
        <v>696096</v>
      </c>
      <c r="L2360">
        <v>69002.57778916911</v>
      </c>
      <c r="M2360" s="4">
        <f t="shared" si="72"/>
        <v>9.9127961932217836</v>
      </c>
      <c r="N2360" t="str">
        <f t="shared" si="73"/>
        <v>Non-discounted</v>
      </c>
    </row>
    <row r="2361" spans="1:14" x14ac:dyDescent="0.3">
      <c r="A2361" t="s">
        <v>2371</v>
      </c>
      <c r="B2361" s="2">
        <v>45215</v>
      </c>
      <c r="C2361" t="s">
        <v>4514</v>
      </c>
      <c r="D2361" t="s">
        <v>4520</v>
      </c>
      <c r="E2361" t="s">
        <v>4521</v>
      </c>
      <c r="F2361">
        <v>8</v>
      </c>
      <c r="G2361">
        <v>1469</v>
      </c>
      <c r="H2361" s="7">
        <v>10</v>
      </c>
      <c r="I2361">
        <v>11752</v>
      </c>
      <c r="J2361">
        <v>1175.2</v>
      </c>
      <c r="K2361">
        <v>10576.8</v>
      </c>
      <c r="L2361">
        <v>1152.2930651898589</v>
      </c>
      <c r="M2361" s="4">
        <f t="shared" si="72"/>
        <v>10.894533934553543</v>
      </c>
      <c r="N2361" t="str">
        <f t="shared" si="73"/>
        <v>Discounted</v>
      </c>
    </row>
    <row r="2362" spans="1:14" x14ac:dyDescent="0.3">
      <c r="A2362" t="s">
        <v>2372</v>
      </c>
      <c r="B2362" s="2">
        <v>45090</v>
      </c>
      <c r="C2362" t="s">
        <v>4515</v>
      </c>
      <c r="D2362" t="s">
        <v>4519</v>
      </c>
      <c r="E2362" t="s">
        <v>4523</v>
      </c>
      <c r="F2362">
        <v>9</v>
      </c>
      <c r="G2362">
        <v>754</v>
      </c>
      <c r="H2362" s="7">
        <v>0</v>
      </c>
      <c r="I2362">
        <v>6786</v>
      </c>
      <c r="J2362">
        <v>0</v>
      </c>
      <c r="K2362">
        <v>6786</v>
      </c>
      <c r="L2362">
        <v>587.26568773694555</v>
      </c>
      <c r="M2362" s="4">
        <f t="shared" si="72"/>
        <v>8.6540773318146993</v>
      </c>
      <c r="N2362" t="str">
        <f t="shared" si="73"/>
        <v>Non-discounted</v>
      </c>
    </row>
    <row r="2363" spans="1:14" x14ac:dyDescent="0.3">
      <c r="A2363" t="s">
        <v>2373</v>
      </c>
      <c r="B2363" s="2">
        <v>45021</v>
      </c>
      <c r="C2363" t="s">
        <v>4515</v>
      </c>
      <c r="D2363" t="s">
        <v>4520</v>
      </c>
      <c r="E2363" t="s">
        <v>4522</v>
      </c>
      <c r="F2363">
        <v>3</v>
      </c>
      <c r="G2363">
        <v>10806</v>
      </c>
      <c r="H2363" s="7">
        <v>5</v>
      </c>
      <c r="I2363">
        <v>32418</v>
      </c>
      <c r="J2363">
        <v>1620.9</v>
      </c>
      <c r="K2363">
        <v>30797.1</v>
      </c>
      <c r="L2363">
        <v>5385.3680903492068</v>
      </c>
      <c r="M2363" s="4">
        <f t="shared" si="72"/>
        <v>17.486607798621321</v>
      </c>
      <c r="N2363" t="str">
        <f t="shared" si="73"/>
        <v>Discounted</v>
      </c>
    </row>
    <row r="2364" spans="1:14" x14ac:dyDescent="0.3">
      <c r="A2364" t="s">
        <v>2374</v>
      </c>
      <c r="B2364" s="2">
        <v>45036</v>
      </c>
      <c r="C2364" t="s">
        <v>4512</v>
      </c>
      <c r="D2364" t="s">
        <v>4519</v>
      </c>
      <c r="E2364" t="s">
        <v>4524</v>
      </c>
      <c r="F2364">
        <v>3</v>
      </c>
      <c r="G2364">
        <v>66016</v>
      </c>
      <c r="H2364" s="7">
        <v>0</v>
      </c>
      <c r="I2364">
        <v>198048</v>
      </c>
      <c r="J2364">
        <v>0</v>
      </c>
      <c r="K2364">
        <v>198048</v>
      </c>
      <c r="L2364">
        <v>21548.377802355699</v>
      </c>
      <c r="M2364" s="4">
        <f t="shared" si="72"/>
        <v>10.880381423874869</v>
      </c>
      <c r="N2364" t="str">
        <f t="shared" si="73"/>
        <v>Non-discounted</v>
      </c>
    </row>
    <row r="2365" spans="1:14" x14ac:dyDescent="0.3">
      <c r="A2365" t="s">
        <v>2375</v>
      </c>
      <c r="B2365" s="2">
        <v>45262</v>
      </c>
      <c r="C2365" t="s">
        <v>4516</v>
      </c>
      <c r="D2365" t="s">
        <v>4519</v>
      </c>
      <c r="E2365" t="s">
        <v>4524</v>
      </c>
      <c r="F2365">
        <v>1</v>
      </c>
      <c r="G2365">
        <v>68697</v>
      </c>
      <c r="H2365" s="7">
        <v>20</v>
      </c>
      <c r="I2365">
        <v>68697</v>
      </c>
      <c r="J2365">
        <v>13739.4</v>
      </c>
      <c r="K2365">
        <v>54957.599999999999</v>
      </c>
      <c r="L2365">
        <v>4485.6375941748174</v>
      </c>
      <c r="M2365" s="4">
        <f t="shared" si="72"/>
        <v>8.1619968742718338</v>
      </c>
      <c r="N2365" t="str">
        <f t="shared" si="73"/>
        <v>Discounted</v>
      </c>
    </row>
    <row r="2366" spans="1:14" x14ac:dyDescent="0.3">
      <c r="A2366" t="s">
        <v>2376</v>
      </c>
      <c r="B2366" s="2">
        <v>45164</v>
      </c>
      <c r="C2366" t="s">
        <v>4513</v>
      </c>
      <c r="D2366" t="s">
        <v>4520</v>
      </c>
      <c r="E2366" t="s">
        <v>4523</v>
      </c>
      <c r="F2366">
        <v>6</v>
      </c>
      <c r="G2366">
        <v>18723</v>
      </c>
      <c r="H2366" s="7">
        <v>15</v>
      </c>
      <c r="I2366">
        <v>112338</v>
      </c>
      <c r="J2366">
        <v>16850.7</v>
      </c>
      <c r="K2366">
        <v>95487.3</v>
      </c>
      <c r="L2366">
        <v>22073.34428126513</v>
      </c>
      <c r="M2366" s="4">
        <f t="shared" si="72"/>
        <v>23.116523643736002</v>
      </c>
      <c r="N2366" t="str">
        <f t="shared" si="73"/>
        <v>Discounted</v>
      </c>
    </row>
    <row r="2367" spans="1:14" x14ac:dyDescent="0.3">
      <c r="A2367" t="s">
        <v>2377</v>
      </c>
      <c r="B2367" s="2">
        <v>45307</v>
      </c>
      <c r="C2367" t="s">
        <v>4513</v>
      </c>
      <c r="D2367" t="s">
        <v>4519</v>
      </c>
      <c r="E2367" t="s">
        <v>4522</v>
      </c>
      <c r="F2367">
        <v>4</v>
      </c>
      <c r="G2367">
        <v>71941</v>
      </c>
      <c r="H2367" s="7">
        <v>15</v>
      </c>
      <c r="I2367">
        <v>287764</v>
      </c>
      <c r="J2367">
        <v>43164.6</v>
      </c>
      <c r="K2367">
        <v>244599.4</v>
      </c>
      <c r="L2367">
        <v>46230.975879151578</v>
      </c>
      <c r="M2367" s="4">
        <f t="shared" si="72"/>
        <v>18.900690630946592</v>
      </c>
      <c r="N2367" t="str">
        <f t="shared" si="73"/>
        <v>Discounted</v>
      </c>
    </row>
    <row r="2368" spans="1:14" x14ac:dyDescent="0.3">
      <c r="A2368" t="s">
        <v>2378</v>
      </c>
      <c r="B2368" s="2">
        <v>45362</v>
      </c>
      <c r="C2368" t="s">
        <v>4515</v>
      </c>
      <c r="D2368" t="s">
        <v>4520</v>
      </c>
      <c r="E2368" t="s">
        <v>4525</v>
      </c>
      <c r="F2368">
        <v>8</v>
      </c>
      <c r="G2368">
        <v>68467</v>
      </c>
      <c r="H2368" s="7">
        <v>15</v>
      </c>
      <c r="I2368">
        <v>547736</v>
      </c>
      <c r="J2368">
        <v>82160.399999999994</v>
      </c>
      <c r="K2368">
        <v>465575.6</v>
      </c>
      <c r="L2368">
        <v>46190.569714392332</v>
      </c>
      <c r="M2368" s="4">
        <f t="shared" si="72"/>
        <v>9.9211749315024953</v>
      </c>
      <c r="N2368" t="str">
        <f t="shared" si="73"/>
        <v>Discounted</v>
      </c>
    </row>
    <row r="2369" spans="1:14" x14ac:dyDescent="0.3">
      <c r="A2369" t="s">
        <v>2379</v>
      </c>
      <c r="B2369" s="2">
        <v>45409</v>
      </c>
      <c r="C2369" t="s">
        <v>4513</v>
      </c>
      <c r="D2369" t="s">
        <v>4520</v>
      </c>
      <c r="E2369" t="s">
        <v>4523</v>
      </c>
      <c r="F2369">
        <v>2</v>
      </c>
      <c r="G2369">
        <v>73792</v>
      </c>
      <c r="H2369" s="7">
        <v>20</v>
      </c>
      <c r="I2369">
        <v>147584</v>
      </c>
      <c r="J2369">
        <v>29516.799999999999</v>
      </c>
      <c r="K2369">
        <v>118067.2</v>
      </c>
      <c r="L2369">
        <v>14426.716962975361</v>
      </c>
      <c r="M2369" s="4">
        <f t="shared" si="72"/>
        <v>12.21907266622344</v>
      </c>
      <c r="N2369" t="str">
        <f t="shared" si="73"/>
        <v>Discounted</v>
      </c>
    </row>
    <row r="2370" spans="1:14" x14ac:dyDescent="0.3">
      <c r="A2370" t="s">
        <v>2380</v>
      </c>
      <c r="B2370" s="2">
        <v>44951</v>
      </c>
      <c r="C2370" t="s">
        <v>4516</v>
      </c>
      <c r="D2370" t="s">
        <v>4519</v>
      </c>
      <c r="E2370" t="s">
        <v>4524</v>
      </c>
      <c r="F2370">
        <v>2</v>
      </c>
      <c r="G2370">
        <v>71389</v>
      </c>
      <c r="H2370" s="7">
        <v>10</v>
      </c>
      <c r="I2370">
        <v>142778</v>
      </c>
      <c r="J2370">
        <v>14277.8</v>
      </c>
      <c r="K2370">
        <v>128500.2</v>
      </c>
      <c r="L2370">
        <v>25463.22859766207</v>
      </c>
      <c r="M2370" s="4">
        <f t="shared" si="72"/>
        <v>19.81571125777397</v>
      </c>
      <c r="N2370" t="str">
        <f t="shared" si="73"/>
        <v>Discounted</v>
      </c>
    </row>
    <row r="2371" spans="1:14" x14ac:dyDescent="0.3">
      <c r="A2371" t="s">
        <v>2381</v>
      </c>
      <c r="B2371" s="2">
        <v>45579</v>
      </c>
      <c r="C2371" t="s">
        <v>4512</v>
      </c>
      <c r="D2371" t="s">
        <v>4520</v>
      </c>
      <c r="E2371" t="s">
        <v>4521</v>
      </c>
      <c r="F2371">
        <v>7</v>
      </c>
      <c r="G2371">
        <v>50617</v>
      </c>
      <c r="H2371" s="7">
        <v>5</v>
      </c>
      <c r="I2371">
        <v>354319</v>
      </c>
      <c r="J2371">
        <v>17715.95</v>
      </c>
      <c r="K2371">
        <v>336603.05</v>
      </c>
      <c r="L2371">
        <v>70074.701107909525</v>
      </c>
      <c r="M2371" s="4">
        <f t="shared" ref="M2371:M2434" si="74">(L2371/K2371)*100</f>
        <v>20.81820147140958</v>
      </c>
      <c r="N2371" t="str">
        <f t="shared" ref="N2371:N2434" si="75">IF(H2371=0,"Non-discounted","Discounted")</f>
        <v>Discounted</v>
      </c>
    </row>
    <row r="2372" spans="1:14" x14ac:dyDescent="0.3">
      <c r="A2372" t="s">
        <v>2382</v>
      </c>
      <c r="B2372" s="2">
        <v>45043</v>
      </c>
      <c r="C2372" t="s">
        <v>4516</v>
      </c>
      <c r="D2372" t="s">
        <v>4519</v>
      </c>
      <c r="E2372" t="s">
        <v>4522</v>
      </c>
      <c r="F2372">
        <v>5</v>
      </c>
      <c r="G2372">
        <v>2237</v>
      </c>
      <c r="H2372" s="7">
        <v>20</v>
      </c>
      <c r="I2372">
        <v>11185</v>
      </c>
      <c r="J2372">
        <v>2237</v>
      </c>
      <c r="K2372">
        <v>8948</v>
      </c>
      <c r="L2372">
        <v>763.15016163604196</v>
      </c>
      <c r="M2372" s="4">
        <f t="shared" si="74"/>
        <v>8.5287233084045813</v>
      </c>
      <c r="N2372" t="str">
        <f t="shared" si="75"/>
        <v>Discounted</v>
      </c>
    </row>
    <row r="2373" spans="1:14" x14ac:dyDescent="0.3">
      <c r="A2373" t="s">
        <v>2383</v>
      </c>
      <c r="B2373" s="2">
        <v>45408</v>
      </c>
      <c r="C2373" t="s">
        <v>4514</v>
      </c>
      <c r="D2373" t="s">
        <v>4519</v>
      </c>
      <c r="E2373" t="s">
        <v>4525</v>
      </c>
      <c r="F2373">
        <v>1</v>
      </c>
      <c r="G2373">
        <v>32976</v>
      </c>
      <c r="H2373" s="7">
        <v>5</v>
      </c>
      <c r="I2373">
        <v>32976</v>
      </c>
      <c r="J2373">
        <v>1648.8</v>
      </c>
      <c r="K2373">
        <v>31327.200000000001</v>
      </c>
      <c r="L2373">
        <v>7434.4212601989229</v>
      </c>
      <c r="M2373" s="4">
        <f t="shared" si="74"/>
        <v>23.731521681474639</v>
      </c>
      <c r="N2373" t="str">
        <f t="shared" si="75"/>
        <v>Discounted</v>
      </c>
    </row>
    <row r="2374" spans="1:14" x14ac:dyDescent="0.3">
      <c r="A2374" t="s">
        <v>2384</v>
      </c>
      <c r="B2374" s="2">
        <v>45318</v>
      </c>
      <c r="C2374" t="s">
        <v>4515</v>
      </c>
      <c r="D2374" t="s">
        <v>4520</v>
      </c>
      <c r="E2374" t="s">
        <v>4521</v>
      </c>
      <c r="F2374">
        <v>7</v>
      </c>
      <c r="G2374">
        <v>24825</v>
      </c>
      <c r="H2374" s="7">
        <v>10</v>
      </c>
      <c r="I2374">
        <v>173775</v>
      </c>
      <c r="J2374">
        <v>17377.5</v>
      </c>
      <c r="K2374">
        <v>156397.5</v>
      </c>
      <c r="L2374">
        <v>32382.788615638088</v>
      </c>
      <c r="M2374" s="4">
        <f t="shared" si="74"/>
        <v>20.705438779800247</v>
      </c>
      <c r="N2374" t="str">
        <f t="shared" si="75"/>
        <v>Discounted</v>
      </c>
    </row>
    <row r="2375" spans="1:14" x14ac:dyDescent="0.3">
      <c r="A2375" t="s">
        <v>2385</v>
      </c>
      <c r="B2375" s="2">
        <v>45463</v>
      </c>
      <c r="C2375" t="s">
        <v>4516</v>
      </c>
      <c r="D2375" t="s">
        <v>4520</v>
      </c>
      <c r="E2375" t="s">
        <v>4522</v>
      </c>
      <c r="F2375">
        <v>7</v>
      </c>
      <c r="G2375">
        <v>12826</v>
      </c>
      <c r="H2375" s="7">
        <v>20</v>
      </c>
      <c r="I2375">
        <v>89782</v>
      </c>
      <c r="J2375">
        <v>17956.400000000001</v>
      </c>
      <c r="K2375">
        <v>71825.600000000006</v>
      </c>
      <c r="L2375">
        <v>15899.522207160269</v>
      </c>
      <c r="M2375" s="4">
        <f t="shared" si="74"/>
        <v>22.136288742677081</v>
      </c>
      <c r="N2375" t="str">
        <f t="shared" si="75"/>
        <v>Discounted</v>
      </c>
    </row>
    <row r="2376" spans="1:14" x14ac:dyDescent="0.3">
      <c r="A2376" t="s">
        <v>2386</v>
      </c>
      <c r="B2376" s="2">
        <v>45005</v>
      </c>
      <c r="C2376" t="s">
        <v>4513</v>
      </c>
      <c r="D2376" t="s">
        <v>4520</v>
      </c>
      <c r="E2376" t="s">
        <v>4523</v>
      </c>
      <c r="F2376">
        <v>6</v>
      </c>
      <c r="G2376">
        <v>13411</v>
      </c>
      <c r="H2376" s="7">
        <v>0</v>
      </c>
      <c r="I2376">
        <v>80466</v>
      </c>
      <c r="J2376">
        <v>0</v>
      </c>
      <c r="K2376">
        <v>80466</v>
      </c>
      <c r="L2376">
        <v>6338.4485522217692</v>
      </c>
      <c r="M2376" s="4">
        <f t="shared" si="74"/>
        <v>7.8771761392659876</v>
      </c>
      <c r="N2376" t="str">
        <f t="shared" si="75"/>
        <v>Non-discounted</v>
      </c>
    </row>
    <row r="2377" spans="1:14" x14ac:dyDescent="0.3">
      <c r="A2377" t="s">
        <v>2387</v>
      </c>
      <c r="B2377" s="2">
        <v>45506</v>
      </c>
      <c r="C2377" t="s">
        <v>4518</v>
      </c>
      <c r="D2377" t="s">
        <v>4519</v>
      </c>
      <c r="E2377" t="s">
        <v>4523</v>
      </c>
      <c r="F2377">
        <v>4</v>
      </c>
      <c r="G2377">
        <v>29580</v>
      </c>
      <c r="H2377" s="7">
        <v>10</v>
      </c>
      <c r="I2377">
        <v>118320</v>
      </c>
      <c r="J2377">
        <v>11832</v>
      </c>
      <c r="K2377">
        <v>106488</v>
      </c>
      <c r="L2377">
        <v>8377.7762609797464</v>
      </c>
      <c r="M2377" s="4">
        <f t="shared" si="74"/>
        <v>7.8673430442676606</v>
      </c>
      <c r="N2377" t="str">
        <f t="shared" si="75"/>
        <v>Discounted</v>
      </c>
    </row>
    <row r="2378" spans="1:14" x14ac:dyDescent="0.3">
      <c r="A2378" t="s">
        <v>2388</v>
      </c>
      <c r="B2378" s="2">
        <v>45099</v>
      </c>
      <c r="C2378" t="s">
        <v>4516</v>
      </c>
      <c r="D2378" t="s">
        <v>4520</v>
      </c>
      <c r="E2378" t="s">
        <v>4522</v>
      </c>
      <c r="F2378">
        <v>8</v>
      </c>
      <c r="G2378">
        <v>23135</v>
      </c>
      <c r="H2378" s="7">
        <v>15</v>
      </c>
      <c r="I2378">
        <v>185080</v>
      </c>
      <c r="J2378">
        <v>27762</v>
      </c>
      <c r="K2378">
        <v>157318</v>
      </c>
      <c r="L2378">
        <v>17473.903167169268</v>
      </c>
      <c r="M2378" s="4">
        <f t="shared" si="74"/>
        <v>11.107376884507348</v>
      </c>
      <c r="N2378" t="str">
        <f t="shared" si="75"/>
        <v>Discounted</v>
      </c>
    </row>
    <row r="2379" spans="1:14" x14ac:dyDescent="0.3">
      <c r="A2379" t="s">
        <v>2389</v>
      </c>
      <c r="B2379" s="2">
        <v>44938</v>
      </c>
      <c r="C2379" t="s">
        <v>4515</v>
      </c>
      <c r="D2379" t="s">
        <v>4519</v>
      </c>
      <c r="E2379" t="s">
        <v>4525</v>
      </c>
      <c r="F2379">
        <v>2</v>
      </c>
      <c r="G2379">
        <v>51679</v>
      </c>
      <c r="H2379" s="7">
        <v>20</v>
      </c>
      <c r="I2379">
        <v>103358</v>
      </c>
      <c r="J2379">
        <v>20671.599999999999</v>
      </c>
      <c r="K2379">
        <v>82686.399999999994</v>
      </c>
      <c r="L2379">
        <v>5203.3959423356728</v>
      </c>
      <c r="M2379" s="4">
        <f t="shared" si="74"/>
        <v>6.2929283924994595</v>
      </c>
      <c r="N2379" t="str">
        <f t="shared" si="75"/>
        <v>Discounted</v>
      </c>
    </row>
    <row r="2380" spans="1:14" x14ac:dyDescent="0.3">
      <c r="A2380" t="s">
        <v>2390</v>
      </c>
      <c r="B2380" s="2">
        <v>45054</v>
      </c>
      <c r="C2380" t="s">
        <v>4512</v>
      </c>
      <c r="D2380" t="s">
        <v>4519</v>
      </c>
      <c r="E2380" t="s">
        <v>4522</v>
      </c>
      <c r="F2380">
        <v>2</v>
      </c>
      <c r="G2380">
        <v>5713</v>
      </c>
      <c r="H2380" s="7">
        <v>10</v>
      </c>
      <c r="I2380">
        <v>11426</v>
      </c>
      <c r="J2380">
        <v>1142.5999999999999</v>
      </c>
      <c r="K2380">
        <v>10283.4</v>
      </c>
      <c r="L2380">
        <v>701.46634979772693</v>
      </c>
      <c r="M2380" s="4">
        <f t="shared" si="74"/>
        <v>6.8213465371154189</v>
      </c>
      <c r="N2380" t="str">
        <f t="shared" si="75"/>
        <v>Discounted</v>
      </c>
    </row>
    <row r="2381" spans="1:14" x14ac:dyDescent="0.3">
      <c r="A2381" t="s">
        <v>2391</v>
      </c>
      <c r="B2381" s="2">
        <v>45534</v>
      </c>
      <c r="C2381" t="s">
        <v>4513</v>
      </c>
      <c r="D2381" t="s">
        <v>4520</v>
      </c>
      <c r="E2381" t="s">
        <v>4521</v>
      </c>
      <c r="F2381">
        <v>2</v>
      </c>
      <c r="G2381">
        <v>57642</v>
      </c>
      <c r="H2381" s="7">
        <v>10</v>
      </c>
      <c r="I2381">
        <v>115284</v>
      </c>
      <c r="J2381">
        <v>11528.4</v>
      </c>
      <c r="K2381">
        <v>103755.6</v>
      </c>
      <c r="L2381">
        <v>8159.4888690528805</v>
      </c>
      <c r="M2381" s="4">
        <f t="shared" si="74"/>
        <v>7.8641431103987438</v>
      </c>
      <c r="N2381" t="str">
        <f t="shared" si="75"/>
        <v>Discounted</v>
      </c>
    </row>
    <row r="2382" spans="1:14" x14ac:dyDescent="0.3">
      <c r="A2382" t="s">
        <v>2392</v>
      </c>
      <c r="B2382" s="2">
        <v>45018</v>
      </c>
      <c r="C2382" t="s">
        <v>4512</v>
      </c>
      <c r="D2382" t="s">
        <v>4520</v>
      </c>
      <c r="E2382" t="s">
        <v>4521</v>
      </c>
      <c r="F2382">
        <v>3</v>
      </c>
      <c r="G2382">
        <v>64045</v>
      </c>
      <c r="H2382" s="7">
        <v>20</v>
      </c>
      <c r="I2382">
        <v>192135</v>
      </c>
      <c r="J2382">
        <v>38427</v>
      </c>
      <c r="K2382">
        <v>153708</v>
      </c>
      <c r="L2382">
        <v>29586.62987030757</v>
      </c>
      <c r="M2382" s="4">
        <f t="shared" si="74"/>
        <v>19.248594653698941</v>
      </c>
      <c r="N2382" t="str">
        <f t="shared" si="75"/>
        <v>Discounted</v>
      </c>
    </row>
    <row r="2383" spans="1:14" x14ac:dyDescent="0.3">
      <c r="A2383" t="s">
        <v>2393</v>
      </c>
      <c r="B2383" s="2">
        <v>45579</v>
      </c>
      <c r="C2383" t="s">
        <v>4515</v>
      </c>
      <c r="D2383" t="s">
        <v>4520</v>
      </c>
      <c r="E2383" t="s">
        <v>4523</v>
      </c>
      <c r="F2383">
        <v>6</v>
      </c>
      <c r="G2383">
        <v>28440</v>
      </c>
      <c r="H2383" s="7">
        <v>15</v>
      </c>
      <c r="I2383">
        <v>170640</v>
      </c>
      <c r="J2383">
        <v>25596</v>
      </c>
      <c r="K2383">
        <v>145044</v>
      </c>
      <c r="L2383">
        <v>8129.1444841612183</v>
      </c>
      <c r="M2383" s="4">
        <f t="shared" si="74"/>
        <v>5.6046058328239834</v>
      </c>
      <c r="N2383" t="str">
        <f t="shared" si="75"/>
        <v>Discounted</v>
      </c>
    </row>
    <row r="2384" spans="1:14" x14ac:dyDescent="0.3">
      <c r="A2384" t="s">
        <v>2394</v>
      </c>
      <c r="B2384" s="2">
        <v>45469</v>
      </c>
      <c r="C2384" t="s">
        <v>4513</v>
      </c>
      <c r="D2384" t="s">
        <v>4519</v>
      </c>
      <c r="E2384" t="s">
        <v>4522</v>
      </c>
      <c r="F2384">
        <v>1</v>
      </c>
      <c r="G2384">
        <v>49104</v>
      </c>
      <c r="H2384" s="7">
        <v>15</v>
      </c>
      <c r="I2384">
        <v>49104</v>
      </c>
      <c r="J2384">
        <v>7365.6</v>
      </c>
      <c r="K2384">
        <v>41738.400000000001</v>
      </c>
      <c r="L2384">
        <v>2781.8207965350398</v>
      </c>
      <c r="M2384" s="4">
        <f t="shared" si="74"/>
        <v>6.6648956273720108</v>
      </c>
      <c r="N2384" t="str">
        <f t="shared" si="75"/>
        <v>Discounted</v>
      </c>
    </row>
    <row r="2385" spans="1:14" x14ac:dyDescent="0.3">
      <c r="A2385" t="s">
        <v>2395</v>
      </c>
      <c r="B2385" s="2">
        <v>45458</v>
      </c>
      <c r="C2385" t="s">
        <v>4514</v>
      </c>
      <c r="D2385" t="s">
        <v>4520</v>
      </c>
      <c r="E2385" t="s">
        <v>4523</v>
      </c>
      <c r="F2385">
        <v>2</v>
      </c>
      <c r="G2385">
        <v>74832</v>
      </c>
      <c r="H2385" s="7">
        <v>10</v>
      </c>
      <c r="I2385">
        <v>149664</v>
      </c>
      <c r="J2385">
        <v>14966.4</v>
      </c>
      <c r="K2385">
        <v>134697.60000000001</v>
      </c>
      <c r="L2385">
        <v>32170.73125674489</v>
      </c>
      <c r="M2385" s="4">
        <f t="shared" si="74"/>
        <v>23.883670723713628</v>
      </c>
      <c r="N2385" t="str">
        <f t="shared" si="75"/>
        <v>Discounted</v>
      </c>
    </row>
    <row r="2386" spans="1:14" x14ac:dyDescent="0.3">
      <c r="A2386" t="s">
        <v>2396</v>
      </c>
      <c r="B2386" s="2">
        <v>45584</v>
      </c>
      <c r="C2386" t="s">
        <v>4513</v>
      </c>
      <c r="D2386" t="s">
        <v>4519</v>
      </c>
      <c r="E2386" t="s">
        <v>4525</v>
      </c>
      <c r="F2386">
        <v>2</v>
      </c>
      <c r="G2386">
        <v>49619</v>
      </c>
      <c r="H2386" s="7">
        <v>5</v>
      </c>
      <c r="I2386">
        <v>99238</v>
      </c>
      <c r="J2386">
        <v>4961.8999999999996</v>
      </c>
      <c r="K2386">
        <v>94276.1</v>
      </c>
      <c r="L2386">
        <v>6291.1701374020158</v>
      </c>
      <c r="M2386" s="4">
        <f t="shared" si="74"/>
        <v>6.6731336334468816</v>
      </c>
      <c r="N2386" t="str">
        <f t="shared" si="75"/>
        <v>Discounted</v>
      </c>
    </row>
    <row r="2387" spans="1:14" x14ac:dyDescent="0.3">
      <c r="A2387" t="s">
        <v>2397</v>
      </c>
      <c r="B2387" s="2">
        <v>45373</v>
      </c>
      <c r="C2387" t="s">
        <v>4514</v>
      </c>
      <c r="D2387" t="s">
        <v>4520</v>
      </c>
      <c r="E2387" t="s">
        <v>4521</v>
      </c>
      <c r="F2387">
        <v>1</v>
      </c>
      <c r="G2387">
        <v>62104</v>
      </c>
      <c r="H2387" s="7">
        <v>10</v>
      </c>
      <c r="I2387">
        <v>62104</v>
      </c>
      <c r="J2387">
        <v>6210.4</v>
      </c>
      <c r="K2387">
        <v>55893.599999999999</v>
      </c>
      <c r="L2387">
        <v>8802.8213477734953</v>
      </c>
      <c r="M2387" s="4">
        <f t="shared" si="74"/>
        <v>15.749247405380034</v>
      </c>
      <c r="N2387" t="str">
        <f t="shared" si="75"/>
        <v>Discounted</v>
      </c>
    </row>
    <row r="2388" spans="1:14" x14ac:dyDescent="0.3">
      <c r="A2388" t="s">
        <v>2398</v>
      </c>
      <c r="B2388" s="2">
        <v>45316</v>
      </c>
      <c r="C2388" t="s">
        <v>4512</v>
      </c>
      <c r="D2388" t="s">
        <v>4520</v>
      </c>
      <c r="E2388" t="s">
        <v>4524</v>
      </c>
      <c r="F2388">
        <v>3</v>
      </c>
      <c r="G2388">
        <v>17320</v>
      </c>
      <c r="H2388" s="7">
        <v>20</v>
      </c>
      <c r="I2388">
        <v>51960</v>
      </c>
      <c r="J2388">
        <v>10392</v>
      </c>
      <c r="K2388">
        <v>41568</v>
      </c>
      <c r="L2388">
        <v>7420.4964911955358</v>
      </c>
      <c r="M2388" s="4">
        <f t="shared" si="74"/>
        <v>17.851463845254852</v>
      </c>
      <c r="N2388" t="str">
        <f t="shared" si="75"/>
        <v>Discounted</v>
      </c>
    </row>
    <row r="2389" spans="1:14" x14ac:dyDescent="0.3">
      <c r="A2389" t="s">
        <v>2399</v>
      </c>
      <c r="B2389" s="2">
        <v>45598</v>
      </c>
      <c r="C2389" t="s">
        <v>4512</v>
      </c>
      <c r="D2389" t="s">
        <v>4519</v>
      </c>
      <c r="E2389" t="s">
        <v>4524</v>
      </c>
      <c r="F2389">
        <v>7</v>
      </c>
      <c r="G2389">
        <v>77002</v>
      </c>
      <c r="H2389" s="7">
        <v>20</v>
      </c>
      <c r="I2389">
        <v>539014</v>
      </c>
      <c r="J2389">
        <v>107802.8</v>
      </c>
      <c r="K2389">
        <v>431211.2</v>
      </c>
      <c r="L2389">
        <v>104231.8118722778</v>
      </c>
      <c r="M2389" s="4">
        <f t="shared" si="74"/>
        <v>24.17187027430591</v>
      </c>
      <c r="N2389" t="str">
        <f t="shared" si="75"/>
        <v>Discounted</v>
      </c>
    </row>
    <row r="2390" spans="1:14" x14ac:dyDescent="0.3">
      <c r="A2390" t="s">
        <v>2400</v>
      </c>
      <c r="B2390" s="2">
        <v>44969</v>
      </c>
      <c r="C2390" t="s">
        <v>4515</v>
      </c>
      <c r="D2390" t="s">
        <v>4519</v>
      </c>
      <c r="E2390" t="s">
        <v>4522</v>
      </c>
      <c r="F2390">
        <v>1</v>
      </c>
      <c r="G2390">
        <v>67845</v>
      </c>
      <c r="H2390" s="7">
        <v>20</v>
      </c>
      <c r="I2390">
        <v>67845</v>
      </c>
      <c r="J2390">
        <v>13569</v>
      </c>
      <c r="K2390">
        <v>54276</v>
      </c>
      <c r="L2390">
        <v>12481.33846347448</v>
      </c>
      <c r="M2390" s="4">
        <f t="shared" si="74"/>
        <v>22.996054358232882</v>
      </c>
      <c r="N2390" t="str">
        <f t="shared" si="75"/>
        <v>Discounted</v>
      </c>
    </row>
    <row r="2391" spans="1:14" x14ac:dyDescent="0.3">
      <c r="A2391" t="s">
        <v>2401</v>
      </c>
      <c r="B2391" s="2">
        <v>45180</v>
      </c>
      <c r="C2391" t="s">
        <v>4514</v>
      </c>
      <c r="D2391" t="s">
        <v>4520</v>
      </c>
      <c r="E2391" t="s">
        <v>4522</v>
      </c>
      <c r="F2391">
        <v>7</v>
      </c>
      <c r="G2391">
        <v>39814</v>
      </c>
      <c r="H2391" s="7">
        <v>15</v>
      </c>
      <c r="I2391">
        <v>278698</v>
      </c>
      <c r="J2391">
        <v>41804.699999999997</v>
      </c>
      <c r="K2391">
        <v>236893.3</v>
      </c>
      <c r="L2391">
        <v>32723.623994393169</v>
      </c>
      <c r="M2391" s="4">
        <f t="shared" si="74"/>
        <v>13.813655343732039</v>
      </c>
      <c r="N2391" t="str">
        <f t="shared" si="75"/>
        <v>Discounted</v>
      </c>
    </row>
    <row r="2392" spans="1:14" x14ac:dyDescent="0.3">
      <c r="A2392" t="s">
        <v>2402</v>
      </c>
      <c r="B2392" s="2">
        <v>45056</v>
      </c>
      <c r="C2392" t="s">
        <v>4512</v>
      </c>
      <c r="D2392" t="s">
        <v>4520</v>
      </c>
      <c r="E2392" t="s">
        <v>4524</v>
      </c>
      <c r="F2392">
        <v>5</v>
      </c>
      <c r="G2392">
        <v>41375</v>
      </c>
      <c r="H2392" s="7">
        <v>0</v>
      </c>
      <c r="I2392">
        <v>206875</v>
      </c>
      <c r="J2392">
        <v>0</v>
      </c>
      <c r="K2392">
        <v>206875</v>
      </c>
      <c r="L2392">
        <v>49325.788036970393</v>
      </c>
      <c r="M2392" s="4">
        <f t="shared" si="74"/>
        <v>23.843281226330099</v>
      </c>
      <c r="N2392" t="str">
        <f t="shared" si="75"/>
        <v>Non-discounted</v>
      </c>
    </row>
    <row r="2393" spans="1:14" x14ac:dyDescent="0.3">
      <c r="A2393" t="s">
        <v>2403</v>
      </c>
      <c r="B2393" s="2">
        <v>44986</v>
      </c>
      <c r="C2393" t="s">
        <v>4514</v>
      </c>
      <c r="D2393" t="s">
        <v>4520</v>
      </c>
      <c r="E2393" t="s">
        <v>4522</v>
      </c>
      <c r="F2393">
        <v>9</v>
      </c>
      <c r="G2393">
        <v>71541</v>
      </c>
      <c r="H2393" s="7">
        <v>20</v>
      </c>
      <c r="I2393">
        <v>643869</v>
      </c>
      <c r="J2393">
        <v>128773.8</v>
      </c>
      <c r="K2393">
        <v>515095.2</v>
      </c>
      <c r="L2393">
        <v>70286.375446441729</v>
      </c>
      <c r="M2393" s="4">
        <f t="shared" si="74"/>
        <v>13.645317495958365</v>
      </c>
      <c r="N2393" t="str">
        <f t="shared" si="75"/>
        <v>Discounted</v>
      </c>
    </row>
    <row r="2394" spans="1:14" x14ac:dyDescent="0.3">
      <c r="A2394" t="s">
        <v>2404</v>
      </c>
      <c r="B2394" s="2">
        <v>45589</v>
      </c>
      <c r="C2394" t="s">
        <v>4512</v>
      </c>
      <c r="D2394" t="s">
        <v>4520</v>
      </c>
      <c r="E2394" t="s">
        <v>4521</v>
      </c>
      <c r="F2394">
        <v>2</v>
      </c>
      <c r="G2394">
        <v>71293</v>
      </c>
      <c r="H2394" s="7">
        <v>20</v>
      </c>
      <c r="I2394">
        <v>142586</v>
      </c>
      <c r="J2394">
        <v>28517.200000000001</v>
      </c>
      <c r="K2394">
        <v>114068.8</v>
      </c>
      <c r="L2394">
        <v>20986.804794255291</v>
      </c>
      <c r="M2394" s="4">
        <f t="shared" si="74"/>
        <v>18.398374309412642</v>
      </c>
      <c r="N2394" t="str">
        <f t="shared" si="75"/>
        <v>Discounted</v>
      </c>
    </row>
    <row r="2395" spans="1:14" x14ac:dyDescent="0.3">
      <c r="A2395" t="s">
        <v>2405</v>
      </c>
      <c r="B2395" s="2">
        <v>45393</v>
      </c>
      <c r="C2395" t="s">
        <v>4513</v>
      </c>
      <c r="D2395" t="s">
        <v>4520</v>
      </c>
      <c r="E2395" t="s">
        <v>4525</v>
      </c>
      <c r="F2395">
        <v>1</v>
      </c>
      <c r="G2395">
        <v>5409</v>
      </c>
      <c r="H2395" s="7">
        <v>5</v>
      </c>
      <c r="I2395">
        <v>5409</v>
      </c>
      <c r="J2395">
        <v>270.45</v>
      </c>
      <c r="K2395">
        <v>5138.55</v>
      </c>
      <c r="L2395">
        <v>523.7293103577947</v>
      </c>
      <c r="M2395" s="4">
        <f t="shared" si="74"/>
        <v>10.19216141436387</v>
      </c>
      <c r="N2395" t="str">
        <f t="shared" si="75"/>
        <v>Discounted</v>
      </c>
    </row>
    <row r="2396" spans="1:14" x14ac:dyDescent="0.3">
      <c r="A2396" t="s">
        <v>2406</v>
      </c>
      <c r="B2396" s="2">
        <v>45213</v>
      </c>
      <c r="C2396" t="s">
        <v>4516</v>
      </c>
      <c r="D2396" t="s">
        <v>4519</v>
      </c>
      <c r="E2396" t="s">
        <v>4525</v>
      </c>
      <c r="F2396">
        <v>9</v>
      </c>
      <c r="G2396">
        <v>15366</v>
      </c>
      <c r="H2396" s="7">
        <v>5</v>
      </c>
      <c r="I2396">
        <v>138294</v>
      </c>
      <c r="J2396">
        <v>6914.7</v>
      </c>
      <c r="K2396">
        <v>131379.29999999999</v>
      </c>
      <c r="L2396">
        <v>23297.347432040009</v>
      </c>
      <c r="M2396" s="4">
        <f t="shared" si="74"/>
        <v>17.732890517790864</v>
      </c>
      <c r="N2396" t="str">
        <f t="shared" si="75"/>
        <v>Discounted</v>
      </c>
    </row>
    <row r="2397" spans="1:14" x14ac:dyDescent="0.3">
      <c r="A2397" t="s">
        <v>2407</v>
      </c>
      <c r="B2397" s="2">
        <v>45443</v>
      </c>
      <c r="C2397" t="s">
        <v>4518</v>
      </c>
      <c r="D2397" t="s">
        <v>4519</v>
      </c>
      <c r="E2397" t="s">
        <v>4523</v>
      </c>
      <c r="F2397">
        <v>8</v>
      </c>
      <c r="G2397">
        <v>43289</v>
      </c>
      <c r="H2397" s="7">
        <v>10</v>
      </c>
      <c r="I2397">
        <v>346312</v>
      </c>
      <c r="J2397">
        <v>34631.199999999997</v>
      </c>
      <c r="K2397">
        <v>311680.8</v>
      </c>
      <c r="L2397">
        <v>49132.67216135691</v>
      </c>
      <c r="M2397" s="4">
        <f t="shared" si="74"/>
        <v>15.763778892173312</v>
      </c>
      <c r="N2397" t="str">
        <f t="shared" si="75"/>
        <v>Discounted</v>
      </c>
    </row>
    <row r="2398" spans="1:14" x14ac:dyDescent="0.3">
      <c r="A2398" t="s">
        <v>2408</v>
      </c>
      <c r="B2398" s="2">
        <v>45393</v>
      </c>
      <c r="C2398" t="s">
        <v>4513</v>
      </c>
      <c r="D2398" t="s">
        <v>4519</v>
      </c>
      <c r="E2398" t="s">
        <v>4521</v>
      </c>
      <c r="F2398">
        <v>6</v>
      </c>
      <c r="G2398">
        <v>66497</v>
      </c>
      <c r="H2398" s="7">
        <v>10</v>
      </c>
      <c r="I2398">
        <v>398982</v>
      </c>
      <c r="J2398">
        <v>39898.199999999997</v>
      </c>
      <c r="K2398">
        <v>359083.8</v>
      </c>
      <c r="L2398">
        <v>61534.829358031369</v>
      </c>
      <c r="M2398" s="4">
        <f t="shared" si="74"/>
        <v>17.136620855084907</v>
      </c>
      <c r="N2398" t="str">
        <f t="shared" si="75"/>
        <v>Discounted</v>
      </c>
    </row>
    <row r="2399" spans="1:14" x14ac:dyDescent="0.3">
      <c r="A2399" t="s">
        <v>2409</v>
      </c>
      <c r="B2399" s="2">
        <v>45271</v>
      </c>
      <c r="C2399" t="s">
        <v>4517</v>
      </c>
      <c r="D2399" t="s">
        <v>4519</v>
      </c>
      <c r="E2399" t="s">
        <v>4522</v>
      </c>
      <c r="F2399">
        <v>5</v>
      </c>
      <c r="G2399">
        <v>28960</v>
      </c>
      <c r="H2399" s="7">
        <v>10</v>
      </c>
      <c r="I2399">
        <v>144800</v>
      </c>
      <c r="J2399">
        <v>14480</v>
      </c>
      <c r="K2399">
        <v>130320</v>
      </c>
      <c r="L2399">
        <v>24308.62091156056</v>
      </c>
      <c r="M2399" s="4">
        <f t="shared" si="74"/>
        <v>18.653024026673233</v>
      </c>
      <c r="N2399" t="str">
        <f t="shared" si="75"/>
        <v>Discounted</v>
      </c>
    </row>
    <row r="2400" spans="1:14" x14ac:dyDescent="0.3">
      <c r="A2400" t="s">
        <v>2410</v>
      </c>
      <c r="B2400" s="2">
        <v>45568</v>
      </c>
      <c r="C2400" t="s">
        <v>4516</v>
      </c>
      <c r="D2400" t="s">
        <v>4520</v>
      </c>
      <c r="E2400" t="s">
        <v>4522</v>
      </c>
      <c r="F2400">
        <v>8</v>
      </c>
      <c r="G2400">
        <v>49000</v>
      </c>
      <c r="H2400" s="7">
        <v>20</v>
      </c>
      <c r="I2400">
        <v>392000</v>
      </c>
      <c r="J2400">
        <v>78400</v>
      </c>
      <c r="K2400">
        <v>313600</v>
      </c>
      <c r="L2400">
        <v>26559.11642240607</v>
      </c>
      <c r="M2400" s="4">
        <f t="shared" si="74"/>
        <v>8.4691060020427518</v>
      </c>
      <c r="N2400" t="str">
        <f t="shared" si="75"/>
        <v>Discounted</v>
      </c>
    </row>
    <row r="2401" spans="1:14" x14ac:dyDescent="0.3">
      <c r="A2401" t="s">
        <v>2411</v>
      </c>
      <c r="B2401" s="2">
        <v>45308</v>
      </c>
      <c r="C2401" t="s">
        <v>4517</v>
      </c>
      <c r="D2401" t="s">
        <v>4519</v>
      </c>
      <c r="E2401" t="s">
        <v>4523</v>
      </c>
      <c r="F2401">
        <v>8</v>
      </c>
      <c r="G2401">
        <v>69269</v>
      </c>
      <c r="H2401" s="7">
        <v>5</v>
      </c>
      <c r="I2401">
        <v>554152</v>
      </c>
      <c r="J2401">
        <v>27707.599999999999</v>
      </c>
      <c r="K2401">
        <v>526444.4</v>
      </c>
      <c r="L2401">
        <v>58041.842900390358</v>
      </c>
      <c r="M2401" s="4">
        <f t="shared" si="74"/>
        <v>11.02525601951324</v>
      </c>
      <c r="N2401" t="str">
        <f t="shared" si="75"/>
        <v>Discounted</v>
      </c>
    </row>
    <row r="2402" spans="1:14" x14ac:dyDescent="0.3">
      <c r="A2402" t="s">
        <v>2412</v>
      </c>
      <c r="B2402" s="2">
        <v>45616</v>
      </c>
      <c r="C2402" t="s">
        <v>4512</v>
      </c>
      <c r="D2402" t="s">
        <v>4519</v>
      </c>
      <c r="E2402" t="s">
        <v>4523</v>
      </c>
      <c r="F2402">
        <v>5</v>
      </c>
      <c r="G2402">
        <v>12628</v>
      </c>
      <c r="H2402" s="7">
        <v>10</v>
      </c>
      <c r="I2402">
        <v>63140</v>
      </c>
      <c r="J2402">
        <v>6314</v>
      </c>
      <c r="K2402">
        <v>56826</v>
      </c>
      <c r="L2402">
        <v>11208.830610686009</v>
      </c>
      <c r="M2402" s="4">
        <f t="shared" si="74"/>
        <v>19.724827738510555</v>
      </c>
      <c r="N2402" t="str">
        <f t="shared" si="75"/>
        <v>Discounted</v>
      </c>
    </row>
    <row r="2403" spans="1:14" x14ac:dyDescent="0.3">
      <c r="A2403" t="s">
        <v>2413</v>
      </c>
      <c r="B2403" s="2">
        <v>45179</v>
      </c>
      <c r="C2403" t="s">
        <v>4518</v>
      </c>
      <c r="D2403" t="s">
        <v>4519</v>
      </c>
      <c r="E2403" t="s">
        <v>4522</v>
      </c>
      <c r="F2403">
        <v>7</v>
      </c>
      <c r="G2403">
        <v>5702</v>
      </c>
      <c r="H2403" s="7">
        <v>5</v>
      </c>
      <c r="I2403">
        <v>39914</v>
      </c>
      <c r="J2403">
        <v>1995.7</v>
      </c>
      <c r="K2403">
        <v>37918.300000000003</v>
      </c>
      <c r="L2403">
        <v>3138.3004117215241</v>
      </c>
      <c r="M2403" s="4">
        <f t="shared" si="74"/>
        <v>8.2764797254136493</v>
      </c>
      <c r="N2403" t="str">
        <f t="shared" si="75"/>
        <v>Discounted</v>
      </c>
    </row>
    <row r="2404" spans="1:14" x14ac:dyDescent="0.3">
      <c r="A2404" t="s">
        <v>2414</v>
      </c>
      <c r="B2404" s="2">
        <v>44982</v>
      </c>
      <c r="C2404" t="s">
        <v>4518</v>
      </c>
      <c r="D2404" t="s">
        <v>4520</v>
      </c>
      <c r="E2404" t="s">
        <v>4522</v>
      </c>
      <c r="F2404">
        <v>1</v>
      </c>
      <c r="G2404">
        <v>65827</v>
      </c>
      <c r="H2404" s="7">
        <v>20</v>
      </c>
      <c r="I2404">
        <v>65827</v>
      </c>
      <c r="J2404">
        <v>13165.4</v>
      </c>
      <c r="K2404">
        <v>52661.599999999999</v>
      </c>
      <c r="L2404">
        <v>6258.7272978323808</v>
      </c>
      <c r="M2404" s="4">
        <f t="shared" si="74"/>
        <v>11.884802774379018</v>
      </c>
      <c r="N2404" t="str">
        <f t="shared" si="75"/>
        <v>Discounted</v>
      </c>
    </row>
    <row r="2405" spans="1:14" x14ac:dyDescent="0.3">
      <c r="A2405" t="s">
        <v>2415</v>
      </c>
      <c r="B2405" s="2">
        <v>45389</v>
      </c>
      <c r="C2405" t="s">
        <v>4512</v>
      </c>
      <c r="D2405" t="s">
        <v>4519</v>
      </c>
      <c r="E2405" t="s">
        <v>4521</v>
      </c>
      <c r="F2405">
        <v>4</v>
      </c>
      <c r="G2405">
        <v>48465</v>
      </c>
      <c r="H2405" s="7">
        <v>20</v>
      </c>
      <c r="I2405">
        <v>193860</v>
      </c>
      <c r="J2405">
        <v>38772</v>
      </c>
      <c r="K2405">
        <v>155088</v>
      </c>
      <c r="L2405">
        <v>28426.969448849119</v>
      </c>
      <c r="M2405" s="4">
        <f t="shared" si="74"/>
        <v>18.329573821861857</v>
      </c>
      <c r="N2405" t="str">
        <f t="shared" si="75"/>
        <v>Discounted</v>
      </c>
    </row>
    <row r="2406" spans="1:14" x14ac:dyDescent="0.3">
      <c r="A2406" t="s">
        <v>2416</v>
      </c>
      <c r="B2406" s="2">
        <v>45383</v>
      </c>
      <c r="C2406" t="s">
        <v>4512</v>
      </c>
      <c r="D2406" t="s">
        <v>4520</v>
      </c>
      <c r="E2406" t="s">
        <v>4523</v>
      </c>
      <c r="F2406">
        <v>2</v>
      </c>
      <c r="G2406">
        <v>31738</v>
      </c>
      <c r="H2406" s="7">
        <v>10</v>
      </c>
      <c r="I2406">
        <v>63476</v>
      </c>
      <c r="J2406">
        <v>6347.6</v>
      </c>
      <c r="K2406">
        <v>57128.4</v>
      </c>
      <c r="L2406">
        <v>13569.7201084848</v>
      </c>
      <c r="M2406" s="4">
        <f t="shared" si="74"/>
        <v>23.75301970383347</v>
      </c>
      <c r="N2406" t="str">
        <f t="shared" si="75"/>
        <v>Discounted</v>
      </c>
    </row>
    <row r="2407" spans="1:14" x14ac:dyDescent="0.3">
      <c r="A2407" t="s">
        <v>2417</v>
      </c>
      <c r="B2407" s="2">
        <v>45009</v>
      </c>
      <c r="C2407" t="s">
        <v>4514</v>
      </c>
      <c r="D2407" t="s">
        <v>4519</v>
      </c>
      <c r="E2407" t="s">
        <v>4521</v>
      </c>
      <c r="F2407">
        <v>3</v>
      </c>
      <c r="G2407">
        <v>79758</v>
      </c>
      <c r="H2407" s="7">
        <v>20</v>
      </c>
      <c r="I2407">
        <v>239274</v>
      </c>
      <c r="J2407">
        <v>47854.8</v>
      </c>
      <c r="K2407">
        <v>191419.2</v>
      </c>
      <c r="L2407">
        <v>12453.741069081419</v>
      </c>
      <c r="M2407" s="4">
        <f t="shared" si="74"/>
        <v>6.5060041359912795</v>
      </c>
      <c r="N2407" t="str">
        <f t="shared" si="75"/>
        <v>Discounted</v>
      </c>
    </row>
    <row r="2408" spans="1:14" x14ac:dyDescent="0.3">
      <c r="A2408" t="s">
        <v>2418</v>
      </c>
      <c r="B2408" s="2">
        <v>45025</v>
      </c>
      <c r="C2408" t="s">
        <v>4512</v>
      </c>
      <c r="D2408" t="s">
        <v>4520</v>
      </c>
      <c r="E2408" t="s">
        <v>4522</v>
      </c>
      <c r="F2408">
        <v>1</v>
      </c>
      <c r="G2408">
        <v>49740</v>
      </c>
      <c r="H2408" s="7">
        <v>20</v>
      </c>
      <c r="I2408">
        <v>49740</v>
      </c>
      <c r="J2408">
        <v>9948</v>
      </c>
      <c r="K2408">
        <v>39792</v>
      </c>
      <c r="L2408">
        <v>6100.5974634831909</v>
      </c>
      <c r="M2408" s="4">
        <f t="shared" si="74"/>
        <v>15.331215981813406</v>
      </c>
      <c r="N2408" t="str">
        <f t="shared" si="75"/>
        <v>Discounted</v>
      </c>
    </row>
    <row r="2409" spans="1:14" x14ac:dyDescent="0.3">
      <c r="A2409" t="s">
        <v>2419</v>
      </c>
      <c r="B2409" s="2">
        <v>45075</v>
      </c>
      <c r="C2409" t="s">
        <v>4515</v>
      </c>
      <c r="D2409" t="s">
        <v>4519</v>
      </c>
      <c r="E2409" t="s">
        <v>4524</v>
      </c>
      <c r="F2409">
        <v>2</v>
      </c>
      <c r="G2409">
        <v>69337</v>
      </c>
      <c r="H2409" s="7">
        <v>5</v>
      </c>
      <c r="I2409">
        <v>138674</v>
      </c>
      <c r="J2409">
        <v>6933.7</v>
      </c>
      <c r="K2409">
        <v>131740.29999999999</v>
      </c>
      <c r="L2409">
        <v>8745.061792556693</v>
      </c>
      <c r="M2409" s="4">
        <f t="shared" si="74"/>
        <v>6.6381067847550783</v>
      </c>
      <c r="N2409" t="str">
        <f t="shared" si="75"/>
        <v>Discounted</v>
      </c>
    </row>
    <row r="2410" spans="1:14" x14ac:dyDescent="0.3">
      <c r="A2410" t="s">
        <v>2420</v>
      </c>
      <c r="B2410" s="2">
        <v>45255</v>
      </c>
      <c r="C2410" t="s">
        <v>4512</v>
      </c>
      <c r="D2410" t="s">
        <v>4520</v>
      </c>
      <c r="E2410" t="s">
        <v>4524</v>
      </c>
      <c r="F2410">
        <v>1</v>
      </c>
      <c r="G2410">
        <v>54789</v>
      </c>
      <c r="H2410" s="7">
        <v>0</v>
      </c>
      <c r="I2410">
        <v>54789</v>
      </c>
      <c r="J2410">
        <v>0</v>
      </c>
      <c r="K2410">
        <v>54789</v>
      </c>
      <c r="L2410">
        <v>6893.902092136791</v>
      </c>
      <c r="M2410" s="4">
        <f t="shared" si="74"/>
        <v>12.582639019030811</v>
      </c>
      <c r="N2410" t="str">
        <f t="shared" si="75"/>
        <v>Non-discounted</v>
      </c>
    </row>
    <row r="2411" spans="1:14" x14ac:dyDescent="0.3">
      <c r="A2411" t="s">
        <v>2421</v>
      </c>
      <c r="B2411" s="2">
        <v>45082</v>
      </c>
      <c r="C2411" t="s">
        <v>4515</v>
      </c>
      <c r="D2411" t="s">
        <v>4519</v>
      </c>
      <c r="E2411" t="s">
        <v>4522</v>
      </c>
      <c r="F2411">
        <v>8</v>
      </c>
      <c r="G2411">
        <v>33044</v>
      </c>
      <c r="H2411" s="7">
        <v>15</v>
      </c>
      <c r="I2411">
        <v>264352</v>
      </c>
      <c r="J2411">
        <v>39652.800000000003</v>
      </c>
      <c r="K2411">
        <v>224699.2</v>
      </c>
      <c r="L2411">
        <v>19116.801431844651</v>
      </c>
      <c r="M2411" s="4">
        <f t="shared" si="74"/>
        <v>8.5077300817469084</v>
      </c>
      <c r="N2411" t="str">
        <f t="shared" si="75"/>
        <v>Discounted</v>
      </c>
    </row>
    <row r="2412" spans="1:14" x14ac:dyDescent="0.3">
      <c r="A2412" t="s">
        <v>2422</v>
      </c>
      <c r="B2412" s="2">
        <v>45116</v>
      </c>
      <c r="C2412" t="s">
        <v>4512</v>
      </c>
      <c r="D2412" t="s">
        <v>4520</v>
      </c>
      <c r="E2412" t="s">
        <v>4523</v>
      </c>
      <c r="F2412">
        <v>4</v>
      </c>
      <c r="G2412">
        <v>60564</v>
      </c>
      <c r="H2412" s="7">
        <v>10</v>
      </c>
      <c r="I2412">
        <v>242256</v>
      </c>
      <c r="J2412">
        <v>24225.599999999999</v>
      </c>
      <c r="K2412">
        <v>218030.4</v>
      </c>
      <c r="L2412">
        <v>39220.983810032463</v>
      </c>
      <c r="M2412" s="4">
        <f t="shared" si="74"/>
        <v>17.988768451570269</v>
      </c>
      <c r="N2412" t="str">
        <f t="shared" si="75"/>
        <v>Discounted</v>
      </c>
    </row>
    <row r="2413" spans="1:14" x14ac:dyDescent="0.3">
      <c r="A2413" t="s">
        <v>2423</v>
      </c>
      <c r="B2413" s="2">
        <v>45420</v>
      </c>
      <c r="C2413" t="s">
        <v>4514</v>
      </c>
      <c r="D2413" t="s">
        <v>4520</v>
      </c>
      <c r="E2413" t="s">
        <v>4524</v>
      </c>
      <c r="F2413">
        <v>3</v>
      </c>
      <c r="G2413">
        <v>22913</v>
      </c>
      <c r="H2413" s="7">
        <v>0</v>
      </c>
      <c r="I2413">
        <v>68739</v>
      </c>
      <c r="J2413">
        <v>0</v>
      </c>
      <c r="K2413">
        <v>68739</v>
      </c>
      <c r="L2413">
        <v>13855.480357762741</v>
      </c>
      <c r="M2413" s="4">
        <f t="shared" si="74"/>
        <v>20.15665103909388</v>
      </c>
      <c r="N2413" t="str">
        <f t="shared" si="75"/>
        <v>Non-discounted</v>
      </c>
    </row>
    <row r="2414" spans="1:14" x14ac:dyDescent="0.3">
      <c r="A2414" t="s">
        <v>2424</v>
      </c>
      <c r="B2414" s="2">
        <v>45189</v>
      </c>
      <c r="C2414" t="s">
        <v>4515</v>
      </c>
      <c r="D2414" t="s">
        <v>4519</v>
      </c>
      <c r="E2414" t="s">
        <v>4523</v>
      </c>
      <c r="F2414">
        <v>1</v>
      </c>
      <c r="G2414">
        <v>49399</v>
      </c>
      <c r="H2414" s="7">
        <v>10</v>
      </c>
      <c r="I2414">
        <v>49399</v>
      </c>
      <c r="J2414">
        <v>4939.8999999999996</v>
      </c>
      <c r="K2414">
        <v>44459.1</v>
      </c>
      <c r="L2414">
        <v>4422.2862709444134</v>
      </c>
      <c r="M2414" s="4">
        <f t="shared" si="74"/>
        <v>9.9468641311776747</v>
      </c>
      <c r="N2414" t="str">
        <f t="shared" si="75"/>
        <v>Discounted</v>
      </c>
    </row>
    <row r="2415" spans="1:14" x14ac:dyDescent="0.3">
      <c r="A2415" t="s">
        <v>2425</v>
      </c>
      <c r="B2415" s="2">
        <v>45006</v>
      </c>
      <c r="C2415" t="s">
        <v>4516</v>
      </c>
      <c r="D2415" t="s">
        <v>4520</v>
      </c>
      <c r="E2415" t="s">
        <v>4524</v>
      </c>
      <c r="F2415">
        <v>2</v>
      </c>
      <c r="G2415">
        <v>70469</v>
      </c>
      <c r="H2415" s="7">
        <v>0</v>
      </c>
      <c r="I2415">
        <v>140938</v>
      </c>
      <c r="J2415">
        <v>0</v>
      </c>
      <c r="K2415">
        <v>140938</v>
      </c>
      <c r="L2415">
        <v>27141.47780263918</v>
      </c>
      <c r="M2415" s="4">
        <f t="shared" si="74"/>
        <v>19.257742981054918</v>
      </c>
      <c r="N2415" t="str">
        <f t="shared" si="75"/>
        <v>Non-discounted</v>
      </c>
    </row>
    <row r="2416" spans="1:14" x14ac:dyDescent="0.3">
      <c r="A2416" t="s">
        <v>2426</v>
      </c>
      <c r="B2416" s="2">
        <v>45326</v>
      </c>
      <c r="C2416" t="s">
        <v>4515</v>
      </c>
      <c r="D2416" t="s">
        <v>4520</v>
      </c>
      <c r="E2416" t="s">
        <v>4523</v>
      </c>
      <c r="F2416">
        <v>3</v>
      </c>
      <c r="G2416">
        <v>33533</v>
      </c>
      <c r="H2416" s="7">
        <v>20</v>
      </c>
      <c r="I2416">
        <v>100599</v>
      </c>
      <c r="J2416">
        <v>20119.8</v>
      </c>
      <c r="K2416">
        <v>80479.199999999997</v>
      </c>
      <c r="L2416">
        <v>11215.886132711061</v>
      </c>
      <c r="M2416" s="4">
        <f t="shared" si="74"/>
        <v>13.936378757133596</v>
      </c>
      <c r="N2416" t="str">
        <f t="shared" si="75"/>
        <v>Discounted</v>
      </c>
    </row>
    <row r="2417" spans="1:14" x14ac:dyDescent="0.3">
      <c r="A2417" t="s">
        <v>2427</v>
      </c>
      <c r="B2417" s="2">
        <v>45535</v>
      </c>
      <c r="C2417" t="s">
        <v>4513</v>
      </c>
      <c r="D2417" t="s">
        <v>4519</v>
      </c>
      <c r="E2417" t="s">
        <v>4524</v>
      </c>
      <c r="F2417">
        <v>3</v>
      </c>
      <c r="G2417">
        <v>1878</v>
      </c>
      <c r="H2417" s="7">
        <v>10</v>
      </c>
      <c r="I2417">
        <v>5634</v>
      </c>
      <c r="J2417">
        <v>563.4</v>
      </c>
      <c r="K2417">
        <v>5070.6000000000004</v>
      </c>
      <c r="L2417">
        <v>541.11418041816387</v>
      </c>
      <c r="M2417" s="4">
        <f t="shared" si="74"/>
        <v>10.671600607781404</v>
      </c>
      <c r="N2417" t="str">
        <f t="shared" si="75"/>
        <v>Discounted</v>
      </c>
    </row>
    <row r="2418" spans="1:14" x14ac:dyDescent="0.3">
      <c r="A2418" t="s">
        <v>2428</v>
      </c>
      <c r="B2418" s="2">
        <v>45186</v>
      </c>
      <c r="C2418" t="s">
        <v>4514</v>
      </c>
      <c r="D2418" t="s">
        <v>4519</v>
      </c>
      <c r="E2418" t="s">
        <v>4523</v>
      </c>
      <c r="F2418">
        <v>6</v>
      </c>
      <c r="G2418">
        <v>7003</v>
      </c>
      <c r="H2418" s="7">
        <v>0</v>
      </c>
      <c r="I2418">
        <v>42018</v>
      </c>
      <c r="J2418">
        <v>0</v>
      </c>
      <c r="K2418">
        <v>42018</v>
      </c>
      <c r="L2418">
        <v>6499.3582629758421</v>
      </c>
      <c r="M2418" s="4">
        <f t="shared" si="74"/>
        <v>15.468033373734691</v>
      </c>
      <c r="N2418" t="str">
        <f t="shared" si="75"/>
        <v>Non-discounted</v>
      </c>
    </row>
    <row r="2419" spans="1:14" x14ac:dyDescent="0.3">
      <c r="A2419" t="s">
        <v>2429</v>
      </c>
      <c r="B2419" s="2">
        <v>45541</v>
      </c>
      <c r="C2419" t="s">
        <v>4517</v>
      </c>
      <c r="D2419" t="s">
        <v>4520</v>
      </c>
      <c r="E2419" t="s">
        <v>4521</v>
      </c>
      <c r="F2419">
        <v>8</v>
      </c>
      <c r="G2419">
        <v>43274</v>
      </c>
      <c r="H2419" s="7">
        <v>15</v>
      </c>
      <c r="I2419">
        <v>346192</v>
      </c>
      <c r="J2419">
        <v>51928.800000000003</v>
      </c>
      <c r="K2419">
        <v>294263.2</v>
      </c>
      <c r="L2419">
        <v>37056.573240243517</v>
      </c>
      <c r="M2419" s="4">
        <f t="shared" si="74"/>
        <v>12.593002876419312</v>
      </c>
      <c r="N2419" t="str">
        <f t="shared" si="75"/>
        <v>Discounted</v>
      </c>
    </row>
    <row r="2420" spans="1:14" x14ac:dyDescent="0.3">
      <c r="A2420" t="s">
        <v>2430</v>
      </c>
      <c r="B2420" s="2">
        <v>45478</v>
      </c>
      <c r="C2420" t="s">
        <v>4515</v>
      </c>
      <c r="D2420" t="s">
        <v>4519</v>
      </c>
      <c r="E2420" t="s">
        <v>4523</v>
      </c>
      <c r="F2420">
        <v>6</v>
      </c>
      <c r="G2420">
        <v>60108</v>
      </c>
      <c r="H2420" s="7">
        <v>20</v>
      </c>
      <c r="I2420">
        <v>360648</v>
      </c>
      <c r="J2420">
        <v>72129.600000000006</v>
      </c>
      <c r="K2420">
        <v>288518.40000000002</v>
      </c>
      <c r="L2420">
        <v>27697.550274054509</v>
      </c>
      <c r="M2420" s="4">
        <f t="shared" si="74"/>
        <v>9.5999250911049376</v>
      </c>
      <c r="N2420" t="str">
        <f t="shared" si="75"/>
        <v>Discounted</v>
      </c>
    </row>
    <row r="2421" spans="1:14" x14ac:dyDescent="0.3">
      <c r="A2421" t="s">
        <v>2431</v>
      </c>
      <c r="B2421" s="2">
        <v>45027</v>
      </c>
      <c r="C2421" t="s">
        <v>4513</v>
      </c>
      <c r="D2421" t="s">
        <v>4519</v>
      </c>
      <c r="E2421" t="s">
        <v>4521</v>
      </c>
      <c r="F2421">
        <v>2</v>
      </c>
      <c r="G2421">
        <v>34117</v>
      </c>
      <c r="H2421" s="7">
        <v>10</v>
      </c>
      <c r="I2421">
        <v>68234</v>
      </c>
      <c r="J2421">
        <v>6823.4</v>
      </c>
      <c r="K2421">
        <v>61410.6</v>
      </c>
      <c r="L2421">
        <v>12366.188607444001</v>
      </c>
      <c r="M2421" s="4">
        <f t="shared" si="74"/>
        <v>20.136895922599685</v>
      </c>
      <c r="N2421" t="str">
        <f t="shared" si="75"/>
        <v>Discounted</v>
      </c>
    </row>
    <row r="2422" spans="1:14" x14ac:dyDescent="0.3">
      <c r="A2422" t="s">
        <v>2432</v>
      </c>
      <c r="B2422" s="2">
        <v>45285</v>
      </c>
      <c r="C2422" t="s">
        <v>4513</v>
      </c>
      <c r="D2422" t="s">
        <v>4519</v>
      </c>
      <c r="E2422" t="s">
        <v>4521</v>
      </c>
      <c r="F2422">
        <v>2</v>
      </c>
      <c r="G2422">
        <v>5314</v>
      </c>
      <c r="H2422" s="7">
        <v>10</v>
      </c>
      <c r="I2422">
        <v>10628</v>
      </c>
      <c r="J2422">
        <v>1062.8</v>
      </c>
      <c r="K2422">
        <v>9565.2000000000007</v>
      </c>
      <c r="L2422">
        <v>2003.9555978791921</v>
      </c>
      <c r="M2422" s="4">
        <f t="shared" si="74"/>
        <v>20.950482978706059</v>
      </c>
      <c r="N2422" t="str">
        <f t="shared" si="75"/>
        <v>Discounted</v>
      </c>
    </row>
    <row r="2423" spans="1:14" x14ac:dyDescent="0.3">
      <c r="A2423" t="s">
        <v>2433</v>
      </c>
      <c r="B2423" s="2">
        <v>45306</v>
      </c>
      <c r="C2423" t="s">
        <v>4513</v>
      </c>
      <c r="D2423" t="s">
        <v>4520</v>
      </c>
      <c r="E2423" t="s">
        <v>4522</v>
      </c>
      <c r="F2423">
        <v>7</v>
      </c>
      <c r="G2423">
        <v>58835</v>
      </c>
      <c r="H2423" s="7">
        <v>0</v>
      </c>
      <c r="I2423">
        <v>411845</v>
      </c>
      <c r="J2423">
        <v>0</v>
      </c>
      <c r="K2423">
        <v>411845</v>
      </c>
      <c r="L2423">
        <v>86513.168958748895</v>
      </c>
      <c r="M2423" s="4">
        <f t="shared" si="74"/>
        <v>21.006244815100072</v>
      </c>
      <c r="N2423" t="str">
        <f t="shared" si="75"/>
        <v>Non-discounted</v>
      </c>
    </row>
    <row r="2424" spans="1:14" x14ac:dyDescent="0.3">
      <c r="A2424" t="s">
        <v>2434</v>
      </c>
      <c r="B2424" s="2">
        <v>45147</v>
      </c>
      <c r="C2424" t="s">
        <v>4512</v>
      </c>
      <c r="D2424" t="s">
        <v>4520</v>
      </c>
      <c r="E2424" t="s">
        <v>4521</v>
      </c>
      <c r="F2424">
        <v>1</v>
      </c>
      <c r="G2424">
        <v>24263</v>
      </c>
      <c r="H2424" s="7">
        <v>10</v>
      </c>
      <c r="I2424">
        <v>24263</v>
      </c>
      <c r="J2424">
        <v>2426.3000000000002</v>
      </c>
      <c r="K2424">
        <v>21836.7</v>
      </c>
      <c r="L2424">
        <v>2760.78251883853</v>
      </c>
      <c r="M2424" s="4">
        <f t="shared" si="74"/>
        <v>12.642855920713888</v>
      </c>
      <c r="N2424" t="str">
        <f t="shared" si="75"/>
        <v>Discounted</v>
      </c>
    </row>
    <row r="2425" spans="1:14" x14ac:dyDescent="0.3">
      <c r="A2425" t="s">
        <v>2435</v>
      </c>
      <c r="B2425" s="2">
        <v>45346</v>
      </c>
      <c r="C2425" t="s">
        <v>4513</v>
      </c>
      <c r="D2425" t="s">
        <v>4520</v>
      </c>
      <c r="E2425" t="s">
        <v>4525</v>
      </c>
      <c r="F2425">
        <v>1</v>
      </c>
      <c r="G2425">
        <v>10500</v>
      </c>
      <c r="H2425" s="7">
        <v>20</v>
      </c>
      <c r="I2425">
        <v>10500</v>
      </c>
      <c r="J2425">
        <v>2100</v>
      </c>
      <c r="K2425">
        <v>8400</v>
      </c>
      <c r="L2425">
        <v>704.8077983677465</v>
      </c>
      <c r="M2425" s="4">
        <f t="shared" si="74"/>
        <v>8.3905690281874588</v>
      </c>
      <c r="N2425" t="str">
        <f t="shared" si="75"/>
        <v>Discounted</v>
      </c>
    </row>
    <row r="2426" spans="1:14" x14ac:dyDescent="0.3">
      <c r="A2426" t="s">
        <v>2436</v>
      </c>
      <c r="B2426" s="2">
        <v>45050</v>
      </c>
      <c r="C2426" t="s">
        <v>4512</v>
      </c>
      <c r="D2426" t="s">
        <v>4520</v>
      </c>
      <c r="E2426" t="s">
        <v>4521</v>
      </c>
      <c r="F2426">
        <v>7</v>
      </c>
      <c r="G2426">
        <v>3774</v>
      </c>
      <c r="H2426" s="7">
        <v>5</v>
      </c>
      <c r="I2426">
        <v>26418</v>
      </c>
      <c r="J2426">
        <v>1320.9</v>
      </c>
      <c r="K2426">
        <v>25097.1</v>
      </c>
      <c r="L2426">
        <v>5473.2321946242673</v>
      </c>
      <c r="M2426" s="4">
        <f t="shared" si="74"/>
        <v>21.808225630149568</v>
      </c>
      <c r="N2426" t="str">
        <f t="shared" si="75"/>
        <v>Discounted</v>
      </c>
    </row>
    <row r="2427" spans="1:14" x14ac:dyDescent="0.3">
      <c r="A2427" t="s">
        <v>2437</v>
      </c>
      <c r="B2427" s="2">
        <v>45348</v>
      </c>
      <c r="C2427" t="s">
        <v>4517</v>
      </c>
      <c r="D2427" t="s">
        <v>4520</v>
      </c>
      <c r="E2427" t="s">
        <v>4523</v>
      </c>
      <c r="F2427">
        <v>9</v>
      </c>
      <c r="G2427">
        <v>50368</v>
      </c>
      <c r="H2427" s="7">
        <v>0</v>
      </c>
      <c r="I2427">
        <v>453312</v>
      </c>
      <c r="J2427">
        <v>0</v>
      </c>
      <c r="K2427">
        <v>453312</v>
      </c>
      <c r="L2427">
        <v>52517.453275543667</v>
      </c>
      <c r="M2427" s="4">
        <f t="shared" si="74"/>
        <v>11.585277529724266</v>
      </c>
      <c r="N2427" t="str">
        <f t="shared" si="75"/>
        <v>Non-discounted</v>
      </c>
    </row>
    <row r="2428" spans="1:14" x14ac:dyDescent="0.3">
      <c r="A2428" t="s">
        <v>2438</v>
      </c>
      <c r="B2428" s="2">
        <v>45157</v>
      </c>
      <c r="C2428" t="s">
        <v>4514</v>
      </c>
      <c r="D2428" t="s">
        <v>4520</v>
      </c>
      <c r="E2428" t="s">
        <v>4521</v>
      </c>
      <c r="F2428">
        <v>5</v>
      </c>
      <c r="G2428">
        <v>54732</v>
      </c>
      <c r="H2428" s="7">
        <v>15</v>
      </c>
      <c r="I2428">
        <v>273660</v>
      </c>
      <c r="J2428">
        <v>41049</v>
      </c>
      <c r="K2428">
        <v>232611</v>
      </c>
      <c r="L2428">
        <v>46432.263387728897</v>
      </c>
      <c r="M2428" s="4">
        <f t="shared" si="74"/>
        <v>19.961336045040387</v>
      </c>
      <c r="N2428" t="str">
        <f t="shared" si="75"/>
        <v>Discounted</v>
      </c>
    </row>
    <row r="2429" spans="1:14" x14ac:dyDescent="0.3">
      <c r="A2429" t="s">
        <v>2439</v>
      </c>
      <c r="B2429" s="2">
        <v>45616</v>
      </c>
      <c r="C2429" t="s">
        <v>4518</v>
      </c>
      <c r="D2429" t="s">
        <v>4520</v>
      </c>
      <c r="E2429" t="s">
        <v>4523</v>
      </c>
      <c r="F2429">
        <v>1</v>
      </c>
      <c r="G2429">
        <v>14727</v>
      </c>
      <c r="H2429" s="7">
        <v>10</v>
      </c>
      <c r="I2429">
        <v>14727</v>
      </c>
      <c r="J2429">
        <v>1472.7</v>
      </c>
      <c r="K2429">
        <v>13254.3</v>
      </c>
      <c r="L2429">
        <v>2829.6619942494021</v>
      </c>
      <c r="M2429" s="4">
        <f t="shared" si="74"/>
        <v>21.349011220882296</v>
      </c>
      <c r="N2429" t="str">
        <f t="shared" si="75"/>
        <v>Discounted</v>
      </c>
    </row>
    <row r="2430" spans="1:14" x14ac:dyDescent="0.3">
      <c r="A2430" t="s">
        <v>2440</v>
      </c>
      <c r="B2430" s="2">
        <v>44989</v>
      </c>
      <c r="C2430" t="s">
        <v>4512</v>
      </c>
      <c r="D2430" t="s">
        <v>4519</v>
      </c>
      <c r="E2430" t="s">
        <v>4523</v>
      </c>
      <c r="F2430">
        <v>5</v>
      </c>
      <c r="G2430">
        <v>17779</v>
      </c>
      <c r="H2430" s="7">
        <v>20</v>
      </c>
      <c r="I2430">
        <v>88895</v>
      </c>
      <c r="J2430">
        <v>17779</v>
      </c>
      <c r="K2430">
        <v>71116</v>
      </c>
      <c r="L2430">
        <v>14481.386603903549</v>
      </c>
      <c r="M2430" s="4">
        <f t="shared" si="74"/>
        <v>20.363049952055164</v>
      </c>
      <c r="N2430" t="str">
        <f t="shared" si="75"/>
        <v>Discounted</v>
      </c>
    </row>
    <row r="2431" spans="1:14" x14ac:dyDescent="0.3">
      <c r="A2431" t="s">
        <v>2441</v>
      </c>
      <c r="B2431" s="2">
        <v>45411</v>
      </c>
      <c r="C2431" t="s">
        <v>4513</v>
      </c>
      <c r="D2431" t="s">
        <v>4520</v>
      </c>
      <c r="E2431" t="s">
        <v>4525</v>
      </c>
      <c r="F2431">
        <v>1</v>
      </c>
      <c r="G2431">
        <v>75404</v>
      </c>
      <c r="H2431" s="7">
        <v>10</v>
      </c>
      <c r="I2431">
        <v>75404</v>
      </c>
      <c r="J2431">
        <v>7540.4</v>
      </c>
      <c r="K2431">
        <v>67863.600000000006</v>
      </c>
      <c r="L2431">
        <v>8683.9081088777402</v>
      </c>
      <c r="M2431" s="4">
        <f t="shared" si="74"/>
        <v>12.796120613816154</v>
      </c>
      <c r="N2431" t="str">
        <f t="shared" si="75"/>
        <v>Discounted</v>
      </c>
    </row>
    <row r="2432" spans="1:14" x14ac:dyDescent="0.3">
      <c r="A2432" t="s">
        <v>2442</v>
      </c>
      <c r="B2432" s="2">
        <v>45554</v>
      </c>
      <c r="C2432" t="s">
        <v>4513</v>
      </c>
      <c r="D2432" t="s">
        <v>4520</v>
      </c>
      <c r="E2432" t="s">
        <v>4521</v>
      </c>
      <c r="F2432">
        <v>9</v>
      </c>
      <c r="G2432">
        <v>65440</v>
      </c>
      <c r="H2432" s="7">
        <v>15</v>
      </c>
      <c r="I2432">
        <v>588960</v>
      </c>
      <c r="J2432">
        <v>88344</v>
      </c>
      <c r="K2432">
        <v>500616</v>
      </c>
      <c r="L2432">
        <v>118948.0363196429</v>
      </c>
      <c r="M2432" s="4">
        <f t="shared" si="74"/>
        <v>23.760334531785418</v>
      </c>
      <c r="N2432" t="str">
        <f t="shared" si="75"/>
        <v>Discounted</v>
      </c>
    </row>
    <row r="2433" spans="1:14" x14ac:dyDescent="0.3">
      <c r="A2433" t="s">
        <v>2443</v>
      </c>
      <c r="B2433" s="2">
        <v>45629</v>
      </c>
      <c r="C2433" t="s">
        <v>4516</v>
      </c>
      <c r="D2433" t="s">
        <v>4519</v>
      </c>
      <c r="E2433" t="s">
        <v>4521</v>
      </c>
      <c r="F2433">
        <v>4</v>
      </c>
      <c r="G2433">
        <v>43236</v>
      </c>
      <c r="H2433" s="7">
        <v>20</v>
      </c>
      <c r="I2433">
        <v>172944</v>
      </c>
      <c r="J2433">
        <v>34588.800000000003</v>
      </c>
      <c r="K2433">
        <v>138355.20000000001</v>
      </c>
      <c r="L2433">
        <v>25185.14064185385</v>
      </c>
      <c r="M2433" s="4">
        <f t="shared" si="74"/>
        <v>18.203248336060984</v>
      </c>
      <c r="N2433" t="str">
        <f t="shared" si="75"/>
        <v>Discounted</v>
      </c>
    </row>
    <row r="2434" spans="1:14" x14ac:dyDescent="0.3">
      <c r="A2434" t="s">
        <v>2444</v>
      </c>
      <c r="B2434" s="2">
        <v>45500</v>
      </c>
      <c r="C2434" t="s">
        <v>4513</v>
      </c>
      <c r="D2434" t="s">
        <v>4519</v>
      </c>
      <c r="E2434" t="s">
        <v>4524</v>
      </c>
      <c r="F2434">
        <v>9</v>
      </c>
      <c r="G2434">
        <v>10151</v>
      </c>
      <c r="H2434" s="7">
        <v>15</v>
      </c>
      <c r="I2434">
        <v>91359</v>
      </c>
      <c r="J2434">
        <v>13703.85</v>
      </c>
      <c r="K2434">
        <v>77655.149999999994</v>
      </c>
      <c r="L2434">
        <v>12824.690314183001</v>
      </c>
      <c r="M2434" s="4">
        <f t="shared" si="74"/>
        <v>16.514925686426466</v>
      </c>
      <c r="N2434" t="str">
        <f t="shared" si="75"/>
        <v>Discounted</v>
      </c>
    </row>
    <row r="2435" spans="1:14" x14ac:dyDescent="0.3">
      <c r="A2435" t="s">
        <v>2445</v>
      </c>
      <c r="B2435" s="2">
        <v>45409</v>
      </c>
      <c r="C2435" t="s">
        <v>4514</v>
      </c>
      <c r="D2435" t="s">
        <v>4519</v>
      </c>
      <c r="E2435" t="s">
        <v>4524</v>
      </c>
      <c r="F2435">
        <v>2</v>
      </c>
      <c r="G2435">
        <v>79939</v>
      </c>
      <c r="H2435" s="7">
        <v>20</v>
      </c>
      <c r="I2435">
        <v>159878</v>
      </c>
      <c r="J2435">
        <v>31975.599999999999</v>
      </c>
      <c r="K2435">
        <v>127902.39999999999</v>
      </c>
      <c r="L2435">
        <v>24247.969827447851</v>
      </c>
      <c r="M2435" s="4">
        <f t="shared" ref="M2435:M2498" si="76">(L2435/K2435)*100</f>
        <v>18.95818204150028</v>
      </c>
      <c r="N2435" t="str">
        <f t="shared" ref="N2435:N2498" si="77">IF(H2435=0,"Non-discounted","Discounted")</f>
        <v>Discounted</v>
      </c>
    </row>
    <row r="2436" spans="1:14" x14ac:dyDescent="0.3">
      <c r="A2436" t="s">
        <v>2446</v>
      </c>
      <c r="B2436" s="2">
        <v>45445</v>
      </c>
      <c r="C2436" t="s">
        <v>4515</v>
      </c>
      <c r="D2436" t="s">
        <v>4520</v>
      </c>
      <c r="E2436" t="s">
        <v>4522</v>
      </c>
      <c r="F2436">
        <v>7</v>
      </c>
      <c r="G2436">
        <v>8271</v>
      </c>
      <c r="H2436" s="7">
        <v>5</v>
      </c>
      <c r="I2436">
        <v>57897</v>
      </c>
      <c r="J2436">
        <v>2894.85</v>
      </c>
      <c r="K2436">
        <v>55002.15</v>
      </c>
      <c r="L2436">
        <v>3242.1250885822951</v>
      </c>
      <c r="M2436" s="4">
        <f t="shared" si="76"/>
        <v>5.8945424653078016</v>
      </c>
      <c r="N2436" t="str">
        <f t="shared" si="77"/>
        <v>Discounted</v>
      </c>
    </row>
    <row r="2437" spans="1:14" x14ac:dyDescent="0.3">
      <c r="A2437" t="s">
        <v>2447</v>
      </c>
      <c r="B2437" s="2">
        <v>45081</v>
      </c>
      <c r="C2437" t="s">
        <v>4515</v>
      </c>
      <c r="D2437" t="s">
        <v>4519</v>
      </c>
      <c r="E2437" t="s">
        <v>4523</v>
      </c>
      <c r="F2437">
        <v>2</v>
      </c>
      <c r="G2437">
        <v>79496</v>
      </c>
      <c r="H2437" s="7">
        <v>20</v>
      </c>
      <c r="I2437">
        <v>158992</v>
      </c>
      <c r="J2437">
        <v>31798.400000000001</v>
      </c>
      <c r="K2437">
        <v>127193.60000000001</v>
      </c>
      <c r="L2437">
        <v>16293.881048323399</v>
      </c>
      <c r="M2437" s="4">
        <f t="shared" si="76"/>
        <v>12.810299455572762</v>
      </c>
      <c r="N2437" t="str">
        <f t="shared" si="77"/>
        <v>Discounted</v>
      </c>
    </row>
    <row r="2438" spans="1:14" x14ac:dyDescent="0.3">
      <c r="A2438" t="s">
        <v>2448</v>
      </c>
      <c r="B2438" s="2">
        <v>45018</v>
      </c>
      <c r="C2438" t="s">
        <v>4513</v>
      </c>
      <c r="D2438" t="s">
        <v>4520</v>
      </c>
      <c r="E2438" t="s">
        <v>4525</v>
      </c>
      <c r="F2438">
        <v>4</v>
      </c>
      <c r="G2438">
        <v>70673</v>
      </c>
      <c r="H2438" s="7">
        <v>15</v>
      </c>
      <c r="I2438">
        <v>282692</v>
      </c>
      <c r="J2438">
        <v>42403.8</v>
      </c>
      <c r="K2438">
        <v>240288.2</v>
      </c>
      <c r="L2438">
        <v>54363.626741365828</v>
      </c>
      <c r="M2438" s="4">
        <f t="shared" si="76"/>
        <v>22.624343076924223</v>
      </c>
      <c r="N2438" t="str">
        <f t="shared" si="77"/>
        <v>Discounted</v>
      </c>
    </row>
    <row r="2439" spans="1:14" x14ac:dyDescent="0.3">
      <c r="A2439" t="s">
        <v>2449</v>
      </c>
      <c r="B2439" s="2">
        <v>45452</v>
      </c>
      <c r="C2439" t="s">
        <v>4516</v>
      </c>
      <c r="D2439" t="s">
        <v>4520</v>
      </c>
      <c r="E2439" t="s">
        <v>4524</v>
      </c>
      <c r="F2439">
        <v>6</v>
      </c>
      <c r="G2439">
        <v>41334</v>
      </c>
      <c r="H2439" s="7">
        <v>0</v>
      </c>
      <c r="I2439">
        <v>248004</v>
      </c>
      <c r="J2439">
        <v>0</v>
      </c>
      <c r="K2439">
        <v>248004</v>
      </c>
      <c r="L2439">
        <v>20389.88205794862</v>
      </c>
      <c r="M2439" s="4">
        <f t="shared" si="76"/>
        <v>8.221594029914284</v>
      </c>
      <c r="N2439" t="str">
        <f t="shared" si="77"/>
        <v>Non-discounted</v>
      </c>
    </row>
    <row r="2440" spans="1:14" x14ac:dyDescent="0.3">
      <c r="A2440" t="s">
        <v>2450</v>
      </c>
      <c r="B2440" s="2">
        <v>45381</v>
      </c>
      <c r="C2440" t="s">
        <v>4512</v>
      </c>
      <c r="D2440" t="s">
        <v>4520</v>
      </c>
      <c r="E2440" t="s">
        <v>4521</v>
      </c>
      <c r="F2440">
        <v>2</v>
      </c>
      <c r="G2440">
        <v>4053</v>
      </c>
      <c r="H2440" s="7">
        <v>5</v>
      </c>
      <c r="I2440">
        <v>8106</v>
      </c>
      <c r="J2440">
        <v>405.3</v>
      </c>
      <c r="K2440">
        <v>7700.7</v>
      </c>
      <c r="L2440">
        <v>1023.270013604631</v>
      </c>
      <c r="M2440" s="4">
        <f t="shared" si="76"/>
        <v>13.288012954726597</v>
      </c>
      <c r="N2440" t="str">
        <f t="shared" si="77"/>
        <v>Discounted</v>
      </c>
    </row>
    <row r="2441" spans="1:14" x14ac:dyDescent="0.3">
      <c r="A2441" t="s">
        <v>2451</v>
      </c>
      <c r="B2441" s="2">
        <v>45524</v>
      </c>
      <c r="C2441" t="s">
        <v>4514</v>
      </c>
      <c r="D2441" t="s">
        <v>4519</v>
      </c>
      <c r="E2441" t="s">
        <v>4522</v>
      </c>
      <c r="F2441">
        <v>2</v>
      </c>
      <c r="G2441">
        <v>34617</v>
      </c>
      <c r="H2441" s="7">
        <v>10</v>
      </c>
      <c r="I2441">
        <v>69234</v>
      </c>
      <c r="J2441">
        <v>6923.4</v>
      </c>
      <c r="K2441">
        <v>62310.6</v>
      </c>
      <c r="L2441">
        <v>8165.7790957440402</v>
      </c>
      <c r="M2441" s="4">
        <f t="shared" si="76"/>
        <v>13.104959823439415</v>
      </c>
      <c r="N2441" t="str">
        <f t="shared" si="77"/>
        <v>Discounted</v>
      </c>
    </row>
    <row r="2442" spans="1:14" x14ac:dyDescent="0.3">
      <c r="A2442" t="s">
        <v>2452</v>
      </c>
      <c r="B2442" s="2">
        <v>45571</v>
      </c>
      <c r="C2442" t="s">
        <v>4516</v>
      </c>
      <c r="D2442" t="s">
        <v>4519</v>
      </c>
      <c r="E2442" t="s">
        <v>4525</v>
      </c>
      <c r="F2442">
        <v>2</v>
      </c>
      <c r="G2442">
        <v>77558</v>
      </c>
      <c r="H2442" s="7">
        <v>5</v>
      </c>
      <c r="I2442">
        <v>155116</v>
      </c>
      <c r="J2442">
        <v>7755.8</v>
      </c>
      <c r="K2442">
        <v>147360.20000000001</v>
      </c>
      <c r="L2442">
        <v>17861.285539507971</v>
      </c>
      <c r="M2442" s="4">
        <f t="shared" si="76"/>
        <v>12.120834214060492</v>
      </c>
      <c r="N2442" t="str">
        <f t="shared" si="77"/>
        <v>Discounted</v>
      </c>
    </row>
    <row r="2443" spans="1:14" x14ac:dyDescent="0.3">
      <c r="A2443" t="s">
        <v>2453</v>
      </c>
      <c r="B2443" s="2">
        <v>45436</v>
      </c>
      <c r="C2443" t="s">
        <v>4512</v>
      </c>
      <c r="D2443" t="s">
        <v>4520</v>
      </c>
      <c r="E2443" t="s">
        <v>4521</v>
      </c>
      <c r="F2443">
        <v>3</v>
      </c>
      <c r="G2443">
        <v>62637</v>
      </c>
      <c r="H2443" s="7">
        <v>5</v>
      </c>
      <c r="I2443">
        <v>187911</v>
      </c>
      <c r="J2443">
        <v>9395.5499999999993</v>
      </c>
      <c r="K2443">
        <v>178515.45</v>
      </c>
      <c r="L2443">
        <v>29003.45260587176</v>
      </c>
      <c r="M2443" s="4">
        <f t="shared" si="76"/>
        <v>16.2470265771796</v>
      </c>
      <c r="N2443" t="str">
        <f t="shared" si="77"/>
        <v>Discounted</v>
      </c>
    </row>
    <row r="2444" spans="1:14" x14ac:dyDescent="0.3">
      <c r="A2444" t="s">
        <v>2454</v>
      </c>
      <c r="B2444" s="2">
        <v>45109</v>
      </c>
      <c r="C2444" t="s">
        <v>4514</v>
      </c>
      <c r="D2444" t="s">
        <v>4520</v>
      </c>
      <c r="E2444" t="s">
        <v>4521</v>
      </c>
      <c r="F2444">
        <v>5</v>
      </c>
      <c r="G2444">
        <v>35390</v>
      </c>
      <c r="H2444" s="7">
        <v>10</v>
      </c>
      <c r="I2444">
        <v>176950</v>
      </c>
      <c r="J2444">
        <v>17695</v>
      </c>
      <c r="K2444">
        <v>159255</v>
      </c>
      <c r="L2444">
        <v>39692.65407735396</v>
      </c>
      <c r="M2444" s="4">
        <f t="shared" si="76"/>
        <v>24.923960991713891</v>
      </c>
      <c r="N2444" t="str">
        <f t="shared" si="77"/>
        <v>Discounted</v>
      </c>
    </row>
    <row r="2445" spans="1:14" x14ac:dyDescent="0.3">
      <c r="A2445" t="s">
        <v>2455</v>
      </c>
      <c r="B2445" s="2">
        <v>45312</v>
      </c>
      <c r="C2445" t="s">
        <v>4513</v>
      </c>
      <c r="D2445" t="s">
        <v>4520</v>
      </c>
      <c r="E2445" t="s">
        <v>4523</v>
      </c>
      <c r="F2445">
        <v>9</v>
      </c>
      <c r="G2445">
        <v>79928</v>
      </c>
      <c r="H2445" s="7">
        <v>20</v>
      </c>
      <c r="I2445">
        <v>719352</v>
      </c>
      <c r="J2445">
        <v>143870.39999999999</v>
      </c>
      <c r="K2445">
        <v>575481.59999999998</v>
      </c>
      <c r="L2445">
        <v>58221.340971577541</v>
      </c>
      <c r="M2445" s="4">
        <f t="shared" si="76"/>
        <v>10.116976975732594</v>
      </c>
      <c r="N2445" t="str">
        <f t="shared" si="77"/>
        <v>Discounted</v>
      </c>
    </row>
    <row r="2446" spans="1:14" x14ac:dyDescent="0.3">
      <c r="A2446" t="s">
        <v>2456</v>
      </c>
      <c r="B2446" s="2">
        <v>45500</v>
      </c>
      <c r="C2446" t="s">
        <v>4515</v>
      </c>
      <c r="D2446" t="s">
        <v>4519</v>
      </c>
      <c r="E2446" t="s">
        <v>4523</v>
      </c>
      <c r="F2446">
        <v>6</v>
      </c>
      <c r="G2446">
        <v>9189</v>
      </c>
      <c r="H2446" s="7">
        <v>5</v>
      </c>
      <c r="I2446">
        <v>55134</v>
      </c>
      <c r="J2446">
        <v>2756.7</v>
      </c>
      <c r="K2446">
        <v>52377.3</v>
      </c>
      <c r="L2446">
        <v>10003.615139249419</v>
      </c>
      <c r="M2446" s="4">
        <f t="shared" si="76"/>
        <v>19.099142451499826</v>
      </c>
      <c r="N2446" t="str">
        <f t="shared" si="77"/>
        <v>Discounted</v>
      </c>
    </row>
    <row r="2447" spans="1:14" x14ac:dyDescent="0.3">
      <c r="A2447" t="s">
        <v>2457</v>
      </c>
      <c r="B2447" s="2">
        <v>45657</v>
      </c>
      <c r="C2447" t="s">
        <v>4514</v>
      </c>
      <c r="D2447" t="s">
        <v>4520</v>
      </c>
      <c r="E2447" t="s">
        <v>4524</v>
      </c>
      <c r="F2447">
        <v>9</v>
      </c>
      <c r="G2447">
        <v>28563</v>
      </c>
      <c r="H2447" s="7">
        <v>5</v>
      </c>
      <c r="I2447">
        <v>257067</v>
      </c>
      <c r="J2447">
        <v>12853.35</v>
      </c>
      <c r="K2447">
        <v>244213.65</v>
      </c>
      <c r="L2447">
        <v>49233.227517707688</v>
      </c>
      <c r="M2447" s="4">
        <f t="shared" si="76"/>
        <v>20.159899955513417</v>
      </c>
      <c r="N2447" t="str">
        <f t="shared" si="77"/>
        <v>Discounted</v>
      </c>
    </row>
    <row r="2448" spans="1:14" x14ac:dyDescent="0.3">
      <c r="A2448" t="s">
        <v>2458</v>
      </c>
      <c r="B2448" s="2">
        <v>45331</v>
      </c>
      <c r="C2448" t="s">
        <v>4513</v>
      </c>
      <c r="D2448" t="s">
        <v>4519</v>
      </c>
      <c r="E2448" t="s">
        <v>4524</v>
      </c>
      <c r="F2448">
        <v>5</v>
      </c>
      <c r="G2448">
        <v>57698</v>
      </c>
      <c r="H2448" s="7">
        <v>0</v>
      </c>
      <c r="I2448">
        <v>288490</v>
      </c>
      <c r="J2448">
        <v>0</v>
      </c>
      <c r="K2448">
        <v>288490</v>
      </c>
      <c r="L2448">
        <v>48148.893280557153</v>
      </c>
      <c r="M2448" s="4">
        <f t="shared" si="76"/>
        <v>16.689969593593247</v>
      </c>
      <c r="N2448" t="str">
        <f t="shared" si="77"/>
        <v>Non-discounted</v>
      </c>
    </row>
    <row r="2449" spans="1:14" x14ac:dyDescent="0.3">
      <c r="A2449" t="s">
        <v>2459</v>
      </c>
      <c r="B2449" s="2">
        <v>45172</v>
      </c>
      <c r="C2449" t="s">
        <v>4517</v>
      </c>
      <c r="D2449" t="s">
        <v>4520</v>
      </c>
      <c r="E2449" t="s">
        <v>4521</v>
      </c>
      <c r="F2449">
        <v>6</v>
      </c>
      <c r="G2449">
        <v>1863</v>
      </c>
      <c r="H2449" s="7">
        <v>0</v>
      </c>
      <c r="I2449">
        <v>11178</v>
      </c>
      <c r="J2449">
        <v>0</v>
      </c>
      <c r="K2449">
        <v>11178</v>
      </c>
      <c r="L2449">
        <v>776.81664787188026</v>
      </c>
      <c r="M2449" s="4">
        <f t="shared" si="76"/>
        <v>6.9495137580236204</v>
      </c>
      <c r="N2449" t="str">
        <f t="shared" si="77"/>
        <v>Non-discounted</v>
      </c>
    </row>
    <row r="2450" spans="1:14" x14ac:dyDescent="0.3">
      <c r="A2450" t="s">
        <v>2460</v>
      </c>
      <c r="B2450" s="2">
        <v>45517</v>
      </c>
      <c r="C2450" t="s">
        <v>4518</v>
      </c>
      <c r="D2450" t="s">
        <v>4519</v>
      </c>
      <c r="E2450" t="s">
        <v>4521</v>
      </c>
      <c r="F2450">
        <v>8</v>
      </c>
      <c r="G2450">
        <v>17191</v>
      </c>
      <c r="H2450" s="7">
        <v>15</v>
      </c>
      <c r="I2450">
        <v>137528</v>
      </c>
      <c r="J2450">
        <v>20629.2</v>
      </c>
      <c r="K2450">
        <v>116898.8</v>
      </c>
      <c r="L2450">
        <v>19226.89499829369</v>
      </c>
      <c r="M2450" s="4">
        <f t="shared" si="76"/>
        <v>16.447469946905947</v>
      </c>
      <c r="N2450" t="str">
        <f t="shared" si="77"/>
        <v>Discounted</v>
      </c>
    </row>
    <row r="2451" spans="1:14" x14ac:dyDescent="0.3">
      <c r="A2451" t="s">
        <v>2461</v>
      </c>
      <c r="B2451" s="2">
        <v>45587</v>
      </c>
      <c r="C2451" t="s">
        <v>4514</v>
      </c>
      <c r="D2451" t="s">
        <v>4520</v>
      </c>
      <c r="E2451" t="s">
        <v>4524</v>
      </c>
      <c r="F2451">
        <v>3</v>
      </c>
      <c r="G2451">
        <v>3251</v>
      </c>
      <c r="H2451" s="7">
        <v>10</v>
      </c>
      <c r="I2451">
        <v>9753</v>
      </c>
      <c r="J2451">
        <v>975.3</v>
      </c>
      <c r="K2451">
        <v>8777.7000000000007</v>
      </c>
      <c r="L2451">
        <v>2112.7300256220792</v>
      </c>
      <c r="M2451" s="4">
        <f t="shared" si="76"/>
        <v>24.069289513449753</v>
      </c>
      <c r="N2451" t="str">
        <f t="shared" si="77"/>
        <v>Discounted</v>
      </c>
    </row>
    <row r="2452" spans="1:14" x14ac:dyDescent="0.3">
      <c r="A2452" t="s">
        <v>2462</v>
      </c>
      <c r="B2452" s="2">
        <v>45576</v>
      </c>
      <c r="C2452" t="s">
        <v>4518</v>
      </c>
      <c r="D2452" t="s">
        <v>4519</v>
      </c>
      <c r="E2452" t="s">
        <v>4524</v>
      </c>
      <c r="F2452">
        <v>2</v>
      </c>
      <c r="G2452">
        <v>8282</v>
      </c>
      <c r="H2452" s="7">
        <v>20</v>
      </c>
      <c r="I2452">
        <v>16564</v>
      </c>
      <c r="J2452">
        <v>3312.8</v>
      </c>
      <c r="K2452">
        <v>13251.2</v>
      </c>
      <c r="L2452">
        <v>1569.1014770646379</v>
      </c>
      <c r="M2452" s="4">
        <f t="shared" si="76"/>
        <v>11.841202887773468</v>
      </c>
      <c r="N2452" t="str">
        <f t="shared" si="77"/>
        <v>Discounted</v>
      </c>
    </row>
    <row r="2453" spans="1:14" x14ac:dyDescent="0.3">
      <c r="A2453" t="s">
        <v>2463</v>
      </c>
      <c r="B2453" s="2">
        <v>45397</v>
      </c>
      <c r="C2453" t="s">
        <v>4514</v>
      </c>
      <c r="D2453" t="s">
        <v>4519</v>
      </c>
      <c r="E2453" t="s">
        <v>4521</v>
      </c>
      <c r="F2453">
        <v>3</v>
      </c>
      <c r="G2453">
        <v>13040</v>
      </c>
      <c r="H2453" s="7">
        <v>20</v>
      </c>
      <c r="I2453">
        <v>39120</v>
      </c>
      <c r="J2453">
        <v>7824</v>
      </c>
      <c r="K2453">
        <v>31296</v>
      </c>
      <c r="L2453">
        <v>5568.7359206341189</v>
      </c>
      <c r="M2453" s="4">
        <f t="shared" si="76"/>
        <v>17.793762527588569</v>
      </c>
      <c r="N2453" t="str">
        <f t="shared" si="77"/>
        <v>Discounted</v>
      </c>
    </row>
    <row r="2454" spans="1:14" x14ac:dyDescent="0.3">
      <c r="A2454" t="s">
        <v>2464</v>
      </c>
      <c r="B2454" s="2">
        <v>45349</v>
      </c>
      <c r="C2454" t="s">
        <v>4518</v>
      </c>
      <c r="D2454" t="s">
        <v>4519</v>
      </c>
      <c r="E2454" t="s">
        <v>4525</v>
      </c>
      <c r="F2454">
        <v>9</v>
      </c>
      <c r="G2454">
        <v>46491</v>
      </c>
      <c r="H2454" s="7">
        <v>15</v>
      </c>
      <c r="I2454">
        <v>418419</v>
      </c>
      <c r="J2454">
        <v>62762.85</v>
      </c>
      <c r="K2454">
        <v>355656.15</v>
      </c>
      <c r="L2454">
        <v>86025.948266618798</v>
      </c>
      <c r="M2454" s="4">
        <f t="shared" si="76"/>
        <v>24.187954648504963</v>
      </c>
      <c r="N2454" t="str">
        <f t="shared" si="77"/>
        <v>Discounted</v>
      </c>
    </row>
    <row r="2455" spans="1:14" x14ac:dyDescent="0.3">
      <c r="A2455" t="s">
        <v>2465</v>
      </c>
      <c r="B2455" s="2">
        <v>44991</v>
      </c>
      <c r="C2455" t="s">
        <v>4517</v>
      </c>
      <c r="D2455" t="s">
        <v>4519</v>
      </c>
      <c r="E2455" t="s">
        <v>4521</v>
      </c>
      <c r="F2455">
        <v>6</v>
      </c>
      <c r="G2455">
        <v>71375</v>
      </c>
      <c r="H2455" s="7">
        <v>20</v>
      </c>
      <c r="I2455">
        <v>428250</v>
      </c>
      <c r="J2455">
        <v>85650</v>
      </c>
      <c r="K2455">
        <v>342600</v>
      </c>
      <c r="L2455">
        <v>71808.294070204865</v>
      </c>
      <c r="M2455" s="4">
        <f t="shared" si="76"/>
        <v>20.95980562469494</v>
      </c>
      <c r="N2455" t="str">
        <f t="shared" si="77"/>
        <v>Discounted</v>
      </c>
    </row>
    <row r="2456" spans="1:14" x14ac:dyDescent="0.3">
      <c r="A2456" t="s">
        <v>2466</v>
      </c>
      <c r="B2456" s="2">
        <v>44939</v>
      </c>
      <c r="C2456" t="s">
        <v>4515</v>
      </c>
      <c r="D2456" t="s">
        <v>4519</v>
      </c>
      <c r="E2456" t="s">
        <v>4525</v>
      </c>
      <c r="F2456">
        <v>4</v>
      </c>
      <c r="G2456">
        <v>28109</v>
      </c>
      <c r="H2456" s="7">
        <v>20</v>
      </c>
      <c r="I2456">
        <v>112436</v>
      </c>
      <c r="J2456">
        <v>22487.200000000001</v>
      </c>
      <c r="K2456">
        <v>89948.800000000003</v>
      </c>
      <c r="L2456">
        <v>16879.930863394671</v>
      </c>
      <c r="M2456" s="4">
        <f t="shared" si="76"/>
        <v>18.766154593940854</v>
      </c>
      <c r="N2456" t="str">
        <f t="shared" si="77"/>
        <v>Discounted</v>
      </c>
    </row>
    <row r="2457" spans="1:14" x14ac:dyDescent="0.3">
      <c r="A2457" t="s">
        <v>2467</v>
      </c>
      <c r="B2457" s="2">
        <v>45139</v>
      </c>
      <c r="C2457" t="s">
        <v>4512</v>
      </c>
      <c r="D2457" t="s">
        <v>4519</v>
      </c>
      <c r="E2457" t="s">
        <v>4525</v>
      </c>
      <c r="F2457">
        <v>3</v>
      </c>
      <c r="G2457">
        <v>57155</v>
      </c>
      <c r="H2457" s="7">
        <v>0</v>
      </c>
      <c r="I2457">
        <v>171465</v>
      </c>
      <c r="J2457">
        <v>0</v>
      </c>
      <c r="K2457">
        <v>171465</v>
      </c>
      <c r="L2457">
        <v>41876.858499601803</v>
      </c>
      <c r="M2457" s="4">
        <f t="shared" si="76"/>
        <v>24.422977575366286</v>
      </c>
      <c r="N2457" t="str">
        <f t="shared" si="77"/>
        <v>Non-discounted</v>
      </c>
    </row>
    <row r="2458" spans="1:14" x14ac:dyDescent="0.3">
      <c r="A2458" t="s">
        <v>2468</v>
      </c>
      <c r="B2458" s="2">
        <v>45168</v>
      </c>
      <c r="C2458" t="s">
        <v>4518</v>
      </c>
      <c r="D2458" t="s">
        <v>4520</v>
      </c>
      <c r="E2458" t="s">
        <v>4521</v>
      </c>
      <c r="F2458">
        <v>2</v>
      </c>
      <c r="G2458">
        <v>71884</v>
      </c>
      <c r="H2458" s="7">
        <v>20</v>
      </c>
      <c r="I2458">
        <v>143768</v>
      </c>
      <c r="J2458">
        <v>28753.599999999999</v>
      </c>
      <c r="K2458">
        <v>115014.39999999999</v>
      </c>
      <c r="L2458">
        <v>9674.6192507836658</v>
      </c>
      <c r="M2458" s="4">
        <f t="shared" si="76"/>
        <v>8.4116591059760051</v>
      </c>
      <c r="N2458" t="str">
        <f t="shared" si="77"/>
        <v>Discounted</v>
      </c>
    </row>
    <row r="2459" spans="1:14" x14ac:dyDescent="0.3">
      <c r="A2459" t="s">
        <v>2469</v>
      </c>
      <c r="B2459" s="2">
        <v>45419</v>
      </c>
      <c r="C2459" t="s">
        <v>4517</v>
      </c>
      <c r="D2459" t="s">
        <v>4520</v>
      </c>
      <c r="E2459" t="s">
        <v>4522</v>
      </c>
      <c r="F2459">
        <v>4</v>
      </c>
      <c r="G2459">
        <v>63677</v>
      </c>
      <c r="H2459" s="7">
        <v>20</v>
      </c>
      <c r="I2459">
        <v>254708</v>
      </c>
      <c r="J2459">
        <v>50941.599999999999</v>
      </c>
      <c r="K2459">
        <v>203766.39999999999</v>
      </c>
      <c r="L2459">
        <v>41680.36774739471</v>
      </c>
      <c r="M2459" s="4">
        <f t="shared" si="76"/>
        <v>20.454975769996778</v>
      </c>
      <c r="N2459" t="str">
        <f t="shared" si="77"/>
        <v>Discounted</v>
      </c>
    </row>
    <row r="2460" spans="1:14" x14ac:dyDescent="0.3">
      <c r="A2460" t="s">
        <v>2470</v>
      </c>
      <c r="B2460" s="2">
        <v>45139</v>
      </c>
      <c r="C2460" t="s">
        <v>4518</v>
      </c>
      <c r="D2460" t="s">
        <v>4520</v>
      </c>
      <c r="E2460" t="s">
        <v>4524</v>
      </c>
      <c r="F2460">
        <v>9</v>
      </c>
      <c r="G2460">
        <v>58896</v>
      </c>
      <c r="H2460" s="7">
        <v>15</v>
      </c>
      <c r="I2460">
        <v>530064</v>
      </c>
      <c r="J2460">
        <v>79509.600000000006</v>
      </c>
      <c r="K2460">
        <v>450554.4</v>
      </c>
      <c r="L2460">
        <v>59188.049008930357</v>
      </c>
      <c r="M2460" s="4">
        <f t="shared" si="76"/>
        <v>13.136715346455469</v>
      </c>
      <c r="N2460" t="str">
        <f t="shared" si="77"/>
        <v>Discounted</v>
      </c>
    </row>
    <row r="2461" spans="1:14" x14ac:dyDescent="0.3">
      <c r="A2461" t="s">
        <v>2471</v>
      </c>
      <c r="B2461" s="2">
        <v>45619</v>
      </c>
      <c r="C2461" t="s">
        <v>4515</v>
      </c>
      <c r="D2461" t="s">
        <v>4520</v>
      </c>
      <c r="E2461" t="s">
        <v>4523</v>
      </c>
      <c r="F2461">
        <v>4</v>
      </c>
      <c r="G2461">
        <v>17377</v>
      </c>
      <c r="H2461" s="7">
        <v>15</v>
      </c>
      <c r="I2461">
        <v>69508</v>
      </c>
      <c r="J2461">
        <v>10426.200000000001</v>
      </c>
      <c r="K2461">
        <v>59081.8</v>
      </c>
      <c r="L2461">
        <v>7213.080577040404</v>
      </c>
      <c r="M2461" s="4">
        <f t="shared" si="76"/>
        <v>12.208633753610085</v>
      </c>
      <c r="N2461" t="str">
        <f t="shared" si="77"/>
        <v>Discounted</v>
      </c>
    </row>
    <row r="2462" spans="1:14" x14ac:dyDescent="0.3">
      <c r="A2462" t="s">
        <v>2472</v>
      </c>
      <c r="B2462" s="2">
        <v>45264</v>
      </c>
      <c r="C2462" t="s">
        <v>4518</v>
      </c>
      <c r="D2462" t="s">
        <v>4519</v>
      </c>
      <c r="E2462" t="s">
        <v>4521</v>
      </c>
      <c r="F2462">
        <v>5</v>
      </c>
      <c r="G2462">
        <v>18905</v>
      </c>
      <c r="H2462" s="7">
        <v>5</v>
      </c>
      <c r="I2462">
        <v>94525</v>
      </c>
      <c r="J2462">
        <v>4726.25</v>
      </c>
      <c r="K2462">
        <v>89798.75</v>
      </c>
      <c r="L2462">
        <v>13841.08569053061</v>
      </c>
      <c r="M2462" s="4">
        <f t="shared" si="76"/>
        <v>15.413450288039209</v>
      </c>
      <c r="N2462" t="str">
        <f t="shared" si="77"/>
        <v>Discounted</v>
      </c>
    </row>
    <row r="2463" spans="1:14" x14ac:dyDescent="0.3">
      <c r="A2463" t="s">
        <v>2473</v>
      </c>
      <c r="B2463" s="2">
        <v>45099</v>
      </c>
      <c r="C2463" t="s">
        <v>4517</v>
      </c>
      <c r="D2463" t="s">
        <v>4520</v>
      </c>
      <c r="E2463" t="s">
        <v>4525</v>
      </c>
      <c r="F2463">
        <v>8</v>
      </c>
      <c r="G2463">
        <v>49129</v>
      </c>
      <c r="H2463" s="7">
        <v>20</v>
      </c>
      <c r="I2463">
        <v>393032</v>
      </c>
      <c r="J2463">
        <v>78606.399999999994</v>
      </c>
      <c r="K2463">
        <v>314425.59999999998</v>
      </c>
      <c r="L2463">
        <v>17843.71938134751</v>
      </c>
      <c r="M2463" s="4">
        <f t="shared" si="76"/>
        <v>5.6750211755491637</v>
      </c>
      <c r="N2463" t="str">
        <f t="shared" si="77"/>
        <v>Discounted</v>
      </c>
    </row>
    <row r="2464" spans="1:14" x14ac:dyDescent="0.3">
      <c r="A2464" t="s">
        <v>2474</v>
      </c>
      <c r="B2464" s="2">
        <v>45598</v>
      </c>
      <c r="C2464" t="s">
        <v>4513</v>
      </c>
      <c r="D2464" t="s">
        <v>4519</v>
      </c>
      <c r="E2464" t="s">
        <v>4521</v>
      </c>
      <c r="F2464">
        <v>2</v>
      </c>
      <c r="G2464">
        <v>46733</v>
      </c>
      <c r="H2464" s="7">
        <v>20</v>
      </c>
      <c r="I2464">
        <v>93466</v>
      </c>
      <c r="J2464">
        <v>18693.2</v>
      </c>
      <c r="K2464">
        <v>74772.800000000003</v>
      </c>
      <c r="L2464">
        <v>8412.3829679504579</v>
      </c>
      <c r="M2464" s="4">
        <f t="shared" si="76"/>
        <v>11.250592418567257</v>
      </c>
      <c r="N2464" t="str">
        <f t="shared" si="77"/>
        <v>Discounted</v>
      </c>
    </row>
    <row r="2465" spans="1:14" x14ac:dyDescent="0.3">
      <c r="A2465" t="s">
        <v>2475</v>
      </c>
      <c r="B2465" s="2">
        <v>45090</v>
      </c>
      <c r="C2465" t="s">
        <v>4517</v>
      </c>
      <c r="D2465" t="s">
        <v>4519</v>
      </c>
      <c r="E2465" t="s">
        <v>4524</v>
      </c>
      <c r="F2465">
        <v>3</v>
      </c>
      <c r="G2465">
        <v>21971</v>
      </c>
      <c r="H2465" s="7">
        <v>20</v>
      </c>
      <c r="I2465">
        <v>65913</v>
      </c>
      <c r="J2465">
        <v>13182.6</v>
      </c>
      <c r="K2465">
        <v>52730.400000000001</v>
      </c>
      <c r="L2465">
        <v>4389.4419024834633</v>
      </c>
      <c r="M2465" s="4">
        <f t="shared" si="76"/>
        <v>8.3243098904682373</v>
      </c>
      <c r="N2465" t="str">
        <f t="shared" si="77"/>
        <v>Discounted</v>
      </c>
    </row>
    <row r="2466" spans="1:14" x14ac:dyDescent="0.3">
      <c r="A2466" t="s">
        <v>2476</v>
      </c>
      <c r="B2466" s="2">
        <v>45391</v>
      </c>
      <c r="C2466" t="s">
        <v>4516</v>
      </c>
      <c r="D2466" t="s">
        <v>4519</v>
      </c>
      <c r="E2466" t="s">
        <v>4525</v>
      </c>
      <c r="F2466">
        <v>6</v>
      </c>
      <c r="G2466">
        <v>3802</v>
      </c>
      <c r="H2466" s="7">
        <v>0</v>
      </c>
      <c r="I2466">
        <v>22812</v>
      </c>
      <c r="J2466">
        <v>0</v>
      </c>
      <c r="K2466">
        <v>22812</v>
      </c>
      <c r="L2466">
        <v>1773.363359501511</v>
      </c>
      <c r="M2466" s="4">
        <f t="shared" si="76"/>
        <v>7.7738179883460949</v>
      </c>
      <c r="N2466" t="str">
        <f t="shared" si="77"/>
        <v>Non-discounted</v>
      </c>
    </row>
    <row r="2467" spans="1:14" x14ac:dyDescent="0.3">
      <c r="A2467" t="s">
        <v>2477</v>
      </c>
      <c r="B2467" s="2">
        <v>45423</v>
      </c>
      <c r="C2467" t="s">
        <v>4515</v>
      </c>
      <c r="D2467" t="s">
        <v>4520</v>
      </c>
      <c r="E2467" t="s">
        <v>4523</v>
      </c>
      <c r="F2467">
        <v>7</v>
      </c>
      <c r="G2467">
        <v>24011</v>
      </c>
      <c r="H2467" s="7">
        <v>20</v>
      </c>
      <c r="I2467">
        <v>168077</v>
      </c>
      <c r="J2467">
        <v>33615.4</v>
      </c>
      <c r="K2467">
        <v>134461.6</v>
      </c>
      <c r="L2467">
        <v>15794.94894442369</v>
      </c>
      <c r="M2467" s="4">
        <f t="shared" si="76"/>
        <v>11.746810200401965</v>
      </c>
      <c r="N2467" t="str">
        <f t="shared" si="77"/>
        <v>Discounted</v>
      </c>
    </row>
    <row r="2468" spans="1:14" x14ac:dyDescent="0.3">
      <c r="A2468" t="s">
        <v>2478</v>
      </c>
      <c r="B2468" s="2">
        <v>45626</v>
      </c>
      <c r="C2468" t="s">
        <v>4513</v>
      </c>
      <c r="D2468" t="s">
        <v>4519</v>
      </c>
      <c r="E2468" t="s">
        <v>4523</v>
      </c>
      <c r="F2468">
        <v>4</v>
      </c>
      <c r="G2468">
        <v>5522</v>
      </c>
      <c r="H2468" s="7">
        <v>0</v>
      </c>
      <c r="I2468">
        <v>22088</v>
      </c>
      <c r="J2468">
        <v>0</v>
      </c>
      <c r="K2468">
        <v>22088</v>
      </c>
      <c r="L2468">
        <v>4648.4830279481102</v>
      </c>
      <c r="M2468" s="4">
        <f t="shared" si="76"/>
        <v>21.04528716021419</v>
      </c>
      <c r="N2468" t="str">
        <f t="shared" si="77"/>
        <v>Non-discounted</v>
      </c>
    </row>
    <row r="2469" spans="1:14" x14ac:dyDescent="0.3">
      <c r="A2469" t="s">
        <v>2479</v>
      </c>
      <c r="B2469" s="2">
        <v>45321</v>
      </c>
      <c r="C2469" t="s">
        <v>4516</v>
      </c>
      <c r="D2469" t="s">
        <v>4520</v>
      </c>
      <c r="E2469" t="s">
        <v>4523</v>
      </c>
      <c r="F2469">
        <v>1</v>
      </c>
      <c r="G2469">
        <v>43739</v>
      </c>
      <c r="H2469" s="7">
        <v>5</v>
      </c>
      <c r="I2469">
        <v>43739</v>
      </c>
      <c r="J2469">
        <v>2186.9499999999998</v>
      </c>
      <c r="K2469">
        <v>41552.050000000003</v>
      </c>
      <c r="L2469">
        <v>3748.9179294134419</v>
      </c>
      <c r="M2469" s="4">
        <f t="shared" si="76"/>
        <v>9.0222213571013743</v>
      </c>
      <c r="N2469" t="str">
        <f t="shared" si="77"/>
        <v>Discounted</v>
      </c>
    </row>
    <row r="2470" spans="1:14" x14ac:dyDescent="0.3">
      <c r="A2470" t="s">
        <v>2480</v>
      </c>
      <c r="B2470" s="2">
        <v>45629</v>
      </c>
      <c r="C2470" t="s">
        <v>4515</v>
      </c>
      <c r="D2470" t="s">
        <v>4520</v>
      </c>
      <c r="E2470" t="s">
        <v>4522</v>
      </c>
      <c r="F2470">
        <v>7</v>
      </c>
      <c r="G2470">
        <v>72191</v>
      </c>
      <c r="H2470" s="7">
        <v>10</v>
      </c>
      <c r="I2470">
        <v>505337</v>
      </c>
      <c r="J2470">
        <v>50533.7</v>
      </c>
      <c r="K2470">
        <v>454803.3</v>
      </c>
      <c r="L2470">
        <v>71078.095486389706</v>
      </c>
      <c r="M2470" s="4">
        <f t="shared" si="76"/>
        <v>15.628315688648192</v>
      </c>
      <c r="N2470" t="str">
        <f t="shared" si="77"/>
        <v>Discounted</v>
      </c>
    </row>
    <row r="2471" spans="1:14" x14ac:dyDescent="0.3">
      <c r="A2471" t="s">
        <v>2481</v>
      </c>
      <c r="B2471" s="2">
        <v>45234</v>
      </c>
      <c r="C2471" t="s">
        <v>4513</v>
      </c>
      <c r="D2471" t="s">
        <v>4520</v>
      </c>
      <c r="E2471" t="s">
        <v>4525</v>
      </c>
      <c r="F2471">
        <v>9</v>
      </c>
      <c r="G2471">
        <v>59769</v>
      </c>
      <c r="H2471" s="7">
        <v>20</v>
      </c>
      <c r="I2471">
        <v>537921</v>
      </c>
      <c r="J2471">
        <v>107584.2</v>
      </c>
      <c r="K2471">
        <v>430336.8</v>
      </c>
      <c r="L2471">
        <v>85951.702168253527</v>
      </c>
      <c r="M2471" s="4">
        <f t="shared" si="76"/>
        <v>19.973123880703099</v>
      </c>
      <c r="N2471" t="str">
        <f t="shared" si="77"/>
        <v>Discounted</v>
      </c>
    </row>
    <row r="2472" spans="1:14" x14ac:dyDescent="0.3">
      <c r="A2472" t="s">
        <v>2482</v>
      </c>
      <c r="B2472" s="2">
        <v>45109</v>
      </c>
      <c r="C2472" t="s">
        <v>4518</v>
      </c>
      <c r="D2472" t="s">
        <v>4520</v>
      </c>
      <c r="E2472" t="s">
        <v>4525</v>
      </c>
      <c r="F2472">
        <v>1</v>
      </c>
      <c r="G2472">
        <v>58898</v>
      </c>
      <c r="H2472" s="7">
        <v>15</v>
      </c>
      <c r="I2472">
        <v>58898</v>
      </c>
      <c r="J2472">
        <v>8834.7000000000007</v>
      </c>
      <c r="K2472">
        <v>50063.3</v>
      </c>
      <c r="L2472">
        <v>4915.9310486830846</v>
      </c>
      <c r="M2472" s="4">
        <f t="shared" si="76"/>
        <v>9.8194306981023711</v>
      </c>
      <c r="N2472" t="str">
        <f t="shared" si="77"/>
        <v>Discounted</v>
      </c>
    </row>
    <row r="2473" spans="1:14" x14ac:dyDescent="0.3">
      <c r="A2473" t="s">
        <v>2483</v>
      </c>
      <c r="B2473" s="2">
        <v>45555</v>
      </c>
      <c r="C2473" t="s">
        <v>4513</v>
      </c>
      <c r="D2473" t="s">
        <v>4520</v>
      </c>
      <c r="E2473" t="s">
        <v>4522</v>
      </c>
      <c r="F2473">
        <v>1</v>
      </c>
      <c r="G2473">
        <v>62395</v>
      </c>
      <c r="H2473" s="7">
        <v>15</v>
      </c>
      <c r="I2473">
        <v>62395</v>
      </c>
      <c r="J2473">
        <v>9359.25</v>
      </c>
      <c r="K2473">
        <v>53035.75</v>
      </c>
      <c r="L2473">
        <v>12454.95048857584</v>
      </c>
      <c r="M2473" s="4">
        <f t="shared" si="76"/>
        <v>23.484065915115444</v>
      </c>
      <c r="N2473" t="str">
        <f t="shared" si="77"/>
        <v>Discounted</v>
      </c>
    </row>
    <row r="2474" spans="1:14" x14ac:dyDescent="0.3">
      <c r="A2474" t="s">
        <v>2484</v>
      </c>
      <c r="B2474" s="2">
        <v>45436</v>
      </c>
      <c r="C2474" t="s">
        <v>4517</v>
      </c>
      <c r="D2474" t="s">
        <v>4519</v>
      </c>
      <c r="E2474" t="s">
        <v>4525</v>
      </c>
      <c r="F2474">
        <v>1</v>
      </c>
      <c r="G2474">
        <v>70390</v>
      </c>
      <c r="H2474" s="7">
        <v>20</v>
      </c>
      <c r="I2474">
        <v>70390</v>
      </c>
      <c r="J2474">
        <v>14078</v>
      </c>
      <c r="K2474">
        <v>56312</v>
      </c>
      <c r="L2474">
        <v>12574.445986481849</v>
      </c>
      <c r="M2474" s="4">
        <f t="shared" si="76"/>
        <v>22.329958066632067</v>
      </c>
      <c r="N2474" t="str">
        <f t="shared" si="77"/>
        <v>Discounted</v>
      </c>
    </row>
    <row r="2475" spans="1:14" x14ac:dyDescent="0.3">
      <c r="A2475" t="s">
        <v>2485</v>
      </c>
      <c r="B2475" s="2">
        <v>45634</v>
      </c>
      <c r="C2475" t="s">
        <v>4516</v>
      </c>
      <c r="D2475" t="s">
        <v>4519</v>
      </c>
      <c r="E2475" t="s">
        <v>4522</v>
      </c>
      <c r="F2475">
        <v>7</v>
      </c>
      <c r="G2475">
        <v>35784</v>
      </c>
      <c r="H2475" s="7">
        <v>0</v>
      </c>
      <c r="I2475">
        <v>250488</v>
      </c>
      <c r="J2475">
        <v>0</v>
      </c>
      <c r="K2475">
        <v>250488</v>
      </c>
      <c r="L2475">
        <v>25107.82558015735</v>
      </c>
      <c r="M2475" s="4">
        <f t="shared" si="76"/>
        <v>10.023564234676851</v>
      </c>
      <c r="N2475" t="str">
        <f t="shared" si="77"/>
        <v>Non-discounted</v>
      </c>
    </row>
    <row r="2476" spans="1:14" x14ac:dyDescent="0.3">
      <c r="A2476" t="s">
        <v>2486</v>
      </c>
      <c r="B2476" s="2">
        <v>45472</v>
      </c>
      <c r="C2476" t="s">
        <v>4518</v>
      </c>
      <c r="D2476" t="s">
        <v>4520</v>
      </c>
      <c r="E2476" t="s">
        <v>4521</v>
      </c>
      <c r="F2476">
        <v>9</v>
      </c>
      <c r="G2476">
        <v>49140</v>
      </c>
      <c r="H2476" s="7">
        <v>15</v>
      </c>
      <c r="I2476">
        <v>442260</v>
      </c>
      <c r="J2476">
        <v>66339</v>
      </c>
      <c r="K2476">
        <v>375921</v>
      </c>
      <c r="L2476">
        <v>93201.196384443319</v>
      </c>
      <c r="M2476" s="4">
        <f t="shared" si="76"/>
        <v>24.792761347315878</v>
      </c>
      <c r="N2476" t="str">
        <f t="shared" si="77"/>
        <v>Discounted</v>
      </c>
    </row>
    <row r="2477" spans="1:14" x14ac:dyDescent="0.3">
      <c r="A2477" t="s">
        <v>2487</v>
      </c>
      <c r="B2477" s="2">
        <v>45490</v>
      </c>
      <c r="C2477" t="s">
        <v>4517</v>
      </c>
      <c r="D2477" t="s">
        <v>4519</v>
      </c>
      <c r="E2477" t="s">
        <v>4524</v>
      </c>
      <c r="F2477">
        <v>3</v>
      </c>
      <c r="G2477">
        <v>76192</v>
      </c>
      <c r="H2477" s="7">
        <v>15</v>
      </c>
      <c r="I2477">
        <v>228576</v>
      </c>
      <c r="J2477">
        <v>34286.400000000001</v>
      </c>
      <c r="K2477">
        <v>194289.6</v>
      </c>
      <c r="L2477">
        <v>35717.07684143378</v>
      </c>
      <c r="M2477" s="4">
        <f t="shared" si="76"/>
        <v>18.383421882300325</v>
      </c>
      <c r="N2477" t="str">
        <f t="shared" si="77"/>
        <v>Discounted</v>
      </c>
    </row>
    <row r="2478" spans="1:14" x14ac:dyDescent="0.3">
      <c r="A2478" t="s">
        <v>2488</v>
      </c>
      <c r="B2478" s="2">
        <v>45550</v>
      </c>
      <c r="C2478" t="s">
        <v>4515</v>
      </c>
      <c r="D2478" t="s">
        <v>4520</v>
      </c>
      <c r="E2478" t="s">
        <v>4523</v>
      </c>
      <c r="F2478">
        <v>8</v>
      </c>
      <c r="G2478">
        <v>22953</v>
      </c>
      <c r="H2478" s="7">
        <v>5</v>
      </c>
      <c r="I2478">
        <v>183624</v>
      </c>
      <c r="J2478">
        <v>9181.2000000000007</v>
      </c>
      <c r="K2478">
        <v>174442.8</v>
      </c>
      <c r="L2478">
        <v>18703.758321543879</v>
      </c>
      <c r="M2478" s="4">
        <f t="shared" si="76"/>
        <v>10.722000748408005</v>
      </c>
      <c r="N2478" t="str">
        <f t="shared" si="77"/>
        <v>Discounted</v>
      </c>
    </row>
    <row r="2479" spans="1:14" x14ac:dyDescent="0.3">
      <c r="A2479" t="s">
        <v>2489</v>
      </c>
      <c r="B2479" s="2">
        <v>45520</v>
      </c>
      <c r="C2479" t="s">
        <v>4513</v>
      </c>
      <c r="D2479" t="s">
        <v>4519</v>
      </c>
      <c r="E2479" t="s">
        <v>4522</v>
      </c>
      <c r="F2479">
        <v>9</v>
      </c>
      <c r="G2479">
        <v>74874</v>
      </c>
      <c r="H2479" s="7">
        <v>5</v>
      </c>
      <c r="I2479">
        <v>673866</v>
      </c>
      <c r="J2479">
        <v>33693.300000000003</v>
      </c>
      <c r="K2479">
        <v>640172.69999999995</v>
      </c>
      <c r="L2479">
        <v>119204.952312819</v>
      </c>
      <c r="M2479" s="4">
        <f t="shared" si="76"/>
        <v>18.620749106111369</v>
      </c>
      <c r="N2479" t="str">
        <f t="shared" si="77"/>
        <v>Discounted</v>
      </c>
    </row>
    <row r="2480" spans="1:14" x14ac:dyDescent="0.3">
      <c r="A2480" t="s">
        <v>2490</v>
      </c>
      <c r="B2480" s="2">
        <v>45153</v>
      </c>
      <c r="C2480" t="s">
        <v>4517</v>
      </c>
      <c r="D2480" t="s">
        <v>4519</v>
      </c>
      <c r="E2480" t="s">
        <v>4522</v>
      </c>
      <c r="F2480">
        <v>3</v>
      </c>
      <c r="G2480">
        <v>38476</v>
      </c>
      <c r="H2480" s="7">
        <v>5</v>
      </c>
      <c r="I2480">
        <v>115428</v>
      </c>
      <c r="J2480">
        <v>5771.4</v>
      </c>
      <c r="K2480">
        <v>109656.6</v>
      </c>
      <c r="L2480">
        <v>20094.534017661121</v>
      </c>
      <c r="M2480" s="4">
        <f t="shared" si="76"/>
        <v>18.324965408065836</v>
      </c>
      <c r="N2480" t="str">
        <f t="shared" si="77"/>
        <v>Discounted</v>
      </c>
    </row>
    <row r="2481" spans="1:14" x14ac:dyDescent="0.3">
      <c r="A2481" t="s">
        <v>2491</v>
      </c>
      <c r="B2481" s="2">
        <v>45362</v>
      </c>
      <c r="C2481" t="s">
        <v>4518</v>
      </c>
      <c r="D2481" t="s">
        <v>4519</v>
      </c>
      <c r="E2481" t="s">
        <v>4522</v>
      </c>
      <c r="F2481">
        <v>3</v>
      </c>
      <c r="G2481">
        <v>14225</v>
      </c>
      <c r="H2481" s="7">
        <v>15</v>
      </c>
      <c r="I2481">
        <v>42675</v>
      </c>
      <c r="J2481">
        <v>6401.25</v>
      </c>
      <c r="K2481">
        <v>36273.75</v>
      </c>
      <c r="L2481">
        <v>6211.4706990413742</v>
      </c>
      <c r="M2481" s="4">
        <f t="shared" si="76"/>
        <v>17.12387249468658</v>
      </c>
      <c r="N2481" t="str">
        <f t="shared" si="77"/>
        <v>Discounted</v>
      </c>
    </row>
    <row r="2482" spans="1:14" x14ac:dyDescent="0.3">
      <c r="A2482" t="s">
        <v>2492</v>
      </c>
      <c r="B2482" s="2">
        <v>45348</v>
      </c>
      <c r="C2482" t="s">
        <v>4516</v>
      </c>
      <c r="D2482" t="s">
        <v>4519</v>
      </c>
      <c r="E2482" t="s">
        <v>4521</v>
      </c>
      <c r="F2482">
        <v>1</v>
      </c>
      <c r="G2482">
        <v>75373</v>
      </c>
      <c r="H2482" s="7">
        <v>15</v>
      </c>
      <c r="I2482">
        <v>75373</v>
      </c>
      <c r="J2482">
        <v>11305.95</v>
      </c>
      <c r="K2482">
        <v>64067.05</v>
      </c>
      <c r="L2482">
        <v>12322.60656665404</v>
      </c>
      <c r="M2482" s="4">
        <f t="shared" si="76"/>
        <v>19.233922221569497</v>
      </c>
      <c r="N2482" t="str">
        <f t="shared" si="77"/>
        <v>Discounted</v>
      </c>
    </row>
    <row r="2483" spans="1:14" x14ac:dyDescent="0.3">
      <c r="A2483" t="s">
        <v>2493</v>
      </c>
      <c r="B2483" s="2">
        <v>45480</v>
      </c>
      <c r="C2483" t="s">
        <v>4516</v>
      </c>
      <c r="D2483" t="s">
        <v>4519</v>
      </c>
      <c r="E2483" t="s">
        <v>4522</v>
      </c>
      <c r="F2483">
        <v>2</v>
      </c>
      <c r="G2483">
        <v>76737</v>
      </c>
      <c r="H2483" s="7">
        <v>20</v>
      </c>
      <c r="I2483">
        <v>153474</v>
      </c>
      <c r="J2483">
        <v>30694.799999999999</v>
      </c>
      <c r="K2483">
        <v>122779.2</v>
      </c>
      <c r="L2483">
        <v>12727.677162343931</v>
      </c>
      <c r="M2483" s="4">
        <f t="shared" si="76"/>
        <v>10.366313807504799</v>
      </c>
      <c r="N2483" t="str">
        <f t="shared" si="77"/>
        <v>Discounted</v>
      </c>
    </row>
    <row r="2484" spans="1:14" x14ac:dyDescent="0.3">
      <c r="A2484" t="s">
        <v>2494</v>
      </c>
      <c r="B2484" s="2">
        <v>44947</v>
      </c>
      <c r="C2484" t="s">
        <v>4513</v>
      </c>
      <c r="D2484" t="s">
        <v>4519</v>
      </c>
      <c r="E2484" t="s">
        <v>4524</v>
      </c>
      <c r="F2484">
        <v>7</v>
      </c>
      <c r="G2484">
        <v>43543</v>
      </c>
      <c r="H2484" s="7">
        <v>20</v>
      </c>
      <c r="I2484">
        <v>304801</v>
      </c>
      <c r="J2484">
        <v>60960.2</v>
      </c>
      <c r="K2484">
        <v>243840.8</v>
      </c>
      <c r="L2484">
        <v>59935.360798908107</v>
      </c>
      <c r="M2484" s="4">
        <f t="shared" si="76"/>
        <v>24.579709711790692</v>
      </c>
      <c r="N2484" t="str">
        <f t="shared" si="77"/>
        <v>Discounted</v>
      </c>
    </row>
    <row r="2485" spans="1:14" x14ac:dyDescent="0.3">
      <c r="A2485" t="s">
        <v>2495</v>
      </c>
      <c r="B2485" s="2">
        <v>45480</v>
      </c>
      <c r="C2485" t="s">
        <v>4517</v>
      </c>
      <c r="D2485" t="s">
        <v>4519</v>
      </c>
      <c r="E2485" t="s">
        <v>4524</v>
      </c>
      <c r="F2485">
        <v>3</v>
      </c>
      <c r="G2485">
        <v>77580</v>
      </c>
      <c r="H2485" s="7">
        <v>0</v>
      </c>
      <c r="I2485">
        <v>232740</v>
      </c>
      <c r="J2485">
        <v>0</v>
      </c>
      <c r="K2485">
        <v>232740</v>
      </c>
      <c r="L2485">
        <v>51570.331709644073</v>
      </c>
      <c r="M2485" s="4">
        <f t="shared" si="76"/>
        <v>22.157915145503168</v>
      </c>
      <c r="N2485" t="str">
        <f t="shared" si="77"/>
        <v>Non-discounted</v>
      </c>
    </row>
    <row r="2486" spans="1:14" x14ac:dyDescent="0.3">
      <c r="A2486" t="s">
        <v>2496</v>
      </c>
      <c r="B2486" s="2">
        <v>45323</v>
      </c>
      <c r="C2486" t="s">
        <v>4518</v>
      </c>
      <c r="D2486" t="s">
        <v>4519</v>
      </c>
      <c r="E2486" t="s">
        <v>4523</v>
      </c>
      <c r="F2486">
        <v>7</v>
      </c>
      <c r="G2486">
        <v>65490</v>
      </c>
      <c r="H2486" s="7">
        <v>15</v>
      </c>
      <c r="I2486">
        <v>458430</v>
      </c>
      <c r="J2486">
        <v>68764.5</v>
      </c>
      <c r="K2486">
        <v>389665.5</v>
      </c>
      <c r="L2486">
        <v>77601.210408596133</v>
      </c>
      <c r="M2486" s="4">
        <f t="shared" si="76"/>
        <v>19.914827052586421</v>
      </c>
      <c r="N2486" t="str">
        <f t="shared" si="77"/>
        <v>Discounted</v>
      </c>
    </row>
    <row r="2487" spans="1:14" x14ac:dyDescent="0.3">
      <c r="A2487" t="s">
        <v>2497</v>
      </c>
      <c r="B2487" s="2">
        <v>45551</v>
      </c>
      <c r="C2487" t="s">
        <v>4514</v>
      </c>
      <c r="D2487" t="s">
        <v>4519</v>
      </c>
      <c r="E2487" t="s">
        <v>4521</v>
      </c>
      <c r="F2487">
        <v>5</v>
      </c>
      <c r="G2487">
        <v>47309</v>
      </c>
      <c r="H2487" s="7">
        <v>20</v>
      </c>
      <c r="I2487">
        <v>236545</v>
      </c>
      <c r="J2487">
        <v>47309</v>
      </c>
      <c r="K2487">
        <v>189236</v>
      </c>
      <c r="L2487">
        <v>10457.370353900889</v>
      </c>
      <c r="M2487" s="4">
        <f t="shared" si="76"/>
        <v>5.5260998720649823</v>
      </c>
      <c r="N2487" t="str">
        <f t="shared" si="77"/>
        <v>Discounted</v>
      </c>
    </row>
    <row r="2488" spans="1:14" x14ac:dyDescent="0.3">
      <c r="A2488" t="s">
        <v>2498</v>
      </c>
      <c r="B2488" s="2">
        <v>45031</v>
      </c>
      <c r="C2488" t="s">
        <v>4515</v>
      </c>
      <c r="D2488" t="s">
        <v>4519</v>
      </c>
      <c r="E2488" t="s">
        <v>4524</v>
      </c>
      <c r="F2488">
        <v>8</v>
      </c>
      <c r="G2488">
        <v>17205</v>
      </c>
      <c r="H2488" s="7">
        <v>20</v>
      </c>
      <c r="I2488">
        <v>137640</v>
      </c>
      <c r="J2488">
        <v>27528</v>
      </c>
      <c r="K2488">
        <v>110112</v>
      </c>
      <c r="L2488">
        <v>18507.302843874539</v>
      </c>
      <c r="M2488" s="4">
        <f t="shared" si="76"/>
        <v>16.807707465012477</v>
      </c>
      <c r="N2488" t="str">
        <f t="shared" si="77"/>
        <v>Discounted</v>
      </c>
    </row>
    <row r="2489" spans="1:14" x14ac:dyDescent="0.3">
      <c r="A2489" t="s">
        <v>2499</v>
      </c>
      <c r="B2489" s="2">
        <v>45118</v>
      </c>
      <c r="C2489" t="s">
        <v>4515</v>
      </c>
      <c r="D2489" t="s">
        <v>4519</v>
      </c>
      <c r="E2489" t="s">
        <v>4525</v>
      </c>
      <c r="F2489">
        <v>5</v>
      </c>
      <c r="G2489">
        <v>63631</v>
      </c>
      <c r="H2489" s="7">
        <v>5</v>
      </c>
      <c r="I2489">
        <v>318155</v>
      </c>
      <c r="J2489">
        <v>15907.75</v>
      </c>
      <c r="K2489">
        <v>302247.25</v>
      </c>
      <c r="L2489">
        <v>57818.931017013427</v>
      </c>
      <c r="M2489" s="4">
        <f t="shared" si="76"/>
        <v>19.129679762847612</v>
      </c>
      <c r="N2489" t="str">
        <f t="shared" si="77"/>
        <v>Discounted</v>
      </c>
    </row>
    <row r="2490" spans="1:14" x14ac:dyDescent="0.3">
      <c r="A2490" t="s">
        <v>2500</v>
      </c>
      <c r="B2490" s="2">
        <v>44943</v>
      </c>
      <c r="C2490" t="s">
        <v>4518</v>
      </c>
      <c r="D2490" t="s">
        <v>4519</v>
      </c>
      <c r="E2490" t="s">
        <v>4525</v>
      </c>
      <c r="F2490">
        <v>3</v>
      </c>
      <c r="G2490">
        <v>76515</v>
      </c>
      <c r="H2490" s="7">
        <v>5</v>
      </c>
      <c r="I2490">
        <v>229545</v>
      </c>
      <c r="J2490">
        <v>11477.25</v>
      </c>
      <c r="K2490">
        <v>218067.75</v>
      </c>
      <c r="L2490">
        <v>48153.713014561014</v>
      </c>
      <c r="M2490" s="4">
        <f t="shared" si="76"/>
        <v>22.081996542157661</v>
      </c>
      <c r="N2490" t="str">
        <f t="shared" si="77"/>
        <v>Discounted</v>
      </c>
    </row>
    <row r="2491" spans="1:14" x14ac:dyDescent="0.3">
      <c r="A2491" t="s">
        <v>2501</v>
      </c>
      <c r="B2491" s="2">
        <v>45046</v>
      </c>
      <c r="C2491" t="s">
        <v>4514</v>
      </c>
      <c r="D2491" t="s">
        <v>4519</v>
      </c>
      <c r="E2491" t="s">
        <v>4525</v>
      </c>
      <c r="F2491">
        <v>9</v>
      </c>
      <c r="G2491">
        <v>62956</v>
      </c>
      <c r="H2491" s="7">
        <v>5</v>
      </c>
      <c r="I2491">
        <v>566604</v>
      </c>
      <c r="J2491">
        <v>28330.2</v>
      </c>
      <c r="K2491">
        <v>538273.80000000005</v>
      </c>
      <c r="L2491">
        <v>128772.0078684794</v>
      </c>
      <c r="M2491" s="4">
        <f t="shared" si="76"/>
        <v>23.923142435778853</v>
      </c>
      <c r="N2491" t="str">
        <f t="shared" si="77"/>
        <v>Discounted</v>
      </c>
    </row>
    <row r="2492" spans="1:14" x14ac:dyDescent="0.3">
      <c r="A2492" t="s">
        <v>2502</v>
      </c>
      <c r="B2492" s="2">
        <v>45319</v>
      </c>
      <c r="C2492" t="s">
        <v>4516</v>
      </c>
      <c r="D2492" t="s">
        <v>4520</v>
      </c>
      <c r="E2492" t="s">
        <v>4522</v>
      </c>
      <c r="F2492">
        <v>7</v>
      </c>
      <c r="G2492">
        <v>77359</v>
      </c>
      <c r="H2492" s="7">
        <v>10</v>
      </c>
      <c r="I2492">
        <v>541513</v>
      </c>
      <c r="J2492">
        <v>54151.3</v>
      </c>
      <c r="K2492">
        <v>487361.7</v>
      </c>
      <c r="L2492">
        <v>113638.42974757651</v>
      </c>
      <c r="M2492" s="4">
        <f t="shared" si="76"/>
        <v>23.317061998835054</v>
      </c>
      <c r="N2492" t="str">
        <f t="shared" si="77"/>
        <v>Discounted</v>
      </c>
    </row>
    <row r="2493" spans="1:14" x14ac:dyDescent="0.3">
      <c r="A2493" t="s">
        <v>2503</v>
      </c>
      <c r="B2493" s="2">
        <v>45351</v>
      </c>
      <c r="C2493" t="s">
        <v>4513</v>
      </c>
      <c r="D2493" t="s">
        <v>4519</v>
      </c>
      <c r="E2493" t="s">
        <v>4522</v>
      </c>
      <c r="F2493">
        <v>5</v>
      </c>
      <c r="G2493">
        <v>78973</v>
      </c>
      <c r="H2493" s="7">
        <v>20</v>
      </c>
      <c r="I2493">
        <v>394865</v>
      </c>
      <c r="J2493">
        <v>78973</v>
      </c>
      <c r="K2493">
        <v>315892</v>
      </c>
      <c r="L2493">
        <v>41447.869162364281</v>
      </c>
      <c r="M2493" s="4">
        <f t="shared" si="76"/>
        <v>13.120898649653768</v>
      </c>
      <c r="N2493" t="str">
        <f t="shared" si="77"/>
        <v>Discounted</v>
      </c>
    </row>
    <row r="2494" spans="1:14" x14ac:dyDescent="0.3">
      <c r="A2494" t="s">
        <v>2504</v>
      </c>
      <c r="B2494" s="2">
        <v>45055</v>
      </c>
      <c r="C2494" t="s">
        <v>4512</v>
      </c>
      <c r="D2494" t="s">
        <v>4519</v>
      </c>
      <c r="E2494" t="s">
        <v>4525</v>
      </c>
      <c r="F2494">
        <v>7</v>
      </c>
      <c r="G2494">
        <v>23589</v>
      </c>
      <c r="H2494" s="7">
        <v>5</v>
      </c>
      <c r="I2494">
        <v>165123</v>
      </c>
      <c r="J2494">
        <v>8256.15</v>
      </c>
      <c r="K2494">
        <v>156866.85</v>
      </c>
      <c r="L2494">
        <v>35969.605975746374</v>
      </c>
      <c r="M2494" s="4">
        <f t="shared" si="76"/>
        <v>22.930023759479056</v>
      </c>
      <c r="N2494" t="str">
        <f t="shared" si="77"/>
        <v>Discounted</v>
      </c>
    </row>
    <row r="2495" spans="1:14" x14ac:dyDescent="0.3">
      <c r="A2495" t="s">
        <v>2505</v>
      </c>
      <c r="B2495" s="2">
        <v>45056</v>
      </c>
      <c r="C2495" t="s">
        <v>4512</v>
      </c>
      <c r="D2495" t="s">
        <v>4519</v>
      </c>
      <c r="E2495" t="s">
        <v>4523</v>
      </c>
      <c r="F2495">
        <v>9</v>
      </c>
      <c r="G2495">
        <v>67738</v>
      </c>
      <c r="H2495" s="7">
        <v>5</v>
      </c>
      <c r="I2495">
        <v>609642</v>
      </c>
      <c r="J2495">
        <v>30482.1</v>
      </c>
      <c r="K2495">
        <v>579159.9</v>
      </c>
      <c r="L2495">
        <v>29044.731054000778</v>
      </c>
      <c r="M2495" s="4">
        <f t="shared" si="76"/>
        <v>5.0149761842974243</v>
      </c>
      <c r="N2495" t="str">
        <f t="shared" si="77"/>
        <v>Discounted</v>
      </c>
    </row>
    <row r="2496" spans="1:14" x14ac:dyDescent="0.3">
      <c r="A2496" t="s">
        <v>2506</v>
      </c>
      <c r="B2496" s="2">
        <v>45498</v>
      </c>
      <c r="C2496" t="s">
        <v>4513</v>
      </c>
      <c r="D2496" t="s">
        <v>4519</v>
      </c>
      <c r="E2496" t="s">
        <v>4523</v>
      </c>
      <c r="F2496">
        <v>5</v>
      </c>
      <c r="G2496">
        <v>76440</v>
      </c>
      <c r="H2496" s="7">
        <v>15</v>
      </c>
      <c r="I2496">
        <v>382200</v>
      </c>
      <c r="J2496">
        <v>57330</v>
      </c>
      <c r="K2496">
        <v>324870</v>
      </c>
      <c r="L2496">
        <v>39080.250392506918</v>
      </c>
      <c r="M2496" s="4">
        <f t="shared" si="76"/>
        <v>12.02950423015573</v>
      </c>
      <c r="N2496" t="str">
        <f t="shared" si="77"/>
        <v>Discounted</v>
      </c>
    </row>
    <row r="2497" spans="1:14" x14ac:dyDescent="0.3">
      <c r="A2497" t="s">
        <v>2507</v>
      </c>
      <c r="B2497" s="2">
        <v>45486</v>
      </c>
      <c r="C2497" t="s">
        <v>4518</v>
      </c>
      <c r="D2497" t="s">
        <v>4519</v>
      </c>
      <c r="E2497" t="s">
        <v>4522</v>
      </c>
      <c r="F2497">
        <v>7</v>
      </c>
      <c r="G2497">
        <v>74416</v>
      </c>
      <c r="H2497" s="7">
        <v>5</v>
      </c>
      <c r="I2497">
        <v>520912</v>
      </c>
      <c r="J2497">
        <v>26045.599999999999</v>
      </c>
      <c r="K2497">
        <v>494866.4</v>
      </c>
      <c r="L2497">
        <v>36014.502951639137</v>
      </c>
      <c r="M2497" s="4">
        <f t="shared" si="76"/>
        <v>7.2776213846078726</v>
      </c>
      <c r="N2497" t="str">
        <f t="shared" si="77"/>
        <v>Discounted</v>
      </c>
    </row>
    <row r="2498" spans="1:14" x14ac:dyDescent="0.3">
      <c r="A2498" t="s">
        <v>2508</v>
      </c>
      <c r="B2498" s="2">
        <v>44955</v>
      </c>
      <c r="C2498" t="s">
        <v>4514</v>
      </c>
      <c r="D2498" t="s">
        <v>4519</v>
      </c>
      <c r="E2498" t="s">
        <v>4525</v>
      </c>
      <c r="F2498">
        <v>9</v>
      </c>
      <c r="G2498">
        <v>61896</v>
      </c>
      <c r="H2498" s="7">
        <v>15</v>
      </c>
      <c r="I2498">
        <v>557064</v>
      </c>
      <c r="J2498">
        <v>83559.600000000006</v>
      </c>
      <c r="K2498">
        <v>473504.4</v>
      </c>
      <c r="L2498">
        <v>107302.5082943302</v>
      </c>
      <c r="M2498" s="4">
        <f t="shared" si="76"/>
        <v>22.661354001004046</v>
      </c>
      <c r="N2498" t="str">
        <f t="shared" si="77"/>
        <v>Discounted</v>
      </c>
    </row>
    <row r="2499" spans="1:14" x14ac:dyDescent="0.3">
      <c r="A2499" t="s">
        <v>2509</v>
      </c>
      <c r="B2499" s="2">
        <v>45023</v>
      </c>
      <c r="C2499" t="s">
        <v>4514</v>
      </c>
      <c r="D2499" t="s">
        <v>4520</v>
      </c>
      <c r="E2499" t="s">
        <v>4523</v>
      </c>
      <c r="F2499">
        <v>1</v>
      </c>
      <c r="G2499">
        <v>4377</v>
      </c>
      <c r="H2499" s="7">
        <v>0</v>
      </c>
      <c r="I2499">
        <v>4377</v>
      </c>
      <c r="J2499">
        <v>0</v>
      </c>
      <c r="K2499">
        <v>4377</v>
      </c>
      <c r="L2499">
        <v>1031.2053600165609</v>
      </c>
      <c r="M2499" s="4">
        <f t="shared" ref="M2499:M2562" si="78">(L2499/K2499)*100</f>
        <v>23.559638108671713</v>
      </c>
      <c r="N2499" t="str">
        <f t="shared" ref="N2499:N2562" si="79">IF(H2499=0,"Non-discounted","Discounted")</f>
        <v>Non-discounted</v>
      </c>
    </row>
    <row r="2500" spans="1:14" x14ac:dyDescent="0.3">
      <c r="A2500" t="s">
        <v>2510</v>
      </c>
      <c r="B2500" s="2">
        <v>44936</v>
      </c>
      <c r="C2500" t="s">
        <v>4515</v>
      </c>
      <c r="D2500" t="s">
        <v>4520</v>
      </c>
      <c r="E2500" t="s">
        <v>4522</v>
      </c>
      <c r="F2500">
        <v>4</v>
      </c>
      <c r="G2500">
        <v>73712</v>
      </c>
      <c r="H2500" s="7">
        <v>5</v>
      </c>
      <c r="I2500">
        <v>294848</v>
      </c>
      <c r="J2500">
        <v>14742.4</v>
      </c>
      <c r="K2500">
        <v>280105.59999999998</v>
      </c>
      <c r="L2500">
        <v>28347.158314203862</v>
      </c>
      <c r="M2500" s="4">
        <f t="shared" si="78"/>
        <v>10.120168363004476</v>
      </c>
      <c r="N2500" t="str">
        <f t="shared" si="79"/>
        <v>Discounted</v>
      </c>
    </row>
    <row r="2501" spans="1:14" x14ac:dyDescent="0.3">
      <c r="A2501" t="s">
        <v>2511</v>
      </c>
      <c r="B2501" s="2">
        <v>45168</v>
      </c>
      <c r="C2501" t="s">
        <v>4516</v>
      </c>
      <c r="D2501" t="s">
        <v>4520</v>
      </c>
      <c r="E2501" t="s">
        <v>4525</v>
      </c>
      <c r="F2501">
        <v>1</v>
      </c>
      <c r="G2501">
        <v>32318</v>
      </c>
      <c r="H2501" s="7">
        <v>15</v>
      </c>
      <c r="I2501">
        <v>32318</v>
      </c>
      <c r="J2501">
        <v>4847.7</v>
      </c>
      <c r="K2501">
        <v>27470.3</v>
      </c>
      <c r="L2501">
        <v>3391.5406406281832</v>
      </c>
      <c r="M2501" s="4">
        <f t="shared" si="78"/>
        <v>12.346208962509268</v>
      </c>
      <c r="N2501" t="str">
        <f t="shared" si="79"/>
        <v>Discounted</v>
      </c>
    </row>
    <row r="2502" spans="1:14" x14ac:dyDescent="0.3">
      <c r="A2502" t="s">
        <v>2512</v>
      </c>
      <c r="B2502" s="2">
        <v>45158</v>
      </c>
      <c r="C2502" t="s">
        <v>4517</v>
      </c>
      <c r="D2502" t="s">
        <v>4519</v>
      </c>
      <c r="E2502" t="s">
        <v>4521</v>
      </c>
      <c r="F2502">
        <v>8</v>
      </c>
      <c r="G2502">
        <v>49055</v>
      </c>
      <c r="H2502" s="7">
        <v>5</v>
      </c>
      <c r="I2502">
        <v>392440</v>
      </c>
      <c r="J2502">
        <v>19622</v>
      </c>
      <c r="K2502">
        <v>372818</v>
      </c>
      <c r="L2502">
        <v>92002.35726316832</v>
      </c>
      <c r="M2502" s="4">
        <f t="shared" si="78"/>
        <v>24.677552388341851</v>
      </c>
      <c r="N2502" t="str">
        <f t="shared" si="79"/>
        <v>Discounted</v>
      </c>
    </row>
    <row r="2503" spans="1:14" x14ac:dyDescent="0.3">
      <c r="A2503" t="s">
        <v>2513</v>
      </c>
      <c r="B2503" s="2">
        <v>45210</v>
      </c>
      <c r="C2503" t="s">
        <v>4514</v>
      </c>
      <c r="D2503" t="s">
        <v>4519</v>
      </c>
      <c r="E2503" t="s">
        <v>4525</v>
      </c>
      <c r="F2503">
        <v>3</v>
      </c>
      <c r="G2503">
        <v>42868</v>
      </c>
      <c r="H2503" s="7">
        <v>0</v>
      </c>
      <c r="I2503">
        <v>128604</v>
      </c>
      <c r="J2503">
        <v>0</v>
      </c>
      <c r="K2503">
        <v>128604</v>
      </c>
      <c r="L2503">
        <v>20989.80513789106</v>
      </c>
      <c r="M2503" s="4">
        <f t="shared" si="78"/>
        <v>16.32126927458793</v>
      </c>
      <c r="N2503" t="str">
        <f t="shared" si="79"/>
        <v>Non-discounted</v>
      </c>
    </row>
    <row r="2504" spans="1:14" x14ac:dyDescent="0.3">
      <c r="A2504" t="s">
        <v>2514</v>
      </c>
      <c r="B2504" s="2">
        <v>45641</v>
      </c>
      <c r="C2504" t="s">
        <v>4513</v>
      </c>
      <c r="D2504" t="s">
        <v>4519</v>
      </c>
      <c r="E2504" t="s">
        <v>4525</v>
      </c>
      <c r="F2504">
        <v>2</v>
      </c>
      <c r="G2504">
        <v>48680</v>
      </c>
      <c r="H2504" s="7">
        <v>5</v>
      </c>
      <c r="I2504">
        <v>97360</v>
      </c>
      <c r="J2504">
        <v>4868</v>
      </c>
      <c r="K2504">
        <v>92492</v>
      </c>
      <c r="L2504">
        <v>13819.33781395086</v>
      </c>
      <c r="M2504" s="4">
        <f t="shared" si="78"/>
        <v>14.941116868432793</v>
      </c>
      <c r="N2504" t="str">
        <f t="shared" si="79"/>
        <v>Discounted</v>
      </c>
    </row>
    <row r="2505" spans="1:14" x14ac:dyDescent="0.3">
      <c r="A2505" t="s">
        <v>2515</v>
      </c>
      <c r="B2505" s="2">
        <v>45652</v>
      </c>
      <c r="C2505" t="s">
        <v>4517</v>
      </c>
      <c r="D2505" t="s">
        <v>4520</v>
      </c>
      <c r="E2505" t="s">
        <v>4524</v>
      </c>
      <c r="F2505">
        <v>4</v>
      </c>
      <c r="G2505">
        <v>49921</v>
      </c>
      <c r="H2505" s="7">
        <v>15</v>
      </c>
      <c r="I2505">
        <v>199684</v>
      </c>
      <c r="J2505">
        <v>29952.6</v>
      </c>
      <c r="K2505">
        <v>169731.4</v>
      </c>
      <c r="L2505">
        <v>25474.491059531741</v>
      </c>
      <c r="M2505" s="4">
        <f t="shared" si="78"/>
        <v>15.008708500331549</v>
      </c>
      <c r="N2505" t="str">
        <f t="shared" si="79"/>
        <v>Discounted</v>
      </c>
    </row>
    <row r="2506" spans="1:14" x14ac:dyDescent="0.3">
      <c r="A2506" t="s">
        <v>2516</v>
      </c>
      <c r="B2506" s="2">
        <v>45126</v>
      </c>
      <c r="C2506" t="s">
        <v>4512</v>
      </c>
      <c r="D2506" t="s">
        <v>4519</v>
      </c>
      <c r="E2506" t="s">
        <v>4524</v>
      </c>
      <c r="F2506">
        <v>3</v>
      </c>
      <c r="G2506">
        <v>27120</v>
      </c>
      <c r="H2506" s="7">
        <v>0</v>
      </c>
      <c r="I2506">
        <v>81360</v>
      </c>
      <c r="J2506">
        <v>0</v>
      </c>
      <c r="K2506">
        <v>81360</v>
      </c>
      <c r="L2506">
        <v>15396.374053126719</v>
      </c>
      <c r="M2506" s="4">
        <f t="shared" si="78"/>
        <v>18.923763585455653</v>
      </c>
      <c r="N2506" t="str">
        <f t="shared" si="79"/>
        <v>Non-discounted</v>
      </c>
    </row>
    <row r="2507" spans="1:14" x14ac:dyDescent="0.3">
      <c r="A2507" t="s">
        <v>2517</v>
      </c>
      <c r="B2507" s="2">
        <v>45005</v>
      </c>
      <c r="C2507" t="s">
        <v>4517</v>
      </c>
      <c r="D2507" t="s">
        <v>4519</v>
      </c>
      <c r="E2507" t="s">
        <v>4521</v>
      </c>
      <c r="F2507">
        <v>5</v>
      </c>
      <c r="G2507">
        <v>61039</v>
      </c>
      <c r="H2507" s="7">
        <v>0</v>
      </c>
      <c r="I2507">
        <v>305195</v>
      </c>
      <c r="J2507">
        <v>0</v>
      </c>
      <c r="K2507">
        <v>305195</v>
      </c>
      <c r="L2507">
        <v>73524.102299448961</v>
      </c>
      <c r="M2507" s="4">
        <f t="shared" si="78"/>
        <v>24.090860695440281</v>
      </c>
      <c r="N2507" t="str">
        <f t="shared" si="79"/>
        <v>Non-discounted</v>
      </c>
    </row>
    <row r="2508" spans="1:14" x14ac:dyDescent="0.3">
      <c r="A2508" t="s">
        <v>2518</v>
      </c>
      <c r="B2508" s="2">
        <v>45099</v>
      </c>
      <c r="C2508" t="s">
        <v>4516</v>
      </c>
      <c r="D2508" t="s">
        <v>4520</v>
      </c>
      <c r="E2508" t="s">
        <v>4521</v>
      </c>
      <c r="F2508">
        <v>8</v>
      </c>
      <c r="G2508">
        <v>17577</v>
      </c>
      <c r="H2508" s="7">
        <v>0</v>
      </c>
      <c r="I2508">
        <v>140616</v>
      </c>
      <c r="J2508">
        <v>0</v>
      </c>
      <c r="K2508">
        <v>140616</v>
      </c>
      <c r="L2508">
        <v>17341.39591641193</v>
      </c>
      <c r="M2508" s="4">
        <f t="shared" si="78"/>
        <v>12.332448595047456</v>
      </c>
      <c r="N2508" t="str">
        <f t="shared" si="79"/>
        <v>Non-discounted</v>
      </c>
    </row>
    <row r="2509" spans="1:14" x14ac:dyDescent="0.3">
      <c r="A2509" t="s">
        <v>2519</v>
      </c>
      <c r="B2509" s="2">
        <v>45393</v>
      </c>
      <c r="C2509" t="s">
        <v>4513</v>
      </c>
      <c r="D2509" t="s">
        <v>4520</v>
      </c>
      <c r="E2509" t="s">
        <v>4525</v>
      </c>
      <c r="F2509">
        <v>8</v>
      </c>
      <c r="G2509">
        <v>13163</v>
      </c>
      <c r="H2509" s="7">
        <v>10</v>
      </c>
      <c r="I2509">
        <v>105304</v>
      </c>
      <c r="J2509">
        <v>10530.4</v>
      </c>
      <c r="K2509">
        <v>94773.6</v>
      </c>
      <c r="L2509">
        <v>8011.3630250301894</v>
      </c>
      <c r="M2509" s="4">
        <f t="shared" si="78"/>
        <v>8.4531589229808599</v>
      </c>
      <c r="N2509" t="str">
        <f t="shared" si="79"/>
        <v>Discounted</v>
      </c>
    </row>
    <row r="2510" spans="1:14" x14ac:dyDescent="0.3">
      <c r="A2510" t="s">
        <v>2520</v>
      </c>
      <c r="B2510" s="2">
        <v>45507</v>
      </c>
      <c r="C2510" t="s">
        <v>4516</v>
      </c>
      <c r="D2510" t="s">
        <v>4519</v>
      </c>
      <c r="E2510" t="s">
        <v>4523</v>
      </c>
      <c r="F2510">
        <v>7</v>
      </c>
      <c r="G2510">
        <v>47785</v>
      </c>
      <c r="H2510" s="7">
        <v>15</v>
      </c>
      <c r="I2510">
        <v>334495</v>
      </c>
      <c r="J2510">
        <v>50174.25</v>
      </c>
      <c r="K2510">
        <v>284320.75</v>
      </c>
      <c r="L2510">
        <v>24736.638351321471</v>
      </c>
      <c r="M2510" s="4">
        <f t="shared" si="78"/>
        <v>8.7002578430598074</v>
      </c>
      <c r="N2510" t="str">
        <f t="shared" si="79"/>
        <v>Discounted</v>
      </c>
    </row>
    <row r="2511" spans="1:14" x14ac:dyDescent="0.3">
      <c r="A2511" t="s">
        <v>2521</v>
      </c>
      <c r="B2511" s="2">
        <v>45342</v>
      </c>
      <c r="C2511" t="s">
        <v>4517</v>
      </c>
      <c r="D2511" t="s">
        <v>4519</v>
      </c>
      <c r="E2511" t="s">
        <v>4521</v>
      </c>
      <c r="F2511">
        <v>8</v>
      </c>
      <c r="G2511">
        <v>51735</v>
      </c>
      <c r="H2511" s="7">
        <v>10</v>
      </c>
      <c r="I2511">
        <v>413880</v>
      </c>
      <c r="J2511">
        <v>41388</v>
      </c>
      <c r="K2511">
        <v>372492</v>
      </c>
      <c r="L2511">
        <v>20141.315762864611</v>
      </c>
      <c r="M2511" s="4">
        <f t="shared" si="78"/>
        <v>5.4071807616981333</v>
      </c>
      <c r="N2511" t="str">
        <f t="shared" si="79"/>
        <v>Discounted</v>
      </c>
    </row>
    <row r="2512" spans="1:14" x14ac:dyDescent="0.3">
      <c r="A2512" t="s">
        <v>2522</v>
      </c>
      <c r="B2512" s="2">
        <v>45375</v>
      </c>
      <c r="C2512" t="s">
        <v>4518</v>
      </c>
      <c r="D2512" t="s">
        <v>4519</v>
      </c>
      <c r="E2512" t="s">
        <v>4525</v>
      </c>
      <c r="F2512">
        <v>5</v>
      </c>
      <c r="G2512">
        <v>18119</v>
      </c>
      <c r="H2512" s="7">
        <v>0</v>
      </c>
      <c r="I2512">
        <v>90595</v>
      </c>
      <c r="J2512">
        <v>0</v>
      </c>
      <c r="K2512">
        <v>90595</v>
      </c>
      <c r="L2512">
        <v>14593.23277918549</v>
      </c>
      <c r="M2512" s="4">
        <f t="shared" si="78"/>
        <v>16.108209922385882</v>
      </c>
      <c r="N2512" t="str">
        <f t="shared" si="79"/>
        <v>Non-discounted</v>
      </c>
    </row>
    <row r="2513" spans="1:14" x14ac:dyDescent="0.3">
      <c r="A2513" t="s">
        <v>2523</v>
      </c>
      <c r="B2513" s="2">
        <v>45013</v>
      </c>
      <c r="C2513" t="s">
        <v>4514</v>
      </c>
      <c r="D2513" t="s">
        <v>4519</v>
      </c>
      <c r="E2513" t="s">
        <v>4522</v>
      </c>
      <c r="F2513">
        <v>6</v>
      </c>
      <c r="G2513">
        <v>70003</v>
      </c>
      <c r="H2513" s="7">
        <v>10</v>
      </c>
      <c r="I2513">
        <v>420018</v>
      </c>
      <c r="J2513">
        <v>42001.8</v>
      </c>
      <c r="K2513">
        <v>378016.2</v>
      </c>
      <c r="L2513">
        <v>89145.082086395225</v>
      </c>
      <c r="M2513" s="4">
        <f t="shared" si="78"/>
        <v>23.582344377409019</v>
      </c>
      <c r="N2513" t="str">
        <f t="shared" si="79"/>
        <v>Discounted</v>
      </c>
    </row>
    <row r="2514" spans="1:14" x14ac:dyDescent="0.3">
      <c r="A2514" t="s">
        <v>2524</v>
      </c>
      <c r="B2514" s="2">
        <v>45027</v>
      </c>
      <c r="C2514" t="s">
        <v>4513</v>
      </c>
      <c r="D2514" t="s">
        <v>4520</v>
      </c>
      <c r="E2514" t="s">
        <v>4524</v>
      </c>
      <c r="F2514">
        <v>8</v>
      </c>
      <c r="G2514">
        <v>57977</v>
      </c>
      <c r="H2514" s="7">
        <v>5</v>
      </c>
      <c r="I2514">
        <v>463816</v>
      </c>
      <c r="J2514">
        <v>23190.799999999999</v>
      </c>
      <c r="K2514">
        <v>440625.2</v>
      </c>
      <c r="L2514">
        <v>84871.1899283456</v>
      </c>
      <c r="M2514" s="4">
        <f t="shared" si="78"/>
        <v>19.261537907578958</v>
      </c>
      <c r="N2514" t="str">
        <f t="shared" si="79"/>
        <v>Discounted</v>
      </c>
    </row>
    <row r="2515" spans="1:14" x14ac:dyDescent="0.3">
      <c r="A2515" t="s">
        <v>2525</v>
      </c>
      <c r="B2515" s="2">
        <v>44934</v>
      </c>
      <c r="C2515" t="s">
        <v>4518</v>
      </c>
      <c r="D2515" t="s">
        <v>4519</v>
      </c>
      <c r="E2515" t="s">
        <v>4523</v>
      </c>
      <c r="F2515">
        <v>1</v>
      </c>
      <c r="G2515">
        <v>27988</v>
      </c>
      <c r="H2515" s="7">
        <v>10</v>
      </c>
      <c r="I2515">
        <v>27988</v>
      </c>
      <c r="J2515">
        <v>2798.8</v>
      </c>
      <c r="K2515">
        <v>25189.200000000001</v>
      </c>
      <c r="L2515">
        <v>6261.8564105478572</v>
      </c>
      <c r="M2515" s="4">
        <f t="shared" si="78"/>
        <v>24.859290531449417</v>
      </c>
      <c r="N2515" t="str">
        <f t="shared" si="79"/>
        <v>Discounted</v>
      </c>
    </row>
    <row r="2516" spans="1:14" x14ac:dyDescent="0.3">
      <c r="A2516" t="s">
        <v>2526</v>
      </c>
      <c r="B2516" s="2">
        <v>45126</v>
      </c>
      <c r="C2516" t="s">
        <v>4517</v>
      </c>
      <c r="D2516" t="s">
        <v>4519</v>
      </c>
      <c r="E2516" t="s">
        <v>4525</v>
      </c>
      <c r="F2516">
        <v>6</v>
      </c>
      <c r="G2516">
        <v>79247</v>
      </c>
      <c r="H2516" s="7">
        <v>20</v>
      </c>
      <c r="I2516">
        <v>475482</v>
      </c>
      <c r="J2516">
        <v>95096.4</v>
      </c>
      <c r="K2516">
        <v>380385.6</v>
      </c>
      <c r="L2516">
        <v>88213.505717995286</v>
      </c>
      <c r="M2516" s="4">
        <f t="shared" si="78"/>
        <v>23.190548148509116</v>
      </c>
      <c r="N2516" t="str">
        <f t="shared" si="79"/>
        <v>Discounted</v>
      </c>
    </row>
    <row r="2517" spans="1:14" x14ac:dyDescent="0.3">
      <c r="A2517" t="s">
        <v>2527</v>
      </c>
      <c r="B2517" s="2">
        <v>45431</v>
      </c>
      <c r="C2517" t="s">
        <v>4514</v>
      </c>
      <c r="D2517" t="s">
        <v>4520</v>
      </c>
      <c r="E2517" t="s">
        <v>4522</v>
      </c>
      <c r="F2517">
        <v>6</v>
      </c>
      <c r="G2517">
        <v>21669</v>
      </c>
      <c r="H2517" s="7">
        <v>0</v>
      </c>
      <c r="I2517">
        <v>130014</v>
      </c>
      <c r="J2517">
        <v>0</v>
      </c>
      <c r="K2517">
        <v>130014</v>
      </c>
      <c r="L2517">
        <v>19290.376709636519</v>
      </c>
      <c r="M2517" s="4">
        <f t="shared" si="78"/>
        <v>14.837153467808481</v>
      </c>
      <c r="N2517" t="str">
        <f t="shared" si="79"/>
        <v>Non-discounted</v>
      </c>
    </row>
    <row r="2518" spans="1:14" x14ac:dyDescent="0.3">
      <c r="A2518" t="s">
        <v>2528</v>
      </c>
      <c r="B2518" s="2">
        <v>45013</v>
      </c>
      <c r="C2518" t="s">
        <v>4515</v>
      </c>
      <c r="D2518" t="s">
        <v>4519</v>
      </c>
      <c r="E2518" t="s">
        <v>4524</v>
      </c>
      <c r="F2518">
        <v>5</v>
      </c>
      <c r="G2518">
        <v>30873</v>
      </c>
      <c r="H2518" s="7">
        <v>0</v>
      </c>
      <c r="I2518">
        <v>154365</v>
      </c>
      <c r="J2518">
        <v>0</v>
      </c>
      <c r="K2518">
        <v>154365</v>
      </c>
      <c r="L2518">
        <v>22739.489026992062</v>
      </c>
      <c r="M2518" s="4">
        <f t="shared" si="78"/>
        <v>14.730987611823965</v>
      </c>
      <c r="N2518" t="str">
        <f t="shared" si="79"/>
        <v>Non-discounted</v>
      </c>
    </row>
    <row r="2519" spans="1:14" x14ac:dyDescent="0.3">
      <c r="A2519" t="s">
        <v>2529</v>
      </c>
      <c r="B2519" s="2">
        <v>44969</v>
      </c>
      <c r="C2519" t="s">
        <v>4518</v>
      </c>
      <c r="D2519" t="s">
        <v>4519</v>
      </c>
      <c r="E2519" t="s">
        <v>4522</v>
      </c>
      <c r="F2519">
        <v>4</v>
      </c>
      <c r="G2519">
        <v>33169</v>
      </c>
      <c r="H2519" s="7">
        <v>15</v>
      </c>
      <c r="I2519">
        <v>132676</v>
      </c>
      <c r="J2519">
        <v>19901.400000000001</v>
      </c>
      <c r="K2519">
        <v>112774.6</v>
      </c>
      <c r="L2519">
        <v>19811.277050204972</v>
      </c>
      <c r="M2519" s="4">
        <f t="shared" si="78"/>
        <v>17.567144596571367</v>
      </c>
      <c r="N2519" t="str">
        <f t="shared" si="79"/>
        <v>Discounted</v>
      </c>
    </row>
    <row r="2520" spans="1:14" x14ac:dyDescent="0.3">
      <c r="A2520" t="s">
        <v>2530</v>
      </c>
      <c r="B2520" s="2">
        <v>45311</v>
      </c>
      <c r="C2520" t="s">
        <v>4518</v>
      </c>
      <c r="D2520" t="s">
        <v>4520</v>
      </c>
      <c r="E2520" t="s">
        <v>4525</v>
      </c>
      <c r="F2520">
        <v>1</v>
      </c>
      <c r="G2520">
        <v>55777</v>
      </c>
      <c r="H2520" s="7">
        <v>5</v>
      </c>
      <c r="I2520">
        <v>55777</v>
      </c>
      <c r="J2520">
        <v>2788.85</v>
      </c>
      <c r="K2520">
        <v>52988.15</v>
      </c>
      <c r="L2520">
        <v>3825.061915098654</v>
      </c>
      <c r="M2520" s="4">
        <f t="shared" si="78"/>
        <v>7.2187119480462218</v>
      </c>
      <c r="N2520" t="str">
        <f t="shared" si="79"/>
        <v>Discounted</v>
      </c>
    </row>
    <row r="2521" spans="1:14" x14ac:dyDescent="0.3">
      <c r="A2521" t="s">
        <v>2531</v>
      </c>
      <c r="B2521" s="2">
        <v>45547</v>
      </c>
      <c r="C2521" t="s">
        <v>4517</v>
      </c>
      <c r="D2521" t="s">
        <v>4520</v>
      </c>
      <c r="E2521" t="s">
        <v>4521</v>
      </c>
      <c r="F2521">
        <v>8</v>
      </c>
      <c r="G2521">
        <v>72670</v>
      </c>
      <c r="H2521" s="7">
        <v>15</v>
      </c>
      <c r="I2521">
        <v>581360</v>
      </c>
      <c r="J2521">
        <v>87204</v>
      </c>
      <c r="K2521">
        <v>494156</v>
      </c>
      <c r="L2521">
        <v>84765.962704887526</v>
      </c>
      <c r="M2521" s="4">
        <f t="shared" si="78"/>
        <v>17.153684809025393</v>
      </c>
      <c r="N2521" t="str">
        <f t="shared" si="79"/>
        <v>Discounted</v>
      </c>
    </row>
    <row r="2522" spans="1:14" x14ac:dyDescent="0.3">
      <c r="A2522" t="s">
        <v>2532</v>
      </c>
      <c r="B2522" s="2">
        <v>45361</v>
      </c>
      <c r="C2522" t="s">
        <v>4512</v>
      </c>
      <c r="D2522" t="s">
        <v>4519</v>
      </c>
      <c r="E2522" t="s">
        <v>4524</v>
      </c>
      <c r="F2522">
        <v>6</v>
      </c>
      <c r="G2522">
        <v>55620</v>
      </c>
      <c r="H2522" s="7">
        <v>10</v>
      </c>
      <c r="I2522">
        <v>333720</v>
      </c>
      <c r="J2522">
        <v>33372</v>
      </c>
      <c r="K2522">
        <v>300348</v>
      </c>
      <c r="L2522">
        <v>42894.140740487986</v>
      </c>
      <c r="M2522" s="4">
        <f t="shared" si="78"/>
        <v>14.281480396236363</v>
      </c>
      <c r="N2522" t="str">
        <f t="shared" si="79"/>
        <v>Discounted</v>
      </c>
    </row>
    <row r="2523" spans="1:14" x14ac:dyDescent="0.3">
      <c r="A2523" t="s">
        <v>2533</v>
      </c>
      <c r="B2523" s="2">
        <v>45334</v>
      </c>
      <c r="C2523" t="s">
        <v>4517</v>
      </c>
      <c r="D2523" t="s">
        <v>4520</v>
      </c>
      <c r="E2523" t="s">
        <v>4522</v>
      </c>
      <c r="F2523">
        <v>3</v>
      </c>
      <c r="G2523">
        <v>66876</v>
      </c>
      <c r="H2523" s="7">
        <v>20</v>
      </c>
      <c r="I2523">
        <v>200628</v>
      </c>
      <c r="J2523">
        <v>40125.599999999999</v>
      </c>
      <c r="K2523">
        <v>160502.39999999999</v>
      </c>
      <c r="L2523">
        <v>28657.39621159562</v>
      </c>
      <c r="M2523" s="4">
        <f t="shared" si="78"/>
        <v>17.854808533452225</v>
      </c>
      <c r="N2523" t="str">
        <f t="shared" si="79"/>
        <v>Discounted</v>
      </c>
    </row>
    <row r="2524" spans="1:14" x14ac:dyDescent="0.3">
      <c r="A2524" t="s">
        <v>2534</v>
      </c>
      <c r="B2524" s="2">
        <v>45409</v>
      </c>
      <c r="C2524" t="s">
        <v>4518</v>
      </c>
      <c r="D2524" t="s">
        <v>4520</v>
      </c>
      <c r="E2524" t="s">
        <v>4521</v>
      </c>
      <c r="F2524">
        <v>3</v>
      </c>
      <c r="G2524">
        <v>54735</v>
      </c>
      <c r="H2524" s="7">
        <v>20</v>
      </c>
      <c r="I2524">
        <v>164205</v>
      </c>
      <c r="J2524">
        <v>32841</v>
      </c>
      <c r="K2524">
        <v>131364</v>
      </c>
      <c r="L2524">
        <v>21417.8484547632</v>
      </c>
      <c r="M2524" s="4">
        <f t="shared" si="78"/>
        <v>16.304199365703845</v>
      </c>
      <c r="N2524" t="str">
        <f t="shared" si="79"/>
        <v>Discounted</v>
      </c>
    </row>
    <row r="2525" spans="1:14" x14ac:dyDescent="0.3">
      <c r="A2525" t="s">
        <v>2535</v>
      </c>
      <c r="B2525" s="2">
        <v>45590</v>
      </c>
      <c r="C2525" t="s">
        <v>4514</v>
      </c>
      <c r="D2525" t="s">
        <v>4519</v>
      </c>
      <c r="E2525" t="s">
        <v>4523</v>
      </c>
      <c r="F2525">
        <v>6</v>
      </c>
      <c r="G2525">
        <v>34729</v>
      </c>
      <c r="H2525" s="7">
        <v>20</v>
      </c>
      <c r="I2525">
        <v>208374</v>
      </c>
      <c r="J2525">
        <v>41674.800000000003</v>
      </c>
      <c r="K2525">
        <v>166699.20000000001</v>
      </c>
      <c r="L2525">
        <v>18683.508318548211</v>
      </c>
      <c r="M2525" s="4">
        <f t="shared" si="78"/>
        <v>11.207917205690375</v>
      </c>
      <c r="N2525" t="str">
        <f t="shared" si="79"/>
        <v>Discounted</v>
      </c>
    </row>
    <row r="2526" spans="1:14" x14ac:dyDescent="0.3">
      <c r="A2526" t="s">
        <v>2536</v>
      </c>
      <c r="B2526" s="2">
        <v>44943</v>
      </c>
      <c r="C2526" t="s">
        <v>4512</v>
      </c>
      <c r="D2526" t="s">
        <v>4520</v>
      </c>
      <c r="E2526" t="s">
        <v>4525</v>
      </c>
      <c r="F2526">
        <v>7</v>
      </c>
      <c r="G2526">
        <v>15905</v>
      </c>
      <c r="H2526" s="7">
        <v>20</v>
      </c>
      <c r="I2526">
        <v>111335</v>
      </c>
      <c r="J2526">
        <v>22267</v>
      </c>
      <c r="K2526">
        <v>89068</v>
      </c>
      <c r="L2526">
        <v>15279.828860696691</v>
      </c>
      <c r="M2526" s="4">
        <f t="shared" si="78"/>
        <v>17.155239660368135</v>
      </c>
      <c r="N2526" t="str">
        <f t="shared" si="79"/>
        <v>Discounted</v>
      </c>
    </row>
    <row r="2527" spans="1:14" x14ac:dyDescent="0.3">
      <c r="A2527" t="s">
        <v>2537</v>
      </c>
      <c r="B2527" s="2">
        <v>45571</v>
      </c>
      <c r="C2527" t="s">
        <v>4517</v>
      </c>
      <c r="D2527" t="s">
        <v>4519</v>
      </c>
      <c r="E2527" t="s">
        <v>4525</v>
      </c>
      <c r="F2527">
        <v>8</v>
      </c>
      <c r="G2527">
        <v>16347</v>
      </c>
      <c r="H2527" s="7">
        <v>5</v>
      </c>
      <c r="I2527">
        <v>130776</v>
      </c>
      <c r="J2527">
        <v>6538.8</v>
      </c>
      <c r="K2527">
        <v>124237.2</v>
      </c>
      <c r="L2527">
        <v>15306.3796720682</v>
      </c>
      <c r="M2527" s="4">
        <f t="shared" si="78"/>
        <v>12.3202870573936</v>
      </c>
      <c r="N2527" t="str">
        <f t="shared" si="79"/>
        <v>Discounted</v>
      </c>
    </row>
    <row r="2528" spans="1:14" x14ac:dyDescent="0.3">
      <c r="A2528" t="s">
        <v>2538</v>
      </c>
      <c r="B2528" s="2">
        <v>45074</v>
      </c>
      <c r="C2528" t="s">
        <v>4513</v>
      </c>
      <c r="D2528" t="s">
        <v>4519</v>
      </c>
      <c r="E2528" t="s">
        <v>4524</v>
      </c>
      <c r="F2528">
        <v>5</v>
      </c>
      <c r="G2528">
        <v>24047</v>
      </c>
      <c r="H2528" s="7">
        <v>10</v>
      </c>
      <c r="I2528">
        <v>120235</v>
      </c>
      <c r="J2528">
        <v>12023.5</v>
      </c>
      <c r="K2528">
        <v>108211.5</v>
      </c>
      <c r="L2528">
        <v>9622.6241122422689</v>
      </c>
      <c r="M2528" s="4">
        <f t="shared" si="78"/>
        <v>8.8924228129563581</v>
      </c>
      <c r="N2528" t="str">
        <f t="shared" si="79"/>
        <v>Discounted</v>
      </c>
    </row>
    <row r="2529" spans="1:14" x14ac:dyDescent="0.3">
      <c r="A2529" t="s">
        <v>2539</v>
      </c>
      <c r="B2529" s="2">
        <v>45203</v>
      </c>
      <c r="C2529" t="s">
        <v>4517</v>
      </c>
      <c r="D2529" t="s">
        <v>4519</v>
      </c>
      <c r="E2529" t="s">
        <v>4522</v>
      </c>
      <c r="F2529">
        <v>6</v>
      </c>
      <c r="G2529">
        <v>7075</v>
      </c>
      <c r="H2529" s="7">
        <v>20</v>
      </c>
      <c r="I2529">
        <v>42450</v>
      </c>
      <c r="J2529">
        <v>8490</v>
      </c>
      <c r="K2529">
        <v>33960</v>
      </c>
      <c r="L2529">
        <v>6283.0811979725504</v>
      </c>
      <c r="M2529" s="4">
        <f t="shared" si="78"/>
        <v>18.501416955160632</v>
      </c>
      <c r="N2529" t="str">
        <f t="shared" si="79"/>
        <v>Discounted</v>
      </c>
    </row>
    <row r="2530" spans="1:14" x14ac:dyDescent="0.3">
      <c r="A2530" t="s">
        <v>2540</v>
      </c>
      <c r="B2530" s="2">
        <v>45158</v>
      </c>
      <c r="C2530" t="s">
        <v>4518</v>
      </c>
      <c r="D2530" t="s">
        <v>4519</v>
      </c>
      <c r="E2530" t="s">
        <v>4523</v>
      </c>
      <c r="F2530">
        <v>1</v>
      </c>
      <c r="G2530">
        <v>5343</v>
      </c>
      <c r="H2530" s="7">
        <v>0</v>
      </c>
      <c r="I2530">
        <v>5343</v>
      </c>
      <c r="J2530">
        <v>0</v>
      </c>
      <c r="K2530">
        <v>5343</v>
      </c>
      <c r="L2530">
        <v>594.51250359965479</v>
      </c>
      <c r="M2530" s="4">
        <f t="shared" si="78"/>
        <v>11.126941860371604</v>
      </c>
      <c r="N2530" t="str">
        <f t="shared" si="79"/>
        <v>Non-discounted</v>
      </c>
    </row>
    <row r="2531" spans="1:14" x14ac:dyDescent="0.3">
      <c r="A2531" t="s">
        <v>2541</v>
      </c>
      <c r="B2531" s="2">
        <v>45292</v>
      </c>
      <c r="C2531" t="s">
        <v>4518</v>
      </c>
      <c r="D2531" t="s">
        <v>4520</v>
      </c>
      <c r="E2531" t="s">
        <v>4524</v>
      </c>
      <c r="F2531">
        <v>6</v>
      </c>
      <c r="G2531">
        <v>8239</v>
      </c>
      <c r="H2531" s="7">
        <v>10</v>
      </c>
      <c r="I2531">
        <v>49434</v>
      </c>
      <c r="J2531">
        <v>4943.3999999999996</v>
      </c>
      <c r="K2531">
        <v>44490.6</v>
      </c>
      <c r="L2531">
        <v>10135.17917422157</v>
      </c>
      <c r="M2531" s="4">
        <f t="shared" si="78"/>
        <v>22.780495597320716</v>
      </c>
      <c r="N2531" t="str">
        <f t="shared" si="79"/>
        <v>Discounted</v>
      </c>
    </row>
    <row r="2532" spans="1:14" x14ac:dyDescent="0.3">
      <c r="A2532" t="s">
        <v>2542</v>
      </c>
      <c r="B2532" s="2">
        <v>45154</v>
      </c>
      <c r="C2532" t="s">
        <v>4515</v>
      </c>
      <c r="D2532" t="s">
        <v>4519</v>
      </c>
      <c r="E2532" t="s">
        <v>4524</v>
      </c>
      <c r="F2532">
        <v>9</v>
      </c>
      <c r="G2532">
        <v>15352</v>
      </c>
      <c r="H2532" s="7">
        <v>5</v>
      </c>
      <c r="I2532">
        <v>138168</v>
      </c>
      <c r="J2532">
        <v>6908.4</v>
      </c>
      <c r="K2532">
        <v>131259.6</v>
      </c>
      <c r="L2532">
        <v>11795.839785820761</v>
      </c>
      <c r="M2532" s="4">
        <f t="shared" si="78"/>
        <v>8.9866491942842739</v>
      </c>
      <c r="N2532" t="str">
        <f t="shared" si="79"/>
        <v>Discounted</v>
      </c>
    </row>
    <row r="2533" spans="1:14" x14ac:dyDescent="0.3">
      <c r="A2533" t="s">
        <v>2543</v>
      </c>
      <c r="B2533" s="2">
        <v>45577</v>
      </c>
      <c r="C2533" t="s">
        <v>4517</v>
      </c>
      <c r="D2533" t="s">
        <v>4519</v>
      </c>
      <c r="E2533" t="s">
        <v>4522</v>
      </c>
      <c r="F2533">
        <v>4</v>
      </c>
      <c r="G2533">
        <v>52161</v>
      </c>
      <c r="H2533" s="7">
        <v>20</v>
      </c>
      <c r="I2533">
        <v>208644</v>
      </c>
      <c r="J2533">
        <v>41728.800000000003</v>
      </c>
      <c r="K2533">
        <v>166915.20000000001</v>
      </c>
      <c r="L2533">
        <v>28380.39244075416</v>
      </c>
      <c r="M2533" s="4">
        <f t="shared" si="78"/>
        <v>17.002880768650282</v>
      </c>
      <c r="N2533" t="str">
        <f t="shared" si="79"/>
        <v>Discounted</v>
      </c>
    </row>
    <row r="2534" spans="1:14" x14ac:dyDescent="0.3">
      <c r="A2534" t="s">
        <v>2544</v>
      </c>
      <c r="B2534" s="2">
        <v>45362</v>
      </c>
      <c r="C2534" t="s">
        <v>4518</v>
      </c>
      <c r="D2534" t="s">
        <v>4519</v>
      </c>
      <c r="E2534" t="s">
        <v>4523</v>
      </c>
      <c r="F2534">
        <v>1</v>
      </c>
      <c r="G2534">
        <v>9657</v>
      </c>
      <c r="H2534" s="7">
        <v>5</v>
      </c>
      <c r="I2534">
        <v>9657</v>
      </c>
      <c r="J2534">
        <v>482.85</v>
      </c>
      <c r="K2534">
        <v>9174.15</v>
      </c>
      <c r="L2534">
        <v>1507.402338556655</v>
      </c>
      <c r="M2534" s="4">
        <f t="shared" si="78"/>
        <v>16.430975496985063</v>
      </c>
      <c r="N2534" t="str">
        <f t="shared" si="79"/>
        <v>Discounted</v>
      </c>
    </row>
    <row r="2535" spans="1:14" x14ac:dyDescent="0.3">
      <c r="A2535" t="s">
        <v>2545</v>
      </c>
      <c r="B2535" s="2">
        <v>45325</v>
      </c>
      <c r="C2535" t="s">
        <v>4513</v>
      </c>
      <c r="D2535" t="s">
        <v>4519</v>
      </c>
      <c r="E2535" t="s">
        <v>4522</v>
      </c>
      <c r="F2535">
        <v>9</v>
      </c>
      <c r="G2535">
        <v>73468</v>
      </c>
      <c r="H2535" s="7">
        <v>20</v>
      </c>
      <c r="I2535">
        <v>661212</v>
      </c>
      <c r="J2535">
        <v>132242.4</v>
      </c>
      <c r="K2535">
        <v>528969.6</v>
      </c>
      <c r="L2535">
        <v>47368.36025461297</v>
      </c>
      <c r="M2535" s="4">
        <f t="shared" si="78"/>
        <v>8.954836016023032</v>
      </c>
      <c r="N2535" t="str">
        <f t="shared" si="79"/>
        <v>Discounted</v>
      </c>
    </row>
    <row r="2536" spans="1:14" x14ac:dyDescent="0.3">
      <c r="A2536" t="s">
        <v>2546</v>
      </c>
      <c r="B2536" s="2">
        <v>45137</v>
      </c>
      <c r="C2536" t="s">
        <v>4516</v>
      </c>
      <c r="D2536" t="s">
        <v>4520</v>
      </c>
      <c r="E2536" t="s">
        <v>4525</v>
      </c>
      <c r="F2536">
        <v>4</v>
      </c>
      <c r="G2536">
        <v>19337</v>
      </c>
      <c r="H2536" s="7">
        <v>0</v>
      </c>
      <c r="I2536">
        <v>77348</v>
      </c>
      <c r="J2536">
        <v>0</v>
      </c>
      <c r="K2536">
        <v>77348</v>
      </c>
      <c r="L2536">
        <v>10672.27344249889</v>
      </c>
      <c r="M2536" s="4">
        <f t="shared" si="78"/>
        <v>13.797736777290803</v>
      </c>
      <c r="N2536" t="str">
        <f t="shared" si="79"/>
        <v>Non-discounted</v>
      </c>
    </row>
    <row r="2537" spans="1:14" x14ac:dyDescent="0.3">
      <c r="A2537" t="s">
        <v>2547</v>
      </c>
      <c r="B2537" s="2">
        <v>45317</v>
      </c>
      <c r="C2537" t="s">
        <v>4512</v>
      </c>
      <c r="D2537" t="s">
        <v>4520</v>
      </c>
      <c r="E2537" t="s">
        <v>4521</v>
      </c>
      <c r="F2537">
        <v>2</v>
      </c>
      <c r="G2537">
        <v>77230</v>
      </c>
      <c r="H2537" s="7">
        <v>10</v>
      </c>
      <c r="I2537">
        <v>154460</v>
      </c>
      <c r="J2537">
        <v>15446</v>
      </c>
      <c r="K2537">
        <v>139014</v>
      </c>
      <c r="L2537">
        <v>25732.56935745</v>
      </c>
      <c r="M2537" s="4">
        <f t="shared" si="78"/>
        <v>18.510775430855887</v>
      </c>
      <c r="N2537" t="str">
        <f t="shared" si="79"/>
        <v>Discounted</v>
      </c>
    </row>
    <row r="2538" spans="1:14" x14ac:dyDescent="0.3">
      <c r="A2538" t="s">
        <v>2548</v>
      </c>
      <c r="B2538" s="2">
        <v>45425</v>
      </c>
      <c r="C2538" t="s">
        <v>4516</v>
      </c>
      <c r="D2538" t="s">
        <v>4520</v>
      </c>
      <c r="E2538" t="s">
        <v>4525</v>
      </c>
      <c r="F2538">
        <v>1</v>
      </c>
      <c r="G2538">
        <v>15319</v>
      </c>
      <c r="H2538" s="7">
        <v>0</v>
      </c>
      <c r="I2538">
        <v>15319</v>
      </c>
      <c r="J2538">
        <v>0</v>
      </c>
      <c r="K2538">
        <v>15319</v>
      </c>
      <c r="L2538">
        <v>1741.8536491163829</v>
      </c>
      <c r="M2538" s="4">
        <f t="shared" si="78"/>
        <v>11.370544089799484</v>
      </c>
      <c r="N2538" t="str">
        <f t="shared" si="79"/>
        <v>Non-discounted</v>
      </c>
    </row>
    <row r="2539" spans="1:14" x14ac:dyDescent="0.3">
      <c r="A2539" t="s">
        <v>2549</v>
      </c>
      <c r="B2539" s="2">
        <v>45466</v>
      </c>
      <c r="C2539" t="s">
        <v>4512</v>
      </c>
      <c r="D2539" t="s">
        <v>4519</v>
      </c>
      <c r="E2539" t="s">
        <v>4525</v>
      </c>
      <c r="F2539">
        <v>3</v>
      </c>
      <c r="G2539">
        <v>72661</v>
      </c>
      <c r="H2539" s="7">
        <v>20</v>
      </c>
      <c r="I2539">
        <v>217983</v>
      </c>
      <c r="J2539">
        <v>43596.6</v>
      </c>
      <c r="K2539">
        <v>174386.4</v>
      </c>
      <c r="L2539">
        <v>12689.423710984231</v>
      </c>
      <c r="M2539" s="4">
        <f t="shared" si="78"/>
        <v>7.2766131481492993</v>
      </c>
      <c r="N2539" t="str">
        <f t="shared" si="79"/>
        <v>Discounted</v>
      </c>
    </row>
    <row r="2540" spans="1:14" x14ac:dyDescent="0.3">
      <c r="A2540" t="s">
        <v>2550</v>
      </c>
      <c r="B2540" s="2">
        <v>45489</v>
      </c>
      <c r="C2540" t="s">
        <v>4513</v>
      </c>
      <c r="D2540" t="s">
        <v>4520</v>
      </c>
      <c r="E2540" t="s">
        <v>4524</v>
      </c>
      <c r="F2540">
        <v>7</v>
      </c>
      <c r="G2540">
        <v>7904</v>
      </c>
      <c r="H2540" s="7">
        <v>15</v>
      </c>
      <c r="I2540">
        <v>55328</v>
      </c>
      <c r="J2540">
        <v>8299.2000000000007</v>
      </c>
      <c r="K2540">
        <v>47028.800000000003</v>
      </c>
      <c r="L2540">
        <v>8138.2465071222368</v>
      </c>
      <c r="M2540" s="4">
        <f t="shared" si="78"/>
        <v>17.304814299157613</v>
      </c>
      <c r="N2540" t="str">
        <f t="shared" si="79"/>
        <v>Discounted</v>
      </c>
    </row>
    <row r="2541" spans="1:14" x14ac:dyDescent="0.3">
      <c r="A2541" t="s">
        <v>2551</v>
      </c>
      <c r="B2541" s="2">
        <v>45417</v>
      </c>
      <c r="C2541" t="s">
        <v>4517</v>
      </c>
      <c r="D2541" t="s">
        <v>4520</v>
      </c>
      <c r="E2541" t="s">
        <v>4525</v>
      </c>
      <c r="F2541">
        <v>2</v>
      </c>
      <c r="G2541">
        <v>15174</v>
      </c>
      <c r="H2541" s="7">
        <v>10</v>
      </c>
      <c r="I2541">
        <v>30348</v>
      </c>
      <c r="J2541">
        <v>3034.8</v>
      </c>
      <c r="K2541">
        <v>27313.200000000001</v>
      </c>
      <c r="L2541">
        <v>2589.9572681643858</v>
      </c>
      <c r="M2541" s="4">
        <f t="shared" si="78"/>
        <v>9.4824380452103227</v>
      </c>
      <c r="N2541" t="str">
        <f t="shared" si="79"/>
        <v>Discounted</v>
      </c>
    </row>
    <row r="2542" spans="1:14" x14ac:dyDescent="0.3">
      <c r="A2542" t="s">
        <v>2552</v>
      </c>
      <c r="B2542" s="2">
        <v>45368</v>
      </c>
      <c r="C2542" t="s">
        <v>4515</v>
      </c>
      <c r="D2542" t="s">
        <v>4519</v>
      </c>
      <c r="E2542" t="s">
        <v>4523</v>
      </c>
      <c r="F2542">
        <v>9</v>
      </c>
      <c r="G2542">
        <v>76543</v>
      </c>
      <c r="H2542" s="7">
        <v>5</v>
      </c>
      <c r="I2542">
        <v>688887</v>
      </c>
      <c r="J2542">
        <v>34444.35</v>
      </c>
      <c r="K2542">
        <v>654442.65</v>
      </c>
      <c r="L2542">
        <v>121919.3908207323</v>
      </c>
      <c r="M2542" s="4">
        <f t="shared" si="78"/>
        <v>18.629499593391767</v>
      </c>
      <c r="N2542" t="str">
        <f t="shared" si="79"/>
        <v>Discounted</v>
      </c>
    </row>
    <row r="2543" spans="1:14" x14ac:dyDescent="0.3">
      <c r="A2543" t="s">
        <v>2553</v>
      </c>
      <c r="B2543" s="2">
        <v>45187</v>
      </c>
      <c r="C2543" t="s">
        <v>4518</v>
      </c>
      <c r="D2543" t="s">
        <v>4520</v>
      </c>
      <c r="E2543" t="s">
        <v>4525</v>
      </c>
      <c r="F2543">
        <v>2</v>
      </c>
      <c r="G2543">
        <v>19197</v>
      </c>
      <c r="H2543" s="7">
        <v>20</v>
      </c>
      <c r="I2543">
        <v>38394</v>
      </c>
      <c r="J2543">
        <v>7678.8</v>
      </c>
      <c r="K2543">
        <v>30715.200000000001</v>
      </c>
      <c r="L2543">
        <v>6692.6399530004037</v>
      </c>
      <c r="M2543" s="4">
        <f t="shared" si="78"/>
        <v>21.789341931683349</v>
      </c>
      <c r="N2543" t="str">
        <f t="shared" si="79"/>
        <v>Discounted</v>
      </c>
    </row>
    <row r="2544" spans="1:14" x14ac:dyDescent="0.3">
      <c r="A2544" t="s">
        <v>2554</v>
      </c>
      <c r="B2544" s="2">
        <v>45276</v>
      </c>
      <c r="C2544" t="s">
        <v>4518</v>
      </c>
      <c r="D2544" t="s">
        <v>4519</v>
      </c>
      <c r="E2544" t="s">
        <v>4523</v>
      </c>
      <c r="F2544">
        <v>5</v>
      </c>
      <c r="G2544">
        <v>61163</v>
      </c>
      <c r="H2544" s="7">
        <v>0</v>
      </c>
      <c r="I2544">
        <v>305815</v>
      </c>
      <c r="J2544">
        <v>0</v>
      </c>
      <c r="K2544">
        <v>305815</v>
      </c>
      <c r="L2544">
        <v>22835.534583983848</v>
      </c>
      <c r="M2544" s="4">
        <f t="shared" si="78"/>
        <v>7.4671074289959112</v>
      </c>
      <c r="N2544" t="str">
        <f t="shared" si="79"/>
        <v>Non-discounted</v>
      </c>
    </row>
    <row r="2545" spans="1:14" x14ac:dyDescent="0.3">
      <c r="A2545" t="s">
        <v>2555</v>
      </c>
      <c r="B2545" s="2">
        <v>45278</v>
      </c>
      <c r="C2545" t="s">
        <v>4518</v>
      </c>
      <c r="D2545" t="s">
        <v>4520</v>
      </c>
      <c r="E2545" t="s">
        <v>4522</v>
      </c>
      <c r="F2545">
        <v>8</v>
      </c>
      <c r="G2545">
        <v>24070</v>
      </c>
      <c r="H2545" s="7">
        <v>15</v>
      </c>
      <c r="I2545">
        <v>192560</v>
      </c>
      <c r="J2545">
        <v>28884</v>
      </c>
      <c r="K2545">
        <v>163676</v>
      </c>
      <c r="L2545">
        <v>22509.021483034729</v>
      </c>
      <c r="M2545" s="4">
        <f t="shared" si="78"/>
        <v>13.752182044426018</v>
      </c>
      <c r="N2545" t="str">
        <f t="shared" si="79"/>
        <v>Discounted</v>
      </c>
    </row>
    <row r="2546" spans="1:14" x14ac:dyDescent="0.3">
      <c r="A2546" t="s">
        <v>2556</v>
      </c>
      <c r="B2546" s="2">
        <v>45446</v>
      </c>
      <c r="C2546" t="s">
        <v>4517</v>
      </c>
      <c r="D2546" t="s">
        <v>4520</v>
      </c>
      <c r="E2546" t="s">
        <v>4524</v>
      </c>
      <c r="F2546">
        <v>8</v>
      </c>
      <c r="G2546">
        <v>28537</v>
      </c>
      <c r="H2546" s="7">
        <v>20</v>
      </c>
      <c r="I2546">
        <v>228296</v>
      </c>
      <c r="J2546">
        <v>45659.199999999997</v>
      </c>
      <c r="K2546">
        <v>182636.79999999999</v>
      </c>
      <c r="L2546">
        <v>25383.675904520682</v>
      </c>
      <c r="M2546" s="4">
        <f t="shared" si="78"/>
        <v>13.898445386976055</v>
      </c>
      <c r="N2546" t="str">
        <f t="shared" si="79"/>
        <v>Discounted</v>
      </c>
    </row>
    <row r="2547" spans="1:14" x14ac:dyDescent="0.3">
      <c r="A2547" t="s">
        <v>2557</v>
      </c>
      <c r="B2547" s="2">
        <v>45246</v>
      </c>
      <c r="C2547" t="s">
        <v>4512</v>
      </c>
      <c r="D2547" t="s">
        <v>4520</v>
      </c>
      <c r="E2547" t="s">
        <v>4523</v>
      </c>
      <c r="F2547">
        <v>3</v>
      </c>
      <c r="G2547">
        <v>38482</v>
      </c>
      <c r="H2547" s="7">
        <v>5</v>
      </c>
      <c r="I2547">
        <v>115446</v>
      </c>
      <c r="J2547">
        <v>5772.3</v>
      </c>
      <c r="K2547">
        <v>109673.7</v>
      </c>
      <c r="L2547">
        <v>19358.195916343091</v>
      </c>
      <c r="M2547" s="4">
        <f t="shared" si="78"/>
        <v>17.650718373085883</v>
      </c>
      <c r="N2547" t="str">
        <f t="shared" si="79"/>
        <v>Discounted</v>
      </c>
    </row>
    <row r="2548" spans="1:14" x14ac:dyDescent="0.3">
      <c r="A2548" t="s">
        <v>2558</v>
      </c>
      <c r="B2548" s="2">
        <v>45064</v>
      </c>
      <c r="C2548" t="s">
        <v>4513</v>
      </c>
      <c r="D2548" t="s">
        <v>4520</v>
      </c>
      <c r="E2548" t="s">
        <v>4525</v>
      </c>
      <c r="F2548">
        <v>2</v>
      </c>
      <c r="G2548">
        <v>69024</v>
      </c>
      <c r="H2548" s="7">
        <v>0</v>
      </c>
      <c r="I2548">
        <v>138048</v>
      </c>
      <c r="J2548">
        <v>0</v>
      </c>
      <c r="K2548">
        <v>138048</v>
      </c>
      <c r="L2548">
        <v>16135.269150929331</v>
      </c>
      <c r="M2548" s="4">
        <f t="shared" si="78"/>
        <v>11.688158575951359</v>
      </c>
      <c r="N2548" t="str">
        <f t="shared" si="79"/>
        <v>Non-discounted</v>
      </c>
    </row>
    <row r="2549" spans="1:14" x14ac:dyDescent="0.3">
      <c r="A2549" t="s">
        <v>2559</v>
      </c>
      <c r="B2549" s="2">
        <v>45476</v>
      </c>
      <c r="C2549" t="s">
        <v>4518</v>
      </c>
      <c r="D2549" t="s">
        <v>4519</v>
      </c>
      <c r="E2549" t="s">
        <v>4524</v>
      </c>
      <c r="F2549">
        <v>9</v>
      </c>
      <c r="G2549">
        <v>5656</v>
      </c>
      <c r="H2549" s="7">
        <v>10</v>
      </c>
      <c r="I2549">
        <v>50904</v>
      </c>
      <c r="J2549">
        <v>5090.3999999999996</v>
      </c>
      <c r="K2549">
        <v>45813.599999999999</v>
      </c>
      <c r="L2549">
        <v>6125.9119732964273</v>
      </c>
      <c r="M2549" s="4">
        <f t="shared" si="78"/>
        <v>13.371383111775604</v>
      </c>
      <c r="N2549" t="str">
        <f t="shared" si="79"/>
        <v>Discounted</v>
      </c>
    </row>
    <row r="2550" spans="1:14" x14ac:dyDescent="0.3">
      <c r="A2550" t="s">
        <v>2560</v>
      </c>
      <c r="B2550" s="2">
        <v>45549</v>
      </c>
      <c r="C2550" t="s">
        <v>4516</v>
      </c>
      <c r="D2550" t="s">
        <v>4519</v>
      </c>
      <c r="E2550" t="s">
        <v>4524</v>
      </c>
      <c r="F2550">
        <v>3</v>
      </c>
      <c r="G2550">
        <v>38780</v>
      </c>
      <c r="H2550" s="7">
        <v>15</v>
      </c>
      <c r="I2550">
        <v>116340</v>
      </c>
      <c r="J2550">
        <v>17451</v>
      </c>
      <c r="K2550">
        <v>98889</v>
      </c>
      <c r="L2550">
        <v>5181.6104261420269</v>
      </c>
      <c r="M2550" s="4">
        <f t="shared" si="78"/>
        <v>5.2398248805651058</v>
      </c>
      <c r="N2550" t="str">
        <f t="shared" si="79"/>
        <v>Discounted</v>
      </c>
    </row>
    <row r="2551" spans="1:14" x14ac:dyDescent="0.3">
      <c r="A2551" t="s">
        <v>2561</v>
      </c>
      <c r="B2551" s="2">
        <v>45294</v>
      </c>
      <c r="C2551" t="s">
        <v>4518</v>
      </c>
      <c r="D2551" t="s">
        <v>4520</v>
      </c>
      <c r="E2551" t="s">
        <v>4523</v>
      </c>
      <c r="F2551">
        <v>8</v>
      </c>
      <c r="G2551">
        <v>75824</v>
      </c>
      <c r="H2551" s="7">
        <v>20</v>
      </c>
      <c r="I2551">
        <v>606592</v>
      </c>
      <c r="J2551">
        <v>121318.39999999999</v>
      </c>
      <c r="K2551">
        <v>485273.59999999998</v>
      </c>
      <c r="L2551">
        <v>36145.692530636101</v>
      </c>
      <c r="M2551" s="4">
        <f t="shared" si="78"/>
        <v>7.4485182236651859</v>
      </c>
      <c r="N2551" t="str">
        <f t="shared" si="79"/>
        <v>Discounted</v>
      </c>
    </row>
    <row r="2552" spans="1:14" x14ac:dyDescent="0.3">
      <c r="A2552" t="s">
        <v>2562</v>
      </c>
      <c r="B2552" s="2">
        <v>45146</v>
      </c>
      <c r="C2552" t="s">
        <v>4517</v>
      </c>
      <c r="D2552" t="s">
        <v>4519</v>
      </c>
      <c r="E2552" t="s">
        <v>4523</v>
      </c>
      <c r="F2552">
        <v>2</v>
      </c>
      <c r="G2552">
        <v>61206</v>
      </c>
      <c r="H2552" s="7">
        <v>20</v>
      </c>
      <c r="I2552">
        <v>122412</v>
      </c>
      <c r="J2552">
        <v>24482.400000000001</v>
      </c>
      <c r="K2552">
        <v>97929.600000000006</v>
      </c>
      <c r="L2552">
        <v>16057.75349291635</v>
      </c>
      <c r="M2552" s="4">
        <f t="shared" si="78"/>
        <v>16.397241991100088</v>
      </c>
      <c r="N2552" t="str">
        <f t="shared" si="79"/>
        <v>Discounted</v>
      </c>
    </row>
    <row r="2553" spans="1:14" x14ac:dyDescent="0.3">
      <c r="A2553" t="s">
        <v>2563</v>
      </c>
      <c r="B2553" s="2">
        <v>45263</v>
      </c>
      <c r="C2553" t="s">
        <v>4513</v>
      </c>
      <c r="D2553" t="s">
        <v>4520</v>
      </c>
      <c r="E2553" t="s">
        <v>4521</v>
      </c>
      <c r="F2553">
        <v>3</v>
      </c>
      <c r="G2553">
        <v>10471</v>
      </c>
      <c r="H2553" s="7">
        <v>20</v>
      </c>
      <c r="I2553">
        <v>31413</v>
      </c>
      <c r="J2553">
        <v>6282.6</v>
      </c>
      <c r="K2553">
        <v>25130.400000000001</v>
      </c>
      <c r="L2553">
        <v>2341.6295639468349</v>
      </c>
      <c r="M2553" s="4">
        <f t="shared" si="78"/>
        <v>9.3179160059005621</v>
      </c>
      <c r="N2553" t="str">
        <f t="shared" si="79"/>
        <v>Discounted</v>
      </c>
    </row>
    <row r="2554" spans="1:14" x14ac:dyDescent="0.3">
      <c r="A2554" t="s">
        <v>2564</v>
      </c>
      <c r="B2554" s="2">
        <v>45149</v>
      </c>
      <c r="C2554" t="s">
        <v>4515</v>
      </c>
      <c r="D2554" t="s">
        <v>4520</v>
      </c>
      <c r="E2554" t="s">
        <v>4521</v>
      </c>
      <c r="F2554">
        <v>1</v>
      </c>
      <c r="G2554">
        <v>53640</v>
      </c>
      <c r="H2554" s="7">
        <v>20</v>
      </c>
      <c r="I2554">
        <v>53640</v>
      </c>
      <c r="J2554">
        <v>10728</v>
      </c>
      <c r="K2554">
        <v>42912</v>
      </c>
      <c r="L2554">
        <v>3386.4166989884088</v>
      </c>
      <c r="M2554" s="4">
        <f t="shared" si="78"/>
        <v>7.8915377959275004</v>
      </c>
      <c r="N2554" t="str">
        <f t="shared" si="79"/>
        <v>Discounted</v>
      </c>
    </row>
    <row r="2555" spans="1:14" x14ac:dyDescent="0.3">
      <c r="A2555" t="s">
        <v>2565</v>
      </c>
      <c r="B2555" s="2">
        <v>45574</v>
      </c>
      <c r="C2555" t="s">
        <v>4513</v>
      </c>
      <c r="D2555" t="s">
        <v>4520</v>
      </c>
      <c r="E2555" t="s">
        <v>4524</v>
      </c>
      <c r="F2555">
        <v>6</v>
      </c>
      <c r="G2555">
        <v>43908</v>
      </c>
      <c r="H2555" s="7">
        <v>0</v>
      </c>
      <c r="I2555">
        <v>263448</v>
      </c>
      <c r="J2555">
        <v>0</v>
      </c>
      <c r="K2555">
        <v>263448</v>
      </c>
      <c r="L2555">
        <v>30265.578978924579</v>
      </c>
      <c r="M2555" s="4">
        <f t="shared" si="78"/>
        <v>11.488255359283265</v>
      </c>
      <c r="N2555" t="str">
        <f t="shared" si="79"/>
        <v>Non-discounted</v>
      </c>
    </row>
    <row r="2556" spans="1:14" x14ac:dyDescent="0.3">
      <c r="A2556" t="s">
        <v>2566</v>
      </c>
      <c r="B2556" s="2">
        <v>45286</v>
      </c>
      <c r="C2556" t="s">
        <v>4516</v>
      </c>
      <c r="D2556" t="s">
        <v>4520</v>
      </c>
      <c r="E2556" t="s">
        <v>4521</v>
      </c>
      <c r="F2556">
        <v>7</v>
      </c>
      <c r="G2556">
        <v>52522</v>
      </c>
      <c r="H2556" s="7">
        <v>10</v>
      </c>
      <c r="I2556">
        <v>367654</v>
      </c>
      <c r="J2556">
        <v>36765.4</v>
      </c>
      <c r="K2556">
        <v>330888.59999999998</v>
      </c>
      <c r="L2556">
        <v>27366.849429289661</v>
      </c>
      <c r="M2556" s="4">
        <f t="shared" si="78"/>
        <v>8.2707138986624695</v>
      </c>
      <c r="N2556" t="str">
        <f t="shared" si="79"/>
        <v>Discounted</v>
      </c>
    </row>
    <row r="2557" spans="1:14" x14ac:dyDescent="0.3">
      <c r="A2557" t="s">
        <v>2567</v>
      </c>
      <c r="B2557" s="2">
        <v>45255</v>
      </c>
      <c r="C2557" t="s">
        <v>4518</v>
      </c>
      <c r="D2557" t="s">
        <v>4520</v>
      </c>
      <c r="E2557" t="s">
        <v>4525</v>
      </c>
      <c r="F2557">
        <v>4</v>
      </c>
      <c r="G2557">
        <v>6987</v>
      </c>
      <c r="H2557" s="7">
        <v>5</v>
      </c>
      <c r="I2557">
        <v>27948</v>
      </c>
      <c r="J2557">
        <v>1397.4</v>
      </c>
      <c r="K2557">
        <v>26550.6</v>
      </c>
      <c r="L2557">
        <v>1644.1322923911041</v>
      </c>
      <c r="M2557" s="4">
        <f t="shared" si="78"/>
        <v>6.1924487295620594</v>
      </c>
      <c r="N2557" t="str">
        <f t="shared" si="79"/>
        <v>Discounted</v>
      </c>
    </row>
    <row r="2558" spans="1:14" x14ac:dyDescent="0.3">
      <c r="A2558" t="s">
        <v>2568</v>
      </c>
      <c r="B2558" s="2">
        <v>45389</v>
      </c>
      <c r="C2558" t="s">
        <v>4518</v>
      </c>
      <c r="D2558" t="s">
        <v>4520</v>
      </c>
      <c r="E2558" t="s">
        <v>4522</v>
      </c>
      <c r="F2558">
        <v>1</v>
      </c>
      <c r="G2558">
        <v>21497</v>
      </c>
      <c r="H2558" s="7">
        <v>15</v>
      </c>
      <c r="I2558">
        <v>21497</v>
      </c>
      <c r="J2558">
        <v>3224.55</v>
      </c>
      <c r="K2558">
        <v>18272.45</v>
      </c>
      <c r="L2558">
        <v>1950.979632914898</v>
      </c>
      <c r="M2558" s="4">
        <f t="shared" si="78"/>
        <v>10.677164982883511</v>
      </c>
      <c r="N2558" t="str">
        <f t="shared" si="79"/>
        <v>Discounted</v>
      </c>
    </row>
    <row r="2559" spans="1:14" x14ac:dyDescent="0.3">
      <c r="A2559" t="s">
        <v>2569</v>
      </c>
      <c r="B2559" s="2">
        <v>45487</v>
      </c>
      <c r="C2559" t="s">
        <v>4514</v>
      </c>
      <c r="D2559" t="s">
        <v>4519</v>
      </c>
      <c r="E2559" t="s">
        <v>4524</v>
      </c>
      <c r="F2559">
        <v>3</v>
      </c>
      <c r="G2559">
        <v>46956</v>
      </c>
      <c r="H2559" s="7">
        <v>20</v>
      </c>
      <c r="I2559">
        <v>140868</v>
      </c>
      <c r="J2559">
        <v>28173.599999999999</v>
      </c>
      <c r="K2559">
        <v>112694.39999999999</v>
      </c>
      <c r="L2559">
        <v>9339.175186925193</v>
      </c>
      <c r="M2559" s="4">
        <f t="shared" si="78"/>
        <v>8.2871688273110227</v>
      </c>
      <c r="N2559" t="str">
        <f t="shared" si="79"/>
        <v>Discounted</v>
      </c>
    </row>
    <row r="2560" spans="1:14" x14ac:dyDescent="0.3">
      <c r="A2560" t="s">
        <v>2570</v>
      </c>
      <c r="B2560" s="2">
        <v>45308</v>
      </c>
      <c r="C2560" t="s">
        <v>4512</v>
      </c>
      <c r="D2560" t="s">
        <v>4519</v>
      </c>
      <c r="E2560" t="s">
        <v>4522</v>
      </c>
      <c r="F2560">
        <v>9</v>
      </c>
      <c r="G2560">
        <v>78488</v>
      </c>
      <c r="H2560" s="7">
        <v>20</v>
      </c>
      <c r="I2560">
        <v>706392</v>
      </c>
      <c r="J2560">
        <v>141278.39999999999</v>
      </c>
      <c r="K2560">
        <v>565113.59999999998</v>
      </c>
      <c r="L2560">
        <v>118605.5611551023</v>
      </c>
      <c r="M2560" s="4">
        <f t="shared" si="78"/>
        <v>20.987914846696718</v>
      </c>
      <c r="N2560" t="str">
        <f t="shared" si="79"/>
        <v>Discounted</v>
      </c>
    </row>
    <row r="2561" spans="1:14" x14ac:dyDescent="0.3">
      <c r="A2561" t="s">
        <v>2571</v>
      </c>
      <c r="B2561" s="2">
        <v>45516</v>
      </c>
      <c r="C2561" t="s">
        <v>4516</v>
      </c>
      <c r="D2561" t="s">
        <v>4520</v>
      </c>
      <c r="E2561" t="s">
        <v>4521</v>
      </c>
      <c r="F2561">
        <v>5</v>
      </c>
      <c r="G2561">
        <v>59916</v>
      </c>
      <c r="H2561" s="7">
        <v>10</v>
      </c>
      <c r="I2561">
        <v>299580</v>
      </c>
      <c r="J2561">
        <v>29958</v>
      </c>
      <c r="K2561">
        <v>269622</v>
      </c>
      <c r="L2561">
        <v>16859.839347555851</v>
      </c>
      <c r="M2561" s="4">
        <f t="shared" si="78"/>
        <v>6.2531393386132628</v>
      </c>
      <c r="N2561" t="str">
        <f t="shared" si="79"/>
        <v>Discounted</v>
      </c>
    </row>
    <row r="2562" spans="1:14" x14ac:dyDescent="0.3">
      <c r="A2562" t="s">
        <v>2572</v>
      </c>
      <c r="B2562" s="2">
        <v>45543</v>
      </c>
      <c r="C2562" t="s">
        <v>4514</v>
      </c>
      <c r="D2562" t="s">
        <v>4519</v>
      </c>
      <c r="E2562" t="s">
        <v>4523</v>
      </c>
      <c r="F2562">
        <v>6</v>
      </c>
      <c r="G2562">
        <v>45267</v>
      </c>
      <c r="H2562" s="7">
        <v>10</v>
      </c>
      <c r="I2562">
        <v>271602</v>
      </c>
      <c r="J2562">
        <v>27160.2</v>
      </c>
      <c r="K2562">
        <v>244441.8</v>
      </c>
      <c r="L2562">
        <v>48763.364038615277</v>
      </c>
      <c r="M2562" s="4">
        <f t="shared" si="78"/>
        <v>19.948864735333842</v>
      </c>
      <c r="N2562" t="str">
        <f t="shared" si="79"/>
        <v>Discounted</v>
      </c>
    </row>
    <row r="2563" spans="1:14" x14ac:dyDescent="0.3">
      <c r="A2563" t="s">
        <v>2573</v>
      </c>
      <c r="B2563" s="2">
        <v>45095</v>
      </c>
      <c r="C2563" t="s">
        <v>4513</v>
      </c>
      <c r="D2563" t="s">
        <v>4520</v>
      </c>
      <c r="E2563" t="s">
        <v>4524</v>
      </c>
      <c r="F2563">
        <v>4</v>
      </c>
      <c r="G2563">
        <v>79470</v>
      </c>
      <c r="H2563" s="7">
        <v>0</v>
      </c>
      <c r="I2563">
        <v>317880</v>
      </c>
      <c r="J2563">
        <v>0</v>
      </c>
      <c r="K2563">
        <v>317880</v>
      </c>
      <c r="L2563">
        <v>40230.660587592043</v>
      </c>
      <c r="M2563" s="4">
        <f t="shared" ref="M2563:M2626" si="80">(L2563/K2563)*100</f>
        <v>12.655926949664037</v>
      </c>
      <c r="N2563" t="str">
        <f t="shared" ref="N2563:N2626" si="81">IF(H2563=0,"Non-discounted","Discounted")</f>
        <v>Non-discounted</v>
      </c>
    </row>
    <row r="2564" spans="1:14" x14ac:dyDescent="0.3">
      <c r="A2564" t="s">
        <v>2574</v>
      </c>
      <c r="B2564" s="2">
        <v>45143</v>
      </c>
      <c r="C2564" t="s">
        <v>4515</v>
      </c>
      <c r="D2564" t="s">
        <v>4519</v>
      </c>
      <c r="E2564" t="s">
        <v>4521</v>
      </c>
      <c r="F2564">
        <v>1</v>
      </c>
      <c r="G2564">
        <v>78452</v>
      </c>
      <c r="H2564" s="7">
        <v>0</v>
      </c>
      <c r="I2564">
        <v>78452</v>
      </c>
      <c r="J2564">
        <v>0</v>
      </c>
      <c r="K2564">
        <v>78452</v>
      </c>
      <c r="L2564">
        <v>14518.66147221575</v>
      </c>
      <c r="M2564" s="4">
        <f t="shared" si="80"/>
        <v>18.506426186987905</v>
      </c>
      <c r="N2564" t="str">
        <f t="shared" si="81"/>
        <v>Non-discounted</v>
      </c>
    </row>
    <row r="2565" spans="1:14" x14ac:dyDescent="0.3">
      <c r="A2565" t="s">
        <v>2575</v>
      </c>
      <c r="B2565" s="2">
        <v>45304</v>
      </c>
      <c r="C2565" t="s">
        <v>4512</v>
      </c>
      <c r="D2565" t="s">
        <v>4519</v>
      </c>
      <c r="E2565" t="s">
        <v>4525</v>
      </c>
      <c r="F2565">
        <v>5</v>
      </c>
      <c r="G2565">
        <v>28694</v>
      </c>
      <c r="H2565" s="7">
        <v>0</v>
      </c>
      <c r="I2565">
        <v>143470</v>
      </c>
      <c r="J2565">
        <v>0</v>
      </c>
      <c r="K2565">
        <v>143470</v>
      </c>
      <c r="L2565">
        <v>8685.3706861502687</v>
      </c>
      <c r="M2565" s="4">
        <f t="shared" si="80"/>
        <v>6.0537887266677828</v>
      </c>
      <c r="N2565" t="str">
        <f t="shared" si="81"/>
        <v>Non-discounted</v>
      </c>
    </row>
    <row r="2566" spans="1:14" x14ac:dyDescent="0.3">
      <c r="A2566" t="s">
        <v>2576</v>
      </c>
      <c r="B2566" s="2">
        <v>45045</v>
      </c>
      <c r="C2566" t="s">
        <v>4516</v>
      </c>
      <c r="D2566" t="s">
        <v>4519</v>
      </c>
      <c r="E2566" t="s">
        <v>4524</v>
      </c>
      <c r="F2566">
        <v>5</v>
      </c>
      <c r="G2566">
        <v>34285</v>
      </c>
      <c r="H2566" s="7">
        <v>15</v>
      </c>
      <c r="I2566">
        <v>171425</v>
      </c>
      <c r="J2566">
        <v>25713.75</v>
      </c>
      <c r="K2566">
        <v>145711.25</v>
      </c>
      <c r="L2566">
        <v>34116.948492156371</v>
      </c>
      <c r="M2566" s="4">
        <f t="shared" si="80"/>
        <v>23.414079895791417</v>
      </c>
      <c r="N2566" t="str">
        <f t="shared" si="81"/>
        <v>Discounted</v>
      </c>
    </row>
    <row r="2567" spans="1:14" x14ac:dyDescent="0.3">
      <c r="A2567" t="s">
        <v>2577</v>
      </c>
      <c r="B2567" s="2">
        <v>45116</v>
      </c>
      <c r="C2567" t="s">
        <v>4518</v>
      </c>
      <c r="D2567" t="s">
        <v>4520</v>
      </c>
      <c r="E2567" t="s">
        <v>4524</v>
      </c>
      <c r="F2567">
        <v>5</v>
      </c>
      <c r="G2567">
        <v>59176</v>
      </c>
      <c r="H2567" s="7">
        <v>0</v>
      </c>
      <c r="I2567">
        <v>295880</v>
      </c>
      <c r="J2567">
        <v>0</v>
      </c>
      <c r="K2567">
        <v>295880</v>
      </c>
      <c r="L2567">
        <v>60204.224260561226</v>
      </c>
      <c r="M2567" s="4">
        <f t="shared" si="80"/>
        <v>20.347513945032183</v>
      </c>
      <c r="N2567" t="str">
        <f t="shared" si="81"/>
        <v>Non-discounted</v>
      </c>
    </row>
    <row r="2568" spans="1:14" x14ac:dyDescent="0.3">
      <c r="A2568" t="s">
        <v>2578</v>
      </c>
      <c r="B2568" s="2">
        <v>45296</v>
      </c>
      <c r="C2568" t="s">
        <v>4513</v>
      </c>
      <c r="D2568" t="s">
        <v>4519</v>
      </c>
      <c r="E2568" t="s">
        <v>4523</v>
      </c>
      <c r="F2568">
        <v>6</v>
      </c>
      <c r="G2568">
        <v>8873</v>
      </c>
      <c r="H2568" s="7">
        <v>20</v>
      </c>
      <c r="I2568">
        <v>53238</v>
      </c>
      <c r="J2568">
        <v>10647.6</v>
      </c>
      <c r="K2568">
        <v>42590.400000000001</v>
      </c>
      <c r="L2568">
        <v>3323.2698976704091</v>
      </c>
      <c r="M2568" s="4">
        <f t="shared" si="80"/>
        <v>7.8028614374845251</v>
      </c>
      <c r="N2568" t="str">
        <f t="shared" si="81"/>
        <v>Discounted</v>
      </c>
    </row>
    <row r="2569" spans="1:14" x14ac:dyDescent="0.3">
      <c r="A2569" t="s">
        <v>2579</v>
      </c>
      <c r="B2569" s="2">
        <v>45075</v>
      </c>
      <c r="C2569" t="s">
        <v>4516</v>
      </c>
      <c r="D2569" t="s">
        <v>4520</v>
      </c>
      <c r="E2569" t="s">
        <v>4524</v>
      </c>
      <c r="F2569">
        <v>2</v>
      </c>
      <c r="G2569">
        <v>30783</v>
      </c>
      <c r="H2569" s="7">
        <v>0</v>
      </c>
      <c r="I2569">
        <v>61566</v>
      </c>
      <c r="J2569">
        <v>0</v>
      </c>
      <c r="K2569">
        <v>61566</v>
      </c>
      <c r="L2569">
        <v>5772.2357173340934</v>
      </c>
      <c r="M2569" s="4">
        <f t="shared" si="80"/>
        <v>9.3756874205472069</v>
      </c>
      <c r="N2569" t="str">
        <f t="shared" si="81"/>
        <v>Non-discounted</v>
      </c>
    </row>
    <row r="2570" spans="1:14" x14ac:dyDescent="0.3">
      <c r="A2570" t="s">
        <v>2580</v>
      </c>
      <c r="B2570" s="2">
        <v>45602</v>
      </c>
      <c r="C2570" t="s">
        <v>4518</v>
      </c>
      <c r="D2570" t="s">
        <v>4520</v>
      </c>
      <c r="E2570" t="s">
        <v>4523</v>
      </c>
      <c r="F2570">
        <v>1</v>
      </c>
      <c r="G2570">
        <v>56411</v>
      </c>
      <c r="H2570" s="7">
        <v>15</v>
      </c>
      <c r="I2570">
        <v>56411</v>
      </c>
      <c r="J2570">
        <v>8461.65</v>
      </c>
      <c r="K2570">
        <v>47949.35</v>
      </c>
      <c r="L2570">
        <v>8573.3076515024277</v>
      </c>
      <c r="M2570" s="4">
        <f t="shared" si="80"/>
        <v>17.879924652789722</v>
      </c>
      <c r="N2570" t="str">
        <f t="shared" si="81"/>
        <v>Discounted</v>
      </c>
    </row>
    <row r="2571" spans="1:14" x14ac:dyDescent="0.3">
      <c r="A2571" t="s">
        <v>2581</v>
      </c>
      <c r="B2571" s="2">
        <v>45578</v>
      </c>
      <c r="C2571" t="s">
        <v>4512</v>
      </c>
      <c r="D2571" t="s">
        <v>4520</v>
      </c>
      <c r="E2571" t="s">
        <v>4521</v>
      </c>
      <c r="F2571">
        <v>2</v>
      </c>
      <c r="G2571">
        <v>26914</v>
      </c>
      <c r="H2571" s="7">
        <v>0</v>
      </c>
      <c r="I2571">
        <v>53828</v>
      </c>
      <c r="J2571">
        <v>0</v>
      </c>
      <c r="K2571">
        <v>53828</v>
      </c>
      <c r="L2571">
        <v>12612.57437279126</v>
      </c>
      <c r="M2571" s="4">
        <f t="shared" si="80"/>
        <v>23.431252085887007</v>
      </c>
      <c r="N2571" t="str">
        <f t="shared" si="81"/>
        <v>Non-discounted</v>
      </c>
    </row>
    <row r="2572" spans="1:14" x14ac:dyDescent="0.3">
      <c r="A2572" t="s">
        <v>2582</v>
      </c>
      <c r="B2572" s="2">
        <v>45414</v>
      </c>
      <c r="C2572" t="s">
        <v>4518</v>
      </c>
      <c r="D2572" t="s">
        <v>4519</v>
      </c>
      <c r="E2572" t="s">
        <v>4525</v>
      </c>
      <c r="F2572">
        <v>6</v>
      </c>
      <c r="G2572">
        <v>14878</v>
      </c>
      <c r="H2572" s="7">
        <v>0</v>
      </c>
      <c r="I2572">
        <v>89268</v>
      </c>
      <c r="J2572">
        <v>0</v>
      </c>
      <c r="K2572">
        <v>89268</v>
      </c>
      <c r="L2572">
        <v>12423.11317606889</v>
      </c>
      <c r="M2572" s="4">
        <f t="shared" si="80"/>
        <v>13.91664782012467</v>
      </c>
      <c r="N2572" t="str">
        <f t="shared" si="81"/>
        <v>Non-discounted</v>
      </c>
    </row>
    <row r="2573" spans="1:14" x14ac:dyDescent="0.3">
      <c r="A2573" t="s">
        <v>2583</v>
      </c>
      <c r="B2573" s="2">
        <v>45300</v>
      </c>
      <c r="C2573" t="s">
        <v>4515</v>
      </c>
      <c r="D2573" t="s">
        <v>4519</v>
      </c>
      <c r="E2573" t="s">
        <v>4525</v>
      </c>
      <c r="F2573">
        <v>5</v>
      </c>
      <c r="G2573">
        <v>5200</v>
      </c>
      <c r="H2573" s="7">
        <v>20</v>
      </c>
      <c r="I2573">
        <v>26000</v>
      </c>
      <c r="J2573">
        <v>5200</v>
      </c>
      <c r="K2573">
        <v>20800</v>
      </c>
      <c r="L2573">
        <v>3060.2324272907122</v>
      </c>
      <c r="M2573" s="4">
        <f t="shared" si="80"/>
        <v>14.712655900436117</v>
      </c>
      <c r="N2573" t="str">
        <f t="shared" si="81"/>
        <v>Discounted</v>
      </c>
    </row>
    <row r="2574" spans="1:14" x14ac:dyDescent="0.3">
      <c r="A2574" t="s">
        <v>2584</v>
      </c>
      <c r="B2574" s="2">
        <v>45619</v>
      </c>
      <c r="C2574" t="s">
        <v>4513</v>
      </c>
      <c r="D2574" t="s">
        <v>4519</v>
      </c>
      <c r="E2574" t="s">
        <v>4524</v>
      </c>
      <c r="F2574">
        <v>5</v>
      </c>
      <c r="G2574">
        <v>64643</v>
      </c>
      <c r="H2574" s="7">
        <v>20</v>
      </c>
      <c r="I2574">
        <v>323215</v>
      </c>
      <c r="J2574">
        <v>64643</v>
      </c>
      <c r="K2574">
        <v>258572</v>
      </c>
      <c r="L2574">
        <v>25226.29783757684</v>
      </c>
      <c r="M2574" s="4">
        <f t="shared" si="80"/>
        <v>9.7560052277805944</v>
      </c>
      <c r="N2574" t="str">
        <f t="shared" si="81"/>
        <v>Discounted</v>
      </c>
    </row>
    <row r="2575" spans="1:14" x14ac:dyDescent="0.3">
      <c r="A2575" t="s">
        <v>2585</v>
      </c>
      <c r="B2575" s="2">
        <v>45086</v>
      </c>
      <c r="C2575" t="s">
        <v>4517</v>
      </c>
      <c r="D2575" t="s">
        <v>4520</v>
      </c>
      <c r="E2575" t="s">
        <v>4524</v>
      </c>
      <c r="F2575">
        <v>6</v>
      </c>
      <c r="G2575">
        <v>63729</v>
      </c>
      <c r="H2575" s="7">
        <v>20</v>
      </c>
      <c r="I2575">
        <v>382374</v>
      </c>
      <c r="J2575">
        <v>76474.8</v>
      </c>
      <c r="K2575">
        <v>305899.2</v>
      </c>
      <c r="L2575">
        <v>38727.504088760768</v>
      </c>
      <c r="M2575" s="4">
        <f t="shared" si="80"/>
        <v>12.660217512422644</v>
      </c>
      <c r="N2575" t="str">
        <f t="shared" si="81"/>
        <v>Discounted</v>
      </c>
    </row>
    <row r="2576" spans="1:14" x14ac:dyDescent="0.3">
      <c r="A2576" t="s">
        <v>2586</v>
      </c>
      <c r="B2576" s="2">
        <v>45277</v>
      </c>
      <c r="C2576" t="s">
        <v>4518</v>
      </c>
      <c r="D2576" t="s">
        <v>4520</v>
      </c>
      <c r="E2576" t="s">
        <v>4521</v>
      </c>
      <c r="F2576">
        <v>7</v>
      </c>
      <c r="G2576">
        <v>14401</v>
      </c>
      <c r="H2576" s="7">
        <v>0</v>
      </c>
      <c r="I2576">
        <v>100807</v>
      </c>
      <c r="J2576">
        <v>0</v>
      </c>
      <c r="K2576">
        <v>100807</v>
      </c>
      <c r="L2576">
        <v>10806.867313842929</v>
      </c>
      <c r="M2576" s="4">
        <f t="shared" si="80"/>
        <v>10.720354056606119</v>
      </c>
      <c r="N2576" t="str">
        <f t="shared" si="81"/>
        <v>Non-discounted</v>
      </c>
    </row>
    <row r="2577" spans="1:14" x14ac:dyDescent="0.3">
      <c r="A2577" t="s">
        <v>2587</v>
      </c>
      <c r="B2577" s="2">
        <v>45214</v>
      </c>
      <c r="C2577" t="s">
        <v>4515</v>
      </c>
      <c r="D2577" t="s">
        <v>4519</v>
      </c>
      <c r="E2577" t="s">
        <v>4523</v>
      </c>
      <c r="F2577">
        <v>9</v>
      </c>
      <c r="G2577">
        <v>23097</v>
      </c>
      <c r="H2577" s="7">
        <v>20</v>
      </c>
      <c r="I2577">
        <v>207873</v>
      </c>
      <c r="J2577">
        <v>41574.6</v>
      </c>
      <c r="K2577">
        <v>166298.4</v>
      </c>
      <c r="L2577">
        <v>19974.804254185779</v>
      </c>
      <c r="M2577" s="4">
        <f t="shared" si="80"/>
        <v>12.011422992756263</v>
      </c>
      <c r="N2577" t="str">
        <f t="shared" si="81"/>
        <v>Discounted</v>
      </c>
    </row>
    <row r="2578" spans="1:14" x14ac:dyDescent="0.3">
      <c r="A2578" t="s">
        <v>2588</v>
      </c>
      <c r="B2578" s="2">
        <v>45214</v>
      </c>
      <c r="C2578" t="s">
        <v>4517</v>
      </c>
      <c r="D2578" t="s">
        <v>4520</v>
      </c>
      <c r="E2578" t="s">
        <v>4525</v>
      </c>
      <c r="F2578">
        <v>7</v>
      </c>
      <c r="G2578">
        <v>33928</v>
      </c>
      <c r="H2578" s="7">
        <v>10</v>
      </c>
      <c r="I2578">
        <v>237496</v>
      </c>
      <c r="J2578">
        <v>23749.599999999999</v>
      </c>
      <c r="K2578">
        <v>213746.4</v>
      </c>
      <c r="L2578">
        <v>11567.85362800127</v>
      </c>
      <c r="M2578" s="4">
        <f t="shared" si="80"/>
        <v>5.4119524951069451</v>
      </c>
      <c r="N2578" t="str">
        <f t="shared" si="81"/>
        <v>Discounted</v>
      </c>
    </row>
    <row r="2579" spans="1:14" x14ac:dyDescent="0.3">
      <c r="A2579" t="s">
        <v>2589</v>
      </c>
      <c r="B2579" s="2">
        <v>45152</v>
      </c>
      <c r="C2579" t="s">
        <v>4513</v>
      </c>
      <c r="D2579" t="s">
        <v>4519</v>
      </c>
      <c r="E2579" t="s">
        <v>4523</v>
      </c>
      <c r="F2579">
        <v>2</v>
      </c>
      <c r="G2579">
        <v>36187</v>
      </c>
      <c r="H2579" s="7">
        <v>5</v>
      </c>
      <c r="I2579">
        <v>72374</v>
      </c>
      <c r="J2579">
        <v>3618.7</v>
      </c>
      <c r="K2579">
        <v>68755.3</v>
      </c>
      <c r="L2579">
        <v>4002.3937636326218</v>
      </c>
      <c r="M2579" s="4">
        <f t="shared" si="80"/>
        <v>5.821214893444755</v>
      </c>
      <c r="N2579" t="str">
        <f t="shared" si="81"/>
        <v>Discounted</v>
      </c>
    </row>
    <row r="2580" spans="1:14" x14ac:dyDescent="0.3">
      <c r="A2580" t="s">
        <v>2590</v>
      </c>
      <c r="B2580" s="2">
        <v>45449</v>
      </c>
      <c r="C2580" t="s">
        <v>4512</v>
      </c>
      <c r="D2580" t="s">
        <v>4519</v>
      </c>
      <c r="E2580" t="s">
        <v>4521</v>
      </c>
      <c r="F2580">
        <v>6</v>
      </c>
      <c r="G2580">
        <v>29993</v>
      </c>
      <c r="H2580" s="7">
        <v>5</v>
      </c>
      <c r="I2580">
        <v>179958</v>
      </c>
      <c r="J2580">
        <v>8997.9</v>
      </c>
      <c r="K2580">
        <v>170960.1</v>
      </c>
      <c r="L2580">
        <v>31822.052581143889</v>
      </c>
      <c r="M2580" s="4">
        <f t="shared" si="80"/>
        <v>18.613730678178058</v>
      </c>
      <c r="N2580" t="str">
        <f t="shared" si="81"/>
        <v>Discounted</v>
      </c>
    </row>
    <row r="2581" spans="1:14" x14ac:dyDescent="0.3">
      <c r="A2581" t="s">
        <v>2591</v>
      </c>
      <c r="B2581" s="2">
        <v>45448</v>
      </c>
      <c r="C2581" t="s">
        <v>4512</v>
      </c>
      <c r="D2581" t="s">
        <v>4519</v>
      </c>
      <c r="E2581" t="s">
        <v>4525</v>
      </c>
      <c r="F2581">
        <v>9</v>
      </c>
      <c r="G2581">
        <v>51724</v>
      </c>
      <c r="H2581" s="7">
        <v>20</v>
      </c>
      <c r="I2581">
        <v>465516</v>
      </c>
      <c r="J2581">
        <v>93103.2</v>
      </c>
      <c r="K2581">
        <v>372412.8</v>
      </c>
      <c r="L2581">
        <v>69402.491066641014</v>
      </c>
      <c r="M2581" s="4">
        <f t="shared" si="80"/>
        <v>18.635903778452569</v>
      </c>
      <c r="N2581" t="str">
        <f t="shared" si="81"/>
        <v>Discounted</v>
      </c>
    </row>
    <row r="2582" spans="1:14" x14ac:dyDescent="0.3">
      <c r="A2582" t="s">
        <v>2592</v>
      </c>
      <c r="B2582" s="2">
        <v>45199</v>
      </c>
      <c r="C2582" t="s">
        <v>4513</v>
      </c>
      <c r="D2582" t="s">
        <v>4519</v>
      </c>
      <c r="E2582" t="s">
        <v>4525</v>
      </c>
      <c r="F2582">
        <v>7</v>
      </c>
      <c r="G2582">
        <v>32352</v>
      </c>
      <c r="H2582" s="7">
        <v>15</v>
      </c>
      <c r="I2582">
        <v>226464</v>
      </c>
      <c r="J2582">
        <v>33969.599999999999</v>
      </c>
      <c r="K2582">
        <v>192494.4</v>
      </c>
      <c r="L2582">
        <v>22338.228254657271</v>
      </c>
      <c r="M2582" s="4">
        <f t="shared" si="80"/>
        <v>11.604612006716701</v>
      </c>
      <c r="N2582" t="str">
        <f t="shared" si="81"/>
        <v>Discounted</v>
      </c>
    </row>
    <row r="2583" spans="1:14" x14ac:dyDescent="0.3">
      <c r="A2583" t="s">
        <v>2593</v>
      </c>
      <c r="B2583" s="2">
        <v>45328</v>
      </c>
      <c r="C2583" t="s">
        <v>4513</v>
      </c>
      <c r="D2583" t="s">
        <v>4520</v>
      </c>
      <c r="E2583" t="s">
        <v>4522</v>
      </c>
      <c r="F2583">
        <v>2</v>
      </c>
      <c r="G2583">
        <v>11432</v>
      </c>
      <c r="H2583" s="7">
        <v>20</v>
      </c>
      <c r="I2583">
        <v>22864</v>
      </c>
      <c r="J2583">
        <v>4572.8</v>
      </c>
      <c r="K2583">
        <v>18291.2</v>
      </c>
      <c r="L2583">
        <v>4153.7939583007555</v>
      </c>
      <c r="M2583" s="4">
        <f t="shared" si="80"/>
        <v>22.709247935076732</v>
      </c>
      <c r="N2583" t="str">
        <f t="shared" si="81"/>
        <v>Discounted</v>
      </c>
    </row>
    <row r="2584" spans="1:14" x14ac:dyDescent="0.3">
      <c r="A2584" t="s">
        <v>2594</v>
      </c>
      <c r="B2584" s="2">
        <v>45109</v>
      </c>
      <c r="C2584" t="s">
        <v>4516</v>
      </c>
      <c r="D2584" t="s">
        <v>4519</v>
      </c>
      <c r="E2584" t="s">
        <v>4521</v>
      </c>
      <c r="F2584">
        <v>3</v>
      </c>
      <c r="G2584">
        <v>64702</v>
      </c>
      <c r="H2584" s="7">
        <v>20</v>
      </c>
      <c r="I2584">
        <v>194106</v>
      </c>
      <c r="J2584">
        <v>38821.199999999997</v>
      </c>
      <c r="K2584">
        <v>155284.79999999999</v>
      </c>
      <c r="L2584">
        <v>16028.87334833637</v>
      </c>
      <c r="M2584" s="4">
        <f t="shared" si="80"/>
        <v>10.322242323998466</v>
      </c>
      <c r="N2584" t="str">
        <f t="shared" si="81"/>
        <v>Discounted</v>
      </c>
    </row>
    <row r="2585" spans="1:14" x14ac:dyDescent="0.3">
      <c r="A2585" t="s">
        <v>2595</v>
      </c>
      <c r="B2585" s="2">
        <v>45591</v>
      </c>
      <c r="C2585" t="s">
        <v>4515</v>
      </c>
      <c r="D2585" t="s">
        <v>4519</v>
      </c>
      <c r="E2585" t="s">
        <v>4521</v>
      </c>
      <c r="F2585">
        <v>8</v>
      </c>
      <c r="G2585">
        <v>34083</v>
      </c>
      <c r="H2585" s="7">
        <v>0</v>
      </c>
      <c r="I2585">
        <v>272664</v>
      </c>
      <c r="J2585">
        <v>0</v>
      </c>
      <c r="K2585">
        <v>272664</v>
      </c>
      <c r="L2585">
        <v>35216.452358425951</v>
      </c>
      <c r="M2585" s="4">
        <f t="shared" si="80"/>
        <v>12.915695639477875</v>
      </c>
      <c r="N2585" t="str">
        <f t="shared" si="81"/>
        <v>Non-discounted</v>
      </c>
    </row>
    <row r="2586" spans="1:14" x14ac:dyDescent="0.3">
      <c r="A2586" t="s">
        <v>2596</v>
      </c>
      <c r="B2586" s="2">
        <v>45414</v>
      </c>
      <c r="C2586" t="s">
        <v>4515</v>
      </c>
      <c r="D2586" t="s">
        <v>4519</v>
      </c>
      <c r="E2586" t="s">
        <v>4522</v>
      </c>
      <c r="F2586">
        <v>9</v>
      </c>
      <c r="G2586">
        <v>47778</v>
      </c>
      <c r="H2586" s="7">
        <v>15</v>
      </c>
      <c r="I2586">
        <v>430002</v>
      </c>
      <c r="J2586">
        <v>64500.3</v>
      </c>
      <c r="K2586">
        <v>365501.7</v>
      </c>
      <c r="L2586">
        <v>71738.891802810977</v>
      </c>
      <c r="M2586" s="4">
        <f t="shared" si="80"/>
        <v>19.627512485663125</v>
      </c>
      <c r="N2586" t="str">
        <f t="shared" si="81"/>
        <v>Discounted</v>
      </c>
    </row>
    <row r="2587" spans="1:14" x14ac:dyDescent="0.3">
      <c r="A2587" t="s">
        <v>2597</v>
      </c>
      <c r="B2587" s="2">
        <v>45050</v>
      </c>
      <c r="C2587" t="s">
        <v>4513</v>
      </c>
      <c r="D2587" t="s">
        <v>4519</v>
      </c>
      <c r="E2587" t="s">
        <v>4523</v>
      </c>
      <c r="F2587">
        <v>4</v>
      </c>
      <c r="G2587">
        <v>30365</v>
      </c>
      <c r="H2587" s="7">
        <v>20</v>
      </c>
      <c r="I2587">
        <v>121460</v>
      </c>
      <c r="J2587">
        <v>24292</v>
      </c>
      <c r="K2587">
        <v>97168</v>
      </c>
      <c r="L2587">
        <v>19308.60537389735</v>
      </c>
      <c r="M2587" s="4">
        <f t="shared" si="80"/>
        <v>19.871362355814</v>
      </c>
      <c r="N2587" t="str">
        <f t="shared" si="81"/>
        <v>Discounted</v>
      </c>
    </row>
    <row r="2588" spans="1:14" x14ac:dyDescent="0.3">
      <c r="A2588" t="s">
        <v>2598</v>
      </c>
      <c r="B2588" s="2">
        <v>45552</v>
      </c>
      <c r="C2588" t="s">
        <v>4514</v>
      </c>
      <c r="D2588" t="s">
        <v>4519</v>
      </c>
      <c r="E2588" t="s">
        <v>4522</v>
      </c>
      <c r="F2588">
        <v>9</v>
      </c>
      <c r="G2588">
        <v>12789</v>
      </c>
      <c r="H2588" s="7">
        <v>10</v>
      </c>
      <c r="I2588">
        <v>115101</v>
      </c>
      <c r="J2588">
        <v>11510.1</v>
      </c>
      <c r="K2588">
        <v>103590.9</v>
      </c>
      <c r="L2588">
        <v>23021.332281563278</v>
      </c>
      <c r="M2588" s="4">
        <f t="shared" si="80"/>
        <v>22.223315254103671</v>
      </c>
      <c r="N2588" t="str">
        <f t="shared" si="81"/>
        <v>Discounted</v>
      </c>
    </row>
    <row r="2589" spans="1:14" x14ac:dyDescent="0.3">
      <c r="A2589" t="s">
        <v>2599</v>
      </c>
      <c r="B2589" s="2">
        <v>45340</v>
      </c>
      <c r="C2589" t="s">
        <v>4514</v>
      </c>
      <c r="D2589" t="s">
        <v>4519</v>
      </c>
      <c r="E2589" t="s">
        <v>4521</v>
      </c>
      <c r="F2589">
        <v>2</v>
      </c>
      <c r="G2589">
        <v>70770</v>
      </c>
      <c r="H2589" s="7">
        <v>5</v>
      </c>
      <c r="I2589">
        <v>141540</v>
      </c>
      <c r="J2589">
        <v>7077</v>
      </c>
      <c r="K2589">
        <v>134463</v>
      </c>
      <c r="L2589">
        <v>7504.6231903602848</v>
      </c>
      <c r="M2589" s="4">
        <f t="shared" si="80"/>
        <v>5.5811808381192485</v>
      </c>
      <c r="N2589" t="str">
        <f t="shared" si="81"/>
        <v>Discounted</v>
      </c>
    </row>
    <row r="2590" spans="1:14" x14ac:dyDescent="0.3">
      <c r="A2590" t="s">
        <v>2600</v>
      </c>
      <c r="B2590" s="2">
        <v>45651</v>
      </c>
      <c r="C2590" t="s">
        <v>4517</v>
      </c>
      <c r="D2590" t="s">
        <v>4519</v>
      </c>
      <c r="E2590" t="s">
        <v>4523</v>
      </c>
      <c r="F2590">
        <v>5</v>
      </c>
      <c r="G2590">
        <v>36021</v>
      </c>
      <c r="H2590" s="7">
        <v>10</v>
      </c>
      <c r="I2590">
        <v>180105</v>
      </c>
      <c r="J2590">
        <v>18010.5</v>
      </c>
      <c r="K2590">
        <v>162094.5</v>
      </c>
      <c r="L2590">
        <v>14061.979308047101</v>
      </c>
      <c r="M2590" s="4">
        <f t="shared" si="80"/>
        <v>8.6751736228231682</v>
      </c>
      <c r="N2590" t="str">
        <f t="shared" si="81"/>
        <v>Discounted</v>
      </c>
    </row>
    <row r="2591" spans="1:14" x14ac:dyDescent="0.3">
      <c r="A2591" t="s">
        <v>2601</v>
      </c>
      <c r="B2591" s="2">
        <v>45098</v>
      </c>
      <c r="C2591" t="s">
        <v>4517</v>
      </c>
      <c r="D2591" t="s">
        <v>4520</v>
      </c>
      <c r="E2591" t="s">
        <v>4525</v>
      </c>
      <c r="F2591">
        <v>2</v>
      </c>
      <c r="G2591">
        <v>7005</v>
      </c>
      <c r="H2591" s="7">
        <v>10</v>
      </c>
      <c r="I2591">
        <v>14010</v>
      </c>
      <c r="J2591">
        <v>1401</v>
      </c>
      <c r="K2591">
        <v>12609</v>
      </c>
      <c r="L2591">
        <v>2245.8438912757588</v>
      </c>
      <c r="M2591" s="4">
        <f t="shared" si="80"/>
        <v>17.81143541340121</v>
      </c>
      <c r="N2591" t="str">
        <f t="shared" si="81"/>
        <v>Discounted</v>
      </c>
    </row>
    <row r="2592" spans="1:14" x14ac:dyDescent="0.3">
      <c r="A2592" t="s">
        <v>2602</v>
      </c>
      <c r="B2592" s="2">
        <v>45214</v>
      </c>
      <c r="C2592" t="s">
        <v>4514</v>
      </c>
      <c r="D2592" t="s">
        <v>4520</v>
      </c>
      <c r="E2592" t="s">
        <v>4522</v>
      </c>
      <c r="F2592">
        <v>1</v>
      </c>
      <c r="G2592">
        <v>44827</v>
      </c>
      <c r="H2592" s="7">
        <v>10</v>
      </c>
      <c r="I2592">
        <v>44827</v>
      </c>
      <c r="J2592">
        <v>4482.7</v>
      </c>
      <c r="K2592">
        <v>40344.300000000003</v>
      </c>
      <c r="L2592">
        <v>4746.1015900008488</v>
      </c>
      <c r="M2592" s="4">
        <f t="shared" si="80"/>
        <v>11.763995384728073</v>
      </c>
      <c r="N2592" t="str">
        <f t="shared" si="81"/>
        <v>Discounted</v>
      </c>
    </row>
    <row r="2593" spans="1:14" x14ac:dyDescent="0.3">
      <c r="A2593" t="s">
        <v>2603</v>
      </c>
      <c r="B2593" s="2">
        <v>45361</v>
      </c>
      <c r="C2593" t="s">
        <v>4513</v>
      </c>
      <c r="D2593" t="s">
        <v>4520</v>
      </c>
      <c r="E2593" t="s">
        <v>4523</v>
      </c>
      <c r="F2593">
        <v>5</v>
      </c>
      <c r="G2593">
        <v>66019</v>
      </c>
      <c r="H2593" s="7">
        <v>15</v>
      </c>
      <c r="I2593">
        <v>330095</v>
      </c>
      <c r="J2593">
        <v>49514.25</v>
      </c>
      <c r="K2593">
        <v>280580.75</v>
      </c>
      <c r="L2593">
        <v>16473.550760207239</v>
      </c>
      <c r="M2593" s="4">
        <f t="shared" si="80"/>
        <v>5.871233418617364</v>
      </c>
      <c r="N2593" t="str">
        <f t="shared" si="81"/>
        <v>Discounted</v>
      </c>
    </row>
    <row r="2594" spans="1:14" x14ac:dyDescent="0.3">
      <c r="A2594" t="s">
        <v>2604</v>
      </c>
      <c r="B2594" s="2">
        <v>45612</v>
      </c>
      <c r="C2594" t="s">
        <v>4513</v>
      </c>
      <c r="D2594" t="s">
        <v>4520</v>
      </c>
      <c r="E2594" t="s">
        <v>4523</v>
      </c>
      <c r="F2594">
        <v>2</v>
      </c>
      <c r="G2594">
        <v>70721</v>
      </c>
      <c r="H2594" s="7">
        <v>15</v>
      </c>
      <c r="I2594">
        <v>141442</v>
      </c>
      <c r="J2594">
        <v>21216.3</v>
      </c>
      <c r="K2594">
        <v>120225.7</v>
      </c>
      <c r="L2594">
        <v>20112.958279420669</v>
      </c>
      <c r="M2594" s="4">
        <f t="shared" si="80"/>
        <v>16.729333478133768</v>
      </c>
      <c r="N2594" t="str">
        <f t="shared" si="81"/>
        <v>Discounted</v>
      </c>
    </row>
    <row r="2595" spans="1:14" x14ac:dyDescent="0.3">
      <c r="A2595" t="s">
        <v>2605</v>
      </c>
      <c r="B2595" s="2">
        <v>45039</v>
      </c>
      <c r="C2595" t="s">
        <v>4517</v>
      </c>
      <c r="D2595" t="s">
        <v>4519</v>
      </c>
      <c r="E2595" t="s">
        <v>4523</v>
      </c>
      <c r="F2595">
        <v>7</v>
      </c>
      <c r="G2595">
        <v>18909</v>
      </c>
      <c r="H2595" s="7">
        <v>15</v>
      </c>
      <c r="I2595">
        <v>132363</v>
      </c>
      <c r="J2595">
        <v>19854.45</v>
      </c>
      <c r="K2595">
        <v>112508.55</v>
      </c>
      <c r="L2595">
        <v>14470.24662062764</v>
      </c>
      <c r="M2595" s="4">
        <f t="shared" si="80"/>
        <v>12.861463969296235</v>
      </c>
      <c r="N2595" t="str">
        <f t="shared" si="81"/>
        <v>Discounted</v>
      </c>
    </row>
    <row r="2596" spans="1:14" x14ac:dyDescent="0.3">
      <c r="A2596" t="s">
        <v>2606</v>
      </c>
      <c r="B2596" s="2">
        <v>45048</v>
      </c>
      <c r="C2596" t="s">
        <v>4518</v>
      </c>
      <c r="D2596" t="s">
        <v>4520</v>
      </c>
      <c r="E2596" t="s">
        <v>4522</v>
      </c>
      <c r="F2596">
        <v>8</v>
      </c>
      <c r="G2596">
        <v>20017</v>
      </c>
      <c r="H2596" s="7">
        <v>5</v>
      </c>
      <c r="I2596">
        <v>160136</v>
      </c>
      <c r="J2596">
        <v>8006.8</v>
      </c>
      <c r="K2596">
        <v>152129.20000000001</v>
      </c>
      <c r="L2596">
        <v>18684.351910882899</v>
      </c>
      <c r="M2596" s="4">
        <f t="shared" si="80"/>
        <v>12.281897170880342</v>
      </c>
      <c r="N2596" t="str">
        <f t="shared" si="81"/>
        <v>Discounted</v>
      </c>
    </row>
    <row r="2597" spans="1:14" x14ac:dyDescent="0.3">
      <c r="A2597" t="s">
        <v>2607</v>
      </c>
      <c r="B2597" s="2">
        <v>45470</v>
      </c>
      <c r="C2597" t="s">
        <v>4513</v>
      </c>
      <c r="D2597" t="s">
        <v>4520</v>
      </c>
      <c r="E2597" t="s">
        <v>4525</v>
      </c>
      <c r="F2597">
        <v>2</v>
      </c>
      <c r="G2597">
        <v>45033</v>
      </c>
      <c r="H2597" s="7">
        <v>0</v>
      </c>
      <c r="I2597">
        <v>90066</v>
      </c>
      <c r="J2597">
        <v>0</v>
      </c>
      <c r="K2597">
        <v>90066</v>
      </c>
      <c r="L2597">
        <v>9265.3467329027189</v>
      </c>
      <c r="M2597" s="4">
        <f t="shared" si="80"/>
        <v>10.287285693716518</v>
      </c>
      <c r="N2597" t="str">
        <f t="shared" si="81"/>
        <v>Non-discounted</v>
      </c>
    </row>
    <row r="2598" spans="1:14" x14ac:dyDescent="0.3">
      <c r="A2598" t="s">
        <v>2608</v>
      </c>
      <c r="B2598" s="2">
        <v>45148</v>
      </c>
      <c r="C2598" t="s">
        <v>4514</v>
      </c>
      <c r="D2598" t="s">
        <v>4520</v>
      </c>
      <c r="E2598" t="s">
        <v>4523</v>
      </c>
      <c r="F2598">
        <v>7</v>
      </c>
      <c r="G2598">
        <v>30975</v>
      </c>
      <c r="H2598" s="7">
        <v>20</v>
      </c>
      <c r="I2598">
        <v>216825</v>
      </c>
      <c r="J2598">
        <v>43365</v>
      </c>
      <c r="K2598">
        <v>173460</v>
      </c>
      <c r="L2598">
        <v>8881.0789080136674</v>
      </c>
      <c r="M2598" s="4">
        <f t="shared" si="80"/>
        <v>5.1199578623392528</v>
      </c>
      <c r="N2598" t="str">
        <f t="shared" si="81"/>
        <v>Discounted</v>
      </c>
    </row>
    <row r="2599" spans="1:14" x14ac:dyDescent="0.3">
      <c r="A2599" t="s">
        <v>2609</v>
      </c>
      <c r="B2599" s="2">
        <v>45557</v>
      </c>
      <c r="C2599" t="s">
        <v>4515</v>
      </c>
      <c r="D2599" t="s">
        <v>4519</v>
      </c>
      <c r="E2599" t="s">
        <v>4522</v>
      </c>
      <c r="F2599">
        <v>4</v>
      </c>
      <c r="G2599">
        <v>15827</v>
      </c>
      <c r="H2599" s="7">
        <v>20</v>
      </c>
      <c r="I2599">
        <v>63308</v>
      </c>
      <c r="J2599">
        <v>12661.6</v>
      </c>
      <c r="K2599">
        <v>50646.400000000001</v>
      </c>
      <c r="L2599">
        <v>4379.4956727002318</v>
      </c>
      <c r="M2599" s="4">
        <f t="shared" si="80"/>
        <v>8.647200339412537</v>
      </c>
      <c r="N2599" t="str">
        <f t="shared" si="81"/>
        <v>Discounted</v>
      </c>
    </row>
    <row r="2600" spans="1:14" x14ac:dyDescent="0.3">
      <c r="A2600" t="s">
        <v>2610</v>
      </c>
      <c r="B2600" s="2">
        <v>44965</v>
      </c>
      <c r="C2600" t="s">
        <v>4513</v>
      </c>
      <c r="D2600" t="s">
        <v>4520</v>
      </c>
      <c r="E2600" t="s">
        <v>4521</v>
      </c>
      <c r="F2600">
        <v>1</v>
      </c>
      <c r="G2600">
        <v>55844</v>
      </c>
      <c r="H2600" s="7">
        <v>0</v>
      </c>
      <c r="I2600">
        <v>55844</v>
      </c>
      <c r="J2600">
        <v>0</v>
      </c>
      <c r="K2600">
        <v>55844</v>
      </c>
      <c r="L2600">
        <v>8088.8391942764374</v>
      </c>
      <c r="M2600" s="4">
        <f t="shared" si="80"/>
        <v>14.484705956372105</v>
      </c>
      <c r="N2600" t="str">
        <f t="shared" si="81"/>
        <v>Non-discounted</v>
      </c>
    </row>
    <row r="2601" spans="1:14" x14ac:dyDescent="0.3">
      <c r="A2601" t="s">
        <v>2611</v>
      </c>
      <c r="B2601" s="2">
        <v>45423</v>
      </c>
      <c r="C2601" t="s">
        <v>4513</v>
      </c>
      <c r="D2601" t="s">
        <v>4520</v>
      </c>
      <c r="E2601" t="s">
        <v>4522</v>
      </c>
      <c r="F2601">
        <v>3</v>
      </c>
      <c r="G2601">
        <v>4171</v>
      </c>
      <c r="H2601" s="7">
        <v>20</v>
      </c>
      <c r="I2601">
        <v>12513</v>
      </c>
      <c r="J2601">
        <v>2502.6</v>
      </c>
      <c r="K2601">
        <v>10010.4</v>
      </c>
      <c r="L2601">
        <v>1052.566437998036</v>
      </c>
      <c r="M2601" s="4">
        <f t="shared" si="80"/>
        <v>10.514729061756134</v>
      </c>
      <c r="N2601" t="str">
        <f t="shared" si="81"/>
        <v>Discounted</v>
      </c>
    </row>
    <row r="2602" spans="1:14" x14ac:dyDescent="0.3">
      <c r="A2602" t="s">
        <v>2612</v>
      </c>
      <c r="B2602" s="2">
        <v>45159</v>
      </c>
      <c r="C2602" t="s">
        <v>4518</v>
      </c>
      <c r="D2602" t="s">
        <v>4519</v>
      </c>
      <c r="E2602" t="s">
        <v>4522</v>
      </c>
      <c r="F2602">
        <v>1</v>
      </c>
      <c r="G2602">
        <v>70977</v>
      </c>
      <c r="H2602" s="7">
        <v>10</v>
      </c>
      <c r="I2602">
        <v>70977</v>
      </c>
      <c r="J2602">
        <v>7097.7</v>
      </c>
      <c r="K2602">
        <v>63879.3</v>
      </c>
      <c r="L2602">
        <v>14365.03235185481</v>
      </c>
      <c r="M2602" s="4">
        <f t="shared" si="80"/>
        <v>22.487773585269107</v>
      </c>
      <c r="N2602" t="str">
        <f t="shared" si="81"/>
        <v>Discounted</v>
      </c>
    </row>
    <row r="2603" spans="1:14" x14ac:dyDescent="0.3">
      <c r="A2603" t="s">
        <v>2613</v>
      </c>
      <c r="B2603" s="2">
        <v>45456</v>
      </c>
      <c r="C2603" t="s">
        <v>4517</v>
      </c>
      <c r="D2603" t="s">
        <v>4520</v>
      </c>
      <c r="E2603" t="s">
        <v>4522</v>
      </c>
      <c r="F2603">
        <v>5</v>
      </c>
      <c r="G2603">
        <v>78502</v>
      </c>
      <c r="H2603" s="7">
        <v>5</v>
      </c>
      <c r="I2603">
        <v>392510</v>
      </c>
      <c r="J2603">
        <v>19625.5</v>
      </c>
      <c r="K2603">
        <v>372884.5</v>
      </c>
      <c r="L2603">
        <v>29308.696504669118</v>
      </c>
      <c r="M2603" s="4">
        <f t="shared" si="80"/>
        <v>7.8599932431273274</v>
      </c>
      <c r="N2603" t="str">
        <f t="shared" si="81"/>
        <v>Discounted</v>
      </c>
    </row>
    <row r="2604" spans="1:14" x14ac:dyDescent="0.3">
      <c r="A2604" t="s">
        <v>2614</v>
      </c>
      <c r="B2604" s="2">
        <v>45075</v>
      </c>
      <c r="C2604" t="s">
        <v>4513</v>
      </c>
      <c r="D2604" t="s">
        <v>4519</v>
      </c>
      <c r="E2604" t="s">
        <v>4523</v>
      </c>
      <c r="F2604">
        <v>8</v>
      </c>
      <c r="G2604">
        <v>51256</v>
      </c>
      <c r="H2604" s="7">
        <v>20</v>
      </c>
      <c r="I2604">
        <v>410048</v>
      </c>
      <c r="J2604">
        <v>82009.600000000006</v>
      </c>
      <c r="K2604">
        <v>328038.40000000002</v>
      </c>
      <c r="L2604">
        <v>73830.965442979257</v>
      </c>
      <c r="M2604" s="4">
        <f t="shared" si="80"/>
        <v>22.50680574072403</v>
      </c>
      <c r="N2604" t="str">
        <f t="shared" si="81"/>
        <v>Discounted</v>
      </c>
    </row>
    <row r="2605" spans="1:14" x14ac:dyDescent="0.3">
      <c r="A2605" t="s">
        <v>2615</v>
      </c>
      <c r="B2605" s="2">
        <v>45323</v>
      </c>
      <c r="C2605" t="s">
        <v>4512</v>
      </c>
      <c r="D2605" t="s">
        <v>4520</v>
      </c>
      <c r="E2605" t="s">
        <v>4522</v>
      </c>
      <c r="F2605">
        <v>1</v>
      </c>
      <c r="G2605">
        <v>45459</v>
      </c>
      <c r="H2605" s="7">
        <v>5</v>
      </c>
      <c r="I2605">
        <v>45459</v>
      </c>
      <c r="J2605">
        <v>2272.9499999999998</v>
      </c>
      <c r="K2605">
        <v>43186.05</v>
      </c>
      <c r="L2605">
        <v>5655.8680213972084</v>
      </c>
      <c r="M2605" s="4">
        <f t="shared" si="80"/>
        <v>13.096516169914146</v>
      </c>
      <c r="N2605" t="str">
        <f t="shared" si="81"/>
        <v>Discounted</v>
      </c>
    </row>
    <row r="2606" spans="1:14" x14ac:dyDescent="0.3">
      <c r="A2606" t="s">
        <v>2616</v>
      </c>
      <c r="B2606" s="2">
        <v>45587</v>
      </c>
      <c r="C2606" t="s">
        <v>4516</v>
      </c>
      <c r="D2606" t="s">
        <v>4519</v>
      </c>
      <c r="E2606" t="s">
        <v>4521</v>
      </c>
      <c r="F2606">
        <v>9</v>
      </c>
      <c r="G2606">
        <v>70624</v>
      </c>
      <c r="H2606" s="7">
        <v>0</v>
      </c>
      <c r="I2606">
        <v>635616</v>
      </c>
      <c r="J2606">
        <v>0</v>
      </c>
      <c r="K2606">
        <v>635616</v>
      </c>
      <c r="L2606">
        <v>66846.503286296764</v>
      </c>
      <c r="M2606" s="4">
        <f t="shared" si="80"/>
        <v>10.516806261374283</v>
      </c>
      <c r="N2606" t="str">
        <f t="shared" si="81"/>
        <v>Non-discounted</v>
      </c>
    </row>
    <row r="2607" spans="1:14" x14ac:dyDescent="0.3">
      <c r="A2607" t="s">
        <v>2617</v>
      </c>
      <c r="B2607" s="2">
        <v>45564</v>
      </c>
      <c r="C2607" t="s">
        <v>4514</v>
      </c>
      <c r="D2607" t="s">
        <v>4520</v>
      </c>
      <c r="E2607" t="s">
        <v>4523</v>
      </c>
      <c r="F2607">
        <v>3</v>
      </c>
      <c r="G2607">
        <v>28580</v>
      </c>
      <c r="H2607" s="7">
        <v>20</v>
      </c>
      <c r="I2607">
        <v>85740</v>
      </c>
      <c r="J2607">
        <v>17148</v>
      </c>
      <c r="K2607">
        <v>68592</v>
      </c>
      <c r="L2607">
        <v>7603.9974318499753</v>
      </c>
      <c r="M2607" s="4">
        <f t="shared" si="80"/>
        <v>11.085837170296791</v>
      </c>
      <c r="N2607" t="str">
        <f t="shared" si="81"/>
        <v>Discounted</v>
      </c>
    </row>
    <row r="2608" spans="1:14" x14ac:dyDescent="0.3">
      <c r="A2608" t="s">
        <v>2618</v>
      </c>
      <c r="B2608" s="2">
        <v>45228</v>
      </c>
      <c r="C2608" t="s">
        <v>4512</v>
      </c>
      <c r="D2608" t="s">
        <v>4520</v>
      </c>
      <c r="E2608" t="s">
        <v>4521</v>
      </c>
      <c r="F2608">
        <v>5</v>
      </c>
      <c r="G2608">
        <v>25044</v>
      </c>
      <c r="H2608" s="7">
        <v>5</v>
      </c>
      <c r="I2608">
        <v>125220</v>
      </c>
      <c r="J2608">
        <v>6261</v>
      </c>
      <c r="K2608">
        <v>118959</v>
      </c>
      <c r="L2608">
        <v>13800.928288828811</v>
      </c>
      <c r="M2608" s="4">
        <f t="shared" si="80"/>
        <v>11.601415856579839</v>
      </c>
      <c r="N2608" t="str">
        <f t="shared" si="81"/>
        <v>Discounted</v>
      </c>
    </row>
    <row r="2609" spans="1:14" x14ac:dyDescent="0.3">
      <c r="A2609" t="s">
        <v>2619</v>
      </c>
      <c r="B2609" s="2">
        <v>45286</v>
      </c>
      <c r="C2609" t="s">
        <v>4517</v>
      </c>
      <c r="D2609" t="s">
        <v>4520</v>
      </c>
      <c r="E2609" t="s">
        <v>4524</v>
      </c>
      <c r="F2609">
        <v>9</v>
      </c>
      <c r="G2609">
        <v>76847</v>
      </c>
      <c r="H2609" s="7">
        <v>10</v>
      </c>
      <c r="I2609">
        <v>691623</v>
      </c>
      <c r="J2609">
        <v>69162.3</v>
      </c>
      <c r="K2609">
        <v>622460.69999999995</v>
      </c>
      <c r="L2609">
        <v>94186.269500036462</v>
      </c>
      <c r="M2609" s="4">
        <f t="shared" si="80"/>
        <v>15.131279693647562</v>
      </c>
      <c r="N2609" t="str">
        <f t="shared" si="81"/>
        <v>Discounted</v>
      </c>
    </row>
    <row r="2610" spans="1:14" x14ac:dyDescent="0.3">
      <c r="A2610" t="s">
        <v>2620</v>
      </c>
      <c r="B2610" s="2">
        <v>45164</v>
      </c>
      <c r="C2610" t="s">
        <v>4515</v>
      </c>
      <c r="D2610" t="s">
        <v>4519</v>
      </c>
      <c r="E2610" t="s">
        <v>4522</v>
      </c>
      <c r="F2610">
        <v>5</v>
      </c>
      <c r="G2610">
        <v>19233</v>
      </c>
      <c r="H2610" s="7">
        <v>10</v>
      </c>
      <c r="I2610">
        <v>96165</v>
      </c>
      <c r="J2610">
        <v>9616.5</v>
      </c>
      <c r="K2610">
        <v>86548.5</v>
      </c>
      <c r="L2610">
        <v>10453.02164328308</v>
      </c>
      <c r="M2610" s="4">
        <f t="shared" si="80"/>
        <v>12.077646225276094</v>
      </c>
      <c r="N2610" t="str">
        <f t="shared" si="81"/>
        <v>Discounted</v>
      </c>
    </row>
    <row r="2611" spans="1:14" x14ac:dyDescent="0.3">
      <c r="A2611" t="s">
        <v>2621</v>
      </c>
      <c r="B2611" s="2">
        <v>45573</v>
      </c>
      <c r="C2611" t="s">
        <v>4516</v>
      </c>
      <c r="D2611" t="s">
        <v>4520</v>
      </c>
      <c r="E2611" t="s">
        <v>4523</v>
      </c>
      <c r="F2611">
        <v>9</v>
      </c>
      <c r="G2611">
        <v>54711</v>
      </c>
      <c r="H2611" s="7">
        <v>0</v>
      </c>
      <c r="I2611">
        <v>492399</v>
      </c>
      <c r="J2611">
        <v>0</v>
      </c>
      <c r="K2611">
        <v>492399</v>
      </c>
      <c r="L2611">
        <v>88356.701615051323</v>
      </c>
      <c r="M2611" s="4">
        <f t="shared" si="80"/>
        <v>17.944126940763756</v>
      </c>
      <c r="N2611" t="str">
        <f t="shared" si="81"/>
        <v>Non-discounted</v>
      </c>
    </row>
    <row r="2612" spans="1:14" x14ac:dyDescent="0.3">
      <c r="A2612" t="s">
        <v>2622</v>
      </c>
      <c r="B2612" s="2">
        <v>45589</v>
      </c>
      <c r="C2612" t="s">
        <v>4512</v>
      </c>
      <c r="D2612" t="s">
        <v>4519</v>
      </c>
      <c r="E2612" t="s">
        <v>4523</v>
      </c>
      <c r="F2612">
        <v>8</v>
      </c>
      <c r="G2612">
        <v>41196</v>
      </c>
      <c r="H2612" s="7">
        <v>15</v>
      </c>
      <c r="I2612">
        <v>329568</v>
      </c>
      <c r="J2612">
        <v>49435.199999999997</v>
      </c>
      <c r="K2612">
        <v>280132.8</v>
      </c>
      <c r="L2612">
        <v>37827.95715107226</v>
      </c>
      <c r="M2612" s="4">
        <f t="shared" si="80"/>
        <v>13.503580141658622</v>
      </c>
      <c r="N2612" t="str">
        <f t="shared" si="81"/>
        <v>Discounted</v>
      </c>
    </row>
    <row r="2613" spans="1:14" x14ac:dyDescent="0.3">
      <c r="A2613" t="s">
        <v>2623</v>
      </c>
      <c r="B2613" s="2">
        <v>45162</v>
      </c>
      <c r="C2613" t="s">
        <v>4516</v>
      </c>
      <c r="D2613" t="s">
        <v>4519</v>
      </c>
      <c r="E2613" t="s">
        <v>4522</v>
      </c>
      <c r="F2613">
        <v>7</v>
      </c>
      <c r="G2613">
        <v>48593</v>
      </c>
      <c r="H2613" s="7">
        <v>20</v>
      </c>
      <c r="I2613">
        <v>340151</v>
      </c>
      <c r="J2613">
        <v>68030.2</v>
      </c>
      <c r="K2613">
        <v>272120.8</v>
      </c>
      <c r="L2613">
        <v>50159.684718765187</v>
      </c>
      <c r="M2613" s="4">
        <f t="shared" si="80"/>
        <v>18.43287419365414</v>
      </c>
      <c r="N2613" t="str">
        <f t="shared" si="81"/>
        <v>Discounted</v>
      </c>
    </row>
    <row r="2614" spans="1:14" x14ac:dyDescent="0.3">
      <c r="A2614" t="s">
        <v>2624</v>
      </c>
      <c r="B2614" s="2">
        <v>45129</v>
      </c>
      <c r="C2614" t="s">
        <v>4514</v>
      </c>
      <c r="D2614" t="s">
        <v>4519</v>
      </c>
      <c r="E2614" t="s">
        <v>4525</v>
      </c>
      <c r="F2614">
        <v>1</v>
      </c>
      <c r="G2614">
        <v>47542</v>
      </c>
      <c r="H2614" s="7">
        <v>10</v>
      </c>
      <c r="I2614">
        <v>47542</v>
      </c>
      <c r="J2614">
        <v>4754.2</v>
      </c>
      <c r="K2614">
        <v>42787.8</v>
      </c>
      <c r="L2614">
        <v>7311.8053406289364</v>
      </c>
      <c r="M2614" s="4">
        <f t="shared" si="80"/>
        <v>17.08852836703204</v>
      </c>
      <c r="N2614" t="str">
        <f t="shared" si="81"/>
        <v>Discounted</v>
      </c>
    </row>
    <row r="2615" spans="1:14" x14ac:dyDescent="0.3">
      <c r="A2615" t="s">
        <v>2625</v>
      </c>
      <c r="B2615" s="2">
        <v>45182</v>
      </c>
      <c r="C2615" t="s">
        <v>4517</v>
      </c>
      <c r="D2615" t="s">
        <v>4519</v>
      </c>
      <c r="E2615" t="s">
        <v>4525</v>
      </c>
      <c r="F2615">
        <v>4</v>
      </c>
      <c r="G2615">
        <v>54016</v>
      </c>
      <c r="H2615" s="7">
        <v>10</v>
      </c>
      <c r="I2615">
        <v>216064</v>
      </c>
      <c r="J2615">
        <v>21606.400000000001</v>
      </c>
      <c r="K2615">
        <v>194457.60000000001</v>
      </c>
      <c r="L2615">
        <v>19230.066557812072</v>
      </c>
      <c r="M2615" s="4">
        <f t="shared" si="80"/>
        <v>9.88907944858523</v>
      </c>
      <c r="N2615" t="str">
        <f t="shared" si="81"/>
        <v>Discounted</v>
      </c>
    </row>
    <row r="2616" spans="1:14" x14ac:dyDescent="0.3">
      <c r="A2616" t="s">
        <v>2626</v>
      </c>
      <c r="B2616" s="2">
        <v>45524</v>
      </c>
      <c r="C2616" t="s">
        <v>4513</v>
      </c>
      <c r="D2616" t="s">
        <v>4520</v>
      </c>
      <c r="E2616" t="s">
        <v>4521</v>
      </c>
      <c r="F2616">
        <v>9</v>
      </c>
      <c r="G2616">
        <v>37987</v>
      </c>
      <c r="H2616" s="7">
        <v>0</v>
      </c>
      <c r="I2616">
        <v>341883</v>
      </c>
      <c r="J2616">
        <v>0</v>
      </c>
      <c r="K2616">
        <v>341883</v>
      </c>
      <c r="L2616">
        <v>72668.823994010352</v>
      </c>
      <c r="M2616" s="4">
        <f t="shared" si="80"/>
        <v>21.255465757001769</v>
      </c>
      <c r="N2616" t="str">
        <f t="shared" si="81"/>
        <v>Non-discounted</v>
      </c>
    </row>
    <row r="2617" spans="1:14" x14ac:dyDescent="0.3">
      <c r="A2617" t="s">
        <v>2627</v>
      </c>
      <c r="B2617" s="2">
        <v>45588</v>
      </c>
      <c r="C2617" t="s">
        <v>4515</v>
      </c>
      <c r="D2617" t="s">
        <v>4520</v>
      </c>
      <c r="E2617" t="s">
        <v>4522</v>
      </c>
      <c r="F2617">
        <v>8</v>
      </c>
      <c r="G2617">
        <v>41349</v>
      </c>
      <c r="H2617" s="7">
        <v>10</v>
      </c>
      <c r="I2617">
        <v>330792</v>
      </c>
      <c r="J2617">
        <v>33079.199999999997</v>
      </c>
      <c r="K2617">
        <v>297712.8</v>
      </c>
      <c r="L2617">
        <v>62459.041983757357</v>
      </c>
      <c r="M2617" s="4">
        <f t="shared" si="80"/>
        <v>20.979629355458467</v>
      </c>
      <c r="N2617" t="str">
        <f t="shared" si="81"/>
        <v>Discounted</v>
      </c>
    </row>
    <row r="2618" spans="1:14" x14ac:dyDescent="0.3">
      <c r="A2618" t="s">
        <v>2628</v>
      </c>
      <c r="B2618" s="2">
        <v>45161</v>
      </c>
      <c r="C2618" t="s">
        <v>4517</v>
      </c>
      <c r="D2618" t="s">
        <v>4520</v>
      </c>
      <c r="E2618" t="s">
        <v>4522</v>
      </c>
      <c r="F2618">
        <v>4</v>
      </c>
      <c r="G2618">
        <v>15050</v>
      </c>
      <c r="H2618" s="7">
        <v>20</v>
      </c>
      <c r="I2618">
        <v>60200</v>
      </c>
      <c r="J2618">
        <v>12040</v>
      </c>
      <c r="K2618">
        <v>48160</v>
      </c>
      <c r="L2618">
        <v>11933.85985830173</v>
      </c>
      <c r="M2618" s="4">
        <f t="shared" si="80"/>
        <v>24.779609340327514</v>
      </c>
      <c r="N2618" t="str">
        <f t="shared" si="81"/>
        <v>Discounted</v>
      </c>
    </row>
    <row r="2619" spans="1:14" x14ac:dyDescent="0.3">
      <c r="A2619" t="s">
        <v>2629</v>
      </c>
      <c r="B2619" s="2">
        <v>45271</v>
      </c>
      <c r="C2619" t="s">
        <v>4516</v>
      </c>
      <c r="D2619" t="s">
        <v>4519</v>
      </c>
      <c r="E2619" t="s">
        <v>4524</v>
      </c>
      <c r="F2619">
        <v>1</v>
      </c>
      <c r="G2619">
        <v>76900</v>
      </c>
      <c r="H2619" s="7">
        <v>0</v>
      </c>
      <c r="I2619">
        <v>76900</v>
      </c>
      <c r="J2619">
        <v>0</v>
      </c>
      <c r="K2619">
        <v>76900</v>
      </c>
      <c r="L2619">
        <v>6537.2710675865601</v>
      </c>
      <c r="M2619" s="4">
        <f t="shared" si="80"/>
        <v>8.5010026886691286</v>
      </c>
      <c r="N2619" t="str">
        <f t="shared" si="81"/>
        <v>Non-discounted</v>
      </c>
    </row>
    <row r="2620" spans="1:14" x14ac:dyDescent="0.3">
      <c r="A2620" t="s">
        <v>2630</v>
      </c>
      <c r="B2620" s="2">
        <v>45460</v>
      </c>
      <c r="C2620" t="s">
        <v>4512</v>
      </c>
      <c r="D2620" t="s">
        <v>4520</v>
      </c>
      <c r="E2620" t="s">
        <v>4525</v>
      </c>
      <c r="F2620">
        <v>4</v>
      </c>
      <c r="G2620">
        <v>50199</v>
      </c>
      <c r="H2620" s="7">
        <v>5</v>
      </c>
      <c r="I2620">
        <v>200796</v>
      </c>
      <c r="J2620">
        <v>10039.799999999999</v>
      </c>
      <c r="K2620">
        <v>190756.2</v>
      </c>
      <c r="L2620">
        <v>41883.889384683003</v>
      </c>
      <c r="M2620" s="4">
        <f t="shared" si="80"/>
        <v>21.956764385473708</v>
      </c>
      <c r="N2620" t="str">
        <f t="shared" si="81"/>
        <v>Discounted</v>
      </c>
    </row>
    <row r="2621" spans="1:14" x14ac:dyDescent="0.3">
      <c r="A2621" t="s">
        <v>2631</v>
      </c>
      <c r="B2621" s="2">
        <v>45392</v>
      </c>
      <c r="C2621" t="s">
        <v>4514</v>
      </c>
      <c r="D2621" t="s">
        <v>4519</v>
      </c>
      <c r="E2621" t="s">
        <v>4525</v>
      </c>
      <c r="F2621">
        <v>3</v>
      </c>
      <c r="G2621">
        <v>78660</v>
      </c>
      <c r="H2621" s="7">
        <v>0</v>
      </c>
      <c r="I2621">
        <v>235980</v>
      </c>
      <c r="J2621">
        <v>0</v>
      </c>
      <c r="K2621">
        <v>235980</v>
      </c>
      <c r="L2621">
        <v>52953.011620321267</v>
      </c>
      <c r="M2621" s="4">
        <f t="shared" si="80"/>
        <v>22.439618450852304</v>
      </c>
      <c r="N2621" t="str">
        <f t="shared" si="81"/>
        <v>Non-discounted</v>
      </c>
    </row>
    <row r="2622" spans="1:14" x14ac:dyDescent="0.3">
      <c r="A2622" t="s">
        <v>2632</v>
      </c>
      <c r="B2622" s="2">
        <v>45467</v>
      </c>
      <c r="C2622" t="s">
        <v>4514</v>
      </c>
      <c r="D2622" t="s">
        <v>4519</v>
      </c>
      <c r="E2622" t="s">
        <v>4522</v>
      </c>
      <c r="F2622">
        <v>6</v>
      </c>
      <c r="G2622">
        <v>69397</v>
      </c>
      <c r="H2622" s="7">
        <v>20</v>
      </c>
      <c r="I2622">
        <v>416382</v>
      </c>
      <c r="J2622">
        <v>83276.399999999994</v>
      </c>
      <c r="K2622">
        <v>333105.59999999998</v>
      </c>
      <c r="L2622">
        <v>59436.976002916497</v>
      </c>
      <c r="M2622" s="4">
        <f t="shared" si="80"/>
        <v>17.843283332047406</v>
      </c>
      <c r="N2622" t="str">
        <f t="shared" si="81"/>
        <v>Discounted</v>
      </c>
    </row>
    <row r="2623" spans="1:14" x14ac:dyDescent="0.3">
      <c r="A2623" t="s">
        <v>2633</v>
      </c>
      <c r="B2623" s="2">
        <v>45139</v>
      </c>
      <c r="C2623" t="s">
        <v>4517</v>
      </c>
      <c r="D2623" t="s">
        <v>4519</v>
      </c>
      <c r="E2623" t="s">
        <v>4521</v>
      </c>
      <c r="F2623">
        <v>5</v>
      </c>
      <c r="G2623">
        <v>14207</v>
      </c>
      <c r="H2623" s="7">
        <v>20</v>
      </c>
      <c r="I2623">
        <v>71035</v>
      </c>
      <c r="J2623">
        <v>14207</v>
      </c>
      <c r="K2623">
        <v>56828</v>
      </c>
      <c r="L2623">
        <v>8596.766830366947</v>
      </c>
      <c r="M2623" s="4">
        <f t="shared" si="80"/>
        <v>15.127695555653812</v>
      </c>
      <c r="N2623" t="str">
        <f t="shared" si="81"/>
        <v>Discounted</v>
      </c>
    </row>
    <row r="2624" spans="1:14" x14ac:dyDescent="0.3">
      <c r="A2624" t="s">
        <v>2634</v>
      </c>
      <c r="B2624" s="2">
        <v>45389</v>
      </c>
      <c r="C2624" t="s">
        <v>4513</v>
      </c>
      <c r="D2624" t="s">
        <v>4520</v>
      </c>
      <c r="E2624" t="s">
        <v>4522</v>
      </c>
      <c r="F2624">
        <v>5</v>
      </c>
      <c r="G2624">
        <v>2424</v>
      </c>
      <c r="H2624" s="7">
        <v>5</v>
      </c>
      <c r="I2624">
        <v>12120</v>
      </c>
      <c r="J2624">
        <v>606</v>
      </c>
      <c r="K2624">
        <v>11514</v>
      </c>
      <c r="L2624">
        <v>2780.0773059460498</v>
      </c>
      <c r="M2624" s="4">
        <f t="shared" si="80"/>
        <v>24.145191123380666</v>
      </c>
      <c r="N2624" t="str">
        <f t="shared" si="81"/>
        <v>Discounted</v>
      </c>
    </row>
    <row r="2625" spans="1:14" x14ac:dyDescent="0.3">
      <c r="A2625" t="s">
        <v>2635</v>
      </c>
      <c r="B2625" s="2">
        <v>45362</v>
      </c>
      <c r="C2625" t="s">
        <v>4512</v>
      </c>
      <c r="D2625" t="s">
        <v>4520</v>
      </c>
      <c r="E2625" t="s">
        <v>4521</v>
      </c>
      <c r="F2625">
        <v>2</v>
      </c>
      <c r="G2625">
        <v>78683</v>
      </c>
      <c r="H2625" s="7">
        <v>0</v>
      </c>
      <c r="I2625">
        <v>157366</v>
      </c>
      <c r="J2625">
        <v>0</v>
      </c>
      <c r="K2625">
        <v>157366</v>
      </c>
      <c r="L2625">
        <v>38482.027584437288</v>
      </c>
      <c r="M2625" s="4">
        <f t="shared" si="80"/>
        <v>24.453838557526588</v>
      </c>
      <c r="N2625" t="str">
        <f t="shared" si="81"/>
        <v>Non-discounted</v>
      </c>
    </row>
    <row r="2626" spans="1:14" x14ac:dyDescent="0.3">
      <c r="A2626" t="s">
        <v>2636</v>
      </c>
      <c r="B2626" s="2">
        <v>45209</v>
      </c>
      <c r="C2626" t="s">
        <v>4513</v>
      </c>
      <c r="D2626" t="s">
        <v>4519</v>
      </c>
      <c r="E2626" t="s">
        <v>4525</v>
      </c>
      <c r="F2626">
        <v>3</v>
      </c>
      <c r="G2626">
        <v>29518</v>
      </c>
      <c r="H2626" s="7">
        <v>20</v>
      </c>
      <c r="I2626">
        <v>88554</v>
      </c>
      <c r="J2626">
        <v>17710.8</v>
      </c>
      <c r="K2626">
        <v>70843.199999999997</v>
      </c>
      <c r="L2626">
        <v>12634.140247828371</v>
      </c>
      <c r="M2626" s="4">
        <f t="shared" si="80"/>
        <v>17.833949126844033</v>
      </c>
      <c r="N2626" t="str">
        <f t="shared" si="81"/>
        <v>Discounted</v>
      </c>
    </row>
    <row r="2627" spans="1:14" x14ac:dyDescent="0.3">
      <c r="A2627" t="s">
        <v>2637</v>
      </c>
      <c r="B2627" s="2">
        <v>45488</v>
      </c>
      <c r="C2627" t="s">
        <v>4513</v>
      </c>
      <c r="D2627" t="s">
        <v>4520</v>
      </c>
      <c r="E2627" t="s">
        <v>4524</v>
      </c>
      <c r="F2627">
        <v>6</v>
      </c>
      <c r="G2627">
        <v>21531</v>
      </c>
      <c r="H2627" s="7">
        <v>20</v>
      </c>
      <c r="I2627">
        <v>129186</v>
      </c>
      <c r="J2627">
        <v>25837.200000000001</v>
      </c>
      <c r="K2627">
        <v>103348.8</v>
      </c>
      <c r="L2627">
        <v>12599.455968926541</v>
      </c>
      <c r="M2627" s="4">
        <f t="shared" ref="M2627:M2690" si="82">(L2627/K2627)*100</f>
        <v>12.191197158483254</v>
      </c>
      <c r="N2627" t="str">
        <f t="shared" ref="N2627:N2690" si="83">IF(H2627=0,"Non-discounted","Discounted")</f>
        <v>Discounted</v>
      </c>
    </row>
    <row r="2628" spans="1:14" x14ac:dyDescent="0.3">
      <c r="A2628" t="s">
        <v>2638</v>
      </c>
      <c r="B2628" s="2">
        <v>45533</v>
      </c>
      <c r="C2628" t="s">
        <v>4512</v>
      </c>
      <c r="D2628" t="s">
        <v>4520</v>
      </c>
      <c r="E2628" t="s">
        <v>4523</v>
      </c>
      <c r="F2628">
        <v>2</v>
      </c>
      <c r="G2628">
        <v>65664</v>
      </c>
      <c r="H2628" s="7">
        <v>5</v>
      </c>
      <c r="I2628">
        <v>131328</v>
      </c>
      <c r="J2628">
        <v>6566.4</v>
      </c>
      <c r="K2628">
        <v>124761.60000000001</v>
      </c>
      <c r="L2628">
        <v>26628.24715070095</v>
      </c>
      <c r="M2628" s="4">
        <f t="shared" si="82"/>
        <v>21.343303669318882</v>
      </c>
      <c r="N2628" t="str">
        <f t="shared" si="83"/>
        <v>Discounted</v>
      </c>
    </row>
    <row r="2629" spans="1:14" x14ac:dyDescent="0.3">
      <c r="A2629" t="s">
        <v>2639</v>
      </c>
      <c r="B2629" s="2">
        <v>45389</v>
      </c>
      <c r="C2629" t="s">
        <v>4516</v>
      </c>
      <c r="D2629" t="s">
        <v>4519</v>
      </c>
      <c r="E2629" t="s">
        <v>4525</v>
      </c>
      <c r="F2629">
        <v>4</v>
      </c>
      <c r="G2629">
        <v>68737</v>
      </c>
      <c r="H2629" s="7">
        <v>15</v>
      </c>
      <c r="I2629">
        <v>274948</v>
      </c>
      <c r="J2629">
        <v>41242.199999999997</v>
      </c>
      <c r="K2629">
        <v>233705.8</v>
      </c>
      <c r="L2629">
        <v>15857.19407396747</v>
      </c>
      <c r="M2629" s="4">
        <f t="shared" si="82"/>
        <v>6.7851093442984611</v>
      </c>
      <c r="N2629" t="str">
        <f t="shared" si="83"/>
        <v>Discounted</v>
      </c>
    </row>
    <row r="2630" spans="1:14" x14ac:dyDescent="0.3">
      <c r="A2630" t="s">
        <v>2640</v>
      </c>
      <c r="B2630" s="2">
        <v>45333</v>
      </c>
      <c r="C2630" t="s">
        <v>4517</v>
      </c>
      <c r="D2630" t="s">
        <v>4519</v>
      </c>
      <c r="E2630" t="s">
        <v>4521</v>
      </c>
      <c r="F2630">
        <v>2</v>
      </c>
      <c r="G2630">
        <v>50073</v>
      </c>
      <c r="H2630" s="7">
        <v>0</v>
      </c>
      <c r="I2630">
        <v>100146</v>
      </c>
      <c r="J2630">
        <v>0</v>
      </c>
      <c r="K2630">
        <v>100146</v>
      </c>
      <c r="L2630">
        <v>10827.6982734014</v>
      </c>
      <c r="M2630" s="4">
        <f t="shared" si="82"/>
        <v>10.811912880595729</v>
      </c>
      <c r="N2630" t="str">
        <f t="shared" si="83"/>
        <v>Non-discounted</v>
      </c>
    </row>
    <row r="2631" spans="1:14" x14ac:dyDescent="0.3">
      <c r="A2631" t="s">
        <v>2641</v>
      </c>
      <c r="B2631" s="2">
        <v>45014</v>
      </c>
      <c r="C2631" t="s">
        <v>4517</v>
      </c>
      <c r="D2631" t="s">
        <v>4520</v>
      </c>
      <c r="E2631" t="s">
        <v>4522</v>
      </c>
      <c r="F2631">
        <v>9</v>
      </c>
      <c r="G2631">
        <v>17219</v>
      </c>
      <c r="H2631" s="7">
        <v>20</v>
      </c>
      <c r="I2631">
        <v>154971</v>
      </c>
      <c r="J2631">
        <v>30994.2</v>
      </c>
      <c r="K2631">
        <v>123976.8</v>
      </c>
      <c r="L2631">
        <v>30636.01353843894</v>
      </c>
      <c r="M2631" s="4">
        <f t="shared" si="82"/>
        <v>24.711085895457003</v>
      </c>
      <c r="N2631" t="str">
        <f t="shared" si="83"/>
        <v>Discounted</v>
      </c>
    </row>
    <row r="2632" spans="1:14" x14ac:dyDescent="0.3">
      <c r="A2632" t="s">
        <v>2642</v>
      </c>
      <c r="B2632" s="2">
        <v>44970</v>
      </c>
      <c r="C2632" t="s">
        <v>4518</v>
      </c>
      <c r="D2632" t="s">
        <v>4519</v>
      </c>
      <c r="E2632" t="s">
        <v>4525</v>
      </c>
      <c r="F2632">
        <v>3</v>
      </c>
      <c r="G2632">
        <v>10218</v>
      </c>
      <c r="H2632" s="7">
        <v>10</v>
      </c>
      <c r="I2632">
        <v>30654</v>
      </c>
      <c r="J2632">
        <v>3065.4</v>
      </c>
      <c r="K2632">
        <v>27588.6</v>
      </c>
      <c r="L2632">
        <v>5872.6936172596397</v>
      </c>
      <c r="M2632" s="4">
        <f t="shared" si="82"/>
        <v>21.28666774413939</v>
      </c>
      <c r="N2632" t="str">
        <f t="shared" si="83"/>
        <v>Discounted</v>
      </c>
    </row>
    <row r="2633" spans="1:14" x14ac:dyDescent="0.3">
      <c r="A2633" t="s">
        <v>2643</v>
      </c>
      <c r="B2633" s="2">
        <v>45387</v>
      </c>
      <c r="C2633" t="s">
        <v>4517</v>
      </c>
      <c r="D2633" t="s">
        <v>4519</v>
      </c>
      <c r="E2633" t="s">
        <v>4524</v>
      </c>
      <c r="F2633">
        <v>6</v>
      </c>
      <c r="G2633">
        <v>556</v>
      </c>
      <c r="H2633" s="7">
        <v>5</v>
      </c>
      <c r="I2633">
        <v>3336</v>
      </c>
      <c r="J2633">
        <v>166.8</v>
      </c>
      <c r="K2633">
        <v>3169.2</v>
      </c>
      <c r="L2633">
        <v>754.00495377937341</v>
      </c>
      <c r="M2633" s="4">
        <f t="shared" si="82"/>
        <v>23.791649431382478</v>
      </c>
      <c r="N2633" t="str">
        <f t="shared" si="83"/>
        <v>Discounted</v>
      </c>
    </row>
    <row r="2634" spans="1:14" x14ac:dyDescent="0.3">
      <c r="A2634" t="s">
        <v>2644</v>
      </c>
      <c r="B2634" s="2">
        <v>45204</v>
      </c>
      <c r="C2634" t="s">
        <v>4514</v>
      </c>
      <c r="D2634" t="s">
        <v>4520</v>
      </c>
      <c r="E2634" t="s">
        <v>4521</v>
      </c>
      <c r="F2634">
        <v>1</v>
      </c>
      <c r="G2634">
        <v>15852</v>
      </c>
      <c r="H2634" s="7">
        <v>15</v>
      </c>
      <c r="I2634">
        <v>15852</v>
      </c>
      <c r="J2634">
        <v>2377.8000000000002</v>
      </c>
      <c r="K2634">
        <v>13474.2</v>
      </c>
      <c r="L2634">
        <v>2276.586202753193</v>
      </c>
      <c r="M2634" s="4">
        <f t="shared" si="82"/>
        <v>16.895891427715139</v>
      </c>
      <c r="N2634" t="str">
        <f t="shared" si="83"/>
        <v>Discounted</v>
      </c>
    </row>
    <row r="2635" spans="1:14" x14ac:dyDescent="0.3">
      <c r="A2635" t="s">
        <v>2645</v>
      </c>
      <c r="B2635" s="2">
        <v>45609</v>
      </c>
      <c r="C2635" t="s">
        <v>4516</v>
      </c>
      <c r="D2635" t="s">
        <v>4520</v>
      </c>
      <c r="E2635" t="s">
        <v>4522</v>
      </c>
      <c r="F2635">
        <v>3</v>
      </c>
      <c r="G2635">
        <v>48320</v>
      </c>
      <c r="H2635" s="7">
        <v>15</v>
      </c>
      <c r="I2635">
        <v>144960</v>
      </c>
      <c r="J2635">
        <v>21744</v>
      </c>
      <c r="K2635">
        <v>123216</v>
      </c>
      <c r="L2635">
        <v>16207.15392063565</v>
      </c>
      <c r="M2635" s="4">
        <f t="shared" si="82"/>
        <v>13.153449162962319</v>
      </c>
      <c r="N2635" t="str">
        <f t="shared" si="83"/>
        <v>Discounted</v>
      </c>
    </row>
    <row r="2636" spans="1:14" x14ac:dyDescent="0.3">
      <c r="A2636" t="s">
        <v>2646</v>
      </c>
      <c r="B2636" s="2">
        <v>45347</v>
      </c>
      <c r="C2636" t="s">
        <v>4512</v>
      </c>
      <c r="D2636" t="s">
        <v>4519</v>
      </c>
      <c r="E2636" t="s">
        <v>4523</v>
      </c>
      <c r="F2636">
        <v>8</v>
      </c>
      <c r="G2636">
        <v>69183</v>
      </c>
      <c r="H2636" s="7">
        <v>5</v>
      </c>
      <c r="I2636">
        <v>553464</v>
      </c>
      <c r="J2636">
        <v>27673.200000000001</v>
      </c>
      <c r="K2636">
        <v>525790.80000000005</v>
      </c>
      <c r="L2636">
        <v>129311.9486428113</v>
      </c>
      <c r="M2636" s="4">
        <f t="shared" si="82"/>
        <v>24.593802067820754</v>
      </c>
      <c r="N2636" t="str">
        <f t="shared" si="83"/>
        <v>Discounted</v>
      </c>
    </row>
    <row r="2637" spans="1:14" x14ac:dyDescent="0.3">
      <c r="A2637" t="s">
        <v>2647</v>
      </c>
      <c r="B2637" s="2">
        <v>45627</v>
      </c>
      <c r="C2637" t="s">
        <v>4517</v>
      </c>
      <c r="D2637" t="s">
        <v>4520</v>
      </c>
      <c r="E2637" t="s">
        <v>4521</v>
      </c>
      <c r="F2637">
        <v>5</v>
      </c>
      <c r="G2637">
        <v>69573</v>
      </c>
      <c r="H2637" s="7">
        <v>15</v>
      </c>
      <c r="I2637">
        <v>347865</v>
      </c>
      <c r="J2637">
        <v>52179.75</v>
      </c>
      <c r="K2637">
        <v>295685.25</v>
      </c>
      <c r="L2637">
        <v>33082.778842113847</v>
      </c>
      <c r="M2637" s="4">
        <f t="shared" si="82"/>
        <v>11.188511717143093</v>
      </c>
      <c r="N2637" t="str">
        <f t="shared" si="83"/>
        <v>Discounted</v>
      </c>
    </row>
    <row r="2638" spans="1:14" x14ac:dyDescent="0.3">
      <c r="A2638" t="s">
        <v>2648</v>
      </c>
      <c r="B2638" s="2">
        <v>45279</v>
      </c>
      <c r="C2638" t="s">
        <v>4516</v>
      </c>
      <c r="D2638" t="s">
        <v>4519</v>
      </c>
      <c r="E2638" t="s">
        <v>4522</v>
      </c>
      <c r="F2638">
        <v>8</v>
      </c>
      <c r="G2638">
        <v>1221</v>
      </c>
      <c r="H2638" s="7">
        <v>20</v>
      </c>
      <c r="I2638">
        <v>9768</v>
      </c>
      <c r="J2638">
        <v>1953.6</v>
      </c>
      <c r="K2638">
        <v>7814.4</v>
      </c>
      <c r="L2638">
        <v>1574.4676282211781</v>
      </c>
      <c r="M2638" s="4">
        <f t="shared" si="82"/>
        <v>20.148285578178466</v>
      </c>
      <c r="N2638" t="str">
        <f t="shared" si="83"/>
        <v>Discounted</v>
      </c>
    </row>
    <row r="2639" spans="1:14" x14ac:dyDescent="0.3">
      <c r="A2639" t="s">
        <v>2649</v>
      </c>
      <c r="B2639" s="2">
        <v>45622</v>
      </c>
      <c r="C2639" t="s">
        <v>4517</v>
      </c>
      <c r="D2639" t="s">
        <v>4519</v>
      </c>
      <c r="E2639" t="s">
        <v>4523</v>
      </c>
      <c r="F2639">
        <v>2</v>
      </c>
      <c r="G2639">
        <v>52469</v>
      </c>
      <c r="H2639" s="7">
        <v>15</v>
      </c>
      <c r="I2639">
        <v>104938</v>
      </c>
      <c r="J2639">
        <v>15740.7</v>
      </c>
      <c r="K2639">
        <v>89197.3</v>
      </c>
      <c r="L2639">
        <v>14417.97569718245</v>
      </c>
      <c r="M2639" s="4">
        <f t="shared" si="82"/>
        <v>16.164139158004165</v>
      </c>
      <c r="N2639" t="str">
        <f t="shared" si="83"/>
        <v>Discounted</v>
      </c>
    </row>
    <row r="2640" spans="1:14" x14ac:dyDescent="0.3">
      <c r="A2640" t="s">
        <v>2650</v>
      </c>
      <c r="B2640" s="2">
        <v>45441</v>
      </c>
      <c r="C2640" t="s">
        <v>4512</v>
      </c>
      <c r="D2640" t="s">
        <v>4520</v>
      </c>
      <c r="E2640" t="s">
        <v>4522</v>
      </c>
      <c r="F2640">
        <v>7</v>
      </c>
      <c r="G2640">
        <v>40694</v>
      </c>
      <c r="H2640" s="7">
        <v>0</v>
      </c>
      <c r="I2640">
        <v>284858</v>
      </c>
      <c r="J2640">
        <v>0</v>
      </c>
      <c r="K2640">
        <v>284858</v>
      </c>
      <c r="L2640">
        <v>27261.31769139192</v>
      </c>
      <c r="M2640" s="4">
        <f t="shared" si="82"/>
        <v>9.5701429102893094</v>
      </c>
      <c r="N2640" t="str">
        <f t="shared" si="83"/>
        <v>Non-discounted</v>
      </c>
    </row>
    <row r="2641" spans="1:14" x14ac:dyDescent="0.3">
      <c r="A2641" t="s">
        <v>2651</v>
      </c>
      <c r="B2641" s="2">
        <v>45629</v>
      </c>
      <c r="C2641" t="s">
        <v>4515</v>
      </c>
      <c r="D2641" t="s">
        <v>4519</v>
      </c>
      <c r="E2641" t="s">
        <v>4523</v>
      </c>
      <c r="F2641">
        <v>9</v>
      </c>
      <c r="G2641">
        <v>47056</v>
      </c>
      <c r="H2641" s="7">
        <v>10</v>
      </c>
      <c r="I2641">
        <v>423504</v>
      </c>
      <c r="J2641">
        <v>42350.400000000001</v>
      </c>
      <c r="K2641">
        <v>381153.6</v>
      </c>
      <c r="L2641">
        <v>20390.443587120139</v>
      </c>
      <c r="M2641" s="4">
        <f t="shared" si="82"/>
        <v>5.3496657481708532</v>
      </c>
      <c r="N2641" t="str">
        <f t="shared" si="83"/>
        <v>Discounted</v>
      </c>
    </row>
    <row r="2642" spans="1:14" x14ac:dyDescent="0.3">
      <c r="A2642" t="s">
        <v>2652</v>
      </c>
      <c r="B2642" s="2">
        <v>45556</v>
      </c>
      <c r="C2642" t="s">
        <v>4512</v>
      </c>
      <c r="D2642" t="s">
        <v>4519</v>
      </c>
      <c r="E2642" t="s">
        <v>4523</v>
      </c>
      <c r="F2642">
        <v>7</v>
      </c>
      <c r="G2642">
        <v>47275</v>
      </c>
      <c r="H2642" s="7">
        <v>20</v>
      </c>
      <c r="I2642">
        <v>330925</v>
      </c>
      <c r="J2642">
        <v>66185</v>
      </c>
      <c r="K2642">
        <v>264740</v>
      </c>
      <c r="L2642">
        <v>33556.541064010213</v>
      </c>
      <c r="M2642" s="4">
        <f t="shared" si="82"/>
        <v>12.675281810081671</v>
      </c>
      <c r="N2642" t="str">
        <f t="shared" si="83"/>
        <v>Discounted</v>
      </c>
    </row>
    <row r="2643" spans="1:14" x14ac:dyDescent="0.3">
      <c r="A2643" t="s">
        <v>2653</v>
      </c>
      <c r="B2643" s="2">
        <v>44945</v>
      </c>
      <c r="C2643" t="s">
        <v>4512</v>
      </c>
      <c r="D2643" t="s">
        <v>4519</v>
      </c>
      <c r="E2643" t="s">
        <v>4523</v>
      </c>
      <c r="F2643">
        <v>3</v>
      </c>
      <c r="G2643">
        <v>40383</v>
      </c>
      <c r="H2643" s="7">
        <v>5</v>
      </c>
      <c r="I2643">
        <v>121149</v>
      </c>
      <c r="J2643">
        <v>6057.45</v>
      </c>
      <c r="K2643">
        <v>115091.55</v>
      </c>
      <c r="L2643">
        <v>18361.369655721679</v>
      </c>
      <c r="M2643" s="4">
        <f t="shared" si="82"/>
        <v>15.953707857546171</v>
      </c>
      <c r="N2643" t="str">
        <f t="shared" si="83"/>
        <v>Discounted</v>
      </c>
    </row>
    <row r="2644" spans="1:14" x14ac:dyDescent="0.3">
      <c r="A2644" t="s">
        <v>2654</v>
      </c>
      <c r="B2644" s="2">
        <v>44949</v>
      </c>
      <c r="C2644" t="s">
        <v>4512</v>
      </c>
      <c r="D2644" t="s">
        <v>4520</v>
      </c>
      <c r="E2644" t="s">
        <v>4522</v>
      </c>
      <c r="F2644">
        <v>7</v>
      </c>
      <c r="G2644">
        <v>11411</v>
      </c>
      <c r="H2644" s="7">
        <v>10</v>
      </c>
      <c r="I2644">
        <v>79877</v>
      </c>
      <c r="J2644">
        <v>7987.7</v>
      </c>
      <c r="K2644">
        <v>71889.3</v>
      </c>
      <c r="L2644">
        <v>6228.35093825281</v>
      </c>
      <c r="M2644" s="4">
        <f t="shared" si="82"/>
        <v>8.6638080190693323</v>
      </c>
      <c r="N2644" t="str">
        <f t="shared" si="83"/>
        <v>Discounted</v>
      </c>
    </row>
    <row r="2645" spans="1:14" x14ac:dyDescent="0.3">
      <c r="A2645" t="s">
        <v>2655</v>
      </c>
      <c r="B2645" s="2">
        <v>45339</v>
      </c>
      <c r="C2645" t="s">
        <v>4517</v>
      </c>
      <c r="D2645" t="s">
        <v>4520</v>
      </c>
      <c r="E2645" t="s">
        <v>4523</v>
      </c>
      <c r="F2645">
        <v>8</v>
      </c>
      <c r="G2645">
        <v>66295</v>
      </c>
      <c r="H2645" s="7">
        <v>20</v>
      </c>
      <c r="I2645">
        <v>530360</v>
      </c>
      <c r="J2645">
        <v>106072</v>
      </c>
      <c r="K2645">
        <v>424288</v>
      </c>
      <c r="L2645">
        <v>56392.532682457633</v>
      </c>
      <c r="M2645" s="4">
        <f t="shared" si="82"/>
        <v>13.291097717224535</v>
      </c>
      <c r="N2645" t="str">
        <f t="shared" si="83"/>
        <v>Discounted</v>
      </c>
    </row>
    <row r="2646" spans="1:14" x14ac:dyDescent="0.3">
      <c r="A2646" t="s">
        <v>2656</v>
      </c>
      <c r="B2646" s="2">
        <v>44956</v>
      </c>
      <c r="C2646" t="s">
        <v>4518</v>
      </c>
      <c r="D2646" t="s">
        <v>4520</v>
      </c>
      <c r="E2646" t="s">
        <v>4521</v>
      </c>
      <c r="F2646">
        <v>1</v>
      </c>
      <c r="G2646">
        <v>21372</v>
      </c>
      <c r="H2646" s="7">
        <v>10</v>
      </c>
      <c r="I2646">
        <v>21372</v>
      </c>
      <c r="J2646">
        <v>2137.1999999999998</v>
      </c>
      <c r="K2646">
        <v>19234.8</v>
      </c>
      <c r="L2646">
        <v>3328.3510556477931</v>
      </c>
      <c r="M2646" s="4">
        <f t="shared" si="82"/>
        <v>17.303798613179204</v>
      </c>
      <c r="N2646" t="str">
        <f t="shared" si="83"/>
        <v>Discounted</v>
      </c>
    </row>
    <row r="2647" spans="1:14" x14ac:dyDescent="0.3">
      <c r="A2647" t="s">
        <v>2657</v>
      </c>
      <c r="B2647" s="2">
        <v>45034</v>
      </c>
      <c r="C2647" t="s">
        <v>4512</v>
      </c>
      <c r="D2647" t="s">
        <v>4519</v>
      </c>
      <c r="E2647" t="s">
        <v>4524</v>
      </c>
      <c r="F2647">
        <v>3</v>
      </c>
      <c r="G2647">
        <v>74827</v>
      </c>
      <c r="H2647" s="7">
        <v>15</v>
      </c>
      <c r="I2647">
        <v>224481</v>
      </c>
      <c r="J2647">
        <v>33672.15</v>
      </c>
      <c r="K2647">
        <v>190808.85</v>
      </c>
      <c r="L2647">
        <v>36823.174418163871</v>
      </c>
      <c r="M2647" s="4">
        <f t="shared" si="82"/>
        <v>19.298462528422487</v>
      </c>
      <c r="N2647" t="str">
        <f t="shared" si="83"/>
        <v>Discounted</v>
      </c>
    </row>
    <row r="2648" spans="1:14" x14ac:dyDescent="0.3">
      <c r="A2648" t="s">
        <v>2658</v>
      </c>
      <c r="B2648" s="2">
        <v>45293</v>
      </c>
      <c r="C2648" t="s">
        <v>4514</v>
      </c>
      <c r="D2648" t="s">
        <v>4519</v>
      </c>
      <c r="E2648" t="s">
        <v>4524</v>
      </c>
      <c r="F2648">
        <v>5</v>
      </c>
      <c r="G2648">
        <v>73572</v>
      </c>
      <c r="H2648" s="7">
        <v>5</v>
      </c>
      <c r="I2648">
        <v>367860</v>
      </c>
      <c r="J2648">
        <v>18393</v>
      </c>
      <c r="K2648">
        <v>349467</v>
      </c>
      <c r="L2648">
        <v>21159.704739769579</v>
      </c>
      <c r="M2648" s="4">
        <f t="shared" si="82"/>
        <v>6.0548505981307477</v>
      </c>
      <c r="N2648" t="str">
        <f t="shared" si="83"/>
        <v>Discounted</v>
      </c>
    </row>
    <row r="2649" spans="1:14" x14ac:dyDescent="0.3">
      <c r="A2649" t="s">
        <v>2659</v>
      </c>
      <c r="B2649" s="2">
        <v>45207</v>
      </c>
      <c r="C2649" t="s">
        <v>4514</v>
      </c>
      <c r="D2649" t="s">
        <v>4520</v>
      </c>
      <c r="E2649" t="s">
        <v>4523</v>
      </c>
      <c r="F2649">
        <v>6</v>
      </c>
      <c r="G2649">
        <v>45037</v>
      </c>
      <c r="H2649" s="7">
        <v>5</v>
      </c>
      <c r="I2649">
        <v>270222</v>
      </c>
      <c r="J2649">
        <v>13511.1</v>
      </c>
      <c r="K2649">
        <v>256710.9</v>
      </c>
      <c r="L2649">
        <v>46936.036305524744</v>
      </c>
      <c r="M2649" s="4">
        <f t="shared" si="82"/>
        <v>18.283616436047222</v>
      </c>
      <c r="N2649" t="str">
        <f t="shared" si="83"/>
        <v>Discounted</v>
      </c>
    </row>
    <row r="2650" spans="1:14" x14ac:dyDescent="0.3">
      <c r="A2650" t="s">
        <v>2660</v>
      </c>
      <c r="B2650" s="2">
        <v>45054</v>
      </c>
      <c r="C2650" t="s">
        <v>4516</v>
      </c>
      <c r="D2650" t="s">
        <v>4520</v>
      </c>
      <c r="E2650" t="s">
        <v>4524</v>
      </c>
      <c r="F2650">
        <v>3</v>
      </c>
      <c r="G2650">
        <v>17360</v>
      </c>
      <c r="H2650" s="7">
        <v>0</v>
      </c>
      <c r="I2650">
        <v>52080</v>
      </c>
      <c r="J2650">
        <v>0</v>
      </c>
      <c r="K2650">
        <v>52080</v>
      </c>
      <c r="L2650">
        <v>3194.2466892703301</v>
      </c>
      <c r="M2650" s="4">
        <f t="shared" si="82"/>
        <v>6.1333461775543974</v>
      </c>
      <c r="N2650" t="str">
        <f t="shared" si="83"/>
        <v>Non-discounted</v>
      </c>
    </row>
    <row r="2651" spans="1:14" x14ac:dyDescent="0.3">
      <c r="A2651" t="s">
        <v>2661</v>
      </c>
      <c r="B2651" s="2">
        <v>45155</v>
      </c>
      <c r="C2651" t="s">
        <v>4518</v>
      </c>
      <c r="D2651" t="s">
        <v>4520</v>
      </c>
      <c r="E2651" t="s">
        <v>4524</v>
      </c>
      <c r="F2651">
        <v>4</v>
      </c>
      <c r="G2651">
        <v>71319</v>
      </c>
      <c r="H2651" s="7">
        <v>15</v>
      </c>
      <c r="I2651">
        <v>285276</v>
      </c>
      <c r="J2651">
        <v>42791.4</v>
      </c>
      <c r="K2651">
        <v>242484.6</v>
      </c>
      <c r="L2651">
        <v>13491.13971360247</v>
      </c>
      <c r="M2651" s="4">
        <f t="shared" si="82"/>
        <v>5.563709907186877</v>
      </c>
      <c r="N2651" t="str">
        <f t="shared" si="83"/>
        <v>Discounted</v>
      </c>
    </row>
    <row r="2652" spans="1:14" x14ac:dyDescent="0.3">
      <c r="A2652" t="s">
        <v>2662</v>
      </c>
      <c r="B2652" s="2">
        <v>45037</v>
      </c>
      <c r="C2652" t="s">
        <v>4516</v>
      </c>
      <c r="D2652" t="s">
        <v>4519</v>
      </c>
      <c r="E2652" t="s">
        <v>4523</v>
      </c>
      <c r="F2652">
        <v>5</v>
      </c>
      <c r="G2652">
        <v>31243</v>
      </c>
      <c r="H2652" s="7">
        <v>0</v>
      </c>
      <c r="I2652">
        <v>156215</v>
      </c>
      <c r="J2652">
        <v>0</v>
      </c>
      <c r="K2652">
        <v>156215</v>
      </c>
      <c r="L2652">
        <v>12572.558925521929</v>
      </c>
      <c r="M2652" s="4">
        <f t="shared" si="82"/>
        <v>8.0482405182101129</v>
      </c>
      <c r="N2652" t="str">
        <f t="shared" si="83"/>
        <v>Non-discounted</v>
      </c>
    </row>
    <row r="2653" spans="1:14" x14ac:dyDescent="0.3">
      <c r="A2653" t="s">
        <v>2663</v>
      </c>
      <c r="B2653" s="2">
        <v>45062</v>
      </c>
      <c r="C2653" t="s">
        <v>4514</v>
      </c>
      <c r="D2653" t="s">
        <v>4520</v>
      </c>
      <c r="E2653" t="s">
        <v>4523</v>
      </c>
      <c r="F2653">
        <v>3</v>
      </c>
      <c r="G2653">
        <v>43059</v>
      </c>
      <c r="H2653" s="7">
        <v>0</v>
      </c>
      <c r="I2653">
        <v>129177</v>
      </c>
      <c r="J2653">
        <v>0</v>
      </c>
      <c r="K2653">
        <v>129177</v>
      </c>
      <c r="L2653">
        <v>23346.005675683671</v>
      </c>
      <c r="M2653" s="4">
        <f t="shared" si="82"/>
        <v>18.072881144231303</v>
      </c>
      <c r="N2653" t="str">
        <f t="shared" si="83"/>
        <v>Non-discounted</v>
      </c>
    </row>
    <row r="2654" spans="1:14" x14ac:dyDescent="0.3">
      <c r="A2654" t="s">
        <v>2664</v>
      </c>
      <c r="B2654" s="2">
        <v>45288</v>
      </c>
      <c r="C2654" t="s">
        <v>4513</v>
      </c>
      <c r="D2654" t="s">
        <v>4519</v>
      </c>
      <c r="E2654" t="s">
        <v>4521</v>
      </c>
      <c r="F2654">
        <v>4</v>
      </c>
      <c r="G2654">
        <v>73441</v>
      </c>
      <c r="H2654" s="7">
        <v>15</v>
      </c>
      <c r="I2654">
        <v>293764</v>
      </c>
      <c r="J2654">
        <v>44064.6</v>
      </c>
      <c r="K2654">
        <v>249699.4</v>
      </c>
      <c r="L2654">
        <v>15122.866519076621</v>
      </c>
      <c r="M2654" s="4">
        <f t="shared" si="82"/>
        <v>6.0564288576891343</v>
      </c>
      <c r="N2654" t="str">
        <f t="shared" si="83"/>
        <v>Discounted</v>
      </c>
    </row>
    <row r="2655" spans="1:14" x14ac:dyDescent="0.3">
      <c r="A2655" t="s">
        <v>2665</v>
      </c>
      <c r="B2655" s="2">
        <v>45112</v>
      </c>
      <c r="C2655" t="s">
        <v>4514</v>
      </c>
      <c r="D2655" t="s">
        <v>4520</v>
      </c>
      <c r="E2655" t="s">
        <v>4525</v>
      </c>
      <c r="F2655">
        <v>5</v>
      </c>
      <c r="G2655">
        <v>32705</v>
      </c>
      <c r="H2655" s="7">
        <v>20</v>
      </c>
      <c r="I2655">
        <v>163525</v>
      </c>
      <c r="J2655">
        <v>32705</v>
      </c>
      <c r="K2655">
        <v>130820</v>
      </c>
      <c r="L2655">
        <v>7087.7284961466421</v>
      </c>
      <c r="M2655" s="4">
        <f t="shared" si="82"/>
        <v>5.4179242441114823</v>
      </c>
      <c r="N2655" t="str">
        <f t="shared" si="83"/>
        <v>Discounted</v>
      </c>
    </row>
    <row r="2656" spans="1:14" x14ac:dyDescent="0.3">
      <c r="A2656" t="s">
        <v>2666</v>
      </c>
      <c r="B2656" s="2">
        <v>45582</v>
      </c>
      <c r="C2656" t="s">
        <v>4515</v>
      </c>
      <c r="D2656" t="s">
        <v>4519</v>
      </c>
      <c r="E2656" t="s">
        <v>4522</v>
      </c>
      <c r="F2656">
        <v>2</v>
      </c>
      <c r="G2656">
        <v>18145</v>
      </c>
      <c r="H2656" s="7">
        <v>0</v>
      </c>
      <c r="I2656">
        <v>36290</v>
      </c>
      <c r="J2656">
        <v>0</v>
      </c>
      <c r="K2656">
        <v>36290</v>
      </c>
      <c r="L2656">
        <v>2670.650133360547</v>
      </c>
      <c r="M2656" s="4">
        <f t="shared" si="82"/>
        <v>7.35919022695108</v>
      </c>
      <c r="N2656" t="str">
        <f t="shared" si="83"/>
        <v>Non-discounted</v>
      </c>
    </row>
    <row r="2657" spans="1:14" x14ac:dyDescent="0.3">
      <c r="A2657" t="s">
        <v>2667</v>
      </c>
      <c r="B2657" s="2">
        <v>45510</v>
      </c>
      <c r="C2657" t="s">
        <v>4512</v>
      </c>
      <c r="D2657" t="s">
        <v>4519</v>
      </c>
      <c r="E2657" t="s">
        <v>4523</v>
      </c>
      <c r="F2657">
        <v>9</v>
      </c>
      <c r="G2657">
        <v>72359</v>
      </c>
      <c r="H2657" s="7">
        <v>10</v>
      </c>
      <c r="I2657">
        <v>651231</v>
      </c>
      <c r="J2657">
        <v>65123.1</v>
      </c>
      <c r="K2657">
        <v>586107.9</v>
      </c>
      <c r="L2657">
        <v>140633.19009025849</v>
      </c>
      <c r="M2657" s="4">
        <f t="shared" si="82"/>
        <v>23.994419814211426</v>
      </c>
      <c r="N2657" t="str">
        <f t="shared" si="83"/>
        <v>Discounted</v>
      </c>
    </row>
    <row r="2658" spans="1:14" x14ac:dyDescent="0.3">
      <c r="A2658" t="s">
        <v>2668</v>
      </c>
      <c r="B2658" s="2">
        <v>45055</v>
      </c>
      <c r="C2658" t="s">
        <v>4513</v>
      </c>
      <c r="D2658" t="s">
        <v>4520</v>
      </c>
      <c r="E2658" t="s">
        <v>4523</v>
      </c>
      <c r="F2658">
        <v>8</v>
      </c>
      <c r="G2658">
        <v>71973</v>
      </c>
      <c r="H2658" s="7">
        <v>20</v>
      </c>
      <c r="I2658">
        <v>575784</v>
      </c>
      <c r="J2658">
        <v>115156.8</v>
      </c>
      <c r="K2658">
        <v>460627.20000000001</v>
      </c>
      <c r="L2658">
        <v>106614.7219142548</v>
      </c>
      <c r="M2658" s="4">
        <f t="shared" si="82"/>
        <v>23.145554998544331</v>
      </c>
      <c r="N2658" t="str">
        <f t="shared" si="83"/>
        <v>Discounted</v>
      </c>
    </row>
    <row r="2659" spans="1:14" x14ac:dyDescent="0.3">
      <c r="A2659" t="s">
        <v>2669</v>
      </c>
      <c r="B2659" s="2">
        <v>45187</v>
      </c>
      <c r="C2659" t="s">
        <v>4514</v>
      </c>
      <c r="D2659" t="s">
        <v>4519</v>
      </c>
      <c r="E2659" t="s">
        <v>4524</v>
      </c>
      <c r="F2659">
        <v>6</v>
      </c>
      <c r="G2659">
        <v>51234</v>
      </c>
      <c r="H2659" s="7">
        <v>15</v>
      </c>
      <c r="I2659">
        <v>307404</v>
      </c>
      <c r="J2659">
        <v>46110.6</v>
      </c>
      <c r="K2659">
        <v>261293.4</v>
      </c>
      <c r="L2659">
        <v>17583.267723620789</v>
      </c>
      <c r="M2659" s="4">
        <f t="shared" si="82"/>
        <v>6.7293195019930803</v>
      </c>
      <c r="N2659" t="str">
        <f t="shared" si="83"/>
        <v>Discounted</v>
      </c>
    </row>
    <row r="2660" spans="1:14" x14ac:dyDescent="0.3">
      <c r="A2660" t="s">
        <v>2670</v>
      </c>
      <c r="B2660" s="2">
        <v>45441</v>
      </c>
      <c r="C2660" t="s">
        <v>4517</v>
      </c>
      <c r="D2660" t="s">
        <v>4520</v>
      </c>
      <c r="E2660" t="s">
        <v>4521</v>
      </c>
      <c r="F2660">
        <v>3</v>
      </c>
      <c r="G2660">
        <v>30931</v>
      </c>
      <c r="H2660" s="7">
        <v>5</v>
      </c>
      <c r="I2660">
        <v>92793</v>
      </c>
      <c r="J2660">
        <v>4639.6499999999996</v>
      </c>
      <c r="K2660">
        <v>88153.35</v>
      </c>
      <c r="L2660">
        <v>9767.623614229964</v>
      </c>
      <c r="M2660" s="4">
        <f t="shared" si="82"/>
        <v>11.080263670331261</v>
      </c>
      <c r="N2660" t="str">
        <f t="shared" si="83"/>
        <v>Discounted</v>
      </c>
    </row>
    <row r="2661" spans="1:14" x14ac:dyDescent="0.3">
      <c r="A2661" t="s">
        <v>2671</v>
      </c>
      <c r="B2661" s="2">
        <v>45375</v>
      </c>
      <c r="C2661" t="s">
        <v>4517</v>
      </c>
      <c r="D2661" t="s">
        <v>4519</v>
      </c>
      <c r="E2661" t="s">
        <v>4524</v>
      </c>
      <c r="F2661">
        <v>2</v>
      </c>
      <c r="G2661">
        <v>61414</v>
      </c>
      <c r="H2661" s="7">
        <v>20</v>
      </c>
      <c r="I2661">
        <v>122828</v>
      </c>
      <c r="J2661">
        <v>24565.599999999999</v>
      </c>
      <c r="K2661">
        <v>98262.399999999994</v>
      </c>
      <c r="L2661">
        <v>23529.765712527631</v>
      </c>
      <c r="M2661" s="4">
        <f t="shared" si="82"/>
        <v>23.94584878094534</v>
      </c>
      <c r="N2661" t="str">
        <f t="shared" si="83"/>
        <v>Discounted</v>
      </c>
    </row>
    <row r="2662" spans="1:14" x14ac:dyDescent="0.3">
      <c r="A2662" t="s">
        <v>2672</v>
      </c>
      <c r="B2662" s="2">
        <v>45030</v>
      </c>
      <c r="C2662" t="s">
        <v>4516</v>
      </c>
      <c r="D2662" t="s">
        <v>4519</v>
      </c>
      <c r="E2662" t="s">
        <v>4523</v>
      </c>
      <c r="F2662">
        <v>7</v>
      </c>
      <c r="G2662">
        <v>18382</v>
      </c>
      <c r="H2662" s="7">
        <v>0</v>
      </c>
      <c r="I2662">
        <v>128674</v>
      </c>
      <c r="J2662">
        <v>0</v>
      </c>
      <c r="K2662">
        <v>128674</v>
      </c>
      <c r="L2662">
        <v>8947.6727388683685</v>
      </c>
      <c r="M2662" s="4">
        <f t="shared" si="82"/>
        <v>6.9537534691300253</v>
      </c>
      <c r="N2662" t="str">
        <f t="shared" si="83"/>
        <v>Non-discounted</v>
      </c>
    </row>
    <row r="2663" spans="1:14" x14ac:dyDescent="0.3">
      <c r="A2663" t="s">
        <v>2673</v>
      </c>
      <c r="B2663" s="2">
        <v>45409</v>
      </c>
      <c r="C2663" t="s">
        <v>4513</v>
      </c>
      <c r="D2663" t="s">
        <v>4520</v>
      </c>
      <c r="E2663" t="s">
        <v>4523</v>
      </c>
      <c r="F2663">
        <v>8</v>
      </c>
      <c r="G2663">
        <v>79039</v>
      </c>
      <c r="H2663" s="7">
        <v>10</v>
      </c>
      <c r="I2663">
        <v>632312</v>
      </c>
      <c r="J2663">
        <v>63231.199999999997</v>
      </c>
      <c r="K2663">
        <v>569080.80000000005</v>
      </c>
      <c r="L2663">
        <v>39220.591420510522</v>
      </c>
      <c r="M2663" s="4">
        <f t="shared" si="82"/>
        <v>6.8919196396206859</v>
      </c>
      <c r="N2663" t="str">
        <f t="shared" si="83"/>
        <v>Discounted</v>
      </c>
    </row>
    <row r="2664" spans="1:14" x14ac:dyDescent="0.3">
      <c r="A2664" t="s">
        <v>2674</v>
      </c>
      <c r="B2664" s="2">
        <v>45150</v>
      </c>
      <c r="C2664" t="s">
        <v>4516</v>
      </c>
      <c r="D2664" t="s">
        <v>4519</v>
      </c>
      <c r="E2664" t="s">
        <v>4524</v>
      </c>
      <c r="F2664">
        <v>1</v>
      </c>
      <c r="G2664">
        <v>43846</v>
      </c>
      <c r="H2664" s="7">
        <v>15</v>
      </c>
      <c r="I2664">
        <v>43846</v>
      </c>
      <c r="J2664">
        <v>6576.9</v>
      </c>
      <c r="K2664">
        <v>37269.1</v>
      </c>
      <c r="L2664">
        <v>2504.5125730130781</v>
      </c>
      <c r="M2664" s="4">
        <f t="shared" si="82"/>
        <v>6.720077954694581</v>
      </c>
      <c r="N2664" t="str">
        <f t="shared" si="83"/>
        <v>Discounted</v>
      </c>
    </row>
    <row r="2665" spans="1:14" x14ac:dyDescent="0.3">
      <c r="A2665" t="s">
        <v>2675</v>
      </c>
      <c r="B2665" s="2">
        <v>45417</v>
      </c>
      <c r="C2665" t="s">
        <v>4512</v>
      </c>
      <c r="D2665" t="s">
        <v>4520</v>
      </c>
      <c r="E2665" t="s">
        <v>4523</v>
      </c>
      <c r="F2665">
        <v>6</v>
      </c>
      <c r="G2665">
        <v>13479</v>
      </c>
      <c r="H2665" s="7">
        <v>5</v>
      </c>
      <c r="I2665">
        <v>80874</v>
      </c>
      <c r="J2665">
        <v>4043.7</v>
      </c>
      <c r="K2665">
        <v>76830.3</v>
      </c>
      <c r="L2665">
        <v>18846.107478564601</v>
      </c>
      <c r="M2665" s="4">
        <f t="shared" si="82"/>
        <v>24.529524781973517</v>
      </c>
      <c r="N2665" t="str">
        <f t="shared" si="83"/>
        <v>Discounted</v>
      </c>
    </row>
    <row r="2666" spans="1:14" x14ac:dyDescent="0.3">
      <c r="A2666" t="s">
        <v>2676</v>
      </c>
      <c r="B2666" s="2">
        <v>45399</v>
      </c>
      <c r="C2666" t="s">
        <v>4512</v>
      </c>
      <c r="D2666" t="s">
        <v>4520</v>
      </c>
      <c r="E2666" t="s">
        <v>4525</v>
      </c>
      <c r="F2666">
        <v>7</v>
      </c>
      <c r="G2666">
        <v>45328</v>
      </c>
      <c r="H2666" s="7">
        <v>10</v>
      </c>
      <c r="I2666">
        <v>317296</v>
      </c>
      <c r="J2666">
        <v>31729.599999999999</v>
      </c>
      <c r="K2666">
        <v>285566.40000000002</v>
      </c>
      <c r="L2666">
        <v>56719.684589483302</v>
      </c>
      <c r="M2666" s="4">
        <f t="shared" si="82"/>
        <v>19.862170265648654</v>
      </c>
      <c r="N2666" t="str">
        <f t="shared" si="83"/>
        <v>Discounted</v>
      </c>
    </row>
    <row r="2667" spans="1:14" x14ac:dyDescent="0.3">
      <c r="A2667" t="s">
        <v>2677</v>
      </c>
      <c r="B2667" s="2">
        <v>44936</v>
      </c>
      <c r="C2667" t="s">
        <v>4515</v>
      </c>
      <c r="D2667" t="s">
        <v>4520</v>
      </c>
      <c r="E2667" t="s">
        <v>4522</v>
      </c>
      <c r="F2667">
        <v>9</v>
      </c>
      <c r="G2667">
        <v>7728</v>
      </c>
      <c r="H2667" s="7">
        <v>5</v>
      </c>
      <c r="I2667">
        <v>69552</v>
      </c>
      <c r="J2667">
        <v>3477.6</v>
      </c>
      <c r="K2667">
        <v>66074.399999999994</v>
      </c>
      <c r="L2667">
        <v>6138.1051765290458</v>
      </c>
      <c r="M2667" s="4">
        <f t="shared" si="82"/>
        <v>9.2896873471859696</v>
      </c>
      <c r="N2667" t="str">
        <f t="shared" si="83"/>
        <v>Discounted</v>
      </c>
    </row>
    <row r="2668" spans="1:14" x14ac:dyDescent="0.3">
      <c r="A2668" t="s">
        <v>2678</v>
      </c>
      <c r="B2668" s="2">
        <v>45331</v>
      </c>
      <c r="C2668" t="s">
        <v>4518</v>
      </c>
      <c r="D2668" t="s">
        <v>4519</v>
      </c>
      <c r="E2668" t="s">
        <v>4522</v>
      </c>
      <c r="F2668">
        <v>3</v>
      </c>
      <c r="G2668">
        <v>75336</v>
      </c>
      <c r="H2668" s="7">
        <v>15</v>
      </c>
      <c r="I2668">
        <v>226008</v>
      </c>
      <c r="J2668">
        <v>33901.199999999997</v>
      </c>
      <c r="K2668">
        <v>192106.8</v>
      </c>
      <c r="L2668">
        <v>11370.69626728701</v>
      </c>
      <c r="M2668" s="4">
        <f t="shared" si="82"/>
        <v>5.9189452259300612</v>
      </c>
      <c r="N2668" t="str">
        <f t="shared" si="83"/>
        <v>Discounted</v>
      </c>
    </row>
    <row r="2669" spans="1:14" x14ac:dyDescent="0.3">
      <c r="A2669" t="s">
        <v>2679</v>
      </c>
      <c r="B2669" s="2">
        <v>45228</v>
      </c>
      <c r="C2669" t="s">
        <v>4516</v>
      </c>
      <c r="D2669" t="s">
        <v>4519</v>
      </c>
      <c r="E2669" t="s">
        <v>4522</v>
      </c>
      <c r="F2669">
        <v>2</v>
      </c>
      <c r="G2669">
        <v>74717</v>
      </c>
      <c r="H2669" s="7">
        <v>20</v>
      </c>
      <c r="I2669">
        <v>149434</v>
      </c>
      <c r="J2669">
        <v>29886.799999999999</v>
      </c>
      <c r="K2669">
        <v>119547.2</v>
      </c>
      <c r="L2669">
        <v>29055.743942829769</v>
      </c>
      <c r="M2669" s="4">
        <f t="shared" si="82"/>
        <v>24.304830178230667</v>
      </c>
      <c r="N2669" t="str">
        <f t="shared" si="83"/>
        <v>Discounted</v>
      </c>
    </row>
    <row r="2670" spans="1:14" x14ac:dyDescent="0.3">
      <c r="A2670" t="s">
        <v>2680</v>
      </c>
      <c r="B2670" s="2">
        <v>45157</v>
      </c>
      <c r="C2670" t="s">
        <v>4512</v>
      </c>
      <c r="D2670" t="s">
        <v>4519</v>
      </c>
      <c r="E2670" t="s">
        <v>4525</v>
      </c>
      <c r="F2670">
        <v>5</v>
      </c>
      <c r="G2670">
        <v>74303</v>
      </c>
      <c r="H2670" s="7">
        <v>0</v>
      </c>
      <c r="I2670">
        <v>371515</v>
      </c>
      <c r="J2670">
        <v>0</v>
      </c>
      <c r="K2670">
        <v>371515</v>
      </c>
      <c r="L2670">
        <v>50190.862269870333</v>
      </c>
      <c r="M2670" s="4">
        <f t="shared" si="82"/>
        <v>13.509780835193824</v>
      </c>
      <c r="N2670" t="str">
        <f t="shared" si="83"/>
        <v>Non-discounted</v>
      </c>
    </row>
    <row r="2671" spans="1:14" x14ac:dyDescent="0.3">
      <c r="A2671" t="s">
        <v>2681</v>
      </c>
      <c r="B2671" s="2">
        <v>45657</v>
      </c>
      <c r="C2671" t="s">
        <v>4516</v>
      </c>
      <c r="D2671" t="s">
        <v>4520</v>
      </c>
      <c r="E2671" t="s">
        <v>4523</v>
      </c>
      <c r="F2671">
        <v>1</v>
      </c>
      <c r="G2671">
        <v>71408</v>
      </c>
      <c r="H2671" s="7">
        <v>15</v>
      </c>
      <c r="I2671">
        <v>71408</v>
      </c>
      <c r="J2671">
        <v>10711.2</v>
      </c>
      <c r="K2671">
        <v>60696.800000000003</v>
      </c>
      <c r="L2671">
        <v>10298.734253652479</v>
      </c>
      <c r="M2671" s="4">
        <f t="shared" si="82"/>
        <v>16.967507765899487</v>
      </c>
      <c r="N2671" t="str">
        <f t="shared" si="83"/>
        <v>Discounted</v>
      </c>
    </row>
    <row r="2672" spans="1:14" x14ac:dyDescent="0.3">
      <c r="A2672" t="s">
        <v>2682</v>
      </c>
      <c r="B2672" s="2">
        <v>44992</v>
      </c>
      <c r="C2672" t="s">
        <v>4512</v>
      </c>
      <c r="D2672" t="s">
        <v>4520</v>
      </c>
      <c r="E2672" t="s">
        <v>4524</v>
      </c>
      <c r="F2672">
        <v>6</v>
      </c>
      <c r="G2672">
        <v>39418</v>
      </c>
      <c r="H2672" s="7">
        <v>10</v>
      </c>
      <c r="I2672">
        <v>236508</v>
      </c>
      <c r="J2672">
        <v>23650.799999999999</v>
      </c>
      <c r="K2672">
        <v>212857.2</v>
      </c>
      <c r="L2672">
        <v>22528.645702591439</v>
      </c>
      <c r="M2672" s="4">
        <f t="shared" si="82"/>
        <v>10.58392466996251</v>
      </c>
      <c r="N2672" t="str">
        <f t="shared" si="83"/>
        <v>Discounted</v>
      </c>
    </row>
    <row r="2673" spans="1:14" x14ac:dyDescent="0.3">
      <c r="A2673" t="s">
        <v>2683</v>
      </c>
      <c r="B2673" s="2">
        <v>45038</v>
      </c>
      <c r="C2673" t="s">
        <v>4514</v>
      </c>
      <c r="D2673" t="s">
        <v>4519</v>
      </c>
      <c r="E2673" t="s">
        <v>4521</v>
      </c>
      <c r="F2673">
        <v>9</v>
      </c>
      <c r="G2673">
        <v>11420</v>
      </c>
      <c r="H2673" s="7">
        <v>20</v>
      </c>
      <c r="I2673">
        <v>102780</v>
      </c>
      <c r="J2673">
        <v>20556</v>
      </c>
      <c r="K2673">
        <v>82224</v>
      </c>
      <c r="L2673">
        <v>16582.283828009931</v>
      </c>
      <c r="M2673" s="4">
        <f t="shared" si="82"/>
        <v>20.167206445818657</v>
      </c>
      <c r="N2673" t="str">
        <f t="shared" si="83"/>
        <v>Discounted</v>
      </c>
    </row>
    <row r="2674" spans="1:14" x14ac:dyDescent="0.3">
      <c r="A2674" t="s">
        <v>2684</v>
      </c>
      <c r="B2674" s="2">
        <v>44939</v>
      </c>
      <c r="C2674" t="s">
        <v>4516</v>
      </c>
      <c r="D2674" t="s">
        <v>4519</v>
      </c>
      <c r="E2674" t="s">
        <v>4523</v>
      </c>
      <c r="F2674">
        <v>9</v>
      </c>
      <c r="G2674">
        <v>28285</v>
      </c>
      <c r="H2674" s="7">
        <v>5</v>
      </c>
      <c r="I2674">
        <v>254565</v>
      </c>
      <c r="J2674">
        <v>12728.25</v>
      </c>
      <c r="K2674">
        <v>241836.75</v>
      </c>
      <c r="L2674">
        <v>21610.64544467696</v>
      </c>
      <c r="M2674" s="4">
        <f t="shared" si="82"/>
        <v>8.936046917880331</v>
      </c>
      <c r="N2674" t="str">
        <f t="shared" si="83"/>
        <v>Discounted</v>
      </c>
    </row>
    <row r="2675" spans="1:14" x14ac:dyDescent="0.3">
      <c r="A2675" t="s">
        <v>2685</v>
      </c>
      <c r="B2675" s="2">
        <v>45319</v>
      </c>
      <c r="C2675" t="s">
        <v>4514</v>
      </c>
      <c r="D2675" t="s">
        <v>4520</v>
      </c>
      <c r="E2675" t="s">
        <v>4525</v>
      </c>
      <c r="F2675">
        <v>7</v>
      </c>
      <c r="G2675">
        <v>25678</v>
      </c>
      <c r="H2675" s="7">
        <v>20</v>
      </c>
      <c r="I2675">
        <v>179746</v>
      </c>
      <c r="J2675">
        <v>35949.199999999997</v>
      </c>
      <c r="K2675">
        <v>143796.79999999999</v>
      </c>
      <c r="L2675">
        <v>29820.92358024243</v>
      </c>
      <c r="M2675" s="4">
        <f t="shared" si="82"/>
        <v>20.738238667510288</v>
      </c>
      <c r="N2675" t="str">
        <f t="shared" si="83"/>
        <v>Discounted</v>
      </c>
    </row>
    <row r="2676" spans="1:14" x14ac:dyDescent="0.3">
      <c r="A2676" t="s">
        <v>2686</v>
      </c>
      <c r="B2676" s="2">
        <v>45426</v>
      </c>
      <c r="C2676" t="s">
        <v>4516</v>
      </c>
      <c r="D2676" t="s">
        <v>4519</v>
      </c>
      <c r="E2676" t="s">
        <v>4525</v>
      </c>
      <c r="F2676">
        <v>7</v>
      </c>
      <c r="G2676">
        <v>72497</v>
      </c>
      <c r="H2676" s="7">
        <v>20</v>
      </c>
      <c r="I2676">
        <v>507479</v>
      </c>
      <c r="J2676">
        <v>101495.8</v>
      </c>
      <c r="K2676">
        <v>405983.2</v>
      </c>
      <c r="L2676">
        <v>39023.352292579213</v>
      </c>
      <c r="M2676" s="4">
        <f t="shared" si="82"/>
        <v>9.6120608667006948</v>
      </c>
      <c r="N2676" t="str">
        <f t="shared" si="83"/>
        <v>Discounted</v>
      </c>
    </row>
    <row r="2677" spans="1:14" x14ac:dyDescent="0.3">
      <c r="A2677" t="s">
        <v>2687</v>
      </c>
      <c r="B2677" s="2">
        <v>45524</v>
      </c>
      <c r="C2677" t="s">
        <v>4518</v>
      </c>
      <c r="D2677" t="s">
        <v>4520</v>
      </c>
      <c r="E2677" t="s">
        <v>4522</v>
      </c>
      <c r="F2677">
        <v>8</v>
      </c>
      <c r="G2677">
        <v>14552</v>
      </c>
      <c r="H2677" s="7">
        <v>10</v>
      </c>
      <c r="I2677">
        <v>116416</v>
      </c>
      <c r="J2677">
        <v>11641.6</v>
      </c>
      <c r="K2677">
        <v>104774.39999999999</v>
      </c>
      <c r="L2677">
        <v>7290.458939744145</v>
      </c>
      <c r="M2677" s="4">
        <f t="shared" si="82"/>
        <v>6.958244513682871</v>
      </c>
      <c r="N2677" t="str">
        <f t="shared" si="83"/>
        <v>Discounted</v>
      </c>
    </row>
    <row r="2678" spans="1:14" x14ac:dyDescent="0.3">
      <c r="A2678" t="s">
        <v>2688</v>
      </c>
      <c r="B2678" s="2">
        <v>45160</v>
      </c>
      <c r="C2678" t="s">
        <v>4515</v>
      </c>
      <c r="D2678" t="s">
        <v>4519</v>
      </c>
      <c r="E2678" t="s">
        <v>4523</v>
      </c>
      <c r="F2678">
        <v>2</v>
      </c>
      <c r="G2678">
        <v>73368</v>
      </c>
      <c r="H2678" s="7">
        <v>0</v>
      </c>
      <c r="I2678">
        <v>146736</v>
      </c>
      <c r="J2678">
        <v>0</v>
      </c>
      <c r="K2678">
        <v>146736</v>
      </c>
      <c r="L2678">
        <v>21388.901272326399</v>
      </c>
      <c r="M2678" s="4">
        <f t="shared" si="82"/>
        <v>14.576451090616072</v>
      </c>
      <c r="N2678" t="str">
        <f t="shared" si="83"/>
        <v>Non-discounted</v>
      </c>
    </row>
    <row r="2679" spans="1:14" x14ac:dyDescent="0.3">
      <c r="A2679" t="s">
        <v>2689</v>
      </c>
      <c r="B2679" s="2">
        <v>45528</v>
      </c>
      <c r="C2679" t="s">
        <v>4517</v>
      </c>
      <c r="D2679" t="s">
        <v>4520</v>
      </c>
      <c r="E2679" t="s">
        <v>4522</v>
      </c>
      <c r="F2679">
        <v>6</v>
      </c>
      <c r="G2679">
        <v>49883</v>
      </c>
      <c r="H2679" s="7">
        <v>20</v>
      </c>
      <c r="I2679">
        <v>299298</v>
      </c>
      <c r="J2679">
        <v>59859.6</v>
      </c>
      <c r="K2679">
        <v>239438.4</v>
      </c>
      <c r="L2679">
        <v>50914.986219240724</v>
      </c>
      <c r="M2679" s="4">
        <f t="shared" si="82"/>
        <v>21.264336137913016</v>
      </c>
      <c r="N2679" t="str">
        <f t="shared" si="83"/>
        <v>Discounted</v>
      </c>
    </row>
    <row r="2680" spans="1:14" x14ac:dyDescent="0.3">
      <c r="A2680" t="s">
        <v>2690</v>
      </c>
      <c r="B2680" s="2">
        <v>45240</v>
      </c>
      <c r="C2680" t="s">
        <v>4517</v>
      </c>
      <c r="D2680" t="s">
        <v>4519</v>
      </c>
      <c r="E2680" t="s">
        <v>4521</v>
      </c>
      <c r="F2680">
        <v>5</v>
      </c>
      <c r="G2680">
        <v>827</v>
      </c>
      <c r="H2680" s="7">
        <v>20</v>
      </c>
      <c r="I2680">
        <v>4135</v>
      </c>
      <c r="J2680">
        <v>827</v>
      </c>
      <c r="K2680">
        <v>3308</v>
      </c>
      <c r="L2680">
        <v>420.02648317937121</v>
      </c>
      <c r="M2680" s="4">
        <f t="shared" si="82"/>
        <v>12.697293929243386</v>
      </c>
      <c r="N2680" t="str">
        <f t="shared" si="83"/>
        <v>Discounted</v>
      </c>
    </row>
    <row r="2681" spans="1:14" x14ac:dyDescent="0.3">
      <c r="A2681" t="s">
        <v>2691</v>
      </c>
      <c r="B2681" s="2">
        <v>45492</v>
      </c>
      <c r="C2681" t="s">
        <v>4517</v>
      </c>
      <c r="D2681" t="s">
        <v>4519</v>
      </c>
      <c r="E2681" t="s">
        <v>4522</v>
      </c>
      <c r="F2681">
        <v>5</v>
      </c>
      <c r="G2681">
        <v>71275</v>
      </c>
      <c r="H2681" s="7">
        <v>0</v>
      </c>
      <c r="I2681">
        <v>356375</v>
      </c>
      <c r="J2681">
        <v>0</v>
      </c>
      <c r="K2681">
        <v>356375</v>
      </c>
      <c r="L2681">
        <v>19876.71945145294</v>
      </c>
      <c r="M2681" s="4">
        <f t="shared" si="82"/>
        <v>5.5774730133856023</v>
      </c>
      <c r="N2681" t="str">
        <f t="shared" si="83"/>
        <v>Non-discounted</v>
      </c>
    </row>
    <row r="2682" spans="1:14" x14ac:dyDescent="0.3">
      <c r="A2682" t="s">
        <v>2692</v>
      </c>
      <c r="B2682" s="2">
        <v>44938</v>
      </c>
      <c r="C2682" t="s">
        <v>4514</v>
      </c>
      <c r="D2682" t="s">
        <v>4520</v>
      </c>
      <c r="E2682" t="s">
        <v>4521</v>
      </c>
      <c r="F2682">
        <v>3</v>
      </c>
      <c r="G2682">
        <v>76114</v>
      </c>
      <c r="H2682" s="7">
        <v>0</v>
      </c>
      <c r="I2682">
        <v>228342</v>
      </c>
      <c r="J2682">
        <v>0</v>
      </c>
      <c r="K2682">
        <v>228342</v>
      </c>
      <c r="L2682">
        <v>36685.869265122034</v>
      </c>
      <c r="M2682" s="4">
        <f t="shared" si="82"/>
        <v>16.066194245965278</v>
      </c>
      <c r="N2682" t="str">
        <f t="shared" si="83"/>
        <v>Non-discounted</v>
      </c>
    </row>
    <row r="2683" spans="1:14" x14ac:dyDescent="0.3">
      <c r="A2683" t="s">
        <v>2693</v>
      </c>
      <c r="B2683" s="2">
        <v>45135</v>
      </c>
      <c r="C2683" t="s">
        <v>4513</v>
      </c>
      <c r="D2683" t="s">
        <v>4520</v>
      </c>
      <c r="E2683" t="s">
        <v>4525</v>
      </c>
      <c r="F2683">
        <v>3</v>
      </c>
      <c r="G2683">
        <v>7538</v>
      </c>
      <c r="H2683" s="7">
        <v>5</v>
      </c>
      <c r="I2683">
        <v>22614</v>
      </c>
      <c r="J2683">
        <v>1130.7</v>
      </c>
      <c r="K2683">
        <v>21483.3</v>
      </c>
      <c r="L2683">
        <v>3997.919197932164</v>
      </c>
      <c r="M2683" s="4">
        <f t="shared" si="82"/>
        <v>18.609427778470554</v>
      </c>
      <c r="N2683" t="str">
        <f t="shared" si="83"/>
        <v>Discounted</v>
      </c>
    </row>
    <row r="2684" spans="1:14" x14ac:dyDescent="0.3">
      <c r="A2684" t="s">
        <v>2694</v>
      </c>
      <c r="B2684" s="2">
        <v>44940</v>
      </c>
      <c r="C2684" t="s">
        <v>4512</v>
      </c>
      <c r="D2684" t="s">
        <v>4520</v>
      </c>
      <c r="E2684" t="s">
        <v>4522</v>
      </c>
      <c r="F2684">
        <v>6</v>
      </c>
      <c r="G2684">
        <v>8548</v>
      </c>
      <c r="H2684" s="7">
        <v>5</v>
      </c>
      <c r="I2684">
        <v>51288</v>
      </c>
      <c r="J2684">
        <v>2564.4</v>
      </c>
      <c r="K2684">
        <v>48723.6</v>
      </c>
      <c r="L2684">
        <v>9654.0448477146911</v>
      </c>
      <c r="M2684" s="4">
        <f t="shared" si="82"/>
        <v>19.813898906720134</v>
      </c>
      <c r="N2684" t="str">
        <f t="shared" si="83"/>
        <v>Discounted</v>
      </c>
    </row>
    <row r="2685" spans="1:14" x14ac:dyDescent="0.3">
      <c r="A2685" t="s">
        <v>2695</v>
      </c>
      <c r="B2685" s="2">
        <v>45559</v>
      </c>
      <c r="C2685" t="s">
        <v>4517</v>
      </c>
      <c r="D2685" t="s">
        <v>4519</v>
      </c>
      <c r="E2685" t="s">
        <v>4522</v>
      </c>
      <c r="F2685">
        <v>7</v>
      </c>
      <c r="G2685">
        <v>15454</v>
      </c>
      <c r="H2685" s="7">
        <v>0</v>
      </c>
      <c r="I2685">
        <v>108178</v>
      </c>
      <c r="J2685">
        <v>0</v>
      </c>
      <c r="K2685">
        <v>108178</v>
      </c>
      <c r="L2685">
        <v>14104.787541453939</v>
      </c>
      <c r="M2685" s="4">
        <f t="shared" si="82"/>
        <v>13.038499086185675</v>
      </c>
      <c r="N2685" t="str">
        <f t="shared" si="83"/>
        <v>Non-discounted</v>
      </c>
    </row>
    <row r="2686" spans="1:14" x14ac:dyDescent="0.3">
      <c r="A2686" t="s">
        <v>2696</v>
      </c>
      <c r="B2686" s="2">
        <v>45344</v>
      </c>
      <c r="C2686" t="s">
        <v>4518</v>
      </c>
      <c r="D2686" t="s">
        <v>4520</v>
      </c>
      <c r="E2686" t="s">
        <v>4524</v>
      </c>
      <c r="F2686">
        <v>1</v>
      </c>
      <c r="G2686">
        <v>58041</v>
      </c>
      <c r="H2686" s="7">
        <v>15</v>
      </c>
      <c r="I2686">
        <v>58041</v>
      </c>
      <c r="J2686">
        <v>8706.15</v>
      </c>
      <c r="K2686">
        <v>49334.85</v>
      </c>
      <c r="L2686">
        <v>3424.0322933465718</v>
      </c>
      <c r="M2686" s="4">
        <f t="shared" si="82"/>
        <v>6.9403926298480121</v>
      </c>
      <c r="N2686" t="str">
        <f t="shared" si="83"/>
        <v>Discounted</v>
      </c>
    </row>
    <row r="2687" spans="1:14" x14ac:dyDescent="0.3">
      <c r="A2687" t="s">
        <v>2697</v>
      </c>
      <c r="B2687" s="2">
        <v>45363</v>
      </c>
      <c r="C2687" t="s">
        <v>4517</v>
      </c>
      <c r="D2687" t="s">
        <v>4520</v>
      </c>
      <c r="E2687" t="s">
        <v>4525</v>
      </c>
      <c r="F2687">
        <v>3</v>
      </c>
      <c r="G2687">
        <v>45971</v>
      </c>
      <c r="H2687" s="7">
        <v>0</v>
      </c>
      <c r="I2687">
        <v>137913</v>
      </c>
      <c r="J2687">
        <v>0</v>
      </c>
      <c r="K2687">
        <v>137913</v>
      </c>
      <c r="L2687">
        <v>23012.8923112298</v>
      </c>
      <c r="M2687" s="4">
        <f t="shared" si="82"/>
        <v>16.686528689267728</v>
      </c>
      <c r="N2687" t="str">
        <f t="shared" si="83"/>
        <v>Non-discounted</v>
      </c>
    </row>
    <row r="2688" spans="1:14" x14ac:dyDescent="0.3">
      <c r="A2688" t="s">
        <v>2698</v>
      </c>
      <c r="B2688" s="2">
        <v>45303</v>
      </c>
      <c r="C2688" t="s">
        <v>4516</v>
      </c>
      <c r="D2688" t="s">
        <v>4519</v>
      </c>
      <c r="E2688" t="s">
        <v>4524</v>
      </c>
      <c r="F2688">
        <v>1</v>
      </c>
      <c r="G2688">
        <v>68815</v>
      </c>
      <c r="H2688" s="7">
        <v>5</v>
      </c>
      <c r="I2688">
        <v>68815</v>
      </c>
      <c r="J2688">
        <v>3440.75</v>
      </c>
      <c r="K2688">
        <v>65374.25</v>
      </c>
      <c r="L2688">
        <v>7577.501667306442</v>
      </c>
      <c r="M2688" s="4">
        <f t="shared" si="82"/>
        <v>11.590957704763637</v>
      </c>
      <c r="N2688" t="str">
        <f t="shared" si="83"/>
        <v>Discounted</v>
      </c>
    </row>
    <row r="2689" spans="1:14" x14ac:dyDescent="0.3">
      <c r="A2689" t="s">
        <v>2699</v>
      </c>
      <c r="B2689" s="2">
        <v>44946</v>
      </c>
      <c r="C2689" t="s">
        <v>4514</v>
      </c>
      <c r="D2689" t="s">
        <v>4520</v>
      </c>
      <c r="E2689" t="s">
        <v>4521</v>
      </c>
      <c r="F2689">
        <v>3</v>
      </c>
      <c r="G2689">
        <v>13725</v>
      </c>
      <c r="H2689" s="7">
        <v>10</v>
      </c>
      <c r="I2689">
        <v>41175</v>
      </c>
      <c r="J2689">
        <v>4117.5</v>
      </c>
      <c r="K2689">
        <v>37057.5</v>
      </c>
      <c r="L2689">
        <v>8870.731574880072</v>
      </c>
      <c r="M2689" s="4">
        <f t="shared" si="82"/>
        <v>23.937749645497057</v>
      </c>
      <c r="N2689" t="str">
        <f t="shared" si="83"/>
        <v>Discounted</v>
      </c>
    </row>
    <row r="2690" spans="1:14" x14ac:dyDescent="0.3">
      <c r="A2690" t="s">
        <v>2700</v>
      </c>
      <c r="B2690" s="2">
        <v>45513</v>
      </c>
      <c r="C2690" t="s">
        <v>4513</v>
      </c>
      <c r="D2690" t="s">
        <v>4520</v>
      </c>
      <c r="E2690" t="s">
        <v>4521</v>
      </c>
      <c r="F2690">
        <v>5</v>
      </c>
      <c r="G2690">
        <v>14031</v>
      </c>
      <c r="H2690" s="7">
        <v>10</v>
      </c>
      <c r="I2690">
        <v>70155</v>
      </c>
      <c r="J2690">
        <v>7015.5</v>
      </c>
      <c r="K2690">
        <v>63139.5</v>
      </c>
      <c r="L2690">
        <v>9505.1732293876412</v>
      </c>
      <c r="M2690" s="4">
        <f t="shared" si="82"/>
        <v>15.054242161226556</v>
      </c>
      <c r="N2690" t="str">
        <f t="shared" si="83"/>
        <v>Discounted</v>
      </c>
    </row>
    <row r="2691" spans="1:14" x14ac:dyDescent="0.3">
      <c r="A2691" t="s">
        <v>2701</v>
      </c>
      <c r="B2691" s="2">
        <v>44996</v>
      </c>
      <c r="C2691" t="s">
        <v>4516</v>
      </c>
      <c r="D2691" t="s">
        <v>4520</v>
      </c>
      <c r="E2691" t="s">
        <v>4525</v>
      </c>
      <c r="F2691">
        <v>9</v>
      </c>
      <c r="G2691">
        <v>71371</v>
      </c>
      <c r="H2691" s="7">
        <v>20</v>
      </c>
      <c r="I2691">
        <v>642339</v>
      </c>
      <c r="J2691">
        <v>128467.8</v>
      </c>
      <c r="K2691">
        <v>513871.2</v>
      </c>
      <c r="L2691">
        <v>74230.344037569463</v>
      </c>
      <c r="M2691" s="4">
        <f t="shared" ref="M2691:M2754" si="84">(L2691/K2691)*100</f>
        <v>14.445320935979572</v>
      </c>
      <c r="N2691" t="str">
        <f t="shared" ref="N2691:N2754" si="85">IF(H2691=0,"Non-discounted","Discounted")</f>
        <v>Discounted</v>
      </c>
    </row>
    <row r="2692" spans="1:14" x14ac:dyDescent="0.3">
      <c r="A2692" t="s">
        <v>2702</v>
      </c>
      <c r="B2692" s="2">
        <v>45137</v>
      </c>
      <c r="C2692" t="s">
        <v>4513</v>
      </c>
      <c r="D2692" t="s">
        <v>4519</v>
      </c>
      <c r="E2692" t="s">
        <v>4521</v>
      </c>
      <c r="F2692">
        <v>3</v>
      </c>
      <c r="G2692">
        <v>10030</v>
      </c>
      <c r="H2692" s="7">
        <v>10</v>
      </c>
      <c r="I2692">
        <v>30090</v>
      </c>
      <c r="J2692">
        <v>3009</v>
      </c>
      <c r="K2692">
        <v>27081</v>
      </c>
      <c r="L2692">
        <v>3028.790668942685</v>
      </c>
      <c r="M2692" s="4">
        <f t="shared" si="84"/>
        <v>11.18419064636714</v>
      </c>
      <c r="N2692" t="str">
        <f t="shared" si="85"/>
        <v>Discounted</v>
      </c>
    </row>
    <row r="2693" spans="1:14" x14ac:dyDescent="0.3">
      <c r="A2693" t="s">
        <v>2703</v>
      </c>
      <c r="B2693" s="2">
        <v>45027</v>
      </c>
      <c r="C2693" t="s">
        <v>4516</v>
      </c>
      <c r="D2693" t="s">
        <v>4519</v>
      </c>
      <c r="E2693" t="s">
        <v>4525</v>
      </c>
      <c r="F2693">
        <v>9</v>
      </c>
      <c r="G2693">
        <v>59535</v>
      </c>
      <c r="H2693" s="7">
        <v>5</v>
      </c>
      <c r="I2693">
        <v>535815</v>
      </c>
      <c r="J2693">
        <v>26790.75</v>
      </c>
      <c r="K2693">
        <v>509024.25</v>
      </c>
      <c r="L2693">
        <v>59941.321862596291</v>
      </c>
      <c r="M2693" s="4">
        <f t="shared" si="84"/>
        <v>11.77573010767096</v>
      </c>
      <c r="N2693" t="str">
        <f t="shared" si="85"/>
        <v>Discounted</v>
      </c>
    </row>
    <row r="2694" spans="1:14" x14ac:dyDescent="0.3">
      <c r="A2694" t="s">
        <v>2704</v>
      </c>
      <c r="B2694" s="2">
        <v>45624</v>
      </c>
      <c r="C2694" t="s">
        <v>4516</v>
      </c>
      <c r="D2694" t="s">
        <v>4519</v>
      </c>
      <c r="E2694" t="s">
        <v>4521</v>
      </c>
      <c r="F2694">
        <v>1</v>
      </c>
      <c r="G2694">
        <v>25291</v>
      </c>
      <c r="H2694" s="7">
        <v>10</v>
      </c>
      <c r="I2694">
        <v>25291</v>
      </c>
      <c r="J2694">
        <v>2529.1</v>
      </c>
      <c r="K2694">
        <v>22761.9</v>
      </c>
      <c r="L2694">
        <v>3472.3496239497099</v>
      </c>
      <c r="M2694" s="4">
        <f t="shared" si="84"/>
        <v>15.255095681598242</v>
      </c>
      <c r="N2694" t="str">
        <f t="shared" si="85"/>
        <v>Discounted</v>
      </c>
    </row>
    <row r="2695" spans="1:14" x14ac:dyDescent="0.3">
      <c r="A2695" t="s">
        <v>2705</v>
      </c>
      <c r="B2695" s="2">
        <v>45058</v>
      </c>
      <c r="C2695" t="s">
        <v>4515</v>
      </c>
      <c r="D2695" t="s">
        <v>4520</v>
      </c>
      <c r="E2695" t="s">
        <v>4523</v>
      </c>
      <c r="F2695">
        <v>6</v>
      </c>
      <c r="G2695">
        <v>2149</v>
      </c>
      <c r="H2695" s="7">
        <v>15</v>
      </c>
      <c r="I2695">
        <v>12894</v>
      </c>
      <c r="J2695">
        <v>1934.1</v>
      </c>
      <c r="K2695">
        <v>10959.9</v>
      </c>
      <c r="L2695">
        <v>1220.198098034562</v>
      </c>
      <c r="M2695" s="4">
        <f t="shared" si="84"/>
        <v>11.133295906299894</v>
      </c>
      <c r="N2695" t="str">
        <f t="shared" si="85"/>
        <v>Discounted</v>
      </c>
    </row>
    <row r="2696" spans="1:14" x14ac:dyDescent="0.3">
      <c r="A2696" t="s">
        <v>2706</v>
      </c>
      <c r="B2696" s="2">
        <v>45549</v>
      </c>
      <c r="C2696" t="s">
        <v>4515</v>
      </c>
      <c r="D2696" t="s">
        <v>4519</v>
      </c>
      <c r="E2696" t="s">
        <v>4522</v>
      </c>
      <c r="F2696">
        <v>9</v>
      </c>
      <c r="G2696">
        <v>13972</v>
      </c>
      <c r="H2696" s="7">
        <v>0</v>
      </c>
      <c r="I2696">
        <v>125748</v>
      </c>
      <c r="J2696">
        <v>0</v>
      </c>
      <c r="K2696">
        <v>125748</v>
      </c>
      <c r="L2696">
        <v>28728.51091991182</v>
      </c>
      <c r="M2696" s="4">
        <f t="shared" si="84"/>
        <v>22.846097687368243</v>
      </c>
      <c r="N2696" t="str">
        <f t="shared" si="85"/>
        <v>Non-discounted</v>
      </c>
    </row>
    <row r="2697" spans="1:14" x14ac:dyDescent="0.3">
      <c r="A2697" t="s">
        <v>2707</v>
      </c>
      <c r="B2697" s="2">
        <v>45307</v>
      </c>
      <c r="C2697" t="s">
        <v>4512</v>
      </c>
      <c r="D2697" t="s">
        <v>4520</v>
      </c>
      <c r="E2697" t="s">
        <v>4523</v>
      </c>
      <c r="F2697">
        <v>5</v>
      </c>
      <c r="G2697">
        <v>68898</v>
      </c>
      <c r="H2697" s="7">
        <v>0</v>
      </c>
      <c r="I2697">
        <v>344490</v>
      </c>
      <c r="J2697">
        <v>0</v>
      </c>
      <c r="K2697">
        <v>344490</v>
      </c>
      <c r="L2697">
        <v>47471.957508500731</v>
      </c>
      <c r="M2697" s="4">
        <f t="shared" si="84"/>
        <v>13.780358648582174</v>
      </c>
      <c r="N2697" t="str">
        <f t="shared" si="85"/>
        <v>Non-discounted</v>
      </c>
    </row>
    <row r="2698" spans="1:14" x14ac:dyDescent="0.3">
      <c r="A2698" t="s">
        <v>2708</v>
      </c>
      <c r="B2698" s="2">
        <v>45058</v>
      </c>
      <c r="C2698" t="s">
        <v>4514</v>
      </c>
      <c r="D2698" t="s">
        <v>4520</v>
      </c>
      <c r="E2698" t="s">
        <v>4525</v>
      </c>
      <c r="F2698">
        <v>2</v>
      </c>
      <c r="G2698">
        <v>27634</v>
      </c>
      <c r="H2698" s="7">
        <v>5</v>
      </c>
      <c r="I2698">
        <v>55268</v>
      </c>
      <c r="J2698">
        <v>2763.4</v>
      </c>
      <c r="K2698">
        <v>52504.6</v>
      </c>
      <c r="L2698">
        <v>5691.7305424540482</v>
      </c>
      <c r="M2698" s="4">
        <f t="shared" si="84"/>
        <v>10.840441680260488</v>
      </c>
      <c r="N2698" t="str">
        <f t="shared" si="85"/>
        <v>Discounted</v>
      </c>
    </row>
    <row r="2699" spans="1:14" x14ac:dyDescent="0.3">
      <c r="A2699" t="s">
        <v>2709</v>
      </c>
      <c r="B2699" s="2">
        <v>44946</v>
      </c>
      <c r="C2699" t="s">
        <v>4518</v>
      </c>
      <c r="D2699" t="s">
        <v>4520</v>
      </c>
      <c r="E2699" t="s">
        <v>4525</v>
      </c>
      <c r="F2699">
        <v>5</v>
      </c>
      <c r="G2699">
        <v>66953</v>
      </c>
      <c r="H2699" s="7">
        <v>20</v>
      </c>
      <c r="I2699">
        <v>334765</v>
      </c>
      <c r="J2699">
        <v>66953</v>
      </c>
      <c r="K2699">
        <v>267812</v>
      </c>
      <c r="L2699">
        <v>21713.920232064462</v>
      </c>
      <c r="M2699" s="4">
        <f t="shared" si="84"/>
        <v>8.1078966708229885</v>
      </c>
      <c r="N2699" t="str">
        <f t="shared" si="85"/>
        <v>Discounted</v>
      </c>
    </row>
    <row r="2700" spans="1:14" x14ac:dyDescent="0.3">
      <c r="A2700" t="s">
        <v>2710</v>
      </c>
      <c r="B2700" s="2">
        <v>45462</v>
      </c>
      <c r="C2700" t="s">
        <v>4518</v>
      </c>
      <c r="D2700" t="s">
        <v>4519</v>
      </c>
      <c r="E2700" t="s">
        <v>4523</v>
      </c>
      <c r="F2700">
        <v>1</v>
      </c>
      <c r="G2700">
        <v>12944</v>
      </c>
      <c r="H2700" s="7">
        <v>0</v>
      </c>
      <c r="I2700">
        <v>12944</v>
      </c>
      <c r="J2700">
        <v>0</v>
      </c>
      <c r="K2700">
        <v>12944</v>
      </c>
      <c r="L2700">
        <v>2387.781560246367</v>
      </c>
      <c r="M2700" s="4">
        <f t="shared" si="84"/>
        <v>18.447014526007159</v>
      </c>
      <c r="N2700" t="str">
        <f t="shared" si="85"/>
        <v>Non-discounted</v>
      </c>
    </row>
    <row r="2701" spans="1:14" x14ac:dyDescent="0.3">
      <c r="A2701" t="s">
        <v>2711</v>
      </c>
      <c r="B2701" s="2">
        <v>45153</v>
      </c>
      <c r="C2701" t="s">
        <v>4518</v>
      </c>
      <c r="D2701" t="s">
        <v>4519</v>
      </c>
      <c r="E2701" t="s">
        <v>4522</v>
      </c>
      <c r="F2701">
        <v>9</v>
      </c>
      <c r="G2701">
        <v>41621</v>
      </c>
      <c r="H2701" s="7">
        <v>10</v>
      </c>
      <c r="I2701">
        <v>374589</v>
      </c>
      <c r="J2701">
        <v>37458.9</v>
      </c>
      <c r="K2701">
        <v>337130.1</v>
      </c>
      <c r="L2701">
        <v>18595.215953712661</v>
      </c>
      <c r="M2701" s="4">
        <f t="shared" si="84"/>
        <v>5.5157388657116826</v>
      </c>
      <c r="N2701" t="str">
        <f t="shared" si="85"/>
        <v>Discounted</v>
      </c>
    </row>
    <row r="2702" spans="1:14" x14ac:dyDescent="0.3">
      <c r="A2702" t="s">
        <v>2712</v>
      </c>
      <c r="B2702" s="2">
        <v>45080</v>
      </c>
      <c r="C2702" t="s">
        <v>4516</v>
      </c>
      <c r="D2702" t="s">
        <v>4520</v>
      </c>
      <c r="E2702" t="s">
        <v>4522</v>
      </c>
      <c r="F2702">
        <v>9</v>
      </c>
      <c r="G2702">
        <v>38717</v>
      </c>
      <c r="H2702" s="7">
        <v>15</v>
      </c>
      <c r="I2702">
        <v>348453</v>
      </c>
      <c r="J2702">
        <v>52267.95</v>
      </c>
      <c r="K2702">
        <v>296185.05</v>
      </c>
      <c r="L2702">
        <v>41465.657444543627</v>
      </c>
      <c r="M2702" s="4">
        <f t="shared" si="84"/>
        <v>13.999915743398809</v>
      </c>
      <c r="N2702" t="str">
        <f t="shared" si="85"/>
        <v>Discounted</v>
      </c>
    </row>
    <row r="2703" spans="1:14" x14ac:dyDescent="0.3">
      <c r="A2703" t="s">
        <v>2713</v>
      </c>
      <c r="B2703" s="2">
        <v>45395</v>
      </c>
      <c r="C2703" t="s">
        <v>4515</v>
      </c>
      <c r="D2703" t="s">
        <v>4520</v>
      </c>
      <c r="E2703" t="s">
        <v>4524</v>
      </c>
      <c r="F2703">
        <v>6</v>
      </c>
      <c r="G2703">
        <v>22566</v>
      </c>
      <c r="H2703" s="7">
        <v>20</v>
      </c>
      <c r="I2703">
        <v>135396</v>
      </c>
      <c r="J2703">
        <v>27079.200000000001</v>
      </c>
      <c r="K2703">
        <v>108316.8</v>
      </c>
      <c r="L2703">
        <v>17333.327038470499</v>
      </c>
      <c r="M2703" s="4">
        <f t="shared" si="84"/>
        <v>16.002436407344472</v>
      </c>
      <c r="N2703" t="str">
        <f t="shared" si="85"/>
        <v>Discounted</v>
      </c>
    </row>
    <row r="2704" spans="1:14" x14ac:dyDescent="0.3">
      <c r="A2704" t="s">
        <v>2714</v>
      </c>
      <c r="B2704" s="2">
        <v>45331</v>
      </c>
      <c r="C2704" t="s">
        <v>4514</v>
      </c>
      <c r="D2704" t="s">
        <v>4519</v>
      </c>
      <c r="E2704" t="s">
        <v>4521</v>
      </c>
      <c r="F2704">
        <v>9</v>
      </c>
      <c r="G2704">
        <v>68847</v>
      </c>
      <c r="H2704" s="7">
        <v>20</v>
      </c>
      <c r="I2704">
        <v>619623</v>
      </c>
      <c r="J2704">
        <v>123924.6</v>
      </c>
      <c r="K2704">
        <v>495698.4</v>
      </c>
      <c r="L2704">
        <v>58471.057591600613</v>
      </c>
      <c r="M2704" s="4">
        <f t="shared" si="84"/>
        <v>11.795692217606636</v>
      </c>
      <c r="N2704" t="str">
        <f t="shared" si="85"/>
        <v>Discounted</v>
      </c>
    </row>
    <row r="2705" spans="1:14" x14ac:dyDescent="0.3">
      <c r="A2705" t="s">
        <v>2715</v>
      </c>
      <c r="B2705" s="2">
        <v>45128</v>
      </c>
      <c r="C2705" t="s">
        <v>4516</v>
      </c>
      <c r="D2705" t="s">
        <v>4519</v>
      </c>
      <c r="E2705" t="s">
        <v>4524</v>
      </c>
      <c r="F2705">
        <v>3</v>
      </c>
      <c r="G2705">
        <v>36689</v>
      </c>
      <c r="H2705" s="7">
        <v>20</v>
      </c>
      <c r="I2705">
        <v>110067</v>
      </c>
      <c r="J2705">
        <v>22013.4</v>
      </c>
      <c r="K2705">
        <v>88053.6</v>
      </c>
      <c r="L2705">
        <v>17607.510398290891</v>
      </c>
      <c r="M2705" s="4">
        <f t="shared" si="84"/>
        <v>19.996354945500116</v>
      </c>
      <c r="N2705" t="str">
        <f t="shared" si="85"/>
        <v>Discounted</v>
      </c>
    </row>
    <row r="2706" spans="1:14" x14ac:dyDescent="0.3">
      <c r="A2706" t="s">
        <v>2716</v>
      </c>
      <c r="B2706" s="2">
        <v>44964</v>
      </c>
      <c r="C2706" t="s">
        <v>4513</v>
      </c>
      <c r="D2706" t="s">
        <v>4519</v>
      </c>
      <c r="E2706" t="s">
        <v>4522</v>
      </c>
      <c r="F2706">
        <v>4</v>
      </c>
      <c r="G2706">
        <v>75326</v>
      </c>
      <c r="H2706" s="7">
        <v>0</v>
      </c>
      <c r="I2706">
        <v>301304</v>
      </c>
      <c r="J2706">
        <v>0</v>
      </c>
      <c r="K2706">
        <v>301304</v>
      </c>
      <c r="L2706">
        <v>55781.042067851668</v>
      </c>
      <c r="M2706" s="4">
        <f t="shared" si="84"/>
        <v>18.513209936758777</v>
      </c>
      <c r="N2706" t="str">
        <f t="shared" si="85"/>
        <v>Non-discounted</v>
      </c>
    </row>
    <row r="2707" spans="1:14" x14ac:dyDescent="0.3">
      <c r="A2707" t="s">
        <v>2717</v>
      </c>
      <c r="B2707" s="2">
        <v>45114</v>
      </c>
      <c r="C2707" t="s">
        <v>4515</v>
      </c>
      <c r="D2707" t="s">
        <v>4520</v>
      </c>
      <c r="E2707" t="s">
        <v>4523</v>
      </c>
      <c r="F2707">
        <v>6</v>
      </c>
      <c r="G2707">
        <v>63977</v>
      </c>
      <c r="H2707" s="7">
        <v>20</v>
      </c>
      <c r="I2707">
        <v>383862</v>
      </c>
      <c r="J2707">
        <v>76772.399999999994</v>
      </c>
      <c r="K2707">
        <v>307089.59999999998</v>
      </c>
      <c r="L2707">
        <v>75015.785306652906</v>
      </c>
      <c r="M2707" s="4">
        <f t="shared" si="84"/>
        <v>24.427979751399238</v>
      </c>
      <c r="N2707" t="str">
        <f t="shared" si="85"/>
        <v>Discounted</v>
      </c>
    </row>
    <row r="2708" spans="1:14" x14ac:dyDescent="0.3">
      <c r="A2708" t="s">
        <v>2718</v>
      </c>
      <c r="B2708" s="2">
        <v>44983</v>
      </c>
      <c r="C2708" t="s">
        <v>4515</v>
      </c>
      <c r="D2708" t="s">
        <v>4519</v>
      </c>
      <c r="E2708" t="s">
        <v>4521</v>
      </c>
      <c r="F2708">
        <v>4</v>
      </c>
      <c r="G2708">
        <v>35989</v>
      </c>
      <c r="H2708" s="7">
        <v>5</v>
      </c>
      <c r="I2708">
        <v>143956</v>
      </c>
      <c r="J2708">
        <v>7197.8</v>
      </c>
      <c r="K2708">
        <v>136758.20000000001</v>
      </c>
      <c r="L2708">
        <v>20753.516338123642</v>
      </c>
      <c r="M2708" s="4">
        <f t="shared" si="84"/>
        <v>15.175335985793643</v>
      </c>
      <c r="N2708" t="str">
        <f t="shared" si="85"/>
        <v>Discounted</v>
      </c>
    </row>
    <row r="2709" spans="1:14" x14ac:dyDescent="0.3">
      <c r="A2709" t="s">
        <v>2719</v>
      </c>
      <c r="B2709" s="2">
        <v>44946</v>
      </c>
      <c r="C2709" t="s">
        <v>4517</v>
      </c>
      <c r="D2709" t="s">
        <v>4519</v>
      </c>
      <c r="E2709" t="s">
        <v>4523</v>
      </c>
      <c r="F2709">
        <v>1</v>
      </c>
      <c r="G2709">
        <v>27784</v>
      </c>
      <c r="H2709" s="7">
        <v>10</v>
      </c>
      <c r="I2709">
        <v>27784</v>
      </c>
      <c r="J2709">
        <v>2778.4</v>
      </c>
      <c r="K2709">
        <v>25005.599999999999</v>
      </c>
      <c r="L2709">
        <v>3939.9441729953001</v>
      </c>
      <c r="M2709" s="4">
        <f t="shared" si="84"/>
        <v>15.756247292587661</v>
      </c>
      <c r="N2709" t="str">
        <f t="shared" si="85"/>
        <v>Discounted</v>
      </c>
    </row>
    <row r="2710" spans="1:14" x14ac:dyDescent="0.3">
      <c r="A2710" t="s">
        <v>2720</v>
      </c>
      <c r="B2710" s="2">
        <v>45199</v>
      </c>
      <c r="C2710" t="s">
        <v>4517</v>
      </c>
      <c r="D2710" t="s">
        <v>4519</v>
      </c>
      <c r="E2710" t="s">
        <v>4524</v>
      </c>
      <c r="F2710">
        <v>7</v>
      </c>
      <c r="G2710">
        <v>25198</v>
      </c>
      <c r="H2710" s="7">
        <v>15</v>
      </c>
      <c r="I2710">
        <v>176386</v>
      </c>
      <c r="J2710">
        <v>26457.9</v>
      </c>
      <c r="K2710">
        <v>149928.1</v>
      </c>
      <c r="L2710">
        <v>14868.04940640466</v>
      </c>
      <c r="M2710" s="4">
        <f t="shared" si="84"/>
        <v>9.9167863838764436</v>
      </c>
      <c r="N2710" t="str">
        <f t="shared" si="85"/>
        <v>Discounted</v>
      </c>
    </row>
    <row r="2711" spans="1:14" x14ac:dyDescent="0.3">
      <c r="A2711" t="s">
        <v>2721</v>
      </c>
      <c r="B2711" s="2">
        <v>45045</v>
      </c>
      <c r="C2711" t="s">
        <v>4514</v>
      </c>
      <c r="D2711" t="s">
        <v>4520</v>
      </c>
      <c r="E2711" t="s">
        <v>4525</v>
      </c>
      <c r="F2711">
        <v>5</v>
      </c>
      <c r="G2711">
        <v>44160</v>
      </c>
      <c r="H2711" s="7">
        <v>10</v>
      </c>
      <c r="I2711">
        <v>220800</v>
      </c>
      <c r="J2711">
        <v>22080</v>
      </c>
      <c r="K2711">
        <v>198720</v>
      </c>
      <c r="L2711">
        <v>25256.671753201761</v>
      </c>
      <c r="M2711" s="4">
        <f t="shared" si="84"/>
        <v>12.709677814614412</v>
      </c>
      <c r="N2711" t="str">
        <f t="shared" si="85"/>
        <v>Discounted</v>
      </c>
    </row>
    <row r="2712" spans="1:14" x14ac:dyDescent="0.3">
      <c r="A2712" t="s">
        <v>2722</v>
      </c>
      <c r="B2712" s="2">
        <v>45509</v>
      </c>
      <c r="C2712" t="s">
        <v>4513</v>
      </c>
      <c r="D2712" t="s">
        <v>4519</v>
      </c>
      <c r="E2712" t="s">
        <v>4523</v>
      </c>
      <c r="F2712">
        <v>8</v>
      </c>
      <c r="G2712">
        <v>20137</v>
      </c>
      <c r="H2712" s="7">
        <v>5</v>
      </c>
      <c r="I2712">
        <v>161096</v>
      </c>
      <c r="J2712">
        <v>8054.8</v>
      </c>
      <c r="K2712">
        <v>153041.20000000001</v>
      </c>
      <c r="L2712">
        <v>8474.2154207152471</v>
      </c>
      <c r="M2712" s="4">
        <f t="shared" si="84"/>
        <v>5.5372118231660803</v>
      </c>
      <c r="N2712" t="str">
        <f t="shared" si="85"/>
        <v>Discounted</v>
      </c>
    </row>
    <row r="2713" spans="1:14" x14ac:dyDescent="0.3">
      <c r="A2713" t="s">
        <v>2723</v>
      </c>
      <c r="B2713" s="2">
        <v>45442</v>
      </c>
      <c r="C2713" t="s">
        <v>4514</v>
      </c>
      <c r="D2713" t="s">
        <v>4520</v>
      </c>
      <c r="E2713" t="s">
        <v>4524</v>
      </c>
      <c r="F2713">
        <v>9</v>
      </c>
      <c r="G2713">
        <v>48524</v>
      </c>
      <c r="H2713" s="7">
        <v>5</v>
      </c>
      <c r="I2713">
        <v>436716</v>
      </c>
      <c r="J2713">
        <v>21835.8</v>
      </c>
      <c r="K2713">
        <v>414880.2</v>
      </c>
      <c r="L2713">
        <v>77937.302429673437</v>
      </c>
      <c r="M2713" s="4">
        <f t="shared" si="84"/>
        <v>18.785495771953791</v>
      </c>
      <c r="N2713" t="str">
        <f t="shared" si="85"/>
        <v>Discounted</v>
      </c>
    </row>
    <row r="2714" spans="1:14" x14ac:dyDescent="0.3">
      <c r="A2714" t="s">
        <v>2724</v>
      </c>
      <c r="B2714" s="2">
        <v>45147</v>
      </c>
      <c r="C2714" t="s">
        <v>4514</v>
      </c>
      <c r="D2714" t="s">
        <v>4520</v>
      </c>
      <c r="E2714" t="s">
        <v>4524</v>
      </c>
      <c r="F2714">
        <v>5</v>
      </c>
      <c r="G2714">
        <v>60905</v>
      </c>
      <c r="H2714" s="7">
        <v>10</v>
      </c>
      <c r="I2714">
        <v>304525</v>
      </c>
      <c r="J2714">
        <v>30452.5</v>
      </c>
      <c r="K2714">
        <v>274072.5</v>
      </c>
      <c r="L2714">
        <v>30785.07295325341</v>
      </c>
      <c r="M2714" s="4">
        <f t="shared" si="84"/>
        <v>11.232455993670802</v>
      </c>
      <c r="N2714" t="str">
        <f t="shared" si="85"/>
        <v>Discounted</v>
      </c>
    </row>
    <row r="2715" spans="1:14" x14ac:dyDescent="0.3">
      <c r="A2715" t="s">
        <v>2725</v>
      </c>
      <c r="B2715" s="2">
        <v>45452</v>
      </c>
      <c r="C2715" t="s">
        <v>4516</v>
      </c>
      <c r="D2715" t="s">
        <v>4520</v>
      </c>
      <c r="E2715" t="s">
        <v>4524</v>
      </c>
      <c r="F2715">
        <v>8</v>
      </c>
      <c r="G2715">
        <v>61805</v>
      </c>
      <c r="H2715" s="7">
        <v>0</v>
      </c>
      <c r="I2715">
        <v>494440</v>
      </c>
      <c r="J2715">
        <v>0</v>
      </c>
      <c r="K2715">
        <v>494440</v>
      </c>
      <c r="L2715">
        <v>78157.812851920418</v>
      </c>
      <c r="M2715" s="4">
        <f t="shared" si="84"/>
        <v>15.807340193333957</v>
      </c>
      <c r="N2715" t="str">
        <f t="shared" si="85"/>
        <v>Non-discounted</v>
      </c>
    </row>
    <row r="2716" spans="1:14" x14ac:dyDescent="0.3">
      <c r="A2716" t="s">
        <v>2726</v>
      </c>
      <c r="B2716" s="2">
        <v>45441</v>
      </c>
      <c r="C2716" t="s">
        <v>4512</v>
      </c>
      <c r="D2716" t="s">
        <v>4519</v>
      </c>
      <c r="E2716" t="s">
        <v>4525</v>
      </c>
      <c r="F2716">
        <v>1</v>
      </c>
      <c r="G2716">
        <v>34056</v>
      </c>
      <c r="H2716" s="7">
        <v>5</v>
      </c>
      <c r="I2716">
        <v>34056</v>
      </c>
      <c r="J2716">
        <v>1702.8</v>
      </c>
      <c r="K2716">
        <v>32353.200000000001</v>
      </c>
      <c r="L2716">
        <v>3267.6239999125441</v>
      </c>
      <c r="M2716" s="4">
        <f t="shared" si="84"/>
        <v>10.099847928218983</v>
      </c>
      <c r="N2716" t="str">
        <f t="shared" si="85"/>
        <v>Discounted</v>
      </c>
    </row>
    <row r="2717" spans="1:14" x14ac:dyDescent="0.3">
      <c r="A2717" t="s">
        <v>2727</v>
      </c>
      <c r="B2717" s="2">
        <v>45654</v>
      </c>
      <c r="C2717" t="s">
        <v>4514</v>
      </c>
      <c r="D2717" t="s">
        <v>4519</v>
      </c>
      <c r="E2717" t="s">
        <v>4525</v>
      </c>
      <c r="F2717">
        <v>1</v>
      </c>
      <c r="G2717">
        <v>70061</v>
      </c>
      <c r="H2717" s="7">
        <v>20</v>
      </c>
      <c r="I2717">
        <v>70061</v>
      </c>
      <c r="J2717">
        <v>14012.2</v>
      </c>
      <c r="K2717">
        <v>56048.800000000003</v>
      </c>
      <c r="L2717">
        <v>9764.1067571194944</v>
      </c>
      <c r="M2717" s="4">
        <f t="shared" si="84"/>
        <v>17.420724006793176</v>
      </c>
      <c r="N2717" t="str">
        <f t="shared" si="85"/>
        <v>Discounted</v>
      </c>
    </row>
    <row r="2718" spans="1:14" x14ac:dyDescent="0.3">
      <c r="A2718" t="s">
        <v>2728</v>
      </c>
      <c r="B2718" s="2">
        <v>45262</v>
      </c>
      <c r="C2718" t="s">
        <v>4517</v>
      </c>
      <c r="D2718" t="s">
        <v>4519</v>
      </c>
      <c r="E2718" t="s">
        <v>4525</v>
      </c>
      <c r="F2718">
        <v>7</v>
      </c>
      <c r="G2718">
        <v>72777</v>
      </c>
      <c r="H2718" s="7">
        <v>15</v>
      </c>
      <c r="I2718">
        <v>509439</v>
      </c>
      <c r="J2718">
        <v>76415.850000000006</v>
      </c>
      <c r="K2718">
        <v>433023.15</v>
      </c>
      <c r="L2718">
        <v>60413.873696762632</v>
      </c>
      <c r="M2718" s="4">
        <f t="shared" si="84"/>
        <v>13.95164985908089</v>
      </c>
      <c r="N2718" t="str">
        <f t="shared" si="85"/>
        <v>Discounted</v>
      </c>
    </row>
    <row r="2719" spans="1:14" x14ac:dyDescent="0.3">
      <c r="A2719" t="s">
        <v>2729</v>
      </c>
      <c r="B2719" s="2">
        <v>45624</v>
      </c>
      <c r="C2719" t="s">
        <v>4512</v>
      </c>
      <c r="D2719" t="s">
        <v>4520</v>
      </c>
      <c r="E2719" t="s">
        <v>4521</v>
      </c>
      <c r="F2719">
        <v>6</v>
      </c>
      <c r="G2719">
        <v>4154</v>
      </c>
      <c r="H2719" s="7">
        <v>15</v>
      </c>
      <c r="I2719">
        <v>24924</v>
      </c>
      <c r="J2719">
        <v>3738.6</v>
      </c>
      <c r="K2719">
        <v>21185.4</v>
      </c>
      <c r="L2719">
        <v>3100.9521330129201</v>
      </c>
      <c r="M2719" s="4">
        <f t="shared" si="84"/>
        <v>14.637213047725886</v>
      </c>
      <c r="N2719" t="str">
        <f t="shared" si="85"/>
        <v>Discounted</v>
      </c>
    </row>
    <row r="2720" spans="1:14" x14ac:dyDescent="0.3">
      <c r="A2720" t="s">
        <v>2730</v>
      </c>
      <c r="B2720" s="2">
        <v>44981</v>
      </c>
      <c r="C2720" t="s">
        <v>4516</v>
      </c>
      <c r="D2720" t="s">
        <v>4519</v>
      </c>
      <c r="E2720" t="s">
        <v>4525</v>
      </c>
      <c r="F2720">
        <v>5</v>
      </c>
      <c r="G2720">
        <v>40928</v>
      </c>
      <c r="H2720" s="7">
        <v>5</v>
      </c>
      <c r="I2720">
        <v>204640</v>
      </c>
      <c r="J2720">
        <v>10232</v>
      </c>
      <c r="K2720">
        <v>194408</v>
      </c>
      <c r="L2720">
        <v>46370.473767443589</v>
      </c>
      <c r="M2720" s="4">
        <f t="shared" si="84"/>
        <v>23.852142796306524</v>
      </c>
      <c r="N2720" t="str">
        <f t="shared" si="85"/>
        <v>Discounted</v>
      </c>
    </row>
    <row r="2721" spans="1:14" x14ac:dyDescent="0.3">
      <c r="A2721" t="s">
        <v>2731</v>
      </c>
      <c r="B2721" s="2">
        <v>45426</v>
      </c>
      <c r="C2721" t="s">
        <v>4512</v>
      </c>
      <c r="D2721" t="s">
        <v>4520</v>
      </c>
      <c r="E2721" t="s">
        <v>4525</v>
      </c>
      <c r="F2721">
        <v>5</v>
      </c>
      <c r="G2721">
        <v>38536</v>
      </c>
      <c r="H2721" s="7">
        <v>20</v>
      </c>
      <c r="I2721">
        <v>192680</v>
      </c>
      <c r="J2721">
        <v>38536</v>
      </c>
      <c r="K2721">
        <v>154144</v>
      </c>
      <c r="L2721">
        <v>29477.275369520859</v>
      </c>
      <c r="M2721" s="4">
        <f t="shared" si="84"/>
        <v>19.123206462477203</v>
      </c>
      <c r="N2721" t="str">
        <f t="shared" si="85"/>
        <v>Discounted</v>
      </c>
    </row>
    <row r="2722" spans="1:14" x14ac:dyDescent="0.3">
      <c r="A2722" t="s">
        <v>2732</v>
      </c>
      <c r="B2722" s="2">
        <v>45462</v>
      </c>
      <c r="C2722" t="s">
        <v>4518</v>
      </c>
      <c r="D2722" t="s">
        <v>4519</v>
      </c>
      <c r="E2722" t="s">
        <v>4525</v>
      </c>
      <c r="F2722">
        <v>9</v>
      </c>
      <c r="G2722">
        <v>45049</v>
      </c>
      <c r="H2722" s="7">
        <v>10</v>
      </c>
      <c r="I2722">
        <v>405441</v>
      </c>
      <c r="J2722">
        <v>40544.1</v>
      </c>
      <c r="K2722">
        <v>364896.9</v>
      </c>
      <c r="L2722">
        <v>37358.12532625733</v>
      </c>
      <c r="M2722" s="4">
        <f t="shared" si="84"/>
        <v>10.23799471200148</v>
      </c>
      <c r="N2722" t="str">
        <f t="shared" si="85"/>
        <v>Discounted</v>
      </c>
    </row>
    <row r="2723" spans="1:14" x14ac:dyDescent="0.3">
      <c r="A2723" t="s">
        <v>2733</v>
      </c>
      <c r="B2723" s="2">
        <v>45088</v>
      </c>
      <c r="C2723" t="s">
        <v>4513</v>
      </c>
      <c r="D2723" t="s">
        <v>4519</v>
      </c>
      <c r="E2723" t="s">
        <v>4523</v>
      </c>
      <c r="F2723">
        <v>1</v>
      </c>
      <c r="G2723">
        <v>65855</v>
      </c>
      <c r="H2723" s="7">
        <v>15</v>
      </c>
      <c r="I2723">
        <v>65855</v>
      </c>
      <c r="J2723">
        <v>9878.25</v>
      </c>
      <c r="K2723">
        <v>55976.75</v>
      </c>
      <c r="L2723">
        <v>8440.4186222514672</v>
      </c>
      <c r="M2723" s="4">
        <f t="shared" si="84"/>
        <v>15.07843635482851</v>
      </c>
      <c r="N2723" t="str">
        <f t="shared" si="85"/>
        <v>Discounted</v>
      </c>
    </row>
    <row r="2724" spans="1:14" x14ac:dyDescent="0.3">
      <c r="A2724" t="s">
        <v>2734</v>
      </c>
      <c r="B2724" s="2">
        <v>45596</v>
      </c>
      <c r="C2724" t="s">
        <v>4512</v>
      </c>
      <c r="D2724" t="s">
        <v>4519</v>
      </c>
      <c r="E2724" t="s">
        <v>4525</v>
      </c>
      <c r="F2724">
        <v>8</v>
      </c>
      <c r="G2724">
        <v>62619</v>
      </c>
      <c r="H2724" s="7">
        <v>20</v>
      </c>
      <c r="I2724">
        <v>500952</v>
      </c>
      <c r="J2724">
        <v>100190.39999999999</v>
      </c>
      <c r="K2724">
        <v>400761.59999999998</v>
      </c>
      <c r="L2724">
        <v>57442.989127956258</v>
      </c>
      <c r="M2724" s="4">
        <f t="shared" si="84"/>
        <v>14.333456381039566</v>
      </c>
      <c r="N2724" t="str">
        <f t="shared" si="85"/>
        <v>Discounted</v>
      </c>
    </row>
    <row r="2725" spans="1:14" x14ac:dyDescent="0.3">
      <c r="A2725" t="s">
        <v>2735</v>
      </c>
      <c r="B2725" s="2">
        <v>45520</v>
      </c>
      <c r="C2725" t="s">
        <v>4514</v>
      </c>
      <c r="D2725" t="s">
        <v>4519</v>
      </c>
      <c r="E2725" t="s">
        <v>4521</v>
      </c>
      <c r="F2725">
        <v>2</v>
      </c>
      <c r="G2725">
        <v>46757</v>
      </c>
      <c r="H2725" s="7">
        <v>20</v>
      </c>
      <c r="I2725">
        <v>93514</v>
      </c>
      <c r="J2725">
        <v>18702.8</v>
      </c>
      <c r="K2725">
        <v>74811.199999999997</v>
      </c>
      <c r="L2725">
        <v>15636.32791673973</v>
      </c>
      <c r="M2725" s="4">
        <f t="shared" si="84"/>
        <v>20.901052137567277</v>
      </c>
      <c r="N2725" t="str">
        <f t="shared" si="85"/>
        <v>Discounted</v>
      </c>
    </row>
    <row r="2726" spans="1:14" x14ac:dyDescent="0.3">
      <c r="A2726" t="s">
        <v>2736</v>
      </c>
      <c r="B2726" s="2">
        <v>45085</v>
      </c>
      <c r="C2726" t="s">
        <v>4516</v>
      </c>
      <c r="D2726" t="s">
        <v>4520</v>
      </c>
      <c r="E2726" t="s">
        <v>4524</v>
      </c>
      <c r="F2726">
        <v>7</v>
      </c>
      <c r="G2726">
        <v>16487</v>
      </c>
      <c r="H2726" s="7">
        <v>0</v>
      </c>
      <c r="I2726">
        <v>115409</v>
      </c>
      <c r="J2726">
        <v>0</v>
      </c>
      <c r="K2726">
        <v>115409</v>
      </c>
      <c r="L2726">
        <v>25005.786072545729</v>
      </c>
      <c r="M2726" s="4">
        <f t="shared" si="84"/>
        <v>21.667102281924052</v>
      </c>
      <c r="N2726" t="str">
        <f t="shared" si="85"/>
        <v>Non-discounted</v>
      </c>
    </row>
    <row r="2727" spans="1:14" x14ac:dyDescent="0.3">
      <c r="A2727" t="s">
        <v>2737</v>
      </c>
      <c r="B2727" s="2">
        <v>45114</v>
      </c>
      <c r="C2727" t="s">
        <v>4513</v>
      </c>
      <c r="D2727" t="s">
        <v>4520</v>
      </c>
      <c r="E2727" t="s">
        <v>4523</v>
      </c>
      <c r="F2727">
        <v>6</v>
      </c>
      <c r="G2727">
        <v>21310</v>
      </c>
      <c r="H2727" s="7">
        <v>5</v>
      </c>
      <c r="I2727">
        <v>127860</v>
      </c>
      <c r="J2727">
        <v>6393</v>
      </c>
      <c r="K2727">
        <v>121467</v>
      </c>
      <c r="L2727">
        <v>12959.139869993831</v>
      </c>
      <c r="M2727" s="4">
        <f t="shared" si="84"/>
        <v>10.668856454834508</v>
      </c>
      <c r="N2727" t="str">
        <f t="shared" si="85"/>
        <v>Discounted</v>
      </c>
    </row>
    <row r="2728" spans="1:14" x14ac:dyDescent="0.3">
      <c r="A2728" t="s">
        <v>2738</v>
      </c>
      <c r="B2728" s="2">
        <v>44986</v>
      </c>
      <c r="C2728" t="s">
        <v>4514</v>
      </c>
      <c r="D2728" t="s">
        <v>4520</v>
      </c>
      <c r="E2728" t="s">
        <v>4522</v>
      </c>
      <c r="F2728">
        <v>2</v>
      </c>
      <c r="G2728">
        <v>20811</v>
      </c>
      <c r="H2728" s="7">
        <v>20</v>
      </c>
      <c r="I2728">
        <v>41622</v>
      </c>
      <c r="J2728">
        <v>8324.4</v>
      </c>
      <c r="K2728">
        <v>33297.599999999999</v>
      </c>
      <c r="L2728">
        <v>7133.3545303176588</v>
      </c>
      <c r="M2728" s="4">
        <f t="shared" si="84"/>
        <v>21.423029078124728</v>
      </c>
      <c r="N2728" t="str">
        <f t="shared" si="85"/>
        <v>Discounted</v>
      </c>
    </row>
    <row r="2729" spans="1:14" x14ac:dyDescent="0.3">
      <c r="A2729" t="s">
        <v>2739</v>
      </c>
      <c r="B2729" s="2">
        <v>45245</v>
      </c>
      <c r="C2729" t="s">
        <v>4513</v>
      </c>
      <c r="D2729" t="s">
        <v>4520</v>
      </c>
      <c r="E2729" t="s">
        <v>4525</v>
      </c>
      <c r="F2729">
        <v>3</v>
      </c>
      <c r="G2729">
        <v>54978</v>
      </c>
      <c r="H2729" s="7">
        <v>10</v>
      </c>
      <c r="I2729">
        <v>164934</v>
      </c>
      <c r="J2729">
        <v>16493.400000000001</v>
      </c>
      <c r="K2729">
        <v>148440.6</v>
      </c>
      <c r="L2729">
        <v>12751.08926044789</v>
      </c>
      <c r="M2729" s="4">
        <f t="shared" si="84"/>
        <v>8.5900281058200321</v>
      </c>
      <c r="N2729" t="str">
        <f t="shared" si="85"/>
        <v>Discounted</v>
      </c>
    </row>
    <row r="2730" spans="1:14" x14ac:dyDescent="0.3">
      <c r="A2730" t="s">
        <v>2740</v>
      </c>
      <c r="B2730" s="2">
        <v>45137</v>
      </c>
      <c r="C2730" t="s">
        <v>4517</v>
      </c>
      <c r="D2730" t="s">
        <v>4519</v>
      </c>
      <c r="E2730" t="s">
        <v>4524</v>
      </c>
      <c r="F2730">
        <v>4</v>
      </c>
      <c r="G2730">
        <v>35420</v>
      </c>
      <c r="H2730" s="7">
        <v>15</v>
      </c>
      <c r="I2730">
        <v>141680</v>
      </c>
      <c r="J2730">
        <v>21252</v>
      </c>
      <c r="K2730">
        <v>120428</v>
      </c>
      <c r="L2730">
        <v>24393.186468373118</v>
      </c>
      <c r="M2730" s="4">
        <f t="shared" si="84"/>
        <v>20.25541109075391</v>
      </c>
      <c r="N2730" t="str">
        <f t="shared" si="85"/>
        <v>Discounted</v>
      </c>
    </row>
    <row r="2731" spans="1:14" x14ac:dyDescent="0.3">
      <c r="A2731" t="s">
        <v>2741</v>
      </c>
      <c r="B2731" s="2">
        <v>45332</v>
      </c>
      <c r="C2731" t="s">
        <v>4518</v>
      </c>
      <c r="D2731" t="s">
        <v>4520</v>
      </c>
      <c r="E2731" t="s">
        <v>4524</v>
      </c>
      <c r="F2731">
        <v>7</v>
      </c>
      <c r="G2731">
        <v>9238</v>
      </c>
      <c r="H2731" s="7">
        <v>0</v>
      </c>
      <c r="I2731">
        <v>64666</v>
      </c>
      <c r="J2731">
        <v>0</v>
      </c>
      <c r="K2731">
        <v>64666</v>
      </c>
      <c r="L2731">
        <v>6450.8802618917589</v>
      </c>
      <c r="M2731" s="4">
        <f t="shared" si="84"/>
        <v>9.9756908760272154</v>
      </c>
      <c r="N2731" t="str">
        <f t="shared" si="85"/>
        <v>Non-discounted</v>
      </c>
    </row>
    <row r="2732" spans="1:14" x14ac:dyDescent="0.3">
      <c r="A2732" t="s">
        <v>2742</v>
      </c>
      <c r="B2732" s="2">
        <v>45590</v>
      </c>
      <c r="C2732" t="s">
        <v>4517</v>
      </c>
      <c r="D2732" t="s">
        <v>4520</v>
      </c>
      <c r="E2732" t="s">
        <v>4523</v>
      </c>
      <c r="F2732">
        <v>8</v>
      </c>
      <c r="G2732">
        <v>73924</v>
      </c>
      <c r="H2732" s="7">
        <v>10</v>
      </c>
      <c r="I2732">
        <v>591392</v>
      </c>
      <c r="J2732">
        <v>59139.199999999997</v>
      </c>
      <c r="K2732">
        <v>532252.80000000005</v>
      </c>
      <c r="L2732">
        <v>58327.578548093508</v>
      </c>
      <c r="M2732" s="4">
        <f t="shared" si="84"/>
        <v>10.958623148265918</v>
      </c>
      <c r="N2732" t="str">
        <f t="shared" si="85"/>
        <v>Discounted</v>
      </c>
    </row>
    <row r="2733" spans="1:14" x14ac:dyDescent="0.3">
      <c r="A2733" t="s">
        <v>2743</v>
      </c>
      <c r="B2733" s="2">
        <v>45035</v>
      </c>
      <c r="C2733" t="s">
        <v>4514</v>
      </c>
      <c r="D2733" t="s">
        <v>4520</v>
      </c>
      <c r="E2733" t="s">
        <v>4522</v>
      </c>
      <c r="F2733">
        <v>2</v>
      </c>
      <c r="G2733">
        <v>62732</v>
      </c>
      <c r="H2733" s="7">
        <v>15</v>
      </c>
      <c r="I2733">
        <v>125464</v>
      </c>
      <c r="J2733">
        <v>18819.599999999999</v>
      </c>
      <c r="K2733">
        <v>106644.4</v>
      </c>
      <c r="L2733">
        <v>23514.404267250229</v>
      </c>
      <c r="M2733" s="4">
        <f t="shared" si="84"/>
        <v>22.049356803779879</v>
      </c>
      <c r="N2733" t="str">
        <f t="shared" si="85"/>
        <v>Discounted</v>
      </c>
    </row>
    <row r="2734" spans="1:14" x14ac:dyDescent="0.3">
      <c r="A2734" t="s">
        <v>2744</v>
      </c>
      <c r="B2734" s="2">
        <v>45002</v>
      </c>
      <c r="C2734" t="s">
        <v>4514</v>
      </c>
      <c r="D2734" t="s">
        <v>4519</v>
      </c>
      <c r="E2734" t="s">
        <v>4521</v>
      </c>
      <c r="F2734">
        <v>8</v>
      </c>
      <c r="G2734">
        <v>5974</v>
      </c>
      <c r="H2734" s="7">
        <v>5</v>
      </c>
      <c r="I2734">
        <v>47792</v>
      </c>
      <c r="J2734">
        <v>2389.6</v>
      </c>
      <c r="K2734">
        <v>45402.400000000001</v>
      </c>
      <c r="L2734">
        <v>6084.6014106464036</v>
      </c>
      <c r="M2734" s="4">
        <f t="shared" si="84"/>
        <v>13.401497301125939</v>
      </c>
      <c r="N2734" t="str">
        <f t="shared" si="85"/>
        <v>Discounted</v>
      </c>
    </row>
    <row r="2735" spans="1:14" x14ac:dyDescent="0.3">
      <c r="A2735" t="s">
        <v>2745</v>
      </c>
      <c r="B2735" s="2">
        <v>45468</v>
      </c>
      <c r="C2735" t="s">
        <v>4514</v>
      </c>
      <c r="D2735" t="s">
        <v>4520</v>
      </c>
      <c r="E2735" t="s">
        <v>4524</v>
      </c>
      <c r="F2735">
        <v>9</v>
      </c>
      <c r="G2735">
        <v>59526</v>
      </c>
      <c r="H2735" s="7">
        <v>10</v>
      </c>
      <c r="I2735">
        <v>535734</v>
      </c>
      <c r="J2735">
        <v>53573.4</v>
      </c>
      <c r="K2735">
        <v>482160.6</v>
      </c>
      <c r="L2735">
        <v>119630.3924904413</v>
      </c>
      <c r="M2735" s="4">
        <f t="shared" si="84"/>
        <v>24.811316497125919</v>
      </c>
      <c r="N2735" t="str">
        <f t="shared" si="85"/>
        <v>Discounted</v>
      </c>
    </row>
    <row r="2736" spans="1:14" x14ac:dyDescent="0.3">
      <c r="A2736" t="s">
        <v>2746</v>
      </c>
      <c r="B2736" s="2">
        <v>45240</v>
      </c>
      <c r="C2736" t="s">
        <v>4515</v>
      </c>
      <c r="D2736" t="s">
        <v>4520</v>
      </c>
      <c r="E2736" t="s">
        <v>4524</v>
      </c>
      <c r="F2736">
        <v>7</v>
      </c>
      <c r="G2736">
        <v>66524</v>
      </c>
      <c r="H2736" s="7">
        <v>15</v>
      </c>
      <c r="I2736">
        <v>465668</v>
      </c>
      <c r="J2736">
        <v>69850.2</v>
      </c>
      <c r="K2736">
        <v>395817.8</v>
      </c>
      <c r="L2736">
        <v>31819.24116465951</v>
      </c>
      <c r="M2736" s="4">
        <f t="shared" si="84"/>
        <v>8.0388605981488226</v>
      </c>
      <c r="N2736" t="str">
        <f t="shared" si="85"/>
        <v>Discounted</v>
      </c>
    </row>
    <row r="2737" spans="1:14" x14ac:dyDescent="0.3">
      <c r="A2737" t="s">
        <v>2747</v>
      </c>
      <c r="B2737" s="2">
        <v>45043</v>
      </c>
      <c r="C2737" t="s">
        <v>4518</v>
      </c>
      <c r="D2737" t="s">
        <v>4519</v>
      </c>
      <c r="E2737" t="s">
        <v>4524</v>
      </c>
      <c r="F2737">
        <v>1</v>
      </c>
      <c r="G2737">
        <v>51474</v>
      </c>
      <c r="H2737" s="7">
        <v>0</v>
      </c>
      <c r="I2737">
        <v>51474</v>
      </c>
      <c r="J2737">
        <v>0</v>
      </c>
      <c r="K2737">
        <v>51474</v>
      </c>
      <c r="L2737">
        <v>7343.7856768109332</v>
      </c>
      <c r="M2737" s="4">
        <f t="shared" si="84"/>
        <v>14.266980760793668</v>
      </c>
      <c r="N2737" t="str">
        <f t="shared" si="85"/>
        <v>Non-discounted</v>
      </c>
    </row>
    <row r="2738" spans="1:14" x14ac:dyDescent="0.3">
      <c r="A2738" t="s">
        <v>2748</v>
      </c>
      <c r="B2738" s="2">
        <v>45630</v>
      </c>
      <c r="C2738" t="s">
        <v>4513</v>
      </c>
      <c r="D2738" t="s">
        <v>4519</v>
      </c>
      <c r="E2738" t="s">
        <v>4524</v>
      </c>
      <c r="F2738">
        <v>6</v>
      </c>
      <c r="G2738">
        <v>24644</v>
      </c>
      <c r="H2738" s="7">
        <v>15</v>
      </c>
      <c r="I2738">
        <v>147864</v>
      </c>
      <c r="J2738">
        <v>22179.599999999999</v>
      </c>
      <c r="K2738">
        <v>125684.4</v>
      </c>
      <c r="L2738">
        <v>24695.736074018219</v>
      </c>
      <c r="M2738" s="4">
        <f t="shared" si="84"/>
        <v>19.649006618178724</v>
      </c>
      <c r="N2738" t="str">
        <f t="shared" si="85"/>
        <v>Discounted</v>
      </c>
    </row>
    <row r="2739" spans="1:14" x14ac:dyDescent="0.3">
      <c r="A2739" t="s">
        <v>2749</v>
      </c>
      <c r="B2739" s="2">
        <v>44945</v>
      </c>
      <c r="C2739" t="s">
        <v>4514</v>
      </c>
      <c r="D2739" t="s">
        <v>4520</v>
      </c>
      <c r="E2739" t="s">
        <v>4523</v>
      </c>
      <c r="F2739">
        <v>8</v>
      </c>
      <c r="G2739">
        <v>6122</v>
      </c>
      <c r="H2739" s="7">
        <v>20</v>
      </c>
      <c r="I2739">
        <v>48976</v>
      </c>
      <c r="J2739">
        <v>9795.2000000000007</v>
      </c>
      <c r="K2739">
        <v>39180.800000000003</v>
      </c>
      <c r="L2739">
        <v>2001.097125048861</v>
      </c>
      <c r="M2739" s="4">
        <f t="shared" si="84"/>
        <v>5.107341159570149</v>
      </c>
      <c r="N2739" t="str">
        <f t="shared" si="85"/>
        <v>Discounted</v>
      </c>
    </row>
    <row r="2740" spans="1:14" x14ac:dyDescent="0.3">
      <c r="A2740" t="s">
        <v>2750</v>
      </c>
      <c r="B2740" s="2">
        <v>45358</v>
      </c>
      <c r="C2740" t="s">
        <v>4514</v>
      </c>
      <c r="D2740" t="s">
        <v>4520</v>
      </c>
      <c r="E2740" t="s">
        <v>4522</v>
      </c>
      <c r="F2740">
        <v>5</v>
      </c>
      <c r="G2740">
        <v>52773</v>
      </c>
      <c r="H2740" s="7">
        <v>0</v>
      </c>
      <c r="I2740">
        <v>263865</v>
      </c>
      <c r="J2740">
        <v>0</v>
      </c>
      <c r="K2740">
        <v>263865</v>
      </c>
      <c r="L2740">
        <v>21207.10859608011</v>
      </c>
      <c r="M2740" s="4">
        <f t="shared" si="84"/>
        <v>8.037105563860349</v>
      </c>
      <c r="N2740" t="str">
        <f t="shared" si="85"/>
        <v>Non-discounted</v>
      </c>
    </row>
    <row r="2741" spans="1:14" x14ac:dyDescent="0.3">
      <c r="A2741" t="s">
        <v>2751</v>
      </c>
      <c r="B2741" s="2">
        <v>45611</v>
      </c>
      <c r="C2741" t="s">
        <v>4513</v>
      </c>
      <c r="D2741" t="s">
        <v>4519</v>
      </c>
      <c r="E2741" t="s">
        <v>4524</v>
      </c>
      <c r="F2741">
        <v>2</v>
      </c>
      <c r="G2741">
        <v>39714</v>
      </c>
      <c r="H2741" s="7">
        <v>10</v>
      </c>
      <c r="I2741">
        <v>79428</v>
      </c>
      <c r="J2741">
        <v>7942.8</v>
      </c>
      <c r="K2741">
        <v>71485.2</v>
      </c>
      <c r="L2741">
        <v>3865.3012605987619</v>
      </c>
      <c r="M2741" s="4">
        <f t="shared" si="84"/>
        <v>5.4071349882196067</v>
      </c>
      <c r="N2741" t="str">
        <f t="shared" si="85"/>
        <v>Discounted</v>
      </c>
    </row>
    <row r="2742" spans="1:14" x14ac:dyDescent="0.3">
      <c r="A2742" t="s">
        <v>2752</v>
      </c>
      <c r="B2742" s="2">
        <v>45276</v>
      </c>
      <c r="C2742" t="s">
        <v>4517</v>
      </c>
      <c r="D2742" t="s">
        <v>4520</v>
      </c>
      <c r="E2742" t="s">
        <v>4521</v>
      </c>
      <c r="F2742">
        <v>5</v>
      </c>
      <c r="G2742">
        <v>58493</v>
      </c>
      <c r="H2742" s="7">
        <v>5</v>
      </c>
      <c r="I2742">
        <v>292465</v>
      </c>
      <c r="J2742">
        <v>14623.25</v>
      </c>
      <c r="K2742">
        <v>277841.75</v>
      </c>
      <c r="L2742">
        <v>69064.672230841752</v>
      </c>
      <c r="M2742" s="4">
        <f t="shared" si="84"/>
        <v>24.857557307655078</v>
      </c>
      <c r="N2742" t="str">
        <f t="shared" si="85"/>
        <v>Discounted</v>
      </c>
    </row>
    <row r="2743" spans="1:14" x14ac:dyDescent="0.3">
      <c r="A2743" t="s">
        <v>2753</v>
      </c>
      <c r="B2743" s="2">
        <v>45109</v>
      </c>
      <c r="C2743" t="s">
        <v>4517</v>
      </c>
      <c r="D2743" t="s">
        <v>4519</v>
      </c>
      <c r="E2743" t="s">
        <v>4521</v>
      </c>
      <c r="F2743">
        <v>8</v>
      </c>
      <c r="G2743">
        <v>25723</v>
      </c>
      <c r="H2743" s="7">
        <v>0</v>
      </c>
      <c r="I2743">
        <v>205784</v>
      </c>
      <c r="J2743">
        <v>0</v>
      </c>
      <c r="K2743">
        <v>205784</v>
      </c>
      <c r="L2743">
        <v>41594.077106347977</v>
      </c>
      <c r="M2743" s="4">
        <f t="shared" si="84"/>
        <v>20.212493248429411</v>
      </c>
      <c r="N2743" t="str">
        <f t="shared" si="85"/>
        <v>Non-discounted</v>
      </c>
    </row>
    <row r="2744" spans="1:14" x14ac:dyDescent="0.3">
      <c r="A2744" t="s">
        <v>2754</v>
      </c>
      <c r="B2744" s="2">
        <v>45039</v>
      </c>
      <c r="C2744" t="s">
        <v>4514</v>
      </c>
      <c r="D2744" t="s">
        <v>4520</v>
      </c>
      <c r="E2744" t="s">
        <v>4525</v>
      </c>
      <c r="F2744">
        <v>2</v>
      </c>
      <c r="G2744">
        <v>22365</v>
      </c>
      <c r="H2744" s="7">
        <v>0</v>
      </c>
      <c r="I2744">
        <v>44730</v>
      </c>
      <c r="J2744">
        <v>0</v>
      </c>
      <c r="K2744">
        <v>44730</v>
      </c>
      <c r="L2744">
        <v>5578.3596884410854</v>
      </c>
      <c r="M2744" s="4">
        <f t="shared" si="84"/>
        <v>12.471181954932003</v>
      </c>
      <c r="N2744" t="str">
        <f t="shared" si="85"/>
        <v>Non-discounted</v>
      </c>
    </row>
    <row r="2745" spans="1:14" x14ac:dyDescent="0.3">
      <c r="A2745" t="s">
        <v>2755</v>
      </c>
      <c r="B2745" s="2">
        <v>45109</v>
      </c>
      <c r="C2745" t="s">
        <v>4516</v>
      </c>
      <c r="D2745" t="s">
        <v>4520</v>
      </c>
      <c r="E2745" t="s">
        <v>4524</v>
      </c>
      <c r="F2745">
        <v>1</v>
      </c>
      <c r="G2745">
        <v>74608</v>
      </c>
      <c r="H2745" s="7">
        <v>0</v>
      </c>
      <c r="I2745">
        <v>74608</v>
      </c>
      <c r="J2745">
        <v>0</v>
      </c>
      <c r="K2745">
        <v>74608</v>
      </c>
      <c r="L2745">
        <v>6062.4212815714091</v>
      </c>
      <c r="M2745" s="4">
        <f t="shared" si="84"/>
        <v>8.1256986939355151</v>
      </c>
      <c r="N2745" t="str">
        <f t="shared" si="85"/>
        <v>Non-discounted</v>
      </c>
    </row>
    <row r="2746" spans="1:14" x14ac:dyDescent="0.3">
      <c r="A2746" t="s">
        <v>2756</v>
      </c>
      <c r="B2746" s="2">
        <v>45407</v>
      </c>
      <c r="C2746" t="s">
        <v>4515</v>
      </c>
      <c r="D2746" t="s">
        <v>4520</v>
      </c>
      <c r="E2746" t="s">
        <v>4524</v>
      </c>
      <c r="F2746">
        <v>4</v>
      </c>
      <c r="G2746">
        <v>64149</v>
      </c>
      <c r="H2746" s="7">
        <v>15</v>
      </c>
      <c r="I2746">
        <v>256596</v>
      </c>
      <c r="J2746">
        <v>38489.4</v>
      </c>
      <c r="K2746">
        <v>218106.6</v>
      </c>
      <c r="L2746">
        <v>14847.966356967019</v>
      </c>
      <c r="M2746" s="4">
        <f t="shared" si="84"/>
        <v>6.8076648560690138</v>
      </c>
      <c r="N2746" t="str">
        <f t="shared" si="85"/>
        <v>Discounted</v>
      </c>
    </row>
    <row r="2747" spans="1:14" x14ac:dyDescent="0.3">
      <c r="A2747" t="s">
        <v>2757</v>
      </c>
      <c r="B2747" s="2">
        <v>45072</v>
      </c>
      <c r="C2747" t="s">
        <v>4517</v>
      </c>
      <c r="D2747" t="s">
        <v>4520</v>
      </c>
      <c r="E2747" t="s">
        <v>4524</v>
      </c>
      <c r="F2747">
        <v>4</v>
      </c>
      <c r="G2747">
        <v>43526</v>
      </c>
      <c r="H2747" s="7">
        <v>20</v>
      </c>
      <c r="I2747">
        <v>174104</v>
      </c>
      <c r="J2747">
        <v>34820.800000000003</v>
      </c>
      <c r="K2747">
        <v>139283.20000000001</v>
      </c>
      <c r="L2747">
        <v>21781.307399154561</v>
      </c>
      <c r="M2747" s="4">
        <f t="shared" si="84"/>
        <v>15.638144011018241</v>
      </c>
      <c r="N2747" t="str">
        <f t="shared" si="85"/>
        <v>Discounted</v>
      </c>
    </row>
    <row r="2748" spans="1:14" x14ac:dyDescent="0.3">
      <c r="A2748" t="s">
        <v>2758</v>
      </c>
      <c r="B2748" s="2">
        <v>45554</v>
      </c>
      <c r="C2748" t="s">
        <v>4516</v>
      </c>
      <c r="D2748" t="s">
        <v>4520</v>
      </c>
      <c r="E2748" t="s">
        <v>4524</v>
      </c>
      <c r="F2748">
        <v>9</v>
      </c>
      <c r="G2748">
        <v>59707</v>
      </c>
      <c r="H2748" s="7">
        <v>5</v>
      </c>
      <c r="I2748">
        <v>537363</v>
      </c>
      <c r="J2748">
        <v>26868.15</v>
      </c>
      <c r="K2748">
        <v>510494.85</v>
      </c>
      <c r="L2748">
        <v>125162.2409200805</v>
      </c>
      <c r="M2748" s="4">
        <f t="shared" si="84"/>
        <v>24.517826363983986</v>
      </c>
      <c r="N2748" t="str">
        <f t="shared" si="85"/>
        <v>Discounted</v>
      </c>
    </row>
    <row r="2749" spans="1:14" x14ac:dyDescent="0.3">
      <c r="A2749" t="s">
        <v>2759</v>
      </c>
      <c r="B2749" s="2">
        <v>45039</v>
      </c>
      <c r="C2749" t="s">
        <v>4515</v>
      </c>
      <c r="D2749" t="s">
        <v>4519</v>
      </c>
      <c r="E2749" t="s">
        <v>4524</v>
      </c>
      <c r="F2749">
        <v>3</v>
      </c>
      <c r="G2749">
        <v>27366</v>
      </c>
      <c r="H2749" s="7">
        <v>5</v>
      </c>
      <c r="I2749">
        <v>82098</v>
      </c>
      <c r="J2749">
        <v>4104.8999999999996</v>
      </c>
      <c r="K2749">
        <v>77993.100000000006</v>
      </c>
      <c r="L2749">
        <v>14422.65477355749</v>
      </c>
      <c r="M2749" s="4">
        <f t="shared" si="84"/>
        <v>18.492218893155275</v>
      </c>
      <c r="N2749" t="str">
        <f t="shared" si="85"/>
        <v>Discounted</v>
      </c>
    </row>
    <row r="2750" spans="1:14" x14ac:dyDescent="0.3">
      <c r="A2750" t="s">
        <v>2760</v>
      </c>
      <c r="B2750" s="2">
        <v>45402</v>
      </c>
      <c r="C2750" t="s">
        <v>4514</v>
      </c>
      <c r="D2750" t="s">
        <v>4519</v>
      </c>
      <c r="E2750" t="s">
        <v>4521</v>
      </c>
      <c r="F2750">
        <v>4</v>
      </c>
      <c r="G2750">
        <v>12916</v>
      </c>
      <c r="H2750" s="7">
        <v>20</v>
      </c>
      <c r="I2750">
        <v>51664</v>
      </c>
      <c r="J2750">
        <v>10332.799999999999</v>
      </c>
      <c r="K2750">
        <v>41331.199999999997</v>
      </c>
      <c r="L2750">
        <v>5084.8813852350386</v>
      </c>
      <c r="M2750" s="4">
        <f t="shared" si="84"/>
        <v>12.302767365174587</v>
      </c>
      <c r="N2750" t="str">
        <f t="shared" si="85"/>
        <v>Discounted</v>
      </c>
    </row>
    <row r="2751" spans="1:14" x14ac:dyDescent="0.3">
      <c r="A2751" t="s">
        <v>2761</v>
      </c>
      <c r="B2751" s="2">
        <v>45229</v>
      </c>
      <c r="C2751" t="s">
        <v>4518</v>
      </c>
      <c r="D2751" t="s">
        <v>4520</v>
      </c>
      <c r="E2751" t="s">
        <v>4522</v>
      </c>
      <c r="F2751">
        <v>3</v>
      </c>
      <c r="G2751">
        <v>26275</v>
      </c>
      <c r="H2751" s="7">
        <v>15</v>
      </c>
      <c r="I2751">
        <v>78825</v>
      </c>
      <c r="J2751">
        <v>11823.75</v>
      </c>
      <c r="K2751">
        <v>67001.25</v>
      </c>
      <c r="L2751">
        <v>10061.590754125649</v>
      </c>
      <c r="M2751" s="4">
        <f t="shared" si="84"/>
        <v>15.017019464749762</v>
      </c>
      <c r="N2751" t="str">
        <f t="shared" si="85"/>
        <v>Discounted</v>
      </c>
    </row>
    <row r="2752" spans="1:14" x14ac:dyDescent="0.3">
      <c r="A2752" t="s">
        <v>2762</v>
      </c>
      <c r="B2752" s="2">
        <v>45044</v>
      </c>
      <c r="C2752" t="s">
        <v>4512</v>
      </c>
      <c r="D2752" t="s">
        <v>4520</v>
      </c>
      <c r="E2752" t="s">
        <v>4522</v>
      </c>
      <c r="F2752">
        <v>2</v>
      </c>
      <c r="G2752">
        <v>29580</v>
      </c>
      <c r="H2752" s="7">
        <v>15</v>
      </c>
      <c r="I2752">
        <v>59160</v>
      </c>
      <c r="J2752">
        <v>8874</v>
      </c>
      <c r="K2752">
        <v>50286</v>
      </c>
      <c r="L2752">
        <v>12560.47095204066</v>
      </c>
      <c r="M2752" s="4">
        <f t="shared" si="84"/>
        <v>24.978067358789048</v>
      </c>
      <c r="N2752" t="str">
        <f t="shared" si="85"/>
        <v>Discounted</v>
      </c>
    </row>
    <row r="2753" spans="1:14" x14ac:dyDescent="0.3">
      <c r="A2753" t="s">
        <v>2763</v>
      </c>
      <c r="B2753" s="2">
        <v>45087</v>
      </c>
      <c r="C2753" t="s">
        <v>4512</v>
      </c>
      <c r="D2753" t="s">
        <v>4520</v>
      </c>
      <c r="E2753" t="s">
        <v>4525</v>
      </c>
      <c r="F2753">
        <v>4</v>
      </c>
      <c r="G2753">
        <v>70923</v>
      </c>
      <c r="H2753" s="7">
        <v>20</v>
      </c>
      <c r="I2753">
        <v>283692</v>
      </c>
      <c r="J2753">
        <v>56738.400000000001</v>
      </c>
      <c r="K2753">
        <v>226953.60000000001</v>
      </c>
      <c r="L2753">
        <v>34894.852640750003</v>
      </c>
      <c r="M2753" s="4">
        <f t="shared" si="84"/>
        <v>15.375324577689009</v>
      </c>
      <c r="N2753" t="str">
        <f t="shared" si="85"/>
        <v>Discounted</v>
      </c>
    </row>
    <row r="2754" spans="1:14" x14ac:dyDescent="0.3">
      <c r="A2754" t="s">
        <v>2764</v>
      </c>
      <c r="B2754" s="2">
        <v>45327</v>
      </c>
      <c r="C2754" t="s">
        <v>4514</v>
      </c>
      <c r="D2754" t="s">
        <v>4519</v>
      </c>
      <c r="E2754" t="s">
        <v>4521</v>
      </c>
      <c r="F2754">
        <v>8</v>
      </c>
      <c r="G2754">
        <v>19874</v>
      </c>
      <c r="H2754" s="7">
        <v>20</v>
      </c>
      <c r="I2754">
        <v>158992</v>
      </c>
      <c r="J2754">
        <v>31798.400000000001</v>
      </c>
      <c r="K2754">
        <v>127193.60000000001</v>
      </c>
      <c r="L2754">
        <v>30887.731620248702</v>
      </c>
      <c r="M2754" s="4">
        <f t="shared" si="84"/>
        <v>24.284029715527115</v>
      </c>
      <c r="N2754" t="str">
        <f t="shared" si="85"/>
        <v>Discounted</v>
      </c>
    </row>
    <row r="2755" spans="1:14" x14ac:dyDescent="0.3">
      <c r="A2755" t="s">
        <v>2765</v>
      </c>
      <c r="B2755" s="2">
        <v>45124</v>
      </c>
      <c r="C2755" t="s">
        <v>4517</v>
      </c>
      <c r="D2755" t="s">
        <v>4519</v>
      </c>
      <c r="E2755" t="s">
        <v>4524</v>
      </c>
      <c r="F2755">
        <v>1</v>
      </c>
      <c r="G2755">
        <v>58951</v>
      </c>
      <c r="H2755" s="7">
        <v>10</v>
      </c>
      <c r="I2755">
        <v>58951</v>
      </c>
      <c r="J2755">
        <v>5895.1</v>
      </c>
      <c r="K2755">
        <v>53055.9</v>
      </c>
      <c r="L2755">
        <v>2826.4121434853391</v>
      </c>
      <c r="M2755" s="4">
        <f t="shared" ref="M2755:M2818" si="86">(L2755/K2755)*100</f>
        <v>5.32723437635652</v>
      </c>
      <c r="N2755" t="str">
        <f t="shared" ref="N2755:N2818" si="87">IF(H2755=0,"Non-discounted","Discounted")</f>
        <v>Discounted</v>
      </c>
    </row>
    <row r="2756" spans="1:14" x14ac:dyDescent="0.3">
      <c r="A2756" t="s">
        <v>2766</v>
      </c>
      <c r="B2756" s="2">
        <v>45186</v>
      </c>
      <c r="C2756" t="s">
        <v>4516</v>
      </c>
      <c r="D2756" t="s">
        <v>4519</v>
      </c>
      <c r="E2756" t="s">
        <v>4522</v>
      </c>
      <c r="F2756">
        <v>8</v>
      </c>
      <c r="G2756">
        <v>53099</v>
      </c>
      <c r="H2756" s="7">
        <v>15</v>
      </c>
      <c r="I2756">
        <v>424792</v>
      </c>
      <c r="J2756">
        <v>63718.8</v>
      </c>
      <c r="K2756">
        <v>361073.2</v>
      </c>
      <c r="L2756">
        <v>70117.752758704621</v>
      </c>
      <c r="M2756" s="4">
        <f t="shared" si="86"/>
        <v>19.419262564683454</v>
      </c>
      <c r="N2756" t="str">
        <f t="shared" si="87"/>
        <v>Discounted</v>
      </c>
    </row>
    <row r="2757" spans="1:14" x14ac:dyDescent="0.3">
      <c r="A2757" t="s">
        <v>2767</v>
      </c>
      <c r="B2757" s="2">
        <v>45586</v>
      </c>
      <c r="C2757" t="s">
        <v>4518</v>
      </c>
      <c r="D2757" t="s">
        <v>4519</v>
      </c>
      <c r="E2757" t="s">
        <v>4523</v>
      </c>
      <c r="F2757">
        <v>8</v>
      </c>
      <c r="G2757">
        <v>16184</v>
      </c>
      <c r="H2757" s="7">
        <v>0</v>
      </c>
      <c r="I2757">
        <v>129472</v>
      </c>
      <c r="J2757">
        <v>0</v>
      </c>
      <c r="K2757">
        <v>129472</v>
      </c>
      <c r="L2757">
        <v>22713.569430504129</v>
      </c>
      <c r="M2757" s="4">
        <f t="shared" si="86"/>
        <v>17.543228984262335</v>
      </c>
      <c r="N2757" t="str">
        <f t="shared" si="87"/>
        <v>Non-discounted</v>
      </c>
    </row>
    <row r="2758" spans="1:14" x14ac:dyDescent="0.3">
      <c r="A2758" t="s">
        <v>2768</v>
      </c>
      <c r="B2758" s="2">
        <v>44973</v>
      </c>
      <c r="C2758" t="s">
        <v>4513</v>
      </c>
      <c r="D2758" t="s">
        <v>4519</v>
      </c>
      <c r="E2758" t="s">
        <v>4523</v>
      </c>
      <c r="F2758">
        <v>3</v>
      </c>
      <c r="G2758">
        <v>24502</v>
      </c>
      <c r="H2758" s="7">
        <v>5</v>
      </c>
      <c r="I2758">
        <v>73506</v>
      </c>
      <c r="J2758">
        <v>3675.3</v>
      </c>
      <c r="K2758">
        <v>69830.7</v>
      </c>
      <c r="L2758">
        <v>13062.94774939514</v>
      </c>
      <c r="M2758" s="4">
        <f t="shared" si="86"/>
        <v>18.706597169146434</v>
      </c>
      <c r="N2758" t="str">
        <f t="shared" si="87"/>
        <v>Discounted</v>
      </c>
    </row>
    <row r="2759" spans="1:14" x14ac:dyDescent="0.3">
      <c r="A2759" t="s">
        <v>2769</v>
      </c>
      <c r="B2759" s="2">
        <v>45325</v>
      </c>
      <c r="C2759" t="s">
        <v>4515</v>
      </c>
      <c r="D2759" t="s">
        <v>4519</v>
      </c>
      <c r="E2759" t="s">
        <v>4523</v>
      </c>
      <c r="F2759">
        <v>6</v>
      </c>
      <c r="G2759">
        <v>23472</v>
      </c>
      <c r="H2759" s="7">
        <v>15</v>
      </c>
      <c r="I2759">
        <v>140832</v>
      </c>
      <c r="J2759">
        <v>21124.799999999999</v>
      </c>
      <c r="K2759">
        <v>119707.2</v>
      </c>
      <c r="L2759">
        <v>19645.55773343195</v>
      </c>
      <c r="M2759" s="4">
        <f t="shared" si="86"/>
        <v>16.411341785149055</v>
      </c>
      <c r="N2759" t="str">
        <f t="shared" si="87"/>
        <v>Discounted</v>
      </c>
    </row>
    <row r="2760" spans="1:14" x14ac:dyDescent="0.3">
      <c r="A2760" t="s">
        <v>2770</v>
      </c>
      <c r="B2760" s="2">
        <v>45636</v>
      </c>
      <c r="C2760" t="s">
        <v>4514</v>
      </c>
      <c r="D2760" t="s">
        <v>4519</v>
      </c>
      <c r="E2760" t="s">
        <v>4524</v>
      </c>
      <c r="F2760">
        <v>4</v>
      </c>
      <c r="G2760">
        <v>66653</v>
      </c>
      <c r="H2760" s="7">
        <v>20</v>
      </c>
      <c r="I2760">
        <v>266612</v>
      </c>
      <c r="J2760">
        <v>53322.400000000001</v>
      </c>
      <c r="K2760">
        <v>213289.60000000001</v>
      </c>
      <c r="L2760">
        <v>12548.969386774461</v>
      </c>
      <c r="M2760" s="4">
        <f t="shared" si="86"/>
        <v>5.8835355248331194</v>
      </c>
      <c r="N2760" t="str">
        <f t="shared" si="87"/>
        <v>Discounted</v>
      </c>
    </row>
    <row r="2761" spans="1:14" x14ac:dyDescent="0.3">
      <c r="A2761" t="s">
        <v>2771</v>
      </c>
      <c r="B2761" s="2">
        <v>45485</v>
      </c>
      <c r="C2761" t="s">
        <v>4518</v>
      </c>
      <c r="D2761" t="s">
        <v>4519</v>
      </c>
      <c r="E2761" t="s">
        <v>4524</v>
      </c>
      <c r="F2761">
        <v>1</v>
      </c>
      <c r="G2761">
        <v>46904</v>
      </c>
      <c r="H2761" s="7">
        <v>0</v>
      </c>
      <c r="I2761">
        <v>46904</v>
      </c>
      <c r="J2761">
        <v>0</v>
      </c>
      <c r="K2761">
        <v>46904</v>
      </c>
      <c r="L2761">
        <v>3748.2293660617211</v>
      </c>
      <c r="M2761" s="4">
        <f t="shared" si="86"/>
        <v>7.9912787098365188</v>
      </c>
      <c r="N2761" t="str">
        <f t="shared" si="87"/>
        <v>Non-discounted</v>
      </c>
    </row>
    <row r="2762" spans="1:14" x14ac:dyDescent="0.3">
      <c r="A2762" t="s">
        <v>2772</v>
      </c>
      <c r="B2762" s="2">
        <v>45004</v>
      </c>
      <c r="C2762" t="s">
        <v>4518</v>
      </c>
      <c r="D2762" t="s">
        <v>4520</v>
      </c>
      <c r="E2762" t="s">
        <v>4525</v>
      </c>
      <c r="F2762">
        <v>1</v>
      </c>
      <c r="G2762">
        <v>6809</v>
      </c>
      <c r="H2762" s="7">
        <v>10</v>
      </c>
      <c r="I2762">
        <v>6809</v>
      </c>
      <c r="J2762">
        <v>680.9</v>
      </c>
      <c r="K2762">
        <v>6128.1</v>
      </c>
      <c r="L2762">
        <v>1436.7346019482461</v>
      </c>
      <c r="M2762" s="4">
        <f t="shared" si="86"/>
        <v>23.445025406704296</v>
      </c>
      <c r="N2762" t="str">
        <f t="shared" si="87"/>
        <v>Discounted</v>
      </c>
    </row>
    <row r="2763" spans="1:14" x14ac:dyDescent="0.3">
      <c r="A2763" t="s">
        <v>2773</v>
      </c>
      <c r="B2763" s="2">
        <v>45050</v>
      </c>
      <c r="C2763" t="s">
        <v>4517</v>
      </c>
      <c r="D2763" t="s">
        <v>4519</v>
      </c>
      <c r="E2763" t="s">
        <v>4525</v>
      </c>
      <c r="F2763">
        <v>5</v>
      </c>
      <c r="G2763">
        <v>68826</v>
      </c>
      <c r="H2763" s="7">
        <v>10</v>
      </c>
      <c r="I2763">
        <v>344130</v>
      </c>
      <c r="J2763">
        <v>34413</v>
      </c>
      <c r="K2763">
        <v>309717</v>
      </c>
      <c r="L2763">
        <v>29914.01696328765</v>
      </c>
      <c r="M2763" s="4">
        <f t="shared" si="86"/>
        <v>9.6585001673423321</v>
      </c>
      <c r="N2763" t="str">
        <f t="shared" si="87"/>
        <v>Discounted</v>
      </c>
    </row>
    <row r="2764" spans="1:14" x14ac:dyDescent="0.3">
      <c r="A2764" t="s">
        <v>2774</v>
      </c>
      <c r="B2764" s="2">
        <v>45001</v>
      </c>
      <c r="C2764" t="s">
        <v>4515</v>
      </c>
      <c r="D2764" t="s">
        <v>4519</v>
      </c>
      <c r="E2764" t="s">
        <v>4525</v>
      </c>
      <c r="F2764">
        <v>8</v>
      </c>
      <c r="G2764">
        <v>8326</v>
      </c>
      <c r="H2764" s="7">
        <v>0</v>
      </c>
      <c r="I2764">
        <v>66608</v>
      </c>
      <c r="J2764">
        <v>0</v>
      </c>
      <c r="K2764">
        <v>66608</v>
      </c>
      <c r="L2764">
        <v>16557.913127065789</v>
      </c>
      <c r="M2764" s="4">
        <f t="shared" si="86"/>
        <v>24.858745386538839</v>
      </c>
      <c r="N2764" t="str">
        <f t="shared" si="87"/>
        <v>Non-discounted</v>
      </c>
    </row>
    <row r="2765" spans="1:14" x14ac:dyDescent="0.3">
      <c r="A2765" t="s">
        <v>2775</v>
      </c>
      <c r="B2765" s="2">
        <v>45063</v>
      </c>
      <c r="C2765" t="s">
        <v>4518</v>
      </c>
      <c r="D2765" t="s">
        <v>4519</v>
      </c>
      <c r="E2765" t="s">
        <v>4523</v>
      </c>
      <c r="F2765">
        <v>1</v>
      </c>
      <c r="G2765">
        <v>12634</v>
      </c>
      <c r="H2765" s="7">
        <v>0</v>
      </c>
      <c r="I2765">
        <v>12634</v>
      </c>
      <c r="J2765">
        <v>0</v>
      </c>
      <c r="K2765">
        <v>12634</v>
      </c>
      <c r="L2765">
        <v>2348.8841823683179</v>
      </c>
      <c r="M2765" s="4">
        <f t="shared" si="86"/>
        <v>18.591769687892338</v>
      </c>
      <c r="N2765" t="str">
        <f t="shared" si="87"/>
        <v>Non-discounted</v>
      </c>
    </row>
    <row r="2766" spans="1:14" x14ac:dyDescent="0.3">
      <c r="A2766" t="s">
        <v>2776</v>
      </c>
      <c r="B2766" s="2">
        <v>45528</v>
      </c>
      <c r="C2766" t="s">
        <v>4517</v>
      </c>
      <c r="D2766" t="s">
        <v>4519</v>
      </c>
      <c r="E2766" t="s">
        <v>4524</v>
      </c>
      <c r="F2766">
        <v>2</v>
      </c>
      <c r="G2766">
        <v>20193</v>
      </c>
      <c r="H2766" s="7">
        <v>20</v>
      </c>
      <c r="I2766">
        <v>40386</v>
      </c>
      <c r="J2766">
        <v>8077.2</v>
      </c>
      <c r="K2766">
        <v>32308.799999999999</v>
      </c>
      <c r="L2766">
        <v>4486.7520701177746</v>
      </c>
      <c r="M2766" s="4">
        <f t="shared" si="86"/>
        <v>13.887089802523692</v>
      </c>
      <c r="N2766" t="str">
        <f t="shared" si="87"/>
        <v>Discounted</v>
      </c>
    </row>
    <row r="2767" spans="1:14" x14ac:dyDescent="0.3">
      <c r="A2767" t="s">
        <v>2777</v>
      </c>
      <c r="B2767" s="2">
        <v>45326</v>
      </c>
      <c r="C2767" t="s">
        <v>4516</v>
      </c>
      <c r="D2767" t="s">
        <v>4520</v>
      </c>
      <c r="E2767" t="s">
        <v>4523</v>
      </c>
      <c r="F2767">
        <v>7</v>
      </c>
      <c r="G2767">
        <v>4554</v>
      </c>
      <c r="H2767" s="7">
        <v>20</v>
      </c>
      <c r="I2767">
        <v>31878</v>
      </c>
      <c r="J2767">
        <v>6375.6</v>
      </c>
      <c r="K2767">
        <v>25502.400000000001</v>
      </c>
      <c r="L2767">
        <v>5967.8107912748937</v>
      </c>
      <c r="M2767" s="4">
        <f t="shared" si="86"/>
        <v>23.4009771287208</v>
      </c>
      <c r="N2767" t="str">
        <f t="shared" si="87"/>
        <v>Discounted</v>
      </c>
    </row>
    <row r="2768" spans="1:14" x14ac:dyDescent="0.3">
      <c r="A2768" t="s">
        <v>2778</v>
      </c>
      <c r="B2768" s="2">
        <v>45431</v>
      </c>
      <c r="C2768" t="s">
        <v>4517</v>
      </c>
      <c r="D2768" t="s">
        <v>4519</v>
      </c>
      <c r="E2768" t="s">
        <v>4525</v>
      </c>
      <c r="F2768">
        <v>8</v>
      </c>
      <c r="G2768">
        <v>16590</v>
      </c>
      <c r="H2768" s="7">
        <v>5</v>
      </c>
      <c r="I2768">
        <v>132720</v>
      </c>
      <c r="J2768">
        <v>6636</v>
      </c>
      <c r="K2768">
        <v>126084</v>
      </c>
      <c r="L2768">
        <v>26351.207746345459</v>
      </c>
      <c r="M2768" s="4">
        <f t="shared" si="86"/>
        <v>20.899723792349114</v>
      </c>
      <c r="N2768" t="str">
        <f t="shared" si="87"/>
        <v>Discounted</v>
      </c>
    </row>
    <row r="2769" spans="1:14" x14ac:dyDescent="0.3">
      <c r="A2769" t="s">
        <v>2779</v>
      </c>
      <c r="B2769" s="2">
        <v>45426</v>
      </c>
      <c r="C2769" t="s">
        <v>4516</v>
      </c>
      <c r="D2769" t="s">
        <v>4520</v>
      </c>
      <c r="E2769" t="s">
        <v>4524</v>
      </c>
      <c r="F2769">
        <v>3</v>
      </c>
      <c r="G2769">
        <v>16069</v>
      </c>
      <c r="H2769" s="7">
        <v>5</v>
      </c>
      <c r="I2769">
        <v>48207</v>
      </c>
      <c r="J2769">
        <v>2410.35</v>
      </c>
      <c r="K2769">
        <v>45796.65</v>
      </c>
      <c r="L2769">
        <v>6218.8652223943809</v>
      </c>
      <c r="M2769" s="4">
        <f t="shared" si="86"/>
        <v>13.579301591698039</v>
      </c>
      <c r="N2769" t="str">
        <f t="shared" si="87"/>
        <v>Discounted</v>
      </c>
    </row>
    <row r="2770" spans="1:14" x14ac:dyDescent="0.3">
      <c r="A2770" t="s">
        <v>2780</v>
      </c>
      <c r="B2770" s="2">
        <v>45499</v>
      </c>
      <c r="C2770" t="s">
        <v>4516</v>
      </c>
      <c r="D2770" t="s">
        <v>4520</v>
      </c>
      <c r="E2770" t="s">
        <v>4521</v>
      </c>
      <c r="F2770">
        <v>8</v>
      </c>
      <c r="G2770">
        <v>32727</v>
      </c>
      <c r="H2770" s="7">
        <v>10</v>
      </c>
      <c r="I2770">
        <v>261816</v>
      </c>
      <c r="J2770">
        <v>26181.599999999999</v>
      </c>
      <c r="K2770">
        <v>235634.4</v>
      </c>
      <c r="L2770">
        <v>15014.29277288702</v>
      </c>
      <c r="M2770" s="4">
        <f t="shared" si="86"/>
        <v>6.3718594453471225</v>
      </c>
      <c r="N2770" t="str">
        <f t="shared" si="87"/>
        <v>Discounted</v>
      </c>
    </row>
    <row r="2771" spans="1:14" x14ac:dyDescent="0.3">
      <c r="A2771" t="s">
        <v>2781</v>
      </c>
      <c r="B2771" s="2">
        <v>45064</v>
      </c>
      <c r="C2771" t="s">
        <v>4513</v>
      </c>
      <c r="D2771" t="s">
        <v>4520</v>
      </c>
      <c r="E2771" t="s">
        <v>4522</v>
      </c>
      <c r="F2771">
        <v>1</v>
      </c>
      <c r="G2771">
        <v>7008</v>
      </c>
      <c r="H2771" s="7">
        <v>0</v>
      </c>
      <c r="I2771">
        <v>7008</v>
      </c>
      <c r="J2771">
        <v>0</v>
      </c>
      <c r="K2771">
        <v>7008</v>
      </c>
      <c r="L2771">
        <v>1567.4156916675561</v>
      </c>
      <c r="M2771" s="4">
        <f t="shared" si="86"/>
        <v>22.366091490690014</v>
      </c>
      <c r="N2771" t="str">
        <f t="shared" si="87"/>
        <v>Non-discounted</v>
      </c>
    </row>
    <row r="2772" spans="1:14" x14ac:dyDescent="0.3">
      <c r="A2772" t="s">
        <v>2782</v>
      </c>
      <c r="B2772" s="2">
        <v>44976</v>
      </c>
      <c r="C2772" t="s">
        <v>4513</v>
      </c>
      <c r="D2772" t="s">
        <v>4519</v>
      </c>
      <c r="E2772" t="s">
        <v>4522</v>
      </c>
      <c r="F2772">
        <v>9</v>
      </c>
      <c r="G2772">
        <v>17108</v>
      </c>
      <c r="H2772" s="7">
        <v>10</v>
      </c>
      <c r="I2772">
        <v>153972</v>
      </c>
      <c r="J2772">
        <v>15397.2</v>
      </c>
      <c r="K2772">
        <v>138574.79999999999</v>
      </c>
      <c r="L2772">
        <v>28131.791095999171</v>
      </c>
      <c r="M2772" s="4">
        <f t="shared" si="86"/>
        <v>20.300798627166824</v>
      </c>
      <c r="N2772" t="str">
        <f t="shared" si="87"/>
        <v>Discounted</v>
      </c>
    </row>
    <row r="2773" spans="1:14" x14ac:dyDescent="0.3">
      <c r="A2773" t="s">
        <v>2783</v>
      </c>
      <c r="B2773" s="2">
        <v>45545</v>
      </c>
      <c r="C2773" t="s">
        <v>4518</v>
      </c>
      <c r="D2773" t="s">
        <v>4519</v>
      </c>
      <c r="E2773" t="s">
        <v>4525</v>
      </c>
      <c r="F2773">
        <v>2</v>
      </c>
      <c r="G2773">
        <v>76469</v>
      </c>
      <c r="H2773" s="7">
        <v>20</v>
      </c>
      <c r="I2773">
        <v>152938</v>
      </c>
      <c r="J2773">
        <v>30587.599999999999</v>
      </c>
      <c r="K2773">
        <v>122350.39999999999</v>
      </c>
      <c r="L2773">
        <v>25466.864727290769</v>
      </c>
      <c r="M2773" s="4">
        <f t="shared" si="86"/>
        <v>20.814696745814292</v>
      </c>
      <c r="N2773" t="str">
        <f t="shared" si="87"/>
        <v>Discounted</v>
      </c>
    </row>
    <row r="2774" spans="1:14" x14ac:dyDescent="0.3">
      <c r="A2774" t="s">
        <v>2784</v>
      </c>
      <c r="B2774" s="2">
        <v>45551</v>
      </c>
      <c r="C2774" t="s">
        <v>4517</v>
      </c>
      <c r="D2774" t="s">
        <v>4519</v>
      </c>
      <c r="E2774" t="s">
        <v>4523</v>
      </c>
      <c r="F2774">
        <v>2</v>
      </c>
      <c r="G2774">
        <v>25020</v>
      </c>
      <c r="H2774" s="7">
        <v>15</v>
      </c>
      <c r="I2774">
        <v>50040</v>
      </c>
      <c r="J2774">
        <v>7506</v>
      </c>
      <c r="K2774">
        <v>42534</v>
      </c>
      <c r="L2774">
        <v>8463.0642675497566</v>
      </c>
      <c r="M2774" s="4">
        <f t="shared" si="86"/>
        <v>19.897174654511112</v>
      </c>
      <c r="N2774" t="str">
        <f t="shared" si="87"/>
        <v>Discounted</v>
      </c>
    </row>
    <row r="2775" spans="1:14" x14ac:dyDescent="0.3">
      <c r="A2775" t="s">
        <v>2785</v>
      </c>
      <c r="B2775" s="2">
        <v>45180</v>
      </c>
      <c r="C2775" t="s">
        <v>4513</v>
      </c>
      <c r="D2775" t="s">
        <v>4520</v>
      </c>
      <c r="E2775" t="s">
        <v>4521</v>
      </c>
      <c r="F2775">
        <v>4</v>
      </c>
      <c r="G2775">
        <v>77924</v>
      </c>
      <c r="H2775" s="7">
        <v>20</v>
      </c>
      <c r="I2775">
        <v>311696</v>
      </c>
      <c r="J2775">
        <v>62339.199999999997</v>
      </c>
      <c r="K2775">
        <v>249356.79999999999</v>
      </c>
      <c r="L2775">
        <v>26220.091411390549</v>
      </c>
      <c r="M2775" s="4">
        <f t="shared" si="86"/>
        <v>10.515089787561658</v>
      </c>
      <c r="N2775" t="str">
        <f t="shared" si="87"/>
        <v>Discounted</v>
      </c>
    </row>
    <row r="2776" spans="1:14" x14ac:dyDescent="0.3">
      <c r="A2776" t="s">
        <v>2786</v>
      </c>
      <c r="B2776" s="2">
        <v>45556</v>
      </c>
      <c r="C2776" t="s">
        <v>4516</v>
      </c>
      <c r="D2776" t="s">
        <v>4520</v>
      </c>
      <c r="E2776" t="s">
        <v>4524</v>
      </c>
      <c r="F2776">
        <v>3</v>
      </c>
      <c r="G2776">
        <v>31432</v>
      </c>
      <c r="H2776" s="7">
        <v>15</v>
      </c>
      <c r="I2776">
        <v>94296</v>
      </c>
      <c r="J2776">
        <v>14144.4</v>
      </c>
      <c r="K2776">
        <v>80151.600000000006</v>
      </c>
      <c r="L2776">
        <v>17775.15171692978</v>
      </c>
      <c r="M2776" s="4">
        <f t="shared" si="86"/>
        <v>22.176914393386756</v>
      </c>
      <c r="N2776" t="str">
        <f t="shared" si="87"/>
        <v>Discounted</v>
      </c>
    </row>
    <row r="2777" spans="1:14" x14ac:dyDescent="0.3">
      <c r="A2777" t="s">
        <v>2787</v>
      </c>
      <c r="B2777" s="2">
        <v>45636</v>
      </c>
      <c r="C2777" t="s">
        <v>4513</v>
      </c>
      <c r="D2777" t="s">
        <v>4520</v>
      </c>
      <c r="E2777" t="s">
        <v>4523</v>
      </c>
      <c r="F2777">
        <v>4</v>
      </c>
      <c r="G2777">
        <v>20234</v>
      </c>
      <c r="H2777" s="7">
        <v>0</v>
      </c>
      <c r="I2777">
        <v>80936</v>
      </c>
      <c r="J2777">
        <v>0</v>
      </c>
      <c r="K2777">
        <v>80936</v>
      </c>
      <c r="L2777">
        <v>4082.9387842543169</v>
      </c>
      <c r="M2777" s="4">
        <f t="shared" si="86"/>
        <v>5.0446510628821741</v>
      </c>
      <c r="N2777" t="str">
        <f t="shared" si="87"/>
        <v>Non-discounted</v>
      </c>
    </row>
    <row r="2778" spans="1:14" x14ac:dyDescent="0.3">
      <c r="A2778" t="s">
        <v>2788</v>
      </c>
      <c r="B2778" s="2">
        <v>45489</v>
      </c>
      <c r="C2778" t="s">
        <v>4515</v>
      </c>
      <c r="D2778" t="s">
        <v>4520</v>
      </c>
      <c r="E2778" t="s">
        <v>4525</v>
      </c>
      <c r="F2778">
        <v>6</v>
      </c>
      <c r="G2778">
        <v>69863</v>
      </c>
      <c r="H2778" s="7">
        <v>0</v>
      </c>
      <c r="I2778">
        <v>419178</v>
      </c>
      <c r="J2778">
        <v>0</v>
      </c>
      <c r="K2778">
        <v>419178</v>
      </c>
      <c r="L2778">
        <v>40851.099164068939</v>
      </c>
      <c r="M2778" s="4">
        <f t="shared" si="86"/>
        <v>9.7455255676750543</v>
      </c>
      <c r="N2778" t="str">
        <f t="shared" si="87"/>
        <v>Non-discounted</v>
      </c>
    </row>
    <row r="2779" spans="1:14" x14ac:dyDescent="0.3">
      <c r="A2779" t="s">
        <v>2789</v>
      </c>
      <c r="B2779" s="2">
        <v>45352</v>
      </c>
      <c r="C2779" t="s">
        <v>4518</v>
      </c>
      <c r="D2779" t="s">
        <v>4519</v>
      </c>
      <c r="E2779" t="s">
        <v>4523</v>
      </c>
      <c r="F2779">
        <v>7</v>
      </c>
      <c r="G2779">
        <v>51055</v>
      </c>
      <c r="H2779" s="7">
        <v>0</v>
      </c>
      <c r="I2779">
        <v>357385</v>
      </c>
      <c r="J2779">
        <v>0</v>
      </c>
      <c r="K2779">
        <v>357385</v>
      </c>
      <c r="L2779">
        <v>21197.190445157041</v>
      </c>
      <c r="M2779" s="4">
        <f t="shared" si="86"/>
        <v>5.9311919764839152</v>
      </c>
      <c r="N2779" t="str">
        <f t="shared" si="87"/>
        <v>Non-discounted</v>
      </c>
    </row>
    <row r="2780" spans="1:14" x14ac:dyDescent="0.3">
      <c r="A2780" t="s">
        <v>2790</v>
      </c>
      <c r="B2780" s="2">
        <v>45473</v>
      </c>
      <c r="C2780" t="s">
        <v>4517</v>
      </c>
      <c r="D2780" t="s">
        <v>4519</v>
      </c>
      <c r="E2780" t="s">
        <v>4525</v>
      </c>
      <c r="F2780">
        <v>5</v>
      </c>
      <c r="G2780">
        <v>16757</v>
      </c>
      <c r="H2780" s="7">
        <v>5</v>
      </c>
      <c r="I2780">
        <v>83785</v>
      </c>
      <c r="J2780">
        <v>4189.25</v>
      </c>
      <c r="K2780">
        <v>79595.75</v>
      </c>
      <c r="L2780">
        <v>5740.3890831816752</v>
      </c>
      <c r="M2780" s="4">
        <f t="shared" si="86"/>
        <v>7.2119291333792006</v>
      </c>
      <c r="N2780" t="str">
        <f t="shared" si="87"/>
        <v>Discounted</v>
      </c>
    </row>
    <row r="2781" spans="1:14" x14ac:dyDescent="0.3">
      <c r="A2781" t="s">
        <v>2791</v>
      </c>
      <c r="B2781" s="2">
        <v>45228</v>
      </c>
      <c r="C2781" t="s">
        <v>4517</v>
      </c>
      <c r="D2781" t="s">
        <v>4519</v>
      </c>
      <c r="E2781" t="s">
        <v>4522</v>
      </c>
      <c r="F2781">
        <v>2</v>
      </c>
      <c r="G2781">
        <v>32694</v>
      </c>
      <c r="H2781" s="7">
        <v>5</v>
      </c>
      <c r="I2781">
        <v>65388</v>
      </c>
      <c r="J2781">
        <v>3269.4</v>
      </c>
      <c r="K2781">
        <v>62118.6</v>
      </c>
      <c r="L2781">
        <v>9720.0593383589821</v>
      </c>
      <c r="M2781" s="4">
        <f t="shared" si="86"/>
        <v>15.647582750350109</v>
      </c>
      <c r="N2781" t="str">
        <f t="shared" si="87"/>
        <v>Discounted</v>
      </c>
    </row>
    <row r="2782" spans="1:14" x14ac:dyDescent="0.3">
      <c r="A2782" t="s">
        <v>2792</v>
      </c>
      <c r="B2782" s="2">
        <v>45507</v>
      </c>
      <c r="C2782" t="s">
        <v>4512</v>
      </c>
      <c r="D2782" t="s">
        <v>4520</v>
      </c>
      <c r="E2782" t="s">
        <v>4522</v>
      </c>
      <c r="F2782">
        <v>3</v>
      </c>
      <c r="G2782">
        <v>17293</v>
      </c>
      <c r="H2782" s="7">
        <v>15</v>
      </c>
      <c r="I2782">
        <v>51879</v>
      </c>
      <c r="J2782">
        <v>7781.85</v>
      </c>
      <c r="K2782">
        <v>44097.15</v>
      </c>
      <c r="L2782">
        <v>2533.4358592516569</v>
      </c>
      <c r="M2782" s="4">
        <f t="shared" si="86"/>
        <v>5.7451237988206874</v>
      </c>
      <c r="N2782" t="str">
        <f t="shared" si="87"/>
        <v>Discounted</v>
      </c>
    </row>
    <row r="2783" spans="1:14" x14ac:dyDescent="0.3">
      <c r="A2783" t="s">
        <v>2793</v>
      </c>
      <c r="B2783" s="2">
        <v>45275</v>
      </c>
      <c r="C2783" t="s">
        <v>4517</v>
      </c>
      <c r="D2783" t="s">
        <v>4520</v>
      </c>
      <c r="E2783" t="s">
        <v>4523</v>
      </c>
      <c r="F2783">
        <v>3</v>
      </c>
      <c r="G2783">
        <v>35184</v>
      </c>
      <c r="H2783" s="7">
        <v>10</v>
      </c>
      <c r="I2783">
        <v>105552</v>
      </c>
      <c r="J2783">
        <v>10555.2</v>
      </c>
      <c r="K2783">
        <v>94996.800000000003</v>
      </c>
      <c r="L2783">
        <v>8195.9638224366845</v>
      </c>
      <c r="M2783" s="4">
        <f t="shared" si="86"/>
        <v>8.6276209540075914</v>
      </c>
      <c r="N2783" t="str">
        <f t="shared" si="87"/>
        <v>Discounted</v>
      </c>
    </row>
    <row r="2784" spans="1:14" x14ac:dyDescent="0.3">
      <c r="A2784" t="s">
        <v>2794</v>
      </c>
      <c r="B2784" s="2">
        <v>44975</v>
      </c>
      <c r="C2784" t="s">
        <v>4518</v>
      </c>
      <c r="D2784" t="s">
        <v>4519</v>
      </c>
      <c r="E2784" t="s">
        <v>4521</v>
      </c>
      <c r="F2784">
        <v>5</v>
      </c>
      <c r="G2784">
        <v>53719</v>
      </c>
      <c r="H2784" s="7">
        <v>10</v>
      </c>
      <c r="I2784">
        <v>268595</v>
      </c>
      <c r="J2784">
        <v>26859.5</v>
      </c>
      <c r="K2784">
        <v>241735.5</v>
      </c>
      <c r="L2784">
        <v>23339.08617991909</v>
      </c>
      <c r="M2784" s="4">
        <f t="shared" si="86"/>
        <v>9.654802947816556</v>
      </c>
      <c r="N2784" t="str">
        <f t="shared" si="87"/>
        <v>Discounted</v>
      </c>
    </row>
    <row r="2785" spans="1:14" x14ac:dyDescent="0.3">
      <c r="A2785" t="s">
        <v>2795</v>
      </c>
      <c r="B2785" s="2">
        <v>45000</v>
      </c>
      <c r="C2785" t="s">
        <v>4515</v>
      </c>
      <c r="D2785" t="s">
        <v>4519</v>
      </c>
      <c r="E2785" t="s">
        <v>4524</v>
      </c>
      <c r="F2785">
        <v>5</v>
      </c>
      <c r="G2785">
        <v>3359</v>
      </c>
      <c r="H2785" s="7">
        <v>15</v>
      </c>
      <c r="I2785">
        <v>16795</v>
      </c>
      <c r="J2785">
        <v>2519.25</v>
      </c>
      <c r="K2785">
        <v>14275.75</v>
      </c>
      <c r="L2785">
        <v>2584.8780894875381</v>
      </c>
      <c r="M2785" s="4">
        <f t="shared" si="86"/>
        <v>18.106776102744433</v>
      </c>
      <c r="N2785" t="str">
        <f t="shared" si="87"/>
        <v>Discounted</v>
      </c>
    </row>
    <row r="2786" spans="1:14" x14ac:dyDescent="0.3">
      <c r="A2786" t="s">
        <v>2796</v>
      </c>
      <c r="B2786" s="2">
        <v>45630</v>
      </c>
      <c r="C2786" t="s">
        <v>4517</v>
      </c>
      <c r="D2786" t="s">
        <v>4520</v>
      </c>
      <c r="E2786" t="s">
        <v>4525</v>
      </c>
      <c r="F2786">
        <v>4</v>
      </c>
      <c r="G2786">
        <v>40340</v>
      </c>
      <c r="H2786" s="7">
        <v>5</v>
      </c>
      <c r="I2786">
        <v>161360</v>
      </c>
      <c r="J2786">
        <v>8068</v>
      </c>
      <c r="K2786">
        <v>153292</v>
      </c>
      <c r="L2786">
        <v>22037.887166743669</v>
      </c>
      <c r="M2786" s="4">
        <f t="shared" si="86"/>
        <v>14.376410488964636</v>
      </c>
      <c r="N2786" t="str">
        <f t="shared" si="87"/>
        <v>Discounted</v>
      </c>
    </row>
    <row r="2787" spans="1:14" x14ac:dyDescent="0.3">
      <c r="A2787" t="s">
        <v>2797</v>
      </c>
      <c r="B2787" s="2">
        <v>45187</v>
      </c>
      <c r="C2787" t="s">
        <v>4512</v>
      </c>
      <c r="D2787" t="s">
        <v>4519</v>
      </c>
      <c r="E2787" t="s">
        <v>4524</v>
      </c>
      <c r="F2787">
        <v>8</v>
      </c>
      <c r="G2787">
        <v>59827</v>
      </c>
      <c r="H2787" s="7">
        <v>20</v>
      </c>
      <c r="I2787">
        <v>478616</v>
      </c>
      <c r="J2787">
        <v>95723.199999999997</v>
      </c>
      <c r="K2787">
        <v>382892.79999999999</v>
      </c>
      <c r="L2787">
        <v>54249.210901553794</v>
      </c>
      <c r="M2787" s="4">
        <f t="shared" si="86"/>
        <v>14.168250461109167</v>
      </c>
      <c r="N2787" t="str">
        <f t="shared" si="87"/>
        <v>Discounted</v>
      </c>
    </row>
    <row r="2788" spans="1:14" x14ac:dyDescent="0.3">
      <c r="A2788" t="s">
        <v>2798</v>
      </c>
      <c r="B2788" s="2">
        <v>45282</v>
      </c>
      <c r="C2788" t="s">
        <v>4518</v>
      </c>
      <c r="D2788" t="s">
        <v>4519</v>
      </c>
      <c r="E2788" t="s">
        <v>4522</v>
      </c>
      <c r="F2788">
        <v>6</v>
      </c>
      <c r="G2788">
        <v>35319</v>
      </c>
      <c r="H2788" s="7">
        <v>15</v>
      </c>
      <c r="I2788">
        <v>211914</v>
      </c>
      <c r="J2788">
        <v>31787.1</v>
      </c>
      <c r="K2788">
        <v>180126.9</v>
      </c>
      <c r="L2788">
        <v>36689.41977150154</v>
      </c>
      <c r="M2788" s="4">
        <f t="shared" si="86"/>
        <v>20.368651085152489</v>
      </c>
      <c r="N2788" t="str">
        <f t="shared" si="87"/>
        <v>Discounted</v>
      </c>
    </row>
    <row r="2789" spans="1:14" x14ac:dyDescent="0.3">
      <c r="A2789" t="s">
        <v>2799</v>
      </c>
      <c r="B2789" s="2">
        <v>45508</v>
      </c>
      <c r="C2789" t="s">
        <v>4516</v>
      </c>
      <c r="D2789" t="s">
        <v>4520</v>
      </c>
      <c r="E2789" t="s">
        <v>4521</v>
      </c>
      <c r="F2789">
        <v>6</v>
      </c>
      <c r="G2789">
        <v>74250</v>
      </c>
      <c r="H2789" s="7">
        <v>10</v>
      </c>
      <c r="I2789">
        <v>445500</v>
      </c>
      <c r="J2789">
        <v>44550</v>
      </c>
      <c r="K2789">
        <v>400950</v>
      </c>
      <c r="L2789">
        <v>56671.990034240931</v>
      </c>
      <c r="M2789" s="4">
        <f t="shared" si="86"/>
        <v>14.134428241486702</v>
      </c>
      <c r="N2789" t="str">
        <f t="shared" si="87"/>
        <v>Discounted</v>
      </c>
    </row>
    <row r="2790" spans="1:14" x14ac:dyDescent="0.3">
      <c r="A2790" t="s">
        <v>2800</v>
      </c>
      <c r="B2790" s="2">
        <v>45528</v>
      </c>
      <c r="C2790" t="s">
        <v>4514</v>
      </c>
      <c r="D2790" t="s">
        <v>4520</v>
      </c>
      <c r="E2790" t="s">
        <v>4521</v>
      </c>
      <c r="F2790">
        <v>1</v>
      </c>
      <c r="G2790">
        <v>42204</v>
      </c>
      <c r="H2790" s="7">
        <v>15</v>
      </c>
      <c r="I2790">
        <v>42204</v>
      </c>
      <c r="J2790">
        <v>6330.6</v>
      </c>
      <c r="K2790">
        <v>35873.4</v>
      </c>
      <c r="L2790">
        <v>4293.9652140392491</v>
      </c>
      <c r="M2790" s="4">
        <f t="shared" si="86"/>
        <v>11.969774858360928</v>
      </c>
      <c r="N2790" t="str">
        <f t="shared" si="87"/>
        <v>Discounted</v>
      </c>
    </row>
    <row r="2791" spans="1:14" x14ac:dyDescent="0.3">
      <c r="A2791" t="s">
        <v>2801</v>
      </c>
      <c r="B2791" s="2">
        <v>45186</v>
      </c>
      <c r="C2791" t="s">
        <v>4514</v>
      </c>
      <c r="D2791" t="s">
        <v>4520</v>
      </c>
      <c r="E2791" t="s">
        <v>4524</v>
      </c>
      <c r="F2791">
        <v>6</v>
      </c>
      <c r="G2791">
        <v>66637</v>
      </c>
      <c r="H2791" s="7">
        <v>15</v>
      </c>
      <c r="I2791">
        <v>399822</v>
      </c>
      <c r="J2791">
        <v>59973.3</v>
      </c>
      <c r="K2791">
        <v>339848.7</v>
      </c>
      <c r="L2791">
        <v>82409.982332454645</v>
      </c>
      <c r="M2791" s="4">
        <f t="shared" si="86"/>
        <v>24.249020912086657</v>
      </c>
      <c r="N2791" t="str">
        <f t="shared" si="87"/>
        <v>Discounted</v>
      </c>
    </row>
    <row r="2792" spans="1:14" x14ac:dyDescent="0.3">
      <c r="A2792" t="s">
        <v>2802</v>
      </c>
      <c r="B2792" s="2">
        <v>45564</v>
      </c>
      <c r="C2792" t="s">
        <v>4516</v>
      </c>
      <c r="D2792" t="s">
        <v>4519</v>
      </c>
      <c r="E2792" t="s">
        <v>4522</v>
      </c>
      <c r="F2792">
        <v>3</v>
      </c>
      <c r="G2792">
        <v>60879</v>
      </c>
      <c r="H2792" s="7">
        <v>0</v>
      </c>
      <c r="I2792">
        <v>182637</v>
      </c>
      <c r="J2792">
        <v>0</v>
      </c>
      <c r="K2792">
        <v>182637</v>
      </c>
      <c r="L2792">
        <v>9434.7830311603775</v>
      </c>
      <c r="M2792" s="4">
        <f t="shared" si="86"/>
        <v>5.16586618875714</v>
      </c>
      <c r="N2792" t="str">
        <f t="shared" si="87"/>
        <v>Non-discounted</v>
      </c>
    </row>
    <row r="2793" spans="1:14" x14ac:dyDescent="0.3">
      <c r="A2793" t="s">
        <v>2803</v>
      </c>
      <c r="B2793" s="2">
        <v>45221</v>
      </c>
      <c r="C2793" t="s">
        <v>4513</v>
      </c>
      <c r="D2793" t="s">
        <v>4520</v>
      </c>
      <c r="E2793" t="s">
        <v>4524</v>
      </c>
      <c r="F2793">
        <v>6</v>
      </c>
      <c r="G2793">
        <v>24818</v>
      </c>
      <c r="H2793" s="7">
        <v>5</v>
      </c>
      <c r="I2793">
        <v>148908</v>
      </c>
      <c r="J2793">
        <v>7445.4</v>
      </c>
      <c r="K2793">
        <v>141462.6</v>
      </c>
      <c r="L2793">
        <v>15713.4675624928</v>
      </c>
      <c r="M2793" s="4">
        <f t="shared" si="86"/>
        <v>11.107860001507678</v>
      </c>
      <c r="N2793" t="str">
        <f t="shared" si="87"/>
        <v>Discounted</v>
      </c>
    </row>
    <row r="2794" spans="1:14" x14ac:dyDescent="0.3">
      <c r="A2794" t="s">
        <v>2804</v>
      </c>
      <c r="B2794" s="2">
        <v>45567</v>
      </c>
      <c r="C2794" t="s">
        <v>4517</v>
      </c>
      <c r="D2794" t="s">
        <v>4519</v>
      </c>
      <c r="E2794" t="s">
        <v>4523</v>
      </c>
      <c r="F2794">
        <v>6</v>
      </c>
      <c r="G2794">
        <v>64456</v>
      </c>
      <c r="H2794" s="7">
        <v>0</v>
      </c>
      <c r="I2794">
        <v>386736</v>
      </c>
      <c r="J2794">
        <v>0</v>
      </c>
      <c r="K2794">
        <v>386736</v>
      </c>
      <c r="L2794">
        <v>66471.620312365703</v>
      </c>
      <c r="M2794" s="4">
        <f t="shared" si="86"/>
        <v>17.187854327594458</v>
      </c>
      <c r="N2794" t="str">
        <f t="shared" si="87"/>
        <v>Non-discounted</v>
      </c>
    </row>
    <row r="2795" spans="1:14" x14ac:dyDescent="0.3">
      <c r="A2795" t="s">
        <v>2805</v>
      </c>
      <c r="B2795" s="2">
        <v>45239</v>
      </c>
      <c r="C2795" t="s">
        <v>4514</v>
      </c>
      <c r="D2795" t="s">
        <v>4519</v>
      </c>
      <c r="E2795" t="s">
        <v>4521</v>
      </c>
      <c r="F2795">
        <v>2</v>
      </c>
      <c r="G2795">
        <v>5774</v>
      </c>
      <c r="H2795" s="7">
        <v>5</v>
      </c>
      <c r="I2795">
        <v>11548</v>
      </c>
      <c r="J2795">
        <v>577.4</v>
      </c>
      <c r="K2795">
        <v>10970.6</v>
      </c>
      <c r="L2795">
        <v>2266.107401008182</v>
      </c>
      <c r="M2795" s="4">
        <f t="shared" si="86"/>
        <v>20.656184721056114</v>
      </c>
      <c r="N2795" t="str">
        <f t="shared" si="87"/>
        <v>Discounted</v>
      </c>
    </row>
    <row r="2796" spans="1:14" x14ac:dyDescent="0.3">
      <c r="A2796" t="s">
        <v>2806</v>
      </c>
      <c r="B2796" s="2">
        <v>45538</v>
      </c>
      <c r="C2796" t="s">
        <v>4513</v>
      </c>
      <c r="D2796" t="s">
        <v>4520</v>
      </c>
      <c r="E2796" t="s">
        <v>4521</v>
      </c>
      <c r="F2796">
        <v>1</v>
      </c>
      <c r="G2796">
        <v>18726</v>
      </c>
      <c r="H2796" s="7">
        <v>15</v>
      </c>
      <c r="I2796">
        <v>18726</v>
      </c>
      <c r="J2796">
        <v>2808.9</v>
      </c>
      <c r="K2796">
        <v>15917.1</v>
      </c>
      <c r="L2796">
        <v>3394.840328437509</v>
      </c>
      <c r="M2796" s="4">
        <f t="shared" si="86"/>
        <v>21.328259095171287</v>
      </c>
      <c r="N2796" t="str">
        <f t="shared" si="87"/>
        <v>Discounted</v>
      </c>
    </row>
    <row r="2797" spans="1:14" x14ac:dyDescent="0.3">
      <c r="A2797" t="s">
        <v>2807</v>
      </c>
      <c r="B2797" s="2">
        <v>45108</v>
      </c>
      <c r="C2797" t="s">
        <v>4514</v>
      </c>
      <c r="D2797" t="s">
        <v>4519</v>
      </c>
      <c r="E2797" t="s">
        <v>4523</v>
      </c>
      <c r="F2797">
        <v>3</v>
      </c>
      <c r="G2797">
        <v>44134</v>
      </c>
      <c r="H2797" s="7">
        <v>5</v>
      </c>
      <c r="I2797">
        <v>132402</v>
      </c>
      <c r="J2797">
        <v>6620.1</v>
      </c>
      <c r="K2797">
        <v>125781.9</v>
      </c>
      <c r="L2797">
        <v>7448.128212738824</v>
      </c>
      <c r="M2797" s="4">
        <f t="shared" si="86"/>
        <v>5.92146263710345</v>
      </c>
      <c r="N2797" t="str">
        <f t="shared" si="87"/>
        <v>Discounted</v>
      </c>
    </row>
    <row r="2798" spans="1:14" x14ac:dyDescent="0.3">
      <c r="A2798" t="s">
        <v>2808</v>
      </c>
      <c r="B2798" s="2">
        <v>45612</v>
      </c>
      <c r="C2798" t="s">
        <v>4516</v>
      </c>
      <c r="D2798" t="s">
        <v>4520</v>
      </c>
      <c r="E2798" t="s">
        <v>4522</v>
      </c>
      <c r="F2798">
        <v>5</v>
      </c>
      <c r="G2798">
        <v>65001</v>
      </c>
      <c r="H2798" s="7">
        <v>10</v>
      </c>
      <c r="I2798">
        <v>325005</v>
      </c>
      <c r="J2798">
        <v>32500.5</v>
      </c>
      <c r="K2798">
        <v>292504.5</v>
      </c>
      <c r="L2798">
        <v>56110.088468968897</v>
      </c>
      <c r="M2798" s="4">
        <f t="shared" si="86"/>
        <v>19.18264111115176</v>
      </c>
      <c r="N2798" t="str">
        <f t="shared" si="87"/>
        <v>Discounted</v>
      </c>
    </row>
    <row r="2799" spans="1:14" x14ac:dyDescent="0.3">
      <c r="A2799" t="s">
        <v>2809</v>
      </c>
      <c r="B2799" s="2">
        <v>45290</v>
      </c>
      <c r="C2799" t="s">
        <v>4517</v>
      </c>
      <c r="D2799" t="s">
        <v>4520</v>
      </c>
      <c r="E2799" t="s">
        <v>4521</v>
      </c>
      <c r="F2799">
        <v>4</v>
      </c>
      <c r="G2799">
        <v>19546</v>
      </c>
      <c r="H2799" s="7">
        <v>0</v>
      </c>
      <c r="I2799">
        <v>78184</v>
      </c>
      <c r="J2799">
        <v>0</v>
      </c>
      <c r="K2799">
        <v>78184</v>
      </c>
      <c r="L2799">
        <v>15171.662172240111</v>
      </c>
      <c r="M2799" s="4">
        <f t="shared" si="86"/>
        <v>19.405072869436342</v>
      </c>
      <c r="N2799" t="str">
        <f t="shared" si="87"/>
        <v>Non-discounted</v>
      </c>
    </row>
    <row r="2800" spans="1:14" x14ac:dyDescent="0.3">
      <c r="A2800" t="s">
        <v>2810</v>
      </c>
      <c r="B2800" s="2">
        <v>45114</v>
      </c>
      <c r="C2800" t="s">
        <v>4517</v>
      </c>
      <c r="D2800" t="s">
        <v>4519</v>
      </c>
      <c r="E2800" t="s">
        <v>4525</v>
      </c>
      <c r="F2800">
        <v>7</v>
      </c>
      <c r="G2800">
        <v>74710</v>
      </c>
      <c r="H2800" s="7">
        <v>15</v>
      </c>
      <c r="I2800">
        <v>522970</v>
      </c>
      <c r="J2800">
        <v>78445.5</v>
      </c>
      <c r="K2800">
        <v>444524.5</v>
      </c>
      <c r="L2800">
        <v>41258.934556627377</v>
      </c>
      <c r="M2800" s="4">
        <f t="shared" si="86"/>
        <v>9.2815884291253639</v>
      </c>
      <c r="N2800" t="str">
        <f t="shared" si="87"/>
        <v>Discounted</v>
      </c>
    </row>
    <row r="2801" spans="1:14" x14ac:dyDescent="0.3">
      <c r="A2801" t="s">
        <v>2811</v>
      </c>
      <c r="B2801" s="2">
        <v>45495</v>
      </c>
      <c r="C2801" t="s">
        <v>4513</v>
      </c>
      <c r="D2801" t="s">
        <v>4519</v>
      </c>
      <c r="E2801" t="s">
        <v>4525</v>
      </c>
      <c r="F2801">
        <v>4</v>
      </c>
      <c r="G2801">
        <v>22410</v>
      </c>
      <c r="H2801" s="7">
        <v>10</v>
      </c>
      <c r="I2801">
        <v>89640</v>
      </c>
      <c r="J2801">
        <v>8964</v>
      </c>
      <c r="K2801">
        <v>80676</v>
      </c>
      <c r="L2801">
        <v>5853.4476393706291</v>
      </c>
      <c r="M2801" s="4">
        <f t="shared" si="86"/>
        <v>7.2555005694018408</v>
      </c>
      <c r="N2801" t="str">
        <f t="shared" si="87"/>
        <v>Discounted</v>
      </c>
    </row>
    <row r="2802" spans="1:14" x14ac:dyDescent="0.3">
      <c r="A2802" t="s">
        <v>2812</v>
      </c>
      <c r="B2802" s="2">
        <v>45469</v>
      </c>
      <c r="C2802" t="s">
        <v>4516</v>
      </c>
      <c r="D2802" t="s">
        <v>4520</v>
      </c>
      <c r="E2802" t="s">
        <v>4522</v>
      </c>
      <c r="F2802">
        <v>8</v>
      </c>
      <c r="G2802">
        <v>12003</v>
      </c>
      <c r="H2802" s="7">
        <v>5</v>
      </c>
      <c r="I2802">
        <v>96024</v>
      </c>
      <c r="J2802">
        <v>4801.2</v>
      </c>
      <c r="K2802">
        <v>91222.8</v>
      </c>
      <c r="L2802">
        <v>18238.8340852414</v>
      </c>
      <c r="M2802" s="4">
        <f t="shared" si="86"/>
        <v>19.993723153906039</v>
      </c>
      <c r="N2802" t="str">
        <f t="shared" si="87"/>
        <v>Discounted</v>
      </c>
    </row>
    <row r="2803" spans="1:14" x14ac:dyDescent="0.3">
      <c r="A2803" t="s">
        <v>2813</v>
      </c>
      <c r="B2803" s="2">
        <v>45522</v>
      </c>
      <c r="C2803" t="s">
        <v>4513</v>
      </c>
      <c r="D2803" t="s">
        <v>4520</v>
      </c>
      <c r="E2803" t="s">
        <v>4523</v>
      </c>
      <c r="F2803">
        <v>7</v>
      </c>
      <c r="G2803">
        <v>48892</v>
      </c>
      <c r="H2803" s="7">
        <v>5</v>
      </c>
      <c r="I2803">
        <v>342244</v>
      </c>
      <c r="J2803">
        <v>17112.2</v>
      </c>
      <c r="K2803">
        <v>325131.8</v>
      </c>
      <c r="L2803">
        <v>32480.667225587491</v>
      </c>
      <c r="M2803" s="4">
        <f t="shared" si="86"/>
        <v>9.9900001247455634</v>
      </c>
      <c r="N2803" t="str">
        <f t="shared" si="87"/>
        <v>Discounted</v>
      </c>
    </row>
    <row r="2804" spans="1:14" x14ac:dyDescent="0.3">
      <c r="A2804" t="s">
        <v>2814</v>
      </c>
      <c r="B2804" s="2">
        <v>45590</v>
      </c>
      <c r="C2804" t="s">
        <v>4517</v>
      </c>
      <c r="D2804" t="s">
        <v>4520</v>
      </c>
      <c r="E2804" t="s">
        <v>4524</v>
      </c>
      <c r="F2804">
        <v>9</v>
      </c>
      <c r="G2804">
        <v>61972</v>
      </c>
      <c r="H2804" s="7">
        <v>10</v>
      </c>
      <c r="I2804">
        <v>557748</v>
      </c>
      <c r="J2804">
        <v>55774.8</v>
      </c>
      <c r="K2804">
        <v>501973.2</v>
      </c>
      <c r="L2804">
        <v>25266.700958411311</v>
      </c>
      <c r="M2804" s="4">
        <f t="shared" si="86"/>
        <v>5.0334760816735455</v>
      </c>
      <c r="N2804" t="str">
        <f t="shared" si="87"/>
        <v>Discounted</v>
      </c>
    </row>
    <row r="2805" spans="1:14" x14ac:dyDescent="0.3">
      <c r="A2805" t="s">
        <v>2815</v>
      </c>
      <c r="B2805" s="2">
        <v>45474</v>
      </c>
      <c r="C2805" t="s">
        <v>4517</v>
      </c>
      <c r="D2805" t="s">
        <v>4520</v>
      </c>
      <c r="E2805" t="s">
        <v>4522</v>
      </c>
      <c r="F2805">
        <v>1</v>
      </c>
      <c r="G2805">
        <v>71404</v>
      </c>
      <c r="H2805" s="7">
        <v>5</v>
      </c>
      <c r="I2805">
        <v>71404</v>
      </c>
      <c r="J2805">
        <v>3570.2</v>
      </c>
      <c r="K2805">
        <v>67833.8</v>
      </c>
      <c r="L2805">
        <v>6424.8458553024166</v>
      </c>
      <c r="M2805" s="4">
        <f t="shared" si="86"/>
        <v>9.4714520715372217</v>
      </c>
      <c r="N2805" t="str">
        <f t="shared" si="87"/>
        <v>Discounted</v>
      </c>
    </row>
    <row r="2806" spans="1:14" x14ac:dyDescent="0.3">
      <c r="A2806" t="s">
        <v>2816</v>
      </c>
      <c r="B2806" s="2">
        <v>45651</v>
      </c>
      <c r="C2806" t="s">
        <v>4518</v>
      </c>
      <c r="D2806" t="s">
        <v>4520</v>
      </c>
      <c r="E2806" t="s">
        <v>4524</v>
      </c>
      <c r="F2806">
        <v>5</v>
      </c>
      <c r="G2806">
        <v>45835</v>
      </c>
      <c r="H2806" s="7">
        <v>0</v>
      </c>
      <c r="I2806">
        <v>229175</v>
      </c>
      <c r="J2806">
        <v>0</v>
      </c>
      <c r="K2806">
        <v>229175</v>
      </c>
      <c r="L2806">
        <v>12882.752184095691</v>
      </c>
      <c r="M2806" s="4">
        <f t="shared" si="86"/>
        <v>5.6213601763262533</v>
      </c>
      <c r="N2806" t="str">
        <f t="shared" si="87"/>
        <v>Non-discounted</v>
      </c>
    </row>
    <row r="2807" spans="1:14" x14ac:dyDescent="0.3">
      <c r="A2807" t="s">
        <v>2817</v>
      </c>
      <c r="B2807" s="2">
        <v>45334</v>
      </c>
      <c r="C2807" t="s">
        <v>4513</v>
      </c>
      <c r="D2807" t="s">
        <v>4520</v>
      </c>
      <c r="E2807" t="s">
        <v>4522</v>
      </c>
      <c r="F2807">
        <v>4</v>
      </c>
      <c r="G2807">
        <v>22987</v>
      </c>
      <c r="H2807" s="7">
        <v>20</v>
      </c>
      <c r="I2807">
        <v>91948</v>
      </c>
      <c r="J2807">
        <v>18389.599999999999</v>
      </c>
      <c r="K2807">
        <v>73558.399999999994</v>
      </c>
      <c r="L2807">
        <v>7343.8747949042772</v>
      </c>
      <c r="M2807" s="4">
        <f t="shared" si="86"/>
        <v>9.9837337338825716</v>
      </c>
      <c r="N2807" t="str">
        <f t="shared" si="87"/>
        <v>Discounted</v>
      </c>
    </row>
    <row r="2808" spans="1:14" x14ac:dyDescent="0.3">
      <c r="A2808" t="s">
        <v>2818</v>
      </c>
      <c r="B2808" s="2">
        <v>45544</v>
      </c>
      <c r="C2808" t="s">
        <v>4518</v>
      </c>
      <c r="D2808" t="s">
        <v>4519</v>
      </c>
      <c r="E2808" t="s">
        <v>4525</v>
      </c>
      <c r="F2808">
        <v>6</v>
      </c>
      <c r="G2808">
        <v>37093</v>
      </c>
      <c r="H2808" s="7">
        <v>5</v>
      </c>
      <c r="I2808">
        <v>222558</v>
      </c>
      <c r="J2808">
        <v>11127.9</v>
      </c>
      <c r="K2808">
        <v>211430.1</v>
      </c>
      <c r="L2808">
        <v>24738.149758875032</v>
      </c>
      <c r="M2808" s="4">
        <f t="shared" si="86"/>
        <v>11.700391646636421</v>
      </c>
      <c r="N2808" t="str">
        <f t="shared" si="87"/>
        <v>Discounted</v>
      </c>
    </row>
    <row r="2809" spans="1:14" x14ac:dyDescent="0.3">
      <c r="A2809" t="s">
        <v>2819</v>
      </c>
      <c r="B2809" s="2">
        <v>45340</v>
      </c>
      <c r="C2809" t="s">
        <v>4516</v>
      </c>
      <c r="D2809" t="s">
        <v>4519</v>
      </c>
      <c r="E2809" t="s">
        <v>4523</v>
      </c>
      <c r="F2809">
        <v>1</v>
      </c>
      <c r="G2809">
        <v>76427</v>
      </c>
      <c r="H2809" s="7">
        <v>15</v>
      </c>
      <c r="I2809">
        <v>76427</v>
      </c>
      <c r="J2809">
        <v>11464.05</v>
      </c>
      <c r="K2809">
        <v>64962.95</v>
      </c>
      <c r="L2809">
        <v>6774.3384988111929</v>
      </c>
      <c r="M2809" s="4">
        <f t="shared" si="86"/>
        <v>10.42800319075903</v>
      </c>
      <c r="N2809" t="str">
        <f t="shared" si="87"/>
        <v>Discounted</v>
      </c>
    </row>
    <row r="2810" spans="1:14" x14ac:dyDescent="0.3">
      <c r="A2810" t="s">
        <v>2820</v>
      </c>
      <c r="B2810" s="2">
        <v>45268</v>
      </c>
      <c r="C2810" t="s">
        <v>4515</v>
      </c>
      <c r="D2810" t="s">
        <v>4519</v>
      </c>
      <c r="E2810" t="s">
        <v>4525</v>
      </c>
      <c r="F2810">
        <v>6</v>
      </c>
      <c r="G2810">
        <v>10374</v>
      </c>
      <c r="H2810" s="7">
        <v>5</v>
      </c>
      <c r="I2810">
        <v>62244</v>
      </c>
      <c r="J2810">
        <v>3112.2</v>
      </c>
      <c r="K2810">
        <v>59131.8</v>
      </c>
      <c r="L2810">
        <v>13836.096933805929</v>
      </c>
      <c r="M2810" s="4">
        <f t="shared" si="86"/>
        <v>23.398741343584888</v>
      </c>
      <c r="N2810" t="str">
        <f t="shared" si="87"/>
        <v>Discounted</v>
      </c>
    </row>
    <row r="2811" spans="1:14" x14ac:dyDescent="0.3">
      <c r="A2811" t="s">
        <v>2821</v>
      </c>
      <c r="B2811" s="2">
        <v>45146</v>
      </c>
      <c r="C2811" t="s">
        <v>4514</v>
      </c>
      <c r="D2811" t="s">
        <v>4519</v>
      </c>
      <c r="E2811" t="s">
        <v>4523</v>
      </c>
      <c r="F2811">
        <v>1</v>
      </c>
      <c r="G2811">
        <v>55322</v>
      </c>
      <c r="H2811" s="7">
        <v>15</v>
      </c>
      <c r="I2811">
        <v>55322</v>
      </c>
      <c r="J2811">
        <v>8298.2999999999993</v>
      </c>
      <c r="K2811">
        <v>47023.7</v>
      </c>
      <c r="L2811">
        <v>4538.0969115922817</v>
      </c>
      <c r="M2811" s="4">
        <f t="shared" si="86"/>
        <v>9.6506589477056934</v>
      </c>
      <c r="N2811" t="str">
        <f t="shared" si="87"/>
        <v>Discounted</v>
      </c>
    </row>
    <row r="2812" spans="1:14" x14ac:dyDescent="0.3">
      <c r="A2812" t="s">
        <v>2822</v>
      </c>
      <c r="B2812" s="2">
        <v>45089</v>
      </c>
      <c r="C2812" t="s">
        <v>4518</v>
      </c>
      <c r="D2812" t="s">
        <v>4520</v>
      </c>
      <c r="E2812" t="s">
        <v>4524</v>
      </c>
      <c r="F2812">
        <v>1</v>
      </c>
      <c r="G2812">
        <v>54448</v>
      </c>
      <c r="H2812" s="7">
        <v>5</v>
      </c>
      <c r="I2812">
        <v>54448</v>
      </c>
      <c r="J2812">
        <v>2722.4</v>
      </c>
      <c r="K2812">
        <v>51725.599999999999</v>
      </c>
      <c r="L2812">
        <v>7422.9838458181921</v>
      </c>
      <c r="M2812" s="4">
        <f t="shared" si="86"/>
        <v>14.350696455562028</v>
      </c>
      <c r="N2812" t="str">
        <f t="shared" si="87"/>
        <v>Discounted</v>
      </c>
    </row>
    <row r="2813" spans="1:14" x14ac:dyDescent="0.3">
      <c r="A2813" t="s">
        <v>2823</v>
      </c>
      <c r="B2813" s="2">
        <v>45146</v>
      </c>
      <c r="C2813" t="s">
        <v>4514</v>
      </c>
      <c r="D2813" t="s">
        <v>4519</v>
      </c>
      <c r="E2813" t="s">
        <v>4522</v>
      </c>
      <c r="F2813">
        <v>8</v>
      </c>
      <c r="G2813">
        <v>4108</v>
      </c>
      <c r="H2813" s="7">
        <v>5</v>
      </c>
      <c r="I2813">
        <v>32864</v>
      </c>
      <c r="J2813">
        <v>1643.2</v>
      </c>
      <c r="K2813">
        <v>31220.799999999999</v>
      </c>
      <c r="L2813">
        <v>7539.3710843772451</v>
      </c>
      <c r="M2813" s="4">
        <f t="shared" si="86"/>
        <v>24.148551876880941</v>
      </c>
      <c r="N2813" t="str">
        <f t="shared" si="87"/>
        <v>Discounted</v>
      </c>
    </row>
    <row r="2814" spans="1:14" x14ac:dyDescent="0.3">
      <c r="A2814" t="s">
        <v>2824</v>
      </c>
      <c r="B2814" s="2">
        <v>45196</v>
      </c>
      <c r="C2814" t="s">
        <v>4512</v>
      </c>
      <c r="D2814" t="s">
        <v>4519</v>
      </c>
      <c r="E2814" t="s">
        <v>4521</v>
      </c>
      <c r="F2814">
        <v>2</v>
      </c>
      <c r="G2814">
        <v>55001</v>
      </c>
      <c r="H2814" s="7">
        <v>15</v>
      </c>
      <c r="I2814">
        <v>110002</v>
      </c>
      <c r="J2814">
        <v>16500.3</v>
      </c>
      <c r="K2814">
        <v>93501.7</v>
      </c>
      <c r="L2814">
        <v>21116.414416450221</v>
      </c>
      <c r="M2814" s="4">
        <f t="shared" si="86"/>
        <v>22.583989827404444</v>
      </c>
      <c r="N2814" t="str">
        <f t="shared" si="87"/>
        <v>Discounted</v>
      </c>
    </row>
    <row r="2815" spans="1:14" x14ac:dyDescent="0.3">
      <c r="A2815" t="s">
        <v>2825</v>
      </c>
      <c r="B2815" s="2">
        <v>45558</v>
      </c>
      <c r="C2815" t="s">
        <v>4516</v>
      </c>
      <c r="D2815" t="s">
        <v>4520</v>
      </c>
      <c r="E2815" t="s">
        <v>4521</v>
      </c>
      <c r="F2815">
        <v>6</v>
      </c>
      <c r="G2815">
        <v>54412</v>
      </c>
      <c r="H2815" s="7">
        <v>0</v>
      </c>
      <c r="I2815">
        <v>326472</v>
      </c>
      <c r="J2815">
        <v>0</v>
      </c>
      <c r="K2815">
        <v>326472</v>
      </c>
      <c r="L2815">
        <v>36516.446539531928</v>
      </c>
      <c r="M2815" s="4">
        <f t="shared" si="86"/>
        <v>11.185169490655225</v>
      </c>
      <c r="N2815" t="str">
        <f t="shared" si="87"/>
        <v>Non-discounted</v>
      </c>
    </row>
    <row r="2816" spans="1:14" x14ac:dyDescent="0.3">
      <c r="A2816" t="s">
        <v>2826</v>
      </c>
      <c r="B2816" s="2">
        <v>45326</v>
      </c>
      <c r="C2816" t="s">
        <v>4515</v>
      </c>
      <c r="D2816" t="s">
        <v>4519</v>
      </c>
      <c r="E2816" t="s">
        <v>4523</v>
      </c>
      <c r="F2816">
        <v>6</v>
      </c>
      <c r="G2816">
        <v>28046</v>
      </c>
      <c r="H2816" s="7">
        <v>20</v>
      </c>
      <c r="I2816">
        <v>168276</v>
      </c>
      <c r="J2816">
        <v>33655.199999999997</v>
      </c>
      <c r="K2816">
        <v>134620.79999999999</v>
      </c>
      <c r="L2816">
        <v>15521.51693988208</v>
      </c>
      <c r="M2816" s="4">
        <f t="shared" si="86"/>
        <v>11.529805899149375</v>
      </c>
      <c r="N2816" t="str">
        <f t="shared" si="87"/>
        <v>Discounted</v>
      </c>
    </row>
    <row r="2817" spans="1:14" x14ac:dyDescent="0.3">
      <c r="A2817" t="s">
        <v>2827</v>
      </c>
      <c r="B2817" s="2">
        <v>45108</v>
      </c>
      <c r="C2817" t="s">
        <v>4512</v>
      </c>
      <c r="D2817" t="s">
        <v>4520</v>
      </c>
      <c r="E2817" t="s">
        <v>4523</v>
      </c>
      <c r="F2817">
        <v>6</v>
      </c>
      <c r="G2817">
        <v>68703</v>
      </c>
      <c r="H2817" s="7">
        <v>20</v>
      </c>
      <c r="I2817">
        <v>412218</v>
      </c>
      <c r="J2817">
        <v>82443.600000000006</v>
      </c>
      <c r="K2817">
        <v>329774.40000000002</v>
      </c>
      <c r="L2817">
        <v>55621.689542982473</v>
      </c>
      <c r="M2817" s="4">
        <f t="shared" si="86"/>
        <v>16.866588050188998</v>
      </c>
      <c r="N2817" t="str">
        <f t="shared" si="87"/>
        <v>Discounted</v>
      </c>
    </row>
    <row r="2818" spans="1:14" x14ac:dyDescent="0.3">
      <c r="A2818" t="s">
        <v>2828</v>
      </c>
      <c r="B2818" s="2">
        <v>45544</v>
      </c>
      <c r="C2818" t="s">
        <v>4512</v>
      </c>
      <c r="D2818" t="s">
        <v>4520</v>
      </c>
      <c r="E2818" t="s">
        <v>4525</v>
      </c>
      <c r="F2818">
        <v>8</v>
      </c>
      <c r="G2818">
        <v>62996</v>
      </c>
      <c r="H2818" s="7">
        <v>0</v>
      </c>
      <c r="I2818">
        <v>503968</v>
      </c>
      <c r="J2818">
        <v>0</v>
      </c>
      <c r="K2818">
        <v>503968</v>
      </c>
      <c r="L2818">
        <v>117713.1010337816</v>
      </c>
      <c r="M2818" s="4">
        <f t="shared" si="86"/>
        <v>23.35725701508461</v>
      </c>
      <c r="N2818" t="str">
        <f t="shared" si="87"/>
        <v>Non-discounted</v>
      </c>
    </row>
    <row r="2819" spans="1:14" x14ac:dyDescent="0.3">
      <c r="A2819" t="s">
        <v>2829</v>
      </c>
      <c r="B2819" s="2">
        <v>45655</v>
      </c>
      <c r="C2819" t="s">
        <v>4517</v>
      </c>
      <c r="D2819" t="s">
        <v>4520</v>
      </c>
      <c r="E2819" t="s">
        <v>4521</v>
      </c>
      <c r="F2819">
        <v>4</v>
      </c>
      <c r="G2819">
        <v>55686</v>
      </c>
      <c r="H2819" s="7">
        <v>5</v>
      </c>
      <c r="I2819">
        <v>222744</v>
      </c>
      <c r="J2819">
        <v>11137.2</v>
      </c>
      <c r="K2819">
        <v>211606.8</v>
      </c>
      <c r="L2819">
        <v>11003.54494341142</v>
      </c>
      <c r="M2819" s="4">
        <f t="shared" ref="M2819:M2882" si="88">(L2819/K2819)*100</f>
        <v>5.1999959091160681</v>
      </c>
      <c r="N2819" t="str">
        <f t="shared" ref="N2819:N2882" si="89">IF(H2819=0,"Non-discounted","Discounted")</f>
        <v>Discounted</v>
      </c>
    </row>
    <row r="2820" spans="1:14" x14ac:dyDescent="0.3">
      <c r="A2820" t="s">
        <v>2830</v>
      </c>
      <c r="B2820" s="2">
        <v>45131</v>
      </c>
      <c r="C2820" t="s">
        <v>4512</v>
      </c>
      <c r="D2820" t="s">
        <v>4520</v>
      </c>
      <c r="E2820" t="s">
        <v>4525</v>
      </c>
      <c r="F2820">
        <v>3</v>
      </c>
      <c r="G2820">
        <v>42846</v>
      </c>
      <c r="H2820" s="7">
        <v>20</v>
      </c>
      <c r="I2820">
        <v>128538</v>
      </c>
      <c r="J2820">
        <v>25707.599999999999</v>
      </c>
      <c r="K2820">
        <v>102830.39999999999</v>
      </c>
      <c r="L2820">
        <v>13226.45309566381</v>
      </c>
      <c r="M2820" s="4">
        <f t="shared" si="88"/>
        <v>12.862395843703622</v>
      </c>
      <c r="N2820" t="str">
        <f t="shared" si="89"/>
        <v>Discounted</v>
      </c>
    </row>
    <row r="2821" spans="1:14" x14ac:dyDescent="0.3">
      <c r="A2821" t="s">
        <v>2831</v>
      </c>
      <c r="B2821" s="2">
        <v>45508</v>
      </c>
      <c r="C2821" t="s">
        <v>4516</v>
      </c>
      <c r="D2821" t="s">
        <v>4520</v>
      </c>
      <c r="E2821" t="s">
        <v>4524</v>
      </c>
      <c r="F2821">
        <v>6</v>
      </c>
      <c r="G2821">
        <v>5730</v>
      </c>
      <c r="H2821" s="7">
        <v>0</v>
      </c>
      <c r="I2821">
        <v>34380</v>
      </c>
      <c r="J2821">
        <v>0</v>
      </c>
      <c r="K2821">
        <v>34380</v>
      </c>
      <c r="L2821">
        <v>7562.0562442266519</v>
      </c>
      <c r="M2821" s="4">
        <f t="shared" si="88"/>
        <v>21.995509727244478</v>
      </c>
      <c r="N2821" t="str">
        <f t="shared" si="89"/>
        <v>Non-discounted</v>
      </c>
    </row>
    <row r="2822" spans="1:14" x14ac:dyDescent="0.3">
      <c r="A2822" t="s">
        <v>2832</v>
      </c>
      <c r="B2822" s="2">
        <v>45482</v>
      </c>
      <c r="C2822" t="s">
        <v>4518</v>
      </c>
      <c r="D2822" t="s">
        <v>4519</v>
      </c>
      <c r="E2822" t="s">
        <v>4521</v>
      </c>
      <c r="F2822">
        <v>4</v>
      </c>
      <c r="G2822">
        <v>26220</v>
      </c>
      <c r="H2822" s="7">
        <v>0</v>
      </c>
      <c r="I2822">
        <v>104880</v>
      </c>
      <c r="J2822">
        <v>0</v>
      </c>
      <c r="K2822">
        <v>104880</v>
      </c>
      <c r="L2822">
        <v>13854.018266641009</v>
      </c>
      <c r="M2822" s="4">
        <f t="shared" si="88"/>
        <v>13.209399567735517</v>
      </c>
      <c r="N2822" t="str">
        <f t="shared" si="89"/>
        <v>Non-discounted</v>
      </c>
    </row>
    <row r="2823" spans="1:14" x14ac:dyDescent="0.3">
      <c r="A2823" t="s">
        <v>2833</v>
      </c>
      <c r="B2823" s="2">
        <v>45154</v>
      </c>
      <c r="C2823" t="s">
        <v>4516</v>
      </c>
      <c r="D2823" t="s">
        <v>4519</v>
      </c>
      <c r="E2823" t="s">
        <v>4524</v>
      </c>
      <c r="F2823">
        <v>2</v>
      </c>
      <c r="G2823">
        <v>43523</v>
      </c>
      <c r="H2823" s="7">
        <v>20</v>
      </c>
      <c r="I2823">
        <v>87046</v>
      </c>
      <c r="J2823">
        <v>17409.2</v>
      </c>
      <c r="K2823">
        <v>69636.800000000003</v>
      </c>
      <c r="L2823">
        <v>13510.303466943171</v>
      </c>
      <c r="M2823" s="4">
        <f t="shared" si="88"/>
        <v>19.401097504398781</v>
      </c>
      <c r="N2823" t="str">
        <f t="shared" si="89"/>
        <v>Discounted</v>
      </c>
    </row>
    <row r="2824" spans="1:14" x14ac:dyDescent="0.3">
      <c r="A2824" t="s">
        <v>2834</v>
      </c>
      <c r="B2824" s="2">
        <v>45622</v>
      </c>
      <c r="C2824" t="s">
        <v>4518</v>
      </c>
      <c r="D2824" t="s">
        <v>4519</v>
      </c>
      <c r="E2824" t="s">
        <v>4522</v>
      </c>
      <c r="F2824">
        <v>6</v>
      </c>
      <c r="G2824">
        <v>38102</v>
      </c>
      <c r="H2824" s="7">
        <v>15</v>
      </c>
      <c r="I2824">
        <v>228612</v>
      </c>
      <c r="J2824">
        <v>34291.800000000003</v>
      </c>
      <c r="K2824">
        <v>194320.2</v>
      </c>
      <c r="L2824">
        <v>36607.007084343932</v>
      </c>
      <c r="M2824" s="4">
        <f t="shared" si="88"/>
        <v>18.838498048244048</v>
      </c>
      <c r="N2824" t="str">
        <f t="shared" si="89"/>
        <v>Discounted</v>
      </c>
    </row>
    <row r="2825" spans="1:14" x14ac:dyDescent="0.3">
      <c r="A2825" t="s">
        <v>2835</v>
      </c>
      <c r="B2825" s="2">
        <v>45545</v>
      </c>
      <c r="C2825" t="s">
        <v>4512</v>
      </c>
      <c r="D2825" t="s">
        <v>4520</v>
      </c>
      <c r="E2825" t="s">
        <v>4525</v>
      </c>
      <c r="F2825">
        <v>5</v>
      </c>
      <c r="G2825">
        <v>67582</v>
      </c>
      <c r="H2825" s="7">
        <v>10</v>
      </c>
      <c r="I2825">
        <v>337910</v>
      </c>
      <c r="J2825">
        <v>33791</v>
      </c>
      <c r="K2825">
        <v>304119</v>
      </c>
      <c r="L2825">
        <v>27702.729462815529</v>
      </c>
      <c r="M2825" s="4">
        <f t="shared" si="88"/>
        <v>9.1091741926073446</v>
      </c>
      <c r="N2825" t="str">
        <f t="shared" si="89"/>
        <v>Discounted</v>
      </c>
    </row>
    <row r="2826" spans="1:14" x14ac:dyDescent="0.3">
      <c r="A2826" t="s">
        <v>2836</v>
      </c>
      <c r="B2826" s="2">
        <v>45522</v>
      </c>
      <c r="C2826" t="s">
        <v>4512</v>
      </c>
      <c r="D2826" t="s">
        <v>4519</v>
      </c>
      <c r="E2826" t="s">
        <v>4523</v>
      </c>
      <c r="F2826">
        <v>9</v>
      </c>
      <c r="G2826">
        <v>15550</v>
      </c>
      <c r="H2826" s="7">
        <v>15</v>
      </c>
      <c r="I2826">
        <v>139950</v>
      </c>
      <c r="J2826">
        <v>20992.5</v>
      </c>
      <c r="K2826">
        <v>118957.5</v>
      </c>
      <c r="L2826">
        <v>16644.40265064708</v>
      </c>
      <c r="M2826" s="4">
        <f t="shared" si="88"/>
        <v>13.991890087339664</v>
      </c>
      <c r="N2826" t="str">
        <f t="shared" si="89"/>
        <v>Discounted</v>
      </c>
    </row>
    <row r="2827" spans="1:14" x14ac:dyDescent="0.3">
      <c r="A2827" t="s">
        <v>2837</v>
      </c>
      <c r="B2827" s="2">
        <v>45176</v>
      </c>
      <c r="C2827" t="s">
        <v>4515</v>
      </c>
      <c r="D2827" t="s">
        <v>4519</v>
      </c>
      <c r="E2827" t="s">
        <v>4521</v>
      </c>
      <c r="F2827">
        <v>6</v>
      </c>
      <c r="G2827">
        <v>51815</v>
      </c>
      <c r="H2827" s="7">
        <v>5</v>
      </c>
      <c r="I2827">
        <v>310890</v>
      </c>
      <c r="J2827">
        <v>15544.5</v>
      </c>
      <c r="K2827">
        <v>295345.5</v>
      </c>
      <c r="L2827">
        <v>48211.414557803007</v>
      </c>
      <c r="M2827" s="4">
        <f t="shared" si="88"/>
        <v>16.323734256253442</v>
      </c>
      <c r="N2827" t="str">
        <f t="shared" si="89"/>
        <v>Discounted</v>
      </c>
    </row>
    <row r="2828" spans="1:14" x14ac:dyDescent="0.3">
      <c r="A2828" t="s">
        <v>2838</v>
      </c>
      <c r="B2828" s="2">
        <v>45367</v>
      </c>
      <c r="C2828" t="s">
        <v>4518</v>
      </c>
      <c r="D2828" t="s">
        <v>4519</v>
      </c>
      <c r="E2828" t="s">
        <v>4525</v>
      </c>
      <c r="F2828">
        <v>3</v>
      </c>
      <c r="G2828">
        <v>52664</v>
      </c>
      <c r="H2828" s="7">
        <v>15</v>
      </c>
      <c r="I2828">
        <v>157992</v>
      </c>
      <c r="J2828">
        <v>23698.799999999999</v>
      </c>
      <c r="K2828">
        <v>134293.20000000001</v>
      </c>
      <c r="L2828">
        <v>25931.021411064321</v>
      </c>
      <c r="M2828" s="4">
        <f t="shared" si="88"/>
        <v>19.309258704881795</v>
      </c>
      <c r="N2828" t="str">
        <f t="shared" si="89"/>
        <v>Discounted</v>
      </c>
    </row>
    <row r="2829" spans="1:14" x14ac:dyDescent="0.3">
      <c r="A2829" t="s">
        <v>2839</v>
      </c>
      <c r="B2829" s="2">
        <v>45459</v>
      </c>
      <c r="C2829" t="s">
        <v>4512</v>
      </c>
      <c r="D2829" t="s">
        <v>4519</v>
      </c>
      <c r="E2829" t="s">
        <v>4523</v>
      </c>
      <c r="F2829">
        <v>5</v>
      </c>
      <c r="G2829">
        <v>30634</v>
      </c>
      <c r="H2829" s="7">
        <v>10</v>
      </c>
      <c r="I2829">
        <v>153170</v>
      </c>
      <c r="J2829">
        <v>15317</v>
      </c>
      <c r="K2829">
        <v>137853</v>
      </c>
      <c r="L2829">
        <v>29566.425576304049</v>
      </c>
      <c r="M2829" s="4">
        <f t="shared" si="88"/>
        <v>21.447792631501709</v>
      </c>
      <c r="N2829" t="str">
        <f t="shared" si="89"/>
        <v>Discounted</v>
      </c>
    </row>
    <row r="2830" spans="1:14" x14ac:dyDescent="0.3">
      <c r="A2830" t="s">
        <v>2840</v>
      </c>
      <c r="B2830" s="2">
        <v>45122</v>
      </c>
      <c r="C2830" t="s">
        <v>4517</v>
      </c>
      <c r="D2830" t="s">
        <v>4520</v>
      </c>
      <c r="E2830" t="s">
        <v>4522</v>
      </c>
      <c r="F2830">
        <v>8</v>
      </c>
      <c r="G2830">
        <v>16140</v>
      </c>
      <c r="H2830" s="7">
        <v>10</v>
      </c>
      <c r="I2830">
        <v>129120</v>
      </c>
      <c r="J2830">
        <v>12912</v>
      </c>
      <c r="K2830">
        <v>116208</v>
      </c>
      <c r="L2830">
        <v>23472.4637207169</v>
      </c>
      <c r="M2830" s="4">
        <f t="shared" si="88"/>
        <v>20.198664223389869</v>
      </c>
      <c r="N2830" t="str">
        <f t="shared" si="89"/>
        <v>Discounted</v>
      </c>
    </row>
    <row r="2831" spans="1:14" x14ac:dyDescent="0.3">
      <c r="A2831" t="s">
        <v>2841</v>
      </c>
      <c r="B2831" s="2">
        <v>45616</v>
      </c>
      <c r="C2831" t="s">
        <v>4514</v>
      </c>
      <c r="D2831" t="s">
        <v>4519</v>
      </c>
      <c r="E2831" t="s">
        <v>4521</v>
      </c>
      <c r="F2831">
        <v>9</v>
      </c>
      <c r="G2831">
        <v>62171</v>
      </c>
      <c r="H2831" s="7">
        <v>0</v>
      </c>
      <c r="I2831">
        <v>559539</v>
      </c>
      <c r="J2831">
        <v>0</v>
      </c>
      <c r="K2831">
        <v>559539</v>
      </c>
      <c r="L2831">
        <v>31145.22402985286</v>
      </c>
      <c r="M2831" s="4">
        <f t="shared" si="88"/>
        <v>5.5662293477046028</v>
      </c>
      <c r="N2831" t="str">
        <f t="shared" si="89"/>
        <v>Non-discounted</v>
      </c>
    </row>
    <row r="2832" spans="1:14" x14ac:dyDescent="0.3">
      <c r="A2832" t="s">
        <v>2842</v>
      </c>
      <c r="B2832" s="2">
        <v>45445</v>
      </c>
      <c r="C2832" t="s">
        <v>4515</v>
      </c>
      <c r="D2832" t="s">
        <v>4520</v>
      </c>
      <c r="E2832" t="s">
        <v>4524</v>
      </c>
      <c r="F2832">
        <v>8</v>
      </c>
      <c r="G2832">
        <v>14784</v>
      </c>
      <c r="H2832" s="7">
        <v>5</v>
      </c>
      <c r="I2832">
        <v>118272</v>
      </c>
      <c r="J2832">
        <v>5913.6</v>
      </c>
      <c r="K2832">
        <v>112358.39999999999</v>
      </c>
      <c r="L2832">
        <v>20688.27897236331</v>
      </c>
      <c r="M2832" s="4">
        <f t="shared" si="88"/>
        <v>18.41275683203331</v>
      </c>
      <c r="N2832" t="str">
        <f t="shared" si="89"/>
        <v>Discounted</v>
      </c>
    </row>
    <row r="2833" spans="1:14" x14ac:dyDescent="0.3">
      <c r="A2833" t="s">
        <v>2843</v>
      </c>
      <c r="B2833" s="2">
        <v>44996</v>
      </c>
      <c r="C2833" t="s">
        <v>4516</v>
      </c>
      <c r="D2833" t="s">
        <v>4520</v>
      </c>
      <c r="E2833" t="s">
        <v>4522</v>
      </c>
      <c r="F2833">
        <v>3</v>
      </c>
      <c r="G2833">
        <v>61026</v>
      </c>
      <c r="H2833" s="7">
        <v>0</v>
      </c>
      <c r="I2833">
        <v>183078</v>
      </c>
      <c r="J2833">
        <v>0</v>
      </c>
      <c r="K2833">
        <v>183078</v>
      </c>
      <c r="L2833">
        <v>27363.404098353789</v>
      </c>
      <c r="M2833" s="4">
        <f t="shared" si="88"/>
        <v>14.946309277113464</v>
      </c>
      <c r="N2833" t="str">
        <f t="shared" si="89"/>
        <v>Non-discounted</v>
      </c>
    </row>
    <row r="2834" spans="1:14" x14ac:dyDescent="0.3">
      <c r="A2834" t="s">
        <v>2844</v>
      </c>
      <c r="B2834" s="2">
        <v>45565</v>
      </c>
      <c r="C2834" t="s">
        <v>4515</v>
      </c>
      <c r="D2834" t="s">
        <v>4519</v>
      </c>
      <c r="E2834" t="s">
        <v>4523</v>
      </c>
      <c r="F2834">
        <v>9</v>
      </c>
      <c r="G2834">
        <v>3923</v>
      </c>
      <c r="H2834" s="7">
        <v>15</v>
      </c>
      <c r="I2834">
        <v>35307</v>
      </c>
      <c r="J2834">
        <v>5296.05</v>
      </c>
      <c r="K2834">
        <v>30010.95</v>
      </c>
      <c r="L2834">
        <v>4944.974672323041</v>
      </c>
      <c r="M2834" s="4">
        <f t="shared" si="88"/>
        <v>16.477234717071738</v>
      </c>
      <c r="N2834" t="str">
        <f t="shared" si="89"/>
        <v>Discounted</v>
      </c>
    </row>
    <row r="2835" spans="1:14" x14ac:dyDescent="0.3">
      <c r="A2835" t="s">
        <v>2845</v>
      </c>
      <c r="B2835" s="2">
        <v>45325</v>
      </c>
      <c r="C2835" t="s">
        <v>4514</v>
      </c>
      <c r="D2835" t="s">
        <v>4520</v>
      </c>
      <c r="E2835" t="s">
        <v>4521</v>
      </c>
      <c r="F2835">
        <v>3</v>
      </c>
      <c r="G2835">
        <v>29077</v>
      </c>
      <c r="H2835" s="7">
        <v>15</v>
      </c>
      <c r="I2835">
        <v>87231</v>
      </c>
      <c r="J2835">
        <v>13084.65</v>
      </c>
      <c r="K2835">
        <v>74146.350000000006</v>
      </c>
      <c r="L2835">
        <v>9238.1341696860509</v>
      </c>
      <c r="M2835" s="4">
        <f t="shared" si="88"/>
        <v>12.459324254917538</v>
      </c>
      <c r="N2835" t="str">
        <f t="shared" si="89"/>
        <v>Discounted</v>
      </c>
    </row>
    <row r="2836" spans="1:14" x14ac:dyDescent="0.3">
      <c r="A2836" t="s">
        <v>2846</v>
      </c>
      <c r="B2836" s="2">
        <v>45598</v>
      </c>
      <c r="C2836" t="s">
        <v>4518</v>
      </c>
      <c r="D2836" t="s">
        <v>4520</v>
      </c>
      <c r="E2836" t="s">
        <v>4521</v>
      </c>
      <c r="F2836">
        <v>8</v>
      </c>
      <c r="G2836">
        <v>59400</v>
      </c>
      <c r="H2836" s="7">
        <v>20</v>
      </c>
      <c r="I2836">
        <v>475200</v>
      </c>
      <c r="J2836">
        <v>95040</v>
      </c>
      <c r="K2836">
        <v>380160</v>
      </c>
      <c r="L2836">
        <v>73296.841147471598</v>
      </c>
      <c r="M2836" s="4">
        <f t="shared" si="88"/>
        <v>19.280524291738111</v>
      </c>
      <c r="N2836" t="str">
        <f t="shared" si="89"/>
        <v>Discounted</v>
      </c>
    </row>
    <row r="2837" spans="1:14" x14ac:dyDescent="0.3">
      <c r="A2837" t="s">
        <v>2847</v>
      </c>
      <c r="B2837" s="2">
        <v>45129</v>
      </c>
      <c r="C2837" t="s">
        <v>4516</v>
      </c>
      <c r="D2837" t="s">
        <v>4520</v>
      </c>
      <c r="E2837" t="s">
        <v>4522</v>
      </c>
      <c r="F2837">
        <v>9</v>
      </c>
      <c r="G2837">
        <v>68368</v>
      </c>
      <c r="H2837" s="7">
        <v>0</v>
      </c>
      <c r="I2837">
        <v>615312</v>
      </c>
      <c r="J2837">
        <v>0</v>
      </c>
      <c r="K2837">
        <v>615312</v>
      </c>
      <c r="L2837">
        <v>113695.9376338096</v>
      </c>
      <c r="M2837" s="4">
        <f t="shared" si="88"/>
        <v>18.477770242382661</v>
      </c>
      <c r="N2837" t="str">
        <f t="shared" si="89"/>
        <v>Non-discounted</v>
      </c>
    </row>
    <row r="2838" spans="1:14" x14ac:dyDescent="0.3">
      <c r="A2838" t="s">
        <v>2848</v>
      </c>
      <c r="B2838" s="2">
        <v>45074</v>
      </c>
      <c r="C2838" t="s">
        <v>4516</v>
      </c>
      <c r="D2838" t="s">
        <v>4520</v>
      </c>
      <c r="E2838" t="s">
        <v>4521</v>
      </c>
      <c r="F2838">
        <v>7</v>
      </c>
      <c r="G2838">
        <v>6566</v>
      </c>
      <c r="H2838" s="7">
        <v>0</v>
      </c>
      <c r="I2838">
        <v>45962</v>
      </c>
      <c r="J2838">
        <v>0</v>
      </c>
      <c r="K2838">
        <v>45962</v>
      </c>
      <c r="L2838">
        <v>7624.9715321394933</v>
      </c>
      <c r="M2838" s="4">
        <f t="shared" si="88"/>
        <v>16.589729629127309</v>
      </c>
      <c r="N2838" t="str">
        <f t="shared" si="89"/>
        <v>Non-discounted</v>
      </c>
    </row>
    <row r="2839" spans="1:14" x14ac:dyDescent="0.3">
      <c r="A2839" t="s">
        <v>2849</v>
      </c>
      <c r="B2839" s="2">
        <v>45398</v>
      </c>
      <c r="C2839" t="s">
        <v>4518</v>
      </c>
      <c r="D2839" t="s">
        <v>4520</v>
      </c>
      <c r="E2839" t="s">
        <v>4523</v>
      </c>
      <c r="F2839">
        <v>4</v>
      </c>
      <c r="G2839">
        <v>58388</v>
      </c>
      <c r="H2839" s="7">
        <v>0</v>
      </c>
      <c r="I2839">
        <v>233552</v>
      </c>
      <c r="J2839">
        <v>0</v>
      </c>
      <c r="K2839">
        <v>233552</v>
      </c>
      <c r="L2839">
        <v>51923.539069459919</v>
      </c>
      <c r="M2839" s="4">
        <f t="shared" si="88"/>
        <v>22.232110651786289</v>
      </c>
      <c r="N2839" t="str">
        <f t="shared" si="89"/>
        <v>Non-discounted</v>
      </c>
    </row>
    <row r="2840" spans="1:14" x14ac:dyDescent="0.3">
      <c r="A2840" t="s">
        <v>2850</v>
      </c>
      <c r="B2840" s="2">
        <v>45581</v>
      </c>
      <c r="C2840" t="s">
        <v>4513</v>
      </c>
      <c r="D2840" t="s">
        <v>4520</v>
      </c>
      <c r="E2840" t="s">
        <v>4522</v>
      </c>
      <c r="F2840">
        <v>9</v>
      </c>
      <c r="G2840">
        <v>9083</v>
      </c>
      <c r="H2840" s="7">
        <v>0</v>
      </c>
      <c r="I2840">
        <v>81747</v>
      </c>
      <c r="J2840">
        <v>0</v>
      </c>
      <c r="K2840">
        <v>81747</v>
      </c>
      <c r="L2840">
        <v>5753.3542669633698</v>
      </c>
      <c r="M2840" s="4">
        <f t="shared" si="88"/>
        <v>7.0380004978327886</v>
      </c>
      <c r="N2840" t="str">
        <f t="shared" si="89"/>
        <v>Non-discounted</v>
      </c>
    </row>
    <row r="2841" spans="1:14" x14ac:dyDescent="0.3">
      <c r="A2841" t="s">
        <v>2851</v>
      </c>
      <c r="B2841" s="2">
        <v>45125</v>
      </c>
      <c r="C2841" t="s">
        <v>4513</v>
      </c>
      <c r="D2841" t="s">
        <v>4520</v>
      </c>
      <c r="E2841" t="s">
        <v>4524</v>
      </c>
      <c r="F2841">
        <v>3</v>
      </c>
      <c r="G2841">
        <v>38557</v>
      </c>
      <c r="H2841" s="7">
        <v>10</v>
      </c>
      <c r="I2841">
        <v>115671</v>
      </c>
      <c r="J2841">
        <v>11567.1</v>
      </c>
      <c r="K2841">
        <v>104103.9</v>
      </c>
      <c r="L2841">
        <v>11472.73440281552</v>
      </c>
      <c r="M2841" s="4">
        <f t="shared" si="88"/>
        <v>11.020465518405672</v>
      </c>
      <c r="N2841" t="str">
        <f t="shared" si="89"/>
        <v>Discounted</v>
      </c>
    </row>
    <row r="2842" spans="1:14" x14ac:dyDescent="0.3">
      <c r="A2842" t="s">
        <v>2852</v>
      </c>
      <c r="B2842" s="2">
        <v>45352</v>
      </c>
      <c r="C2842" t="s">
        <v>4515</v>
      </c>
      <c r="D2842" t="s">
        <v>4519</v>
      </c>
      <c r="E2842" t="s">
        <v>4522</v>
      </c>
      <c r="F2842">
        <v>3</v>
      </c>
      <c r="G2842">
        <v>23104</v>
      </c>
      <c r="H2842" s="7">
        <v>20</v>
      </c>
      <c r="I2842">
        <v>69312</v>
      </c>
      <c r="J2842">
        <v>13862.4</v>
      </c>
      <c r="K2842">
        <v>55449.599999999999</v>
      </c>
      <c r="L2842">
        <v>8263.4366941661447</v>
      </c>
      <c r="M2842" s="4">
        <f t="shared" si="88"/>
        <v>14.902608304056558</v>
      </c>
      <c r="N2842" t="str">
        <f t="shared" si="89"/>
        <v>Discounted</v>
      </c>
    </row>
    <row r="2843" spans="1:14" x14ac:dyDescent="0.3">
      <c r="A2843" t="s">
        <v>2853</v>
      </c>
      <c r="B2843" s="2">
        <v>45592</v>
      </c>
      <c r="C2843" t="s">
        <v>4512</v>
      </c>
      <c r="D2843" t="s">
        <v>4519</v>
      </c>
      <c r="E2843" t="s">
        <v>4522</v>
      </c>
      <c r="F2843">
        <v>2</v>
      </c>
      <c r="G2843">
        <v>27064</v>
      </c>
      <c r="H2843" s="7">
        <v>5</v>
      </c>
      <c r="I2843">
        <v>54128</v>
      </c>
      <c r="J2843">
        <v>2706.4</v>
      </c>
      <c r="K2843">
        <v>51421.599999999999</v>
      </c>
      <c r="L2843">
        <v>12429.67863294404</v>
      </c>
      <c r="M2843" s="4">
        <f t="shared" si="88"/>
        <v>24.172096225990714</v>
      </c>
      <c r="N2843" t="str">
        <f t="shared" si="89"/>
        <v>Discounted</v>
      </c>
    </row>
    <row r="2844" spans="1:14" x14ac:dyDescent="0.3">
      <c r="A2844" t="s">
        <v>2854</v>
      </c>
      <c r="B2844" s="2">
        <v>45418</v>
      </c>
      <c r="C2844" t="s">
        <v>4513</v>
      </c>
      <c r="D2844" t="s">
        <v>4520</v>
      </c>
      <c r="E2844" t="s">
        <v>4524</v>
      </c>
      <c r="F2844">
        <v>3</v>
      </c>
      <c r="G2844">
        <v>61929</v>
      </c>
      <c r="H2844" s="7">
        <v>5</v>
      </c>
      <c r="I2844">
        <v>185787</v>
      </c>
      <c r="J2844">
        <v>9289.35</v>
      </c>
      <c r="K2844">
        <v>176497.65</v>
      </c>
      <c r="L2844">
        <v>11365.156212956659</v>
      </c>
      <c r="M2844" s="4">
        <f t="shared" si="88"/>
        <v>6.4392677256363804</v>
      </c>
      <c r="N2844" t="str">
        <f t="shared" si="89"/>
        <v>Discounted</v>
      </c>
    </row>
    <row r="2845" spans="1:14" x14ac:dyDescent="0.3">
      <c r="A2845" t="s">
        <v>2855</v>
      </c>
      <c r="B2845" s="2">
        <v>45068</v>
      </c>
      <c r="C2845" t="s">
        <v>4515</v>
      </c>
      <c r="D2845" t="s">
        <v>4520</v>
      </c>
      <c r="E2845" t="s">
        <v>4523</v>
      </c>
      <c r="F2845">
        <v>1</v>
      </c>
      <c r="G2845">
        <v>29441</v>
      </c>
      <c r="H2845" s="7">
        <v>5</v>
      </c>
      <c r="I2845">
        <v>29441</v>
      </c>
      <c r="J2845">
        <v>1472.05</v>
      </c>
      <c r="K2845">
        <v>27968.95</v>
      </c>
      <c r="L2845">
        <v>3283.988192702283</v>
      </c>
      <c r="M2845" s="4">
        <f t="shared" si="88"/>
        <v>11.741549799696745</v>
      </c>
      <c r="N2845" t="str">
        <f t="shared" si="89"/>
        <v>Discounted</v>
      </c>
    </row>
    <row r="2846" spans="1:14" x14ac:dyDescent="0.3">
      <c r="A2846" t="s">
        <v>2856</v>
      </c>
      <c r="B2846" s="2">
        <v>45239</v>
      </c>
      <c r="C2846" t="s">
        <v>4513</v>
      </c>
      <c r="D2846" t="s">
        <v>4519</v>
      </c>
      <c r="E2846" t="s">
        <v>4525</v>
      </c>
      <c r="F2846">
        <v>4</v>
      </c>
      <c r="G2846">
        <v>56011</v>
      </c>
      <c r="H2846" s="7">
        <v>10</v>
      </c>
      <c r="I2846">
        <v>224044</v>
      </c>
      <c r="J2846">
        <v>22404.400000000001</v>
      </c>
      <c r="K2846">
        <v>201639.6</v>
      </c>
      <c r="L2846">
        <v>47421.22017941581</v>
      </c>
      <c r="M2846" s="4">
        <f t="shared" si="88"/>
        <v>23.517811074518999</v>
      </c>
      <c r="N2846" t="str">
        <f t="shared" si="89"/>
        <v>Discounted</v>
      </c>
    </row>
    <row r="2847" spans="1:14" x14ac:dyDescent="0.3">
      <c r="A2847" t="s">
        <v>2857</v>
      </c>
      <c r="B2847" s="2">
        <v>45091</v>
      </c>
      <c r="C2847" t="s">
        <v>4514</v>
      </c>
      <c r="D2847" t="s">
        <v>4519</v>
      </c>
      <c r="E2847" t="s">
        <v>4525</v>
      </c>
      <c r="F2847">
        <v>8</v>
      </c>
      <c r="G2847">
        <v>38462</v>
      </c>
      <c r="H2847" s="7">
        <v>20</v>
      </c>
      <c r="I2847">
        <v>307696</v>
      </c>
      <c r="J2847">
        <v>61539.199999999997</v>
      </c>
      <c r="K2847">
        <v>246156.79999999999</v>
      </c>
      <c r="L2847">
        <v>56515.019954214033</v>
      </c>
      <c r="M2847" s="4">
        <f t="shared" si="88"/>
        <v>22.958951348983263</v>
      </c>
      <c r="N2847" t="str">
        <f t="shared" si="89"/>
        <v>Discounted</v>
      </c>
    </row>
    <row r="2848" spans="1:14" x14ac:dyDescent="0.3">
      <c r="A2848" t="s">
        <v>2858</v>
      </c>
      <c r="B2848" s="2">
        <v>45240</v>
      </c>
      <c r="C2848" t="s">
        <v>4517</v>
      </c>
      <c r="D2848" t="s">
        <v>4519</v>
      </c>
      <c r="E2848" t="s">
        <v>4524</v>
      </c>
      <c r="F2848">
        <v>5</v>
      </c>
      <c r="G2848">
        <v>39073</v>
      </c>
      <c r="H2848" s="7">
        <v>20</v>
      </c>
      <c r="I2848">
        <v>195365</v>
      </c>
      <c r="J2848">
        <v>39073</v>
      </c>
      <c r="K2848">
        <v>156292</v>
      </c>
      <c r="L2848">
        <v>34860.792147406522</v>
      </c>
      <c r="M2848" s="4">
        <f t="shared" si="88"/>
        <v>22.304911414152052</v>
      </c>
      <c r="N2848" t="str">
        <f t="shared" si="89"/>
        <v>Discounted</v>
      </c>
    </row>
    <row r="2849" spans="1:14" x14ac:dyDescent="0.3">
      <c r="A2849" t="s">
        <v>2859</v>
      </c>
      <c r="B2849" s="2">
        <v>44947</v>
      </c>
      <c r="C2849" t="s">
        <v>4512</v>
      </c>
      <c r="D2849" t="s">
        <v>4519</v>
      </c>
      <c r="E2849" t="s">
        <v>4523</v>
      </c>
      <c r="F2849">
        <v>2</v>
      </c>
      <c r="G2849">
        <v>26192</v>
      </c>
      <c r="H2849" s="7">
        <v>10</v>
      </c>
      <c r="I2849">
        <v>52384</v>
      </c>
      <c r="J2849">
        <v>5238.3999999999996</v>
      </c>
      <c r="K2849">
        <v>47145.599999999999</v>
      </c>
      <c r="L2849">
        <v>5265.1306164917696</v>
      </c>
      <c r="M2849" s="4">
        <f t="shared" si="88"/>
        <v>11.16780912002768</v>
      </c>
      <c r="N2849" t="str">
        <f t="shared" si="89"/>
        <v>Discounted</v>
      </c>
    </row>
    <row r="2850" spans="1:14" x14ac:dyDescent="0.3">
      <c r="A2850" t="s">
        <v>2860</v>
      </c>
      <c r="B2850" s="2">
        <v>45008</v>
      </c>
      <c r="C2850" t="s">
        <v>4515</v>
      </c>
      <c r="D2850" t="s">
        <v>4520</v>
      </c>
      <c r="E2850" t="s">
        <v>4521</v>
      </c>
      <c r="F2850">
        <v>3</v>
      </c>
      <c r="G2850">
        <v>58920</v>
      </c>
      <c r="H2850" s="7">
        <v>0</v>
      </c>
      <c r="I2850">
        <v>176760</v>
      </c>
      <c r="J2850">
        <v>0</v>
      </c>
      <c r="K2850">
        <v>176760</v>
      </c>
      <c r="L2850">
        <v>38775.338485757551</v>
      </c>
      <c r="M2850" s="4">
        <f t="shared" si="88"/>
        <v>21.936715595020111</v>
      </c>
      <c r="N2850" t="str">
        <f t="shared" si="89"/>
        <v>Non-discounted</v>
      </c>
    </row>
    <row r="2851" spans="1:14" x14ac:dyDescent="0.3">
      <c r="A2851" t="s">
        <v>2861</v>
      </c>
      <c r="B2851" s="2">
        <v>45507</v>
      </c>
      <c r="C2851" t="s">
        <v>4517</v>
      </c>
      <c r="D2851" t="s">
        <v>4520</v>
      </c>
      <c r="E2851" t="s">
        <v>4524</v>
      </c>
      <c r="F2851">
        <v>1</v>
      </c>
      <c r="G2851">
        <v>36263</v>
      </c>
      <c r="H2851" s="7">
        <v>15</v>
      </c>
      <c r="I2851">
        <v>36263</v>
      </c>
      <c r="J2851">
        <v>5439.45</v>
      </c>
      <c r="K2851">
        <v>30823.55</v>
      </c>
      <c r="L2851">
        <v>4656.4484259088886</v>
      </c>
      <c r="M2851" s="4">
        <f t="shared" si="88"/>
        <v>15.106788237918373</v>
      </c>
      <c r="N2851" t="str">
        <f t="shared" si="89"/>
        <v>Discounted</v>
      </c>
    </row>
    <row r="2852" spans="1:14" x14ac:dyDescent="0.3">
      <c r="A2852" t="s">
        <v>2862</v>
      </c>
      <c r="B2852" s="2">
        <v>45057</v>
      </c>
      <c r="C2852" t="s">
        <v>4517</v>
      </c>
      <c r="D2852" t="s">
        <v>4519</v>
      </c>
      <c r="E2852" t="s">
        <v>4525</v>
      </c>
      <c r="F2852">
        <v>2</v>
      </c>
      <c r="G2852">
        <v>46180</v>
      </c>
      <c r="H2852" s="7">
        <v>0</v>
      </c>
      <c r="I2852">
        <v>92360</v>
      </c>
      <c r="J2852">
        <v>0</v>
      </c>
      <c r="K2852">
        <v>92360</v>
      </c>
      <c r="L2852">
        <v>16066.55480715052</v>
      </c>
      <c r="M2852" s="4">
        <f t="shared" si="88"/>
        <v>17.395576880847248</v>
      </c>
      <c r="N2852" t="str">
        <f t="shared" si="89"/>
        <v>Non-discounted</v>
      </c>
    </row>
    <row r="2853" spans="1:14" x14ac:dyDescent="0.3">
      <c r="A2853" t="s">
        <v>2863</v>
      </c>
      <c r="B2853" s="2">
        <v>45525</v>
      </c>
      <c r="C2853" t="s">
        <v>4513</v>
      </c>
      <c r="D2853" t="s">
        <v>4519</v>
      </c>
      <c r="E2853" t="s">
        <v>4523</v>
      </c>
      <c r="F2853">
        <v>1</v>
      </c>
      <c r="G2853">
        <v>6893</v>
      </c>
      <c r="H2853" s="7">
        <v>5</v>
      </c>
      <c r="I2853">
        <v>6893</v>
      </c>
      <c r="J2853">
        <v>344.65</v>
      </c>
      <c r="K2853">
        <v>6548.35</v>
      </c>
      <c r="L2853">
        <v>640.19931393493653</v>
      </c>
      <c r="M2853" s="4">
        <f t="shared" si="88"/>
        <v>9.7764981092173819</v>
      </c>
      <c r="N2853" t="str">
        <f t="shared" si="89"/>
        <v>Discounted</v>
      </c>
    </row>
    <row r="2854" spans="1:14" x14ac:dyDescent="0.3">
      <c r="A2854" t="s">
        <v>2864</v>
      </c>
      <c r="B2854" s="2">
        <v>45656</v>
      </c>
      <c r="C2854" t="s">
        <v>4518</v>
      </c>
      <c r="D2854" t="s">
        <v>4519</v>
      </c>
      <c r="E2854" t="s">
        <v>4522</v>
      </c>
      <c r="F2854">
        <v>2</v>
      </c>
      <c r="G2854">
        <v>33988</v>
      </c>
      <c r="H2854" s="7">
        <v>0</v>
      </c>
      <c r="I2854">
        <v>67976</v>
      </c>
      <c r="J2854">
        <v>0</v>
      </c>
      <c r="K2854">
        <v>67976</v>
      </c>
      <c r="L2854">
        <v>13006.17285463297</v>
      </c>
      <c r="M2854" s="4">
        <f t="shared" si="88"/>
        <v>19.133477778382034</v>
      </c>
      <c r="N2854" t="str">
        <f t="shared" si="89"/>
        <v>Non-discounted</v>
      </c>
    </row>
    <row r="2855" spans="1:14" x14ac:dyDescent="0.3">
      <c r="A2855" t="s">
        <v>2865</v>
      </c>
      <c r="B2855" s="2">
        <v>45231</v>
      </c>
      <c r="C2855" t="s">
        <v>4514</v>
      </c>
      <c r="D2855" t="s">
        <v>4519</v>
      </c>
      <c r="E2855" t="s">
        <v>4523</v>
      </c>
      <c r="F2855">
        <v>3</v>
      </c>
      <c r="G2855">
        <v>21959</v>
      </c>
      <c r="H2855" s="7">
        <v>10</v>
      </c>
      <c r="I2855">
        <v>65877</v>
      </c>
      <c r="J2855">
        <v>6587.7</v>
      </c>
      <c r="K2855">
        <v>59289.3</v>
      </c>
      <c r="L2855">
        <v>6850.2513846687752</v>
      </c>
      <c r="M2855" s="4">
        <f t="shared" si="88"/>
        <v>11.553942085112785</v>
      </c>
      <c r="N2855" t="str">
        <f t="shared" si="89"/>
        <v>Discounted</v>
      </c>
    </row>
    <row r="2856" spans="1:14" x14ac:dyDescent="0.3">
      <c r="A2856" t="s">
        <v>2866</v>
      </c>
      <c r="B2856" s="2">
        <v>45297</v>
      </c>
      <c r="C2856" t="s">
        <v>4514</v>
      </c>
      <c r="D2856" t="s">
        <v>4520</v>
      </c>
      <c r="E2856" t="s">
        <v>4523</v>
      </c>
      <c r="F2856">
        <v>1</v>
      </c>
      <c r="G2856">
        <v>13054</v>
      </c>
      <c r="H2856" s="7">
        <v>5</v>
      </c>
      <c r="I2856">
        <v>13054</v>
      </c>
      <c r="J2856">
        <v>652.70000000000005</v>
      </c>
      <c r="K2856">
        <v>12401.3</v>
      </c>
      <c r="L2856">
        <v>1472.9778656900071</v>
      </c>
      <c r="M2856" s="4">
        <f t="shared" si="88"/>
        <v>11.877608522413031</v>
      </c>
      <c r="N2856" t="str">
        <f t="shared" si="89"/>
        <v>Discounted</v>
      </c>
    </row>
    <row r="2857" spans="1:14" x14ac:dyDescent="0.3">
      <c r="A2857" t="s">
        <v>2867</v>
      </c>
      <c r="B2857" s="2">
        <v>45310</v>
      </c>
      <c r="C2857" t="s">
        <v>4514</v>
      </c>
      <c r="D2857" t="s">
        <v>4519</v>
      </c>
      <c r="E2857" t="s">
        <v>4525</v>
      </c>
      <c r="F2857">
        <v>9</v>
      </c>
      <c r="G2857">
        <v>38367</v>
      </c>
      <c r="H2857" s="7">
        <v>15</v>
      </c>
      <c r="I2857">
        <v>345303</v>
      </c>
      <c r="J2857">
        <v>51795.45</v>
      </c>
      <c r="K2857">
        <v>293507.55</v>
      </c>
      <c r="L2857">
        <v>52057.507330628789</v>
      </c>
      <c r="M2857" s="4">
        <f t="shared" si="88"/>
        <v>17.736343521871511</v>
      </c>
      <c r="N2857" t="str">
        <f t="shared" si="89"/>
        <v>Discounted</v>
      </c>
    </row>
    <row r="2858" spans="1:14" x14ac:dyDescent="0.3">
      <c r="A2858" t="s">
        <v>2868</v>
      </c>
      <c r="B2858" s="2">
        <v>45371</v>
      </c>
      <c r="C2858" t="s">
        <v>4512</v>
      </c>
      <c r="D2858" t="s">
        <v>4519</v>
      </c>
      <c r="E2858" t="s">
        <v>4525</v>
      </c>
      <c r="F2858">
        <v>5</v>
      </c>
      <c r="G2858">
        <v>78604</v>
      </c>
      <c r="H2858" s="7">
        <v>5</v>
      </c>
      <c r="I2858">
        <v>393020</v>
      </c>
      <c r="J2858">
        <v>19651</v>
      </c>
      <c r="K2858">
        <v>373369</v>
      </c>
      <c r="L2858">
        <v>36577.610990042143</v>
      </c>
      <c r="M2858" s="4">
        <f t="shared" si="88"/>
        <v>9.7966384434814202</v>
      </c>
      <c r="N2858" t="str">
        <f t="shared" si="89"/>
        <v>Discounted</v>
      </c>
    </row>
    <row r="2859" spans="1:14" x14ac:dyDescent="0.3">
      <c r="A2859" t="s">
        <v>2869</v>
      </c>
      <c r="B2859" s="2">
        <v>45351</v>
      </c>
      <c r="C2859" t="s">
        <v>4516</v>
      </c>
      <c r="D2859" t="s">
        <v>4519</v>
      </c>
      <c r="E2859" t="s">
        <v>4521</v>
      </c>
      <c r="F2859">
        <v>8</v>
      </c>
      <c r="G2859">
        <v>45515</v>
      </c>
      <c r="H2859" s="7">
        <v>0</v>
      </c>
      <c r="I2859">
        <v>364120</v>
      </c>
      <c r="J2859">
        <v>0</v>
      </c>
      <c r="K2859">
        <v>364120</v>
      </c>
      <c r="L2859">
        <v>34550.525581653354</v>
      </c>
      <c r="M2859" s="4">
        <f t="shared" si="88"/>
        <v>9.4887744649163324</v>
      </c>
      <c r="N2859" t="str">
        <f t="shared" si="89"/>
        <v>Non-discounted</v>
      </c>
    </row>
    <row r="2860" spans="1:14" x14ac:dyDescent="0.3">
      <c r="A2860" t="s">
        <v>2870</v>
      </c>
      <c r="B2860" s="2">
        <v>45087</v>
      </c>
      <c r="C2860" t="s">
        <v>4512</v>
      </c>
      <c r="D2860" t="s">
        <v>4520</v>
      </c>
      <c r="E2860" t="s">
        <v>4521</v>
      </c>
      <c r="F2860">
        <v>5</v>
      </c>
      <c r="G2860">
        <v>5557</v>
      </c>
      <c r="H2860" s="7">
        <v>20</v>
      </c>
      <c r="I2860">
        <v>27785</v>
      </c>
      <c r="J2860">
        <v>5557</v>
      </c>
      <c r="K2860">
        <v>22228</v>
      </c>
      <c r="L2860">
        <v>2752.5507776051222</v>
      </c>
      <c r="M2860" s="4">
        <f t="shared" si="88"/>
        <v>12.38325885192155</v>
      </c>
      <c r="N2860" t="str">
        <f t="shared" si="89"/>
        <v>Discounted</v>
      </c>
    </row>
    <row r="2861" spans="1:14" x14ac:dyDescent="0.3">
      <c r="A2861" t="s">
        <v>2871</v>
      </c>
      <c r="B2861" s="2">
        <v>45104</v>
      </c>
      <c r="C2861" t="s">
        <v>4515</v>
      </c>
      <c r="D2861" t="s">
        <v>4520</v>
      </c>
      <c r="E2861" t="s">
        <v>4524</v>
      </c>
      <c r="F2861">
        <v>8</v>
      </c>
      <c r="G2861">
        <v>5805</v>
      </c>
      <c r="H2861" s="7">
        <v>20</v>
      </c>
      <c r="I2861">
        <v>46440</v>
      </c>
      <c r="J2861">
        <v>9288</v>
      </c>
      <c r="K2861">
        <v>37152</v>
      </c>
      <c r="L2861">
        <v>7638.9239596401303</v>
      </c>
      <c r="M2861" s="4">
        <f t="shared" si="88"/>
        <v>20.561272501184675</v>
      </c>
      <c r="N2861" t="str">
        <f t="shared" si="89"/>
        <v>Discounted</v>
      </c>
    </row>
    <row r="2862" spans="1:14" x14ac:dyDescent="0.3">
      <c r="A2862" t="s">
        <v>2872</v>
      </c>
      <c r="B2862" s="2">
        <v>45555</v>
      </c>
      <c r="C2862" t="s">
        <v>4517</v>
      </c>
      <c r="D2862" t="s">
        <v>4520</v>
      </c>
      <c r="E2862" t="s">
        <v>4522</v>
      </c>
      <c r="F2862">
        <v>7</v>
      </c>
      <c r="G2862">
        <v>61776</v>
      </c>
      <c r="H2862" s="7">
        <v>20</v>
      </c>
      <c r="I2862">
        <v>432432</v>
      </c>
      <c r="J2862">
        <v>86486.399999999994</v>
      </c>
      <c r="K2862">
        <v>345945.59999999998</v>
      </c>
      <c r="L2862">
        <v>32842.833254476122</v>
      </c>
      <c r="M2862" s="4">
        <f t="shared" si="88"/>
        <v>9.4936409812629847</v>
      </c>
      <c r="N2862" t="str">
        <f t="shared" si="89"/>
        <v>Discounted</v>
      </c>
    </row>
    <row r="2863" spans="1:14" x14ac:dyDescent="0.3">
      <c r="A2863" t="s">
        <v>2873</v>
      </c>
      <c r="B2863" s="2">
        <v>45634</v>
      </c>
      <c r="C2863" t="s">
        <v>4517</v>
      </c>
      <c r="D2863" t="s">
        <v>4519</v>
      </c>
      <c r="E2863" t="s">
        <v>4521</v>
      </c>
      <c r="F2863">
        <v>4</v>
      </c>
      <c r="G2863">
        <v>33240</v>
      </c>
      <c r="H2863" s="7">
        <v>5</v>
      </c>
      <c r="I2863">
        <v>132960</v>
      </c>
      <c r="J2863">
        <v>6648</v>
      </c>
      <c r="K2863">
        <v>126312</v>
      </c>
      <c r="L2863">
        <v>26205.152109522609</v>
      </c>
      <c r="M2863" s="4">
        <f t="shared" si="88"/>
        <v>20.746367811073064</v>
      </c>
      <c r="N2863" t="str">
        <f t="shared" si="89"/>
        <v>Discounted</v>
      </c>
    </row>
    <row r="2864" spans="1:14" x14ac:dyDescent="0.3">
      <c r="A2864" t="s">
        <v>2874</v>
      </c>
      <c r="B2864" s="2">
        <v>45416</v>
      </c>
      <c r="C2864" t="s">
        <v>4516</v>
      </c>
      <c r="D2864" t="s">
        <v>4519</v>
      </c>
      <c r="E2864" t="s">
        <v>4525</v>
      </c>
      <c r="F2864">
        <v>7</v>
      </c>
      <c r="G2864">
        <v>24618</v>
      </c>
      <c r="H2864" s="7">
        <v>20</v>
      </c>
      <c r="I2864">
        <v>172326</v>
      </c>
      <c r="J2864">
        <v>34465.199999999997</v>
      </c>
      <c r="K2864">
        <v>137860.79999999999</v>
      </c>
      <c r="L2864">
        <v>26072.379998830831</v>
      </c>
      <c r="M2864" s="4">
        <f t="shared" si="88"/>
        <v>18.912105543294999</v>
      </c>
      <c r="N2864" t="str">
        <f t="shared" si="89"/>
        <v>Discounted</v>
      </c>
    </row>
    <row r="2865" spans="1:14" x14ac:dyDescent="0.3">
      <c r="A2865" t="s">
        <v>2875</v>
      </c>
      <c r="B2865" s="2">
        <v>45253</v>
      </c>
      <c r="C2865" t="s">
        <v>4515</v>
      </c>
      <c r="D2865" t="s">
        <v>4519</v>
      </c>
      <c r="E2865" t="s">
        <v>4523</v>
      </c>
      <c r="F2865">
        <v>6</v>
      </c>
      <c r="G2865">
        <v>7174</v>
      </c>
      <c r="H2865" s="7">
        <v>10</v>
      </c>
      <c r="I2865">
        <v>43044</v>
      </c>
      <c r="J2865">
        <v>4304.3999999999996</v>
      </c>
      <c r="K2865">
        <v>38739.599999999999</v>
      </c>
      <c r="L2865">
        <v>7198.4365874922796</v>
      </c>
      <c r="M2865" s="4">
        <f t="shared" si="88"/>
        <v>18.581597609402991</v>
      </c>
      <c r="N2865" t="str">
        <f t="shared" si="89"/>
        <v>Discounted</v>
      </c>
    </row>
    <row r="2866" spans="1:14" x14ac:dyDescent="0.3">
      <c r="A2866" t="s">
        <v>2876</v>
      </c>
      <c r="B2866" s="2">
        <v>45524</v>
      </c>
      <c r="C2866" t="s">
        <v>4516</v>
      </c>
      <c r="D2866" t="s">
        <v>4520</v>
      </c>
      <c r="E2866" t="s">
        <v>4524</v>
      </c>
      <c r="F2866">
        <v>3</v>
      </c>
      <c r="G2866">
        <v>42831</v>
      </c>
      <c r="H2866" s="7">
        <v>15</v>
      </c>
      <c r="I2866">
        <v>128493</v>
      </c>
      <c r="J2866">
        <v>19273.95</v>
      </c>
      <c r="K2866">
        <v>109219.05</v>
      </c>
      <c r="L2866">
        <v>15831.425233017741</v>
      </c>
      <c r="M2866" s="4">
        <f t="shared" si="88"/>
        <v>14.495113474268218</v>
      </c>
      <c r="N2866" t="str">
        <f t="shared" si="89"/>
        <v>Discounted</v>
      </c>
    </row>
    <row r="2867" spans="1:14" x14ac:dyDescent="0.3">
      <c r="A2867" t="s">
        <v>2877</v>
      </c>
      <c r="B2867" s="2">
        <v>45215</v>
      </c>
      <c r="C2867" t="s">
        <v>4517</v>
      </c>
      <c r="D2867" t="s">
        <v>4520</v>
      </c>
      <c r="E2867" t="s">
        <v>4521</v>
      </c>
      <c r="F2867">
        <v>9</v>
      </c>
      <c r="G2867">
        <v>15816</v>
      </c>
      <c r="H2867" s="7">
        <v>20</v>
      </c>
      <c r="I2867">
        <v>142344</v>
      </c>
      <c r="J2867">
        <v>28468.799999999999</v>
      </c>
      <c r="K2867">
        <v>113875.2</v>
      </c>
      <c r="L2867">
        <v>22681.385240272561</v>
      </c>
      <c r="M2867" s="4">
        <f t="shared" si="88"/>
        <v>19.917756667187028</v>
      </c>
      <c r="N2867" t="str">
        <f t="shared" si="89"/>
        <v>Discounted</v>
      </c>
    </row>
    <row r="2868" spans="1:14" x14ac:dyDescent="0.3">
      <c r="A2868" t="s">
        <v>2878</v>
      </c>
      <c r="B2868" s="2">
        <v>45519</v>
      </c>
      <c r="C2868" t="s">
        <v>4513</v>
      </c>
      <c r="D2868" t="s">
        <v>4519</v>
      </c>
      <c r="E2868" t="s">
        <v>4523</v>
      </c>
      <c r="F2868">
        <v>9</v>
      </c>
      <c r="G2868">
        <v>16717</v>
      </c>
      <c r="H2868" s="7">
        <v>10</v>
      </c>
      <c r="I2868">
        <v>150453</v>
      </c>
      <c r="J2868">
        <v>15045.3</v>
      </c>
      <c r="K2868">
        <v>135407.70000000001</v>
      </c>
      <c r="L2868">
        <v>7136.514424474005</v>
      </c>
      <c r="M2868" s="4">
        <f t="shared" si="88"/>
        <v>5.2703904020775809</v>
      </c>
      <c r="N2868" t="str">
        <f t="shared" si="89"/>
        <v>Discounted</v>
      </c>
    </row>
    <row r="2869" spans="1:14" x14ac:dyDescent="0.3">
      <c r="A2869" t="s">
        <v>2879</v>
      </c>
      <c r="B2869" s="2">
        <v>45590</v>
      </c>
      <c r="C2869" t="s">
        <v>4512</v>
      </c>
      <c r="D2869" t="s">
        <v>4519</v>
      </c>
      <c r="E2869" t="s">
        <v>4523</v>
      </c>
      <c r="F2869">
        <v>5</v>
      </c>
      <c r="G2869">
        <v>68041</v>
      </c>
      <c r="H2869" s="7">
        <v>10</v>
      </c>
      <c r="I2869">
        <v>340205</v>
      </c>
      <c r="J2869">
        <v>34020.5</v>
      </c>
      <c r="K2869">
        <v>306184.5</v>
      </c>
      <c r="L2869">
        <v>34023.666107550132</v>
      </c>
      <c r="M2869" s="4">
        <f t="shared" si="88"/>
        <v>11.11214516330844</v>
      </c>
      <c r="N2869" t="str">
        <f t="shared" si="89"/>
        <v>Discounted</v>
      </c>
    </row>
    <row r="2870" spans="1:14" x14ac:dyDescent="0.3">
      <c r="A2870" t="s">
        <v>2880</v>
      </c>
      <c r="B2870" s="2">
        <v>45499</v>
      </c>
      <c r="C2870" t="s">
        <v>4514</v>
      </c>
      <c r="D2870" t="s">
        <v>4520</v>
      </c>
      <c r="E2870" t="s">
        <v>4521</v>
      </c>
      <c r="F2870">
        <v>8</v>
      </c>
      <c r="G2870">
        <v>15102</v>
      </c>
      <c r="H2870" s="7">
        <v>5</v>
      </c>
      <c r="I2870">
        <v>120816</v>
      </c>
      <c r="J2870">
        <v>6040.8</v>
      </c>
      <c r="K2870">
        <v>114775.2</v>
      </c>
      <c r="L2870">
        <v>21328.387647574211</v>
      </c>
      <c r="M2870" s="4">
        <f t="shared" si="88"/>
        <v>18.582749276476289</v>
      </c>
      <c r="N2870" t="str">
        <f t="shared" si="89"/>
        <v>Discounted</v>
      </c>
    </row>
    <row r="2871" spans="1:14" x14ac:dyDescent="0.3">
      <c r="A2871" t="s">
        <v>2881</v>
      </c>
      <c r="B2871" s="2">
        <v>45499</v>
      </c>
      <c r="C2871" t="s">
        <v>4517</v>
      </c>
      <c r="D2871" t="s">
        <v>4519</v>
      </c>
      <c r="E2871" t="s">
        <v>4522</v>
      </c>
      <c r="F2871">
        <v>7</v>
      </c>
      <c r="G2871">
        <v>14487</v>
      </c>
      <c r="H2871" s="7">
        <v>5</v>
      </c>
      <c r="I2871">
        <v>101409</v>
      </c>
      <c r="J2871">
        <v>5070.45</v>
      </c>
      <c r="K2871">
        <v>96338.55</v>
      </c>
      <c r="L2871">
        <v>23839.84941907043</v>
      </c>
      <c r="M2871" s="4">
        <f t="shared" si="88"/>
        <v>24.745908485305655</v>
      </c>
      <c r="N2871" t="str">
        <f t="shared" si="89"/>
        <v>Discounted</v>
      </c>
    </row>
    <row r="2872" spans="1:14" x14ac:dyDescent="0.3">
      <c r="A2872" t="s">
        <v>2882</v>
      </c>
      <c r="B2872" s="2">
        <v>45280</v>
      </c>
      <c r="C2872" t="s">
        <v>4518</v>
      </c>
      <c r="D2872" t="s">
        <v>4519</v>
      </c>
      <c r="E2872" t="s">
        <v>4522</v>
      </c>
      <c r="F2872">
        <v>9</v>
      </c>
      <c r="G2872">
        <v>50415</v>
      </c>
      <c r="H2872" s="7">
        <v>15</v>
      </c>
      <c r="I2872">
        <v>453735</v>
      </c>
      <c r="J2872">
        <v>68060.25</v>
      </c>
      <c r="K2872">
        <v>385674.75</v>
      </c>
      <c r="L2872">
        <v>19477.68107381857</v>
      </c>
      <c r="M2872" s="4">
        <f t="shared" si="88"/>
        <v>5.0502868216855186</v>
      </c>
      <c r="N2872" t="str">
        <f t="shared" si="89"/>
        <v>Discounted</v>
      </c>
    </row>
    <row r="2873" spans="1:14" x14ac:dyDescent="0.3">
      <c r="A2873" t="s">
        <v>2883</v>
      </c>
      <c r="B2873" s="2">
        <v>44954</v>
      </c>
      <c r="C2873" t="s">
        <v>4514</v>
      </c>
      <c r="D2873" t="s">
        <v>4519</v>
      </c>
      <c r="E2873" t="s">
        <v>4524</v>
      </c>
      <c r="F2873">
        <v>7</v>
      </c>
      <c r="G2873">
        <v>14043</v>
      </c>
      <c r="H2873" s="7">
        <v>15</v>
      </c>
      <c r="I2873">
        <v>98301</v>
      </c>
      <c r="J2873">
        <v>14745.15</v>
      </c>
      <c r="K2873">
        <v>83555.850000000006</v>
      </c>
      <c r="L2873">
        <v>12700.02571626335</v>
      </c>
      <c r="M2873" s="4">
        <f t="shared" si="88"/>
        <v>15.199445300674158</v>
      </c>
      <c r="N2873" t="str">
        <f t="shared" si="89"/>
        <v>Discounted</v>
      </c>
    </row>
    <row r="2874" spans="1:14" x14ac:dyDescent="0.3">
      <c r="A2874" t="s">
        <v>2884</v>
      </c>
      <c r="B2874" s="2">
        <v>44969</v>
      </c>
      <c r="C2874" t="s">
        <v>4517</v>
      </c>
      <c r="D2874" t="s">
        <v>4520</v>
      </c>
      <c r="E2874" t="s">
        <v>4522</v>
      </c>
      <c r="F2874">
        <v>4</v>
      </c>
      <c r="G2874">
        <v>28444</v>
      </c>
      <c r="H2874" s="7">
        <v>0</v>
      </c>
      <c r="I2874">
        <v>113776</v>
      </c>
      <c r="J2874">
        <v>0</v>
      </c>
      <c r="K2874">
        <v>113776</v>
      </c>
      <c r="L2874">
        <v>26710.882710023299</v>
      </c>
      <c r="M2874" s="4">
        <f t="shared" si="88"/>
        <v>23.476728580740488</v>
      </c>
      <c r="N2874" t="str">
        <f t="shared" si="89"/>
        <v>Non-discounted</v>
      </c>
    </row>
    <row r="2875" spans="1:14" x14ac:dyDescent="0.3">
      <c r="A2875" t="s">
        <v>2885</v>
      </c>
      <c r="B2875" s="2">
        <v>45607</v>
      </c>
      <c r="C2875" t="s">
        <v>4512</v>
      </c>
      <c r="D2875" t="s">
        <v>4519</v>
      </c>
      <c r="E2875" t="s">
        <v>4524</v>
      </c>
      <c r="F2875">
        <v>4</v>
      </c>
      <c r="G2875">
        <v>58741</v>
      </c>
      <c r="H2875" s="7">
        <v>15</v>
      </c>
      <c r="I2875">
        <v>234964</v>
      </c>
      <c r="J2875">
        <v>35244.6</v>
      </c>
      <c r="K2875">
        <v>199719.4</v>
      </c>
      <c r="L2875">
        <v>44479.083562391039</v>
      </c>
      <c r="M2875" s="4">
        <f t="shared" si="88"/>
        <v>22.270787696333478</v>
      </c>
      <c r="N2875" t="str">
        <f t="shared" si="89"/>
        <v>Discounted</v>
      </c>
    </row>
    <row r="2876" spans="1:14" x14ac:dyDescent="0.3">
      <c r="A2876" t="s">
        <v>2886</v>
      </c>
      <c r="B2876" s="2">
        <v>45349</v>
      </c>
      <c r="C2876" t="s">
        <v>4516</v>
      </c>
      <c r="D2876" t="s">
        <v>4519</v>
      </c>
      <c r="E2876" t="s">
        <v>4525</v>
      </c>
      <c r="F2876">
        <v>8</v>
      </c>
      <c r="G2876">
        <v>9644</v>
      </c>
      <c r="H2876" s="7">
        <v>5</v>
      </c>
      <c r="I2876">
        <v>77152</v>
      </c>
      <c r="J2876">
        <v>3857.6</v>
      </c>
      <c r="K2876">
        <v>73294.399999999994</v>
      </c>
      <c r="L2876">
        <v>4003.8707025616932</v>
      </c>
      <c r="M2876" s="4">
        <f t="shared" si="88"/>
        <v>5.4627238950884287</v>
      </c>
      <c r="N2876" t="str">
        <f t="shared" si="89"/>
        <v>Discounted</v>
      </c>
    </row>
    <row r="2877" spans="1:14" x14ac:dyDescent="0.3">
      <c r="A2877" t="s">
        <v>2887</v>
      </c>
      <c r="B2877" s="2">
        <v>45524</v>
      </c>
      <c r="C2877" t="s">
        <v>4513</v>
      </c>
      <c r="D2877" t="s">
        <v>4519</v>
      </c>
      <c r="E2877" t="s">
        <v>4521</v>
      </c>
      <c r="F2877">
        <v>6</v>
      </c>
      <c r="G2877">
        <v>38959</v>
      </c>
      <c r="H2877" s="7">
        <v>10</v>
      </c>
      <c r="I2877">
        <v>233754</v>
      </c>
      <c r="J2877">
        <v>23375.4</v>
      </c>
      <c r="K2877">
        <v>210378.6</v>
      </c>
      <c r="L2877">
        <v>32800.469490131771</v>
      </c>
      <c r="M2877" s="4">
        <f t="shared" si="88"/>
        <v>15.591162547013704</v>
      </c>
      <c r="N2877" t="str">
        <f t="shared" si="89"/>
        <v>Discounted</v>
      </c>
    </row>
    <row r="2878" spans="1:14" x14ac:dyDescent="0.3">
      <c r="A2878" t="s">
        <v>2888</v>
      </c>
      <c r="B2878" s="2">
        <v>45103</v>
      </c>
      <c r="C2878" t="s">
        <v>4513</v>
      </c>
      <c r="D2878" t="s">
        <v>4519</v>
      </c>
      <c r="E2878" t="s">
        <v>4523</v>
      </c>
      <c r="F2878">
        <v>9</v>
      </c>
      <c r="G2878">
        <v>40327</v>
      </c>
      <c r="H2878" s="7">
        <v>0</v>
      </c>
      <c r="I2878">
        <v>362943</v>
      </c>
      <c r="J2878">
        <v>0</v>
      </c>
      <c r="K2878">
        <v>362943</v>
      </c>
      <c r="L2878">
        <v>18458.344689913229</v>
      </c>
      <c r="M2878" s="4">
        <f t="shared" si="88"/>
        <v>5.0857420283386725</v>
      </c>
      <c r="N2878" t="str">
        <f t="shared" si="89"/>
        <v>Non-discounted</v>
      </c>
    </row>
    <row r="2879" spans="1:14" x14ac:dyDescent="0.3">
      <c r="A2879" t="s">
        <v>2889</v>
      </c>
      <c r="B2879" s="2">
        <v>45455</v>
      </c>
      <c r="C2879" t="s">
        <v>4514</v>
      </c>
      <c r="D2879" t="s">
        <v>4520</v>
      </c>
      <c r="E2879" t="s">
        <v>4524</v>
      </c>
      <c r="F2879">
        <v>7</v>
      </c>
      <c r="G2879">
        <v>31241</v>
      </c>
      <c r="H2879" s="7">
        <v>15</v>
      </c>
      <c r="I2879">
        <v>218687</v>
      </c>
      <c r="J2879">
        <v>32803.050000000003</v>
      </c>
      <c r="K2879">
        <v>185883.95</v>
      </c>
      <c r="L2879">
        <v>38648.059539695903</v>
      </c>
      <c r="M2879" s="4">
        <f t="shared" si="88"/>
        <v>20.791498964647513</v>
      </c>
      <c r="N2879" t="str">
        <f t="shared" si="89"/>
        <v>Discounted</v>
      </c>
    </row>
    <row r="2880" spans="1:14" x14ac:dyDescent="0.3">
      <c r="A2880" t="s">
        <v>2890</v>
      </c>
      <c r="B2880" s="2">
        <v>45536</v>
      </c>
      <c r="C2880" t="s">
        <v>4512</v>
      </c>
      <c r="D2880" t="s">
        <v>4520</v>
      </c>
      <c r="E2880" t="s">
        <v>4522</v>
      </c>
      <c r="F2880">
        <v>7</v>
      </c>
      <c r="G2880">
        <v>70515</v>
      </c>
      <c r="H2880" s="7">
        <v>10</v>
      </c>
      <c r="I2880">
        <v>493605</v>
      </c>
      <c r="J2880">
        <v>49360.5</v>
      </c>
      <c r="K2880">
        <v>444244.5</v>
      </c>
      <c r="L2880">
        <v>49655.414957312067</v>
      </c>
      <c r="M2880" s="4">
        <f t="shared" si="88"/>
        <v>11.177496841786914</v>
      </c>
      <c r="N2880" t="str">
        <f t="shared" si="89"/>
        <v>Discounted</v>
      </c>
    </row>
    <row r="2881" spans="1:14" x14ac:dyDescent="0.3">
      <c r="A2881" t="s">
        <v>2891</v>
      </c>
      <c r="B2881" s="2">
        <v>45420</v>
      </c>
      <c r="C2881" t="s">
        <v>4513</v>
      </c>
      <c r="D2881" t="s">
        <v>4520</v>
      </c>
      <c r="E2881" t="s">
        <v>4524</v>
      </c>
      <c r="F2881">
        <v>4</v>
      </c>
      <c r="G2881">
        <v>70234</v>
      </c>
      <c r="H2881" s="7">
        <v>5</v>
      </c>
      <c r="I2881">
        <v>280936</v>
      </c>
      <c r="J2881">
        <v>14046.8</v>
      </c>
      <c r="K2881">
        <v>266889.2</v>
      </c>
      <c r="L2881">
        <v>54210.035857208357</v>
      </c>
      <c r="M2881" s="4">
        <f t="shared" si="88"/>
        <v>20.311813238305767</v>
      </c>
      <c r="N2881" t="str">
        <f t="shared" si="89"/>
        <v>Discounted</v>
      </c>
    </row>
    <row r="2882" spans="1:14" x14ac:dyDescent="0.3">
      <c r="A2882" t="s">
        <v>2892</v>
      </c>
      <c r="B2882" s="2">
        <v>45124</v>
      </c>
      <c r="C2882" t="s">
        <v>4513</v>
      </c>
      <c r="D2882" t="s">
        <v>4519</v>
      </c>
      <c r="E2882" t="s">
        <v>4524</v>
      </c>
      <c r="F2882">
        <v>3</v>
      </c>
      <c r="G2882">
        <v>75127</v>
      </c>
      <c r="H2882" s="7">
        <v>20</v>
      </c>
      <c r="I2882">
        <v>225381</v>
      </c>
      <c r="J2882">
        <v>45076.2</v>
      </c>
      <c r="K2882">
        <v>180304.8</v>
      </c>
      <c r="L2882">
        <v>43085.394903438842</v>
      </c>
      <c r="M2882" s="4">
        <f t="shared" si="88"/>
        <v>23.895866834071441</v>
      </c>
      <c r="N2882" t="str">
        <f t="shared" si="89"/>
        <v>Discounted</v>
      </c>
    </row>
    <row r="2883" spans="1:14" x14ac:dyDescent="0.3">
      <c r="A2883" t="s">
        <v>2893</v>
      </c>
      <c r="B2883" s="2">
        <v>45536</v>
      </c>
      <c r="C2883" t="s">
        <v>4515</v>
      </c>
      <c r="D2883" t="s">
        <v>4520</v>
      </c>
      <c r="E2883" t="s">
        <v>4522</v>
      </c>
      <c r="F2883">
        <v>8</v>
      </c>
      <c r="G2883">
        <v>70241</v>
      </c>
      <c r="H2883" s="7">
        <v>0</v>
      </c>
      <c r="I2883">
        <v>561928</v>
      </c>
      <c r="J2883">
        <v>0</v>
      </c>
      <c r="K2883">
        <v>561928</v>
      </c>
      <c r="L2883">
        <v>137794.30446225879</v>
      </c>
      <c r="M2883" s="4">
        <f t="shared" ref="M2883:M2946" si="90">(L2883/K2883)*100</f>
        <v>24.521701083102958</v>
      </c>
      <c r="N2883" t="str">
        <f t="shared" ref="N2883:N2946" si="91">IF(H2883=0,"Non-discounted","Discounted")</f>
        <v>Non-discounted</v>
      </c>
    </row>
    <row r="2884" spans="1:14" x14ac:dyDescent="0.3">
      <c r="A2884" t="s">
        <v>2894</v>
      </c>
      <c r="B2884" s="2">
        <v>45503</v>
      </c>
      <c r="C2884" t="s">
        <v>4518</v>
      </c>
      <c r="D2884" t="s">
        <v>4519</v>
      </c>
      <c r="E2884" t="s">
        <v>4522</v>
      </c>
      <c r="F2884">
        <v>7</v>
      </c>
      <c r="G2884">
        <v>69677</v>
      </c>
      <c r="H2884" s="7">
        <v>10</v>
      </c>
      <c r="I2884">
        <v>487739</v>
      </c>
      <c r="J2884">
        <v>48773.9</v>
      </c>
      <c r="K2884">
        <v>438965.1</v>
      </c>
      <c r="L2884">
        <v>100444.97578505809</v>
      </c>
      <c r="M2884" s="4">
        <f t="shared" si="90"/>
        <v>22.882223617562786</v>
      </c>
      <c r="N2884" t="str">
        <f t="shared" si="91"/>
        <v>Discounted</v>
      </c>
    </row>
    <row r="2885" spans="1:14" x14ac:dyDescent="0.3">
      <c r="A2885" t="s">
        <v>2895</v>
      </c>
      <c r="B2885" s="2">
        <v>45443</v>
      </c>
      <c r="C2885" t="s">
        <v>4514</v>
      </c>
      <c r="D2885" t="s">
        <v>4520</v>
      </c>
      <c r="E2885" t="s">
        <v>4521</v>
      </c>
      <c r="F2885">
        <v>4</v>
      </c>
      <c r="G2885">
        <v>4043</v>
      </c>
      <c r="H2885" s="7">
        <v>5</v>
      </c>
      <c r="I2885">
        <v>16172</v>
      </c>
      <c r="J2885">
        <v>808.6</v>
      </c>
      <c r="K2885">
        <v>15363.4</v>
      </c>
      <c r="L2885">
        <v>1395.437505701655</v>
      </c>
      <c r="M2885" s="4">
        <f t="shared" si="90"/>
        <v>9.0828690634993237</v>
      </c>
      <c r="N2885" t="str">
        <f t="shared" si="91"/>
        <v>Discounted</v>
      </c>
    </row>
    <row r="2886" spans="1:14" x14ac:dyDescent="0.3">
      <c r="A2886" t="s">
        <v>2896</v>
      </c>
      <c r="B2886" s="2">
        <v>45440</v>
      </c>
      <c r="C2886" t="s">
        <v>4516</v>
      </c>
      <c r="D2886" t="s">
        <v>4519</v>
      </c>
      <c r="E2886" t="s">
        <v>4523</v>
      </c>
      <c r="F2886">
        <v>4</v>
      </c>
      <c r="G2886">
        <v>6091</v>
      </c>
      <c r="H2886" s="7">
        <v>5</v>
      </c>
      <c r="I2886">
        <v>24364</v>
      </c>
      <c r="J2886">
        <v>1218.2</v>
      </c>
      <c r="K2886">
        <v>23145.8</v>
      </c>
      <c r="L2886">
        <v>2058.1253226238859</v>
      </c>
      <c r="M2886" s="4">
        <f t="shared" si="90"/>
        <v>8.8920033985599378</v>
      </c>
      <c r="N2886" t="str">
        <f t="shared" si="91"/>
        <v>Discounted</v>
      </c>
    </row>
    <row r="2887" spans="1:14" x14ac:dyDescent="0.3">
      <c r="A2887" t="s">
        <v>2897</v>
      </c>
      <c r="B2887" s="2">
        <v>44948</v>
      </c>
      <c r="C2887" t="s">
        <v>4513</v>
      </c>
      <c r="D2887" t="s">
        <v>4520</v>
      </c>
      <c r="E2887" t="s">
        <v>4521</v>
      </c>
      <c r="F2887">
        <v>1</v>
      </c>
      <c r="G2887">
        <v>56895</v>
      </c>
      <c r="H2887" s="7">
        <v>0</v>
      </c>
      <c r="I2887">
        <v>56895</v>
      </c>
      <c r="J2887">
        <v>0</v>
      </c>
      <c r="K2887">
        <v>56895</v>
      </c>
      <c r="L2887">
        <v>9965.5055458123861</v>
      </c>
      <c r="M2887" s="4">
        <f t="shared" si="90"/>
        <v>17.515608657724556</v>
      </c>
      <c r="N2887" t="str">
        <f t="shared" si="91"/>
        <v>Non-discounted</v>
      </c>
    </row>
    <row r="2888" spans="1:14" x14ac:dyDescent="0.3">
      <c r="A2888" t="s">
        <v>2898</v>
      </c>
      <c r="B2888" s="2">
        <v>45038</v>
      </c>
      <c r="C2888" t="s">
        <v>4515</v>
      </c>
      <c r="D2888" t="s">
        <v>4520</v>
      </c>
      <c r="E2888" t="s">
        <v>4521</v>
      </c>
      <c r="F2888">
        <v>7</v>
      </c>
      <c r="G2888">
        <v>60934</v>
      </c>
      <c r="H2888" s="7">
        <v>0</v>
      </c>
      <c r="I2888">
        <v>426538</v>
      </c>
      <c r="J2888">
        <v>0</v>
      </c>
      <c r="K2888">
        <v>426538</v>
      </c>
      <c r="L2888">
        <v>67738.81390373742</v>
      </c>
      <c r="M2888" s="4">
        <f t="shared" si="90"/>
        <v>15.881073644959514</v>
      </c>
      <c r="N2888" t="str">
        <f t="shared" si="91"/>
        <v>Non-discounted</v>
      </c>
    </row>
    <row r="2889" spans="1:14" x14ac:dyDescent="0.3">
      <c r="A2889" t="s">
        <v>2899</v>
      </c>
      <c r="B2889" s="2">
        <v>44983</v>
      </c>
      <c r="C2889" t="s">
        <v>4512</v>
      </c>
      <c r="D2889" t="s">
        <v>4520</v>
      </c>
      <c r="E2889" t="s">
        <v>4522</v>
      </c>
      <c r="F2889">
        <v>1</v>
      </c>
      <c r="G2889">
        <v>29555</v>
      </c>
      <c r="H2889" s="7">
        <v>15</v>
      </c>
      <c r="I2889">
        <v>29555</v>
      </c>
      <c r="J2889">
        <v>4433.25</v>
      </c>
      <c r="K2889">
        <v>25121.75</v>
      </c>
      <c r="L2889">
        <v>1303.9927067067069</v>
      </c>
      <c r="M2889" s="4">
        <f t="shared" si="90"/>
        <v>5.1906921560269765</v>
      </c>
      <c r="N2889" t="str">
        <f t="shared" si="91"/>
        <v>Discounted</v>
      </c>
    </row>
    <row r="2890" spans="1:14" x14ac:dyDescent="0.3">
      <c r="A2890" t="s">
        <v>2900</v>
      </c>
      <c r="B2890" s="2">
        <v>44992</v>
      </c>
      <c r="C2890" t="s">
        <v>4513</v>
      </c>
      <c r="D2890" t="s">
        <v>4519</v>
      </c>
      <c r="E2890" t="s">
        <v>4522</v>
      </c>
      <c r="F2890">
        <v>4</v>
      </c>
      <c r="G2890">
        <v>6616</v>
      </c>
      <c r="H2890" s="7">
        <v>15</v>
      </c>
      <c r="I2890">
        <v>26464</v>
      </c>
      <c r="J2890">
        <v>3969.6</v>
      </c>
      <c r="K2890">
        <v>22494.400000000001</v>
      </c>
      <c r="L2890">
        <v>2887.0543455476918</v>
      </c>
      <c r="M2890" s="4">
        <f t="shared" si="90"/>
        <v>12.834547023026582</v>
      </c>
      <c r="N2890" t="str">
        <f t="shared" si="91"/>
        <v>Discounted</v>
      </c>
    </row>
    <row r="2891" spans="1:14" x14ac:dyDescent="0.3">
      <c r="A2891" t="s">
        <v>2901</v>
      </c>
      <c r="B2891" s="2">
        <v>45024</v>
      </c>
      <c r="C2891" t="s">
        <v>4518</v>
      </c>
      <c r="D2891" t="s">
        <v>4519</v>
      </c>
      <c r="E2891" t="s">
        <v>4523</v>
      </c>
      <c r="F2891">
        <v>3</v>
      </c>
      <c r="G2891">
        <v>55985</v>
      </c>
      <c r="H2891" s="7">
        <v>0</v>
      </c>
      <c r="I2891">
        <v>167955</v>
      </c>
      <c r="J2891">
        <v>0</v>
      </c>
      <c r="K2891">
        <v>167955</v>
      </c>
      <c r="L2891">
        <v>38854.407566327427</v>
      </c>
      <c r="M2891" s="4">
        <f t="shared" si="90"/>
        <v>23.1338201103435</v>
      </c>
      <c r="N2891" t="str">
        <f t="shared" si="91"/>
        <v>Non-discounted</v>
      </c>
    </row>
    <row r="2892" spans="1:14" x14ac:dyDescent="0.3">
      <c r="A2892" t="s">
        <v>2902</v>
      </c>
      <c r="B2892" s="2">
        <v>45070</v>
      </c>
      <c r="C2892" t="s">
        <v>4516</v>
      </c>
      <c r="D2892" t="s">
        <v>4519</v>
      </c>
      <c r="E2892" t="s">
        <v>4524</v>
      </c>
      <c r="F2892">
        <v>3</v>
      </c>
      <c r="G2892">
        <v>66797</v>
      </c>
      <c r="H2892" s="7">
        <v>0</v>
      </c>
      <c r="I2892">
        <v>200391</v>
      </c>
      <c r="J2892">
        <v>0</v>
      </c>
      <c r="K2892">
        <v>200391</v>
      </c>
      <c r="L2892">
        <v>46024.162432074023</v>
      </c>
      <c r="M2892" s="4">
        <f t="shared" si="90"/>
        <v>22.967180378397245</v>
      </c>
      <c r="N2892" t="str">
        <f t="shared" si="91"/>
        <v>Non-discounted</v>
      </c>
    </row>
    <row r="2893" spans="1:14" x14ac:dyDescent="0.3">
      <c r="A2893" t="s">
        <v>2903</v>
      </c>
      <c r="B2893" s="2">
        <v>45361</v>
      </c>
      <c r="C2893" t="s">
        <v>4512</v>
      </c>
      <c r="D2893" t="s">
        <v>4520</v>
      </c>
      <c r="E2893" t="s">
        <v>4521</v>
      </c>
      <c r="F2893">
        <v>1</v>
      </c>
      <c r="G2893">
        <v>2907</v>
      </c>
      <c r="H2893" s="7">
        <v>10</v>
      </c>
      <c r="I2893">
        <v>2907</v>
      </c>
      <c r="J2893">
        <v>290.7</v>
      </c>
      <c r="K2893">
        <v>2616.3000000000002</v>
      </c>
      <c r="L2893">
        <v>237.5113161720912</v>
      </c>
      <c r="M2893" s="4">
        <f t="shared" si="90"/>
        <v>9.0781376819206958</v>
      </c>
      <c r="N2893" t="str">
        <f t="shared" si="91"/>
        <v>Discounted</v>
      </c>
    </row>
    <row r="2894" spans="1:14" x14ac:dyDescent="0.3">
      <c r="A2894" t="s">
        <v>2904</v>
      </c>
      <c r="B2894" s="2">
        <v>45563</v>
      </c>
      <c r="C2894" t="s">
        <v>4512</v>
      </c>
      <c r="D2894" t="s">
        <v>4519</v>
      </c>
      <c r="E2894" t="s">
        <v>4523</v>
      </c>
      <c r="F2894">
        <v>4</v>
      </c>
      <c r="G2894">
        <v>32094</v>
      </c>
      <c r="H2894" s="7">
        <v>15</v>
      </c>
      <c r="I2894">
        <v>128376</v>
      </c>
      <c r="J2894">
        <v>19256.400000000001</v>
      </c>
      <c r="K2894">
        <v>109119.6</v>
      </c>
      <c r="L2894">
        <v>13791.91146424253</v>
      </c>
      <c r="M2894" s="4">
        <f t="shared" si="90"/>
        <v>12.639261383145218</v>
      </c>
      <c r="N2894" t="str">
        <f t="shared" si="91"/>
        <v>Discounted</v>
      </c>
    </row>
    <row r="2895" spans="1:14" x14ac:dyDescent="0.3">
      <c r="A2895" t="s">
        <v>2905</v>
      </c>
      <c r="B2895" s="2">
        <v>45605</v>
      </c>
      <c r="C2895" t="s">
        <v>4514</v>
      </c>
      <c r="D2895" t="s">
        <v>4519</v>
      </c>
      <c r="E2895" t="s">
        <v>4521</v>
      </c>
      <c r="F2895">
        <v>1</v>
      </c>
      <c r="G2895">
        <v>66921</v>
      </c>
      <c r="H2895" s="7">
        <v>5</v>
      </c>
      <c r="I2895">
        <v>66921</v>
      </c>
      <c r="J2895">
        <v>3346.05</v>
      </c>
      <c r="K2895">
        <v>63574.95</v>
      </c>
      <c r="L2895">
        <v>10303.79572615508</v>
      </c>
      <c r="M2895" s="4">
        <f t="shared" si="90"/>
        <v>16.207320219921652</v>
      </c>
      <c r="N2895" t="str">
        <f t="shared" si="91"/>
        <v>Discounted</v>
      </c>
    </row>
    <row r="2896" spans="1:14" x14ac:dyDescent="0.3">
      <c r="A2896" t="s">
        <v>2906</v>
      </c>
      <c r="B2896" s="2">
        <v>45012</v>
      </c>
      <c r="C2896" t="s">
        <v>4513</v>
      </c>
      <c r="D2896" t="s">
        <v>4519</v>
      </c>
      <c r="E2896" t="s">
        <v>4524</v>
      </c>
      <c r="F2896">
        <v>8</v>
      </c>
      <c r="G2896">
        <v>35911</v>
      </c>
      <c r="H2896" s="7">
        <v>15</v>
      </c>
      <c r="I2896">
        <v>287288</v>
      </c>
      <c r="J2896">
        <v>43093.2</v>
      </c>
      <c r="K2896">
        <v>244194.8</v>
      </c>
      <c r="L2896">
        <v>53858.836611468549</v>
      </c>
      <c r="M2896" s="4">
        <f t="shared" si="90"/>
        <v>22.055685301844491</v>
      </c>
      <c r="N2896" t="str">
        <f t="shared" si="91"/>
        <v>Discounted</v>
      </c>
    </row>
    <row r="2897" spans="1:14" x14ac:dyDescent="0.3">
      <c r="A2897" t="s">
        <v>2907</v>
      </c>
      <c r="B2897" s="2">
        <v>45514</v>
      </c>
      <c r="C2897" t="s">
        <v>4514</v>
      </c>
      <c r="D2897" t="s">
        <v>4519</v>
      </c>
      <c r="E2897" t="s">
        <v>4521</v>
      </c>
      <c r="F2897">
        <v>1</v>
      </c>
      <c r="G2897">
        <v>77161</v>
      </c>
      <c r="H2897" s="7">
        <v>15</v>
      </c>
      <c r="I2897">
        <v>77161</v>
      </c>
      <c r="J2897">
        <v>11574.15</v>
      </c>
      <c r="K2897">
        <v>65586.850000000006</v>
      </c>
      <c r="L2897">
        <v>10257.71039747129</v>
      </c>
      <c r="M2897" s="4">
        <f t="shared" si="90"/>
        <v>15.639888784826972</v>
      </c>
      <c r="N2897" t="str">
        <f t="shared" si="91"/>
        <v>Discounted</v>
      </c>
    </row>
    <row r="2898" spans="1:14" x14ac:dyDescent="0.3">
      <c r="A2898" t="s">
        <v>2908</v>
      </c>
      <c r="B2898" s="2">
        <v>45270</v>
      </c>
      <c r="C2898" t="s">
        <v>4516</v>
      </c>
      <c r="D2898" t="s">
        <v>4519</v>
      </c>
      <c r="E2898" t="s">
        <v>4525</v>
      </c>
      <c r="F2898">
        <v>6</v>
      </c>
      <c r="G2898">
        <v>55944</v>
      </c>
      <c r="H2898" s="7">
        <v>0</v>
      </c>
      <c r="I2898">
        <v>335664</v>
      </c>
      <c r="J2898">
        <v>0</v>
      </c>
      <c r="K2898">
        <v>335664</v>
      </c>
      <c r="L2898">
        <v>81781.164370118437</v>
      </c>
      <c r="M2898" s="4">
        <f t="shared" si="90"/>
        <v>24.363996249260701</v>
      </c>
      <c r="N2898" t="str">
        <f t="shared" si="91"/>
        <v>Non-discounted</v>
      </c>
    </row>
    <row r="2899" spans="1:14" x14ac:dyDescent="0.3">
      <c r="A2899" t="s">
        <v>2909</v>
      </c>
      <c r="B2899" s="2">
        <v>45220</v>
      </c>
      <c r="C2899" t="s">
        <v>4513</v>
      </c>
      <c r="D2899" t="s">
        <v>4519</v>
      </c>
      <c r="E2899" t="s">
        <v>4523</v>
      </c>
      <c r="F2899">
        <v>7</v>
      </c>
      <c r="G2899">
        <v>26738</v>
      </c>
      <c r="H2899" s="7">
        <v>0</v>
      </c>
      <c r="I2899">
        <v>187166</v>
      </c>
      <c r="J2899">
        <v>0</v>
      </c>
      <c r="K2899">
        <v>187166</v>
      </c>
      <c r="L2899">
        <v>39269.37849172821</v>
      </c>
      <c r="M2899" s="4">
        <f t="shared" si="90"/>
        <v>20.981042759757759</v>
      </c>
      <c r="N2899" t="str">
        <f t="shared" si="91"/>
        <v>Non-discounted</v>
      </c>
    </row>
    <row r="2900" spans="1:14" x14ac:dyDescent="0.3">
      <c r="A2900" t="s">
        <v>2910</v>
      </c>
      <c r="B2900" s="2">
        <v>45497</v>
      </c>
      <c r="C2900" t="s">
        <v>4517</v>
      </c>
      <c r="D2900" t="s">
        <v>4520</v>
      </c>
      <c r="E2900" t="s">
        <v>4522</v>
      </c>
      <c r="F2900">
        <v>2</v>
      </c>
      <c r="G2900">
        <v>42203</v>
      </c>
      <c r="H2900" s="7">
        <v>15</v>
      </c>
      <c r="I2900">
        <v>84406</v>
      </c>
      <c r="J2900">
        <v>12660.9</v>
      </c>
      <c r="K2900">
        <v>71745.100000000006</v>
      </c>
      <c r="L2900">
        <v>17263.18934720771</v>
      </c>
      <c r="M2900" s="4">
        <f t="shared" si="90"/>
        <v>24.061837459572445</v>
      </c>
      <c r="N2900" t="str">
        <f t="shared" si="91"/>
        <v>Discounted</v>
      </c>
    </row>
    <row r="2901" spans="1:14" x14ac:dyDescent="0.3">
      <c r="A2901" t="s">
        <v>2911</v>
      </c>
      <c r="B2901" s="2">
        <v>45576</v>
      </c>
      <c r="C2901" t="s">
        <v>4513</v>
      </c>
      <c r="D2901" t="s">
        <v>4520</v>
      </c>
      <c r="E2901" t="s">
        <v>4521</v>
      </c>
      <c r="F2901">
        <v>4</v>
      </c>
      <c r="G2901">
        <v>35696</v>
      </c>
      <c r="H2901" s="7">
        <v>20</v>
      </c>
      <c r="I2901">
        <v>142784</v>
      </c>
      <c r="J2901">
        <v>28556.799999999999</v>
      </c>
      <c r="K2901">
        <v>114227.2</v>
      </c>
      <c r="L2901">
        <v>22422.621585383651</v>
      </c>
      <c r="M2901" s="4">
        <f t="shared" si="90"/>
        <v>19.629844367526868</v>
      </c>
      <c r="N2901" t="str">
        <f t="shared" si="91"/>
        <v>Discounted</v>
      </c>
    </row>
    <row r="2902" spans="1:14" x14ac:dyDescent="0.3">
      <c r="A2902" t="s">
        <v>2912</v>
      </c>
      <c r="B2902" s="2">
        <v>45537</v>
      </c>
      <c r="C2902" t="s">
        <v>4517</v>
      </c>
      <c r="D2902" t="s">
        <v>4519</v>
      </c>
      <c r="E2902" t="s">
        <v>4523</v>
      </c>
      <c r="F2902">
        <v>3</v>
      </c>
      <c r="G2902">
        <v>77721</v>
      </c>
      <c r="H2902" s="7">
        <v>20</v>
      </c>
      <c r="I2902">
        <v>233163</v>
      </c>
      <c r="J2902">
        <v>46632.6</v>
      </c>
      <c r="K2902">
        <v>186530.4</v>
      </c>
      <c r="L2902">
        <v>42067.23635298969</v>
      </c>
      <c r="M2902" s="4">
        <f t="shared" si="90"/>
        <v>22.5524827872506</v>
      </c>
      <c r="N2902" t="str">
        <f t="shared" si="91"/>
        <v>Discounted</v>
      </c>
    </row>
    <row r="2903" spans="1:14" x14ac:dyDescent="0.3">
      <c r="A2903" t="s">
        <v>2913</v>
      </c>
      <c r="B2903" s="2">
        <v>45630</v>
      </c>
      <c r="C2903" t="s">
        <v>4512</v>
      </c>
      <c r="D2903" t="s">
        <v>4520</v>
      </c>
      <c r="E2903" t="s">
        <v>4523</v>
      </c>
      <c r="F2903">
        <v>9</v>
      </c>
      <c r="G2903">
        <v>13238</v>
      </c>
      <c r="H2903" s="7">
        <v>15</v>
      </c>
      <c r="I2903">
        <v>119142</v>
      </c>
      <c r="J2903">
        <v>17871.3</v>
      </c>
      <c r="K2903">
        <v>101270.7</v>
      </c>
      <c r="L2903">
        <v>21894.802151351902</v>
      </c>
      <c r="M2903" s="4">
        <f t="shared" si="90"/>
        <v>21.620075847556997</v>
      </c>
      <c r="N2903" t="str">
        <f t="shared" si="91"/>
        <v>Discounted</v>
      </c>
    </row>
    <row r="2904" spans="1:14" x14ac:dyDescent="0.3">
      <c r="A2904" t="s">
        <v>2914</v>
      </c>
      <c r="B2904" s="2">
        <v>45169</v>
      </c>
      <c r="C2904" t="s">
        <v>4514</v>
      </c>
      <c r="D2904" t="s">
        <v>4520</v>
      </c>
      <c r="E2904" t="s">
        <v>4521</v>
      </c>
      <c r="F2904">
        <v>7</v>
      </c>
      <c r="G2904">
        <v>16272</v>
      </c>
      <c r="H2904" s="7">
        <v>20</v>
      </c>
      <c r="I2904">
        <v>113904</v>
      </c>
      <c r="J2904">
        <v>22780.799999999999</v>
      </c>
      <c r="K2904">
        <v>91123.199999999997</v>
      </c>
      <c r="L2904">
        <v>9182.2749478786318</v>
      </c>
      <c r="M2904" s="4">
        <f t="shared" si="90"/>
        <v>10.076769634822561</v>
      </c>
      <c r="N2904" t="str">
        <f t="shared" si="91"/>
        <v>Discounted</v>
      </c>
    </row>
    <row r="2905" spans="1:14" x14ac:dyDescent="0.3">
      <c r="A2905" t="s">
        <v>2915</v>
      </c>
      <c r="B2905" s="2">
        <v>45487</v>
      </c>
      <c r="C2905" t="s">
        <v>4518</v>
      </c>
      <c r="D2905" t="s">
        <v>4519</v>
      </c>
      <c r="E2905" t="s">
        <v>4522</v>
      </c>
      <c r="F2905">
        <v>2</v>
      </c>
      <c r="G2905">
        <v>65770</v>
      </c>
      <c r="H2905" s="7">
        <v>15</v>
      </c>
      <c r="I2905">
        <v>131540</v>
      </c>
      <c r="J2905">
        <v>19731</v>
      </c>
      <c r="K2905">
        <v>111809</v>
      </c>
      <c r="L2905">
        <v>10723.29759399967</v>
      </c>
      <c r="M2905" s="4">
        <f t="shared" si="90"/>
        <v>9.5907284690853789</v>
      </c>
      <c r="N2905" t="str">
        <f t="shared" si="91"/>
        <v>Discounted</v>
      </c>
    </row>
    <row r="2906" spans="1:14" x14ac:dyDescent="0.3">
      <c r="A2906" t="s">
        <v>2916</v>
      </c>
      <c r="B2906" s="2">
        <v>44958</v>
      </c>
      <c r="C2906" t="s">
        <v>4513</v>
      </c>
      <c r="D2906" t="s">
        <v>4519</v>
      </c>
      <c r="E2906" t="s">
        <v>4522</v>
      </c>
      <c r="F2906">
        <v>6</v>
      </c>
      <c r="G2906">
        <v>76669</v>
      </c>
      <c r="H2906" s="7">
        <v>0</v>
      </c>
      <c r="I2906">
        <v>460014</v>
      </c>
      <c r="J2906">
        <v>0</v>
      </c>
      <c r="K2906">
        <v>460014</v>
      </c>
      <c r="L2906">
        <v>102526.3954156106</v>
      </c>
      <c r="M2906" s="4">
        <f t="shared" si="90"/>
        <v>22.287668509134637</v>
      </c>
      <c r="N2906" t="str">
        <f t="shared" si="91"/>
        <v>Non-discounted</v>
      </c>
    </row>
    <row r="2907" spans="1:14" x14ac:dyDescent="0.3">
      <c r="A2907" t="s">
        <v>2917</v>
      </c>
      <c r="B2907" s="2">
        <v>45317</v>
      </c>
      <c r="C2907" t="s">
        <v>4518</v>
      </c>
      <c r="D2907" t="s">
        <v>4520</v>
      </c>
      <c r="E2907" t="s">
        <v>4521</v>
      </c>
      <c r="F2907">
        <v>9</v>
      </c>
      <c r="G2907">
        <v>23992</v>
      </c>
      <c r="H2907" s="7">
        <v>0</v>
      </c>
      <c r="I2907">
        <v>215928</v>
      </c>
      <c r="J2907">
        <v>0</v>
      </c>
      <c r="K2907">
        <v>215928</v>
      </c>
      <c r="L2907">
        <v>14453.258901457661</v>
      </c>
      <c r="M2907" s="4">
        <f t="shared" si="90"/>
        <v>6.6935547504064594</v>
      </c>
      <c r="N2907" t="str">
        <f t="shared" si="91"/>
        <v>Non-discounted</v>
      </c>
    </row>
    <row r="2908" spans="1:14" x14ac:dyDescent="0.3">
      <c r="A2908" t="s">
        <v>2918</v>
      </c>
      <c r="B2908" s="2">
        <v>45203</v>
      </c>
      <c r="C2908" t="s">
        <v>4513</v>
      </c>
      <c r="D2908" t="s">
        <v>4519</v>
      </c>
      <c r="E2908" t="s">
        <v>4523</v>
      </c>
      <c r="F2908">
        <v>3</v>
      </c>
      <c r="G2908">
        <v>55479</v>
      </c>
      <c r="H2908" s="7">
        <v>0</v>
      </c>
      <c r="I2908">
        <v>166437</v>
      </c>
      <c r="J2908">
        <v>0</v>
      </c>
      <c r="K2908">
        <v>166437</v>
      </c>
      <c r="L2908">
        <v>21921.870135081859</v>
      </c>
      <c r="M2908" s="4">
        <f t="shared" si="90"/>
        <v>13.17127209399464</v>
      </c>
      <c r="N2908" t="str">
        <f t="shared" si="91"/>
        <v>Non-discounted</v>
      </c>
    </row>
    <row r="2909" spans="1:14" x14ac:dyDescent="0.3">
      <c r="A2909" t="s">
        <v>2919</v>
      </c>
      <c r="B2909" s="2">
        <v>45458</v>
      </c>
      <c r="C2909" t="s">
        <v>4512</v>
      </c>
      <c r="D2909" t="s">
        <v>4520</v>
      </c>
      <c r="E2909" t="s">
        <v>4522</v>
      </c>
      <c r="F2909">
        <v>6</v>
      </c>
      <c r="G2909">
        <v>50838</v>
      </c>
      <c r="H2909" s="7">
        <v>5</v>
      </c>
      <c r="I2909">
        <v>305028</v>
      </c>
      <c r="J2909">
        <v>15251.4</v>
      </c>
      <c r="K2909">
        <v>289776.59999999998</v>
      </c>
      <c r="L2909">
        <v>62050.313687386057</v>
      </c>
      <c r="M2909" s="4">
        <f t="shared" si="90"/>
        <v>21.41315540571118</v>
      </c>
      <c r="N2909" t="str">
        <f t="shared" si="91"/>
        <v>Discounted</v>
      </c>
    </row>
    <row r="2910" spans="1:14" x14ac:dyDescent="0.3">
      <c r="A2910" t="s">
        <v>2920</v>
      </c>
      <c r="B2910" s="2">
        <v>45080</v>
      </c>
      <c r="C2910" t="s">
        <v>4514</v>
      </c>
      <c r="D2910" t="s">
        <v>4520</v>
      </c>
      <c r="E2910" t="s">
        <v>4521</v>
      </c>
      <c r="F2910">
        <v>3</v>
      </c>
      <c r="G2910">
        <v>65051</v>
      </c>
      <c r="H2910" s="7">
        <v>0</v>
      </c>
      <c r="I2910">
        <v>195153</v>
      </c>
      <c r="J2910">
        <v>0</v>
      </c>
      <c r="K2910">
        <v>195153</v>
      </c>
      <c r="L2910">
        <v>41498.869065360122</v>
      </c>
      <c r="M2910" s="4">
        <f t="shared" si="90"/>
        <v>21.26478663682348</v>
      </c>
      <c r="N2910" t="str">
        <f t="shared" si="91"/>
        <v>Non-discounted</v>
      </c>
    </row>
    <row r="2911" spans="1:14" x14ac:dyDescent="0.3">
      <c r="A2911" t="s">
        <v>2921</v>
      </c>
      <c r="B2911" s="2">
        <v>45309</v>
      </c>
      <c r="C2911" t="s">
        <v>4516</v>
      </c>
      <c r="D2911" t="s">
        <v>4520</v>
      </c>
      <c r="E2911" t="s">
        <v>4521</v>
      </c>
      <c r="F2911">
        <v>3</v>
      </c>
      <c r="G2911">
        <v>37355</v>
      </c>
      <c r="H2911" s="7">
        <v>0</v>
      </c>
      <c r="I2911">
        <v>112065</v>
      </c>
      <c r="J2911">
        <v>0</v>
      </c>
      <c r="K2911">
        <v>112065</v>
      </c>
      <c r="L2911">
        <v>8713.7891357768822</v>
      </c>
      <c r="M2911" s="4">
        <f t="shared" si="90"/>
        <v>7.7756562136053917</v>
      </c>
      <c r="N2911" t="str">
        <f t="shared" si="91"/>
        <v>Non-discounted</v>
      </c>
    </row>
    <row r="2912" spans="1:14" x14ac:dyDescent="0.3">
      <c r="A2912" t="s">
        <v>2922</v>
      </c>
      <c r="B2912" s="2">
        <v>44994</v>
      </c>
      <c r="C2912" t="s">
        <v>4516</v>
      </c>
      <c r="D2912" t="s">
        <v>4519</v>
      </c>
      <c r="E2912" t="s">
        <v>4521</v>
      </c>
      <c r="F2912">
        <v>4</v>
      </c>
      <c r="G2912">
        <v>6728</v>
      </c>
      <c r="H2912" s="7">
        <v>15</v>
      </c>
      <c r="I2912">
        <v>26912</v>
      </c>
      <c r="J2912">
        <v>4036.8</v>
      </c>
      <c r="K2912">
        <v>22875.200000000001</v>
      </c>
      <c r="L2912">
        <v>3375.0518473137681</v>
      </c>
      <c r="M2912" s="4">
        <f t="shared" si="90"/>
        <v>14.754196017144192</v>
      </c>
      <c r="N2912" t="str">
        <f t="shared" si="91"/>
        <v>Discounted</v>
      </c>
    </row>
    <row r="2913" spans="1:14" x14ac:dyDescent="0.3">
      <c r="A2913" t="s">
        <v>2923</v>
      </c>
      <c r="B2913" s="2">
        <v>45140</v>
      </c>
      <c r="C2913" t="s">
        <v>4516</v>
      </c>
      <c r="D2913" t="s">
        <v>4520</v>
      </c>
      <c r="E2913" t="s">
        <v>4523</v>
      </c>
      <c r="F2913">
        <v>9</v>
      </c>
      <c r="G2913">
        <v>68867</v>
      </c>
      <c r="H2913" s="7">
        <v>20</v>
      </c>
      <c r="I2913">
        <v>619803</v>
      </c>
      <c r="J2913">
        <v>123960.6</v>
      </c>
      <c r="K2913">
        <v>495842.4</v>
      </c>
      <c r="L2913">
        <v>72376.370032999082</v>
      </c>
      <c r="M2913" s="4">
        <f t="shared" si="90"/>
        <v>14.596648054502618</v>
      </c>
      <c r="N2913" t="str">
        <f t="shared" si="91"/>
        <v>Discounted</v>
      </c>
    </row>
    <row r="2914" spans="1:14" x14ac:dyDescent="0.3">
      <c r="A2914" t="s">
        <v>2924</v>
      </c>
      <c r="B2914" s="2">
        <v>45581</v>
      </c>
      <c r="C2914" t="s">
        <v>4513</v>
      </c>
      <c r="D2914" t="s">
        <v>4519</v>
      </c>
      <c r="E2914" t="s">
        <v>4522</v>
      </c>
      <c r="F2914">
        <v>8</v>
      </c>
      <c r="G2914">
        <v>20545</v>
      </c>
      <c r="H2914" s="7">
        <v>20</v>
      </c>
      <c r="I2914">
        <v>164360</v>
      </c>
      <c r="J2914">
        <v>32872</v>
      </c>
      <c r="K2914">
        <v>131488</v>
      </c>
      <c r="L2914">
        <v>15087.497267665591</v>
      </c>
      <c r="M2914" s="4">
        <f t="shared" si="90"/>
        <v>11.474429048784367</v>
      </c>
      <c r="N2914" t="str">
        <f t="shared" si="91"/>
        <v>Discounted</v>
      </c>
    </row>
    <row r="2915" spans="1:14" x14ac:dyDescent="0.3">
      <c r="A2915" t="s">
        <v>2925</v>
      </c>
      <c r="B2915" s="2">
        <v>45302</v>
      </c>
      <c r="C2915" t="s">
        <v>4513</v>
      </c>
      <c r="D2915" t="s">
        <v>4519</v>
      </c>
      <c r="E2915" t="s">
        <v>4523</v>
      </c>
      <c r="F2915">
        <v>1</v>
      </c>
      <c r="G2915">
        <v>77091</v>
      </c>
      <c r="H2915" s="7">
        <v>0</v>
      </c>
      <c r="I2915">
        <v>77091</v>
      </c>
      <c r="J2915">
        <v>0</v>
      </c>
      <c r="K2915">
        <v>77091</v>
      </c>
      <c r="L2915">
        <v>17995.832330830959</v>
      </c>
      <c r="M2915" s="4">
        <f t="shared" si="90"/>
        <v>23.343622901286736</v>
      </c>
      <c r="N2915" t="str">
        <f t="shared" si="91"/>
        <v>Non-discounted</v>
      </c>
    </row>
    <row r="2916" spans="1:14" x14ac:dyDescent="0.3">
      <c r="A2916" t="s">
        <v>2926</v>
      </c>
      <c r="B2916" s="2">
        <v>45139</v>
      </c>
      <c r="C2916" t="s">
        <v>4518</v>
      </c>
      <c r="D2916" t="s">
        <v>4519</v>
      </c>
      <c r="E2916" t="s">
        <v>4525</v>
      </c>
      <c r="F2916">
        <v>1</v>
      </c>
      <c r="G2916">
        <v>24818</v>
      </c>
      <c r="H2916" s="7">
        <v>0</v>
      </c>
      <c r="I2916">
        <v>24818</v>
      </c>
      <c r="J2916">
        <v>0</v>
      </c>
      <c r="K2916">
        <v>24818</v>
      </c>
      <c r="L2916">
        <v>4482.7145789516508</v>
      </c>
      <c r="M2916" s="4">
        <f t="shared" si="90"/>
        <v>18.062352240114638</v>
      </c>
      <c r="N2916" t="str">
        <f t="shared" si="91"/>
        <v>Non-discounted</v>
      </c>
    </row>
    <row r="2917" spans="1:14" x14ac:dyDescent="0.3">
      <c r="A2917" t="s">
        <v>2927</v>
      </c>
      <c r="B2917" s="2">
        <v>45005</v>
      </c>
      <c r="C2917" t="s">
        <v>4514</v>
      </c>
      <c r="D2917" t="s">
        <v>4519</v>
      </c>
      <c r="E2917" t="s">
        <v>4522</v>
      </c>
      <c r="F2917">
        <v>7</v>
      </c>
      <c r="G2917">
        <v>58958</v>
      </c>
      <c r="H2917" s="7">
        <v>0</v>
      </c>
      <c r="I2917">
        <v>412706</v>
      </c>
      <c r="J2917">
        <v>0</v>
      </c>
      <c r="K2917">
        <v>412706</v>
      </c>
      <c r="L2917">
        <v>101541.1516367422</v>
      </c>
      <c r="M2917" s="4">
        <f t="shared" si="90"/>
        <v>24.603749796887424</v>
      </c>
      <c r="N2917" t="str">
        <f t="shared" si="91"/>
        <v>Non-discounted</v>
      </c>
    </row>
    <row r="2918" spans="1:14" x14ac:dyDescent="0.3">
      <c r="A2918" t="s">
        <v>2928</v>
      </c>
      <c r="B2918" s="2">
        <v>45652</v>
      </c>
      <c r="C2918" t="s">
        <v>4513</v>
      </c>
      <c r="D2918" t="s">
        <v>4519</v>
      </c>
      <c r="E2918" t="s">
        <v>4523</v>
      </c>
      <c r="F2918">
        <v>3</v>
      </c>
      <c r="G2918">
        <v>14295</v>
      </c>
      <c r="H2918" s="7">
        <v>15</v>
      </c>
      <c r="I2918">
        <v>42885</v>
      </c>
      <c r="J2918">
        <v>6432.75</v>
      </c>
      <c r="K2918">
        <v>36452.25</v>
      </c>
      <c r="L2918">
        <v>2309.3682217219439</v>
      </c>
      <c r="M2918" s="4">
        <f t="shared" si="90"/>
        <v>6.3353242165351764</v>
      </c>
      <c r="N2918" t="str">
        <f t="shared" si="91"/>
        <v>Discounted</v>
      </c>
    </row>
    <row r="2919" spans="1:14" x14ac:dyDescent="0.3">
      <c r="A2919" t="s">
        <v>2929</v>
      </c>
      <c r="B2919" s="2">
        <v>45554</v>
      </c>
      <c r="C2919" t="s">
        <v>4514</v>
      </c>
      <c r="D2919" t="s">
        <v>4520</v>
      </c>
      <c r="E2919" t="s">
        <v>4522</v>
      </c>
      <c r="F2919">
        <v>7</v>
      </c>
      <c r="G2919">
        <v>55024</v>
      </c>
      <c r="H2919" s="7">
        <v>15</v>
      </c>
      <c r="I2919">
        <v>385168</v>
      </c>
      <c r="J2919">
        <v>57775.199999999997</v>
      </c>
      <c r="K2919">
        <v>327392.8</v>
      </c>
      <c r="L2919">
        <v>42191.121457958827</v>
      </c>
      <c r="M2919" s="4">
        <f t="shared" si="90"/>
        <v>12.887003458218638</v>
      </c>
      <c r="N2919" t="str">
        <f t="shared" si="91"/>
        <v>Discounted</v>
      </c>
    </row>
    <row r="2920" spans="1:14" x14ac:dyDescent="0.3">
      <c r="A2920" t="s">
        <v>2930</v>
      </c>
      <c r="B2920" s="2">
        <v>45530</v>
      </c>
      <c r="C2920" t="s">
        <v>4518</v>
      </c>
      <c r="D2920" t="s">
        <v>4519</v>
      </c>
      <c r="E2920" t="s">
        <v>4525</v>
      </c>
      <c r="F2920">
        <v>9</v>
      </c>
      <c r="G2920">
        <v>22247</v>
      </c>
      <c r="H2920" s="7">
        <v>15</v>
      </c>
      <c r="I2920">
        <v>200223</v>
      </c>
      <c r="J2920">
        <v>30033.45</v>
      </c>
      <c r="K2920">
        <v>170189.55</v>
      </c>
      <c r="L2920">
        <v>36935.814676338727</v>
      </c>
      <c r="M2920" s="4">
        <f t="shared" si="90"/>
        <v>21.702751241976216</v>
      </c>
      <c r="N2920" t="str">
        <f t="shared" si="91"/>
        <v>Discounted</v>
      </c>
    </row>
    <row r="2921" spans="1:14" x14ac:dyDescent="0.3">
      <c r="A2921" t="s">
        <v>2931</v>
      </c>
      <c r="B2921" s="2">
        <v>45307</v>
      </c>
      <c r="C2921" t="s">
        <v>4513</v>
      </c>
      <c r="D2921" t="s">
        <v>4519</v>
      </c>
      <c r="E2921" t="s">
        <v>4524</v>
      </c>
      <c r="F2921">
        <v>3</v>
      </c>
      <c r="G2921">
        <v>47873</v>
      </c>
      <c r="H2921" s="7">
        <v>20</v>
      </c>
      <c r="I2921">
        <v>143619</v>
      </c>
      <c r="J2921">
        <v>28723.8</v>
      </c>
      <c r="K2921">
        <v>114895.2</v>
      </c>
      <c r="L2921">
        <v>15457.670900252981</v>
      </c>
      <c r="M2921" s="4">
        <f t="shared" si="90"/>
        <v>13.453713384243191</v>
      </c>
      <c r="N2921" t="str">
        <f t="shared" si="91"/>
        <v>Discounted</v>
      </c>
    </row>
    <row r="2922" spans="1:14" x14ac:dyDescent="0.3">
      <c r="A2922" t="s">
        <v>2932</v>
      </c>
      <c r="B2922" s="2">
        <v>45606</v>
      </c>
      <c r="C2922" t="s">
        <v>4516</v>
      </c>
      <c r="D2922" t="s">
        <v>4519</v>
      </c>
      <c r="E2922" t="s">
        <v>4521</v>
      </c>
      <c r="F2922">
        <v>3</v>
      </c>
      <c r="G2922">
        <v>32060</v>
      </c>
      <c r="H2922" s="7">
        <v>5</v>
      </c>
      <c r="I2922">
        <v>96180</v>
      </c>
      <c r="J2922">
        <v>4809</v>
      </c>
      <c r="K2922">
        <v>91371</v>
      </c>
      <c r="L2922">
        <v>9354.161441795115</v>
      </c>
      <c r="M2922" s="4">
        <f t="shared" si="90"/>
        <v>10.237560540866482</v>
      </c>
      <c r="N2922" t="str">
        <f t="shared" si="91"/>
        <v>Discounted</v>
      </c>
    </row>
    <row r="2923" spans="1:14" x14ac:dyDescent="0.3">
      <c r="A2923" t="s">
        <v>2933</v>
      </c>
      <c r="B2923" s="2">
        <v>44984</v>
      </c>
      <c r="C2923" t="s">
        <v>4516</v>
      </c>
      <c r="D2923" t="s">
        <v>4519</v>
      </c>
      <c r="E2923" t="s">
        <v>4523</v>
      </c>
      <c r="F2923">
        <v>2</v>
      </c>
      <c r="G2923">
        <v>11782</v>
      </c>
      <c r="H2923" s="7">
        <v>20</v>
      </c>
      <c r="I2923">
        <v>23564</v>
      </c>
      <c r="J2923">
        <v>4712.8</v>
      </c>
      <c r="K2923">
        <v>18851.2</v>
      </c>
      <c r="L2923">
        <v>4704.5339158861307</v>
      </c>
      <c r="M2923" s="4">
        <f t="shared" si="90"/>
        <v>24.956150886342147</v>
      </c>
      <c r="N2923" t="str">
        <f t="shared" si="91"/>
        <v>Discounted</v>
      </c>
    </row>
    <row r="2924" spans="1:14" x14ac:dyDescent="0.3">
      <c r="A2924" t="s">
        <v>2934</v>
      </c>
      <c r="B2924" s="2">
        <v>44952</v>
      </c>
      <c r="C2924" t="s">
        <v>4512</v>
      </c>
      <c r="D2924" t="s">
        <v>4519</v>
      </c>
      <c r="E2924" t="s">
        <v>4525</v>
      </c>
      <c r="F2924">
        <v>1</v>
      </c>
      <c r="G2924">
        <v>34331</v>
      </c>
      <c r="H2924" s="7">
        <v>15</v>
      </c>
      <c r="I2924">
        <v>34331</v>
      </c>
      <c r="J2924">
        <v>5149.6499999999996</v>
      </c>
      <c r="K2924">
        <v>29181.35</v>
      </c>
      <c r="L2924">
        <v>6554.8601000229228</v>
      </c>
      <c r="M2924" s="4">
        <f t="shared" si="90"/>
        <v>22.462497794046278</v>
      </c>
      <c r="N2924" t="str">
        <f t="shared" si="91"/>
        <v>Discounted</v>
      </c>
    </row>
    <row r="2925" spans="1:14" x14ac:dyDescent="0.3">
      <c r="A2925" t="s">
        <v>2935</v>
      </c>
      <c r="B2925" s="2">
        <v>45373</v>
      </c>
      <c r="C2925" t="s">
        <v>4517</v>
      </c>
      <c r="D2925" t="s">
        <v>4520</v>
      </c>
      <c r="E2925" t="s">
        <v>4525</v>
      </c>
      <c r="F2925">
        <v>9</v>
      </c>
      <c r="G2925">
        <v>63573</v>
      </c>
      <c r="H2925" s="7">
        <v>10</v>
      </c>
      <c r="I2925">
        <v>572157</v>
      </c>
      <c r="J2925">
        <v>57215.7</v>
      </c>
      <c r="K2925">
        <v>514941.3</v>
      </c>
      <c r="L2925">
        <v>82027.43651305954</v>
      </c>
      <c r="M2925" s="4">
        <f t="shared" si="90"/>
        <v>15.929473225988971</v>
      </c>
      <c r="N2925" t="str">
        <f t="shared" si="91"/>
        <v>Discounted</v>
      </c>
    </row>
    <row r="2926" spans="1:14" x14ac:dyDescent="0.3">
      <c r="A2926" t="s">
        <v>2936</v>
      </c>
      <c r="B2926" s="2">
        <v>44992</v>
      </c>
      <c r="C2926" t="s">
        <v>4515</v>
      </c>
      <c r="D2926" t="s">
        <v>4519</v>
      </c>
      <c r="E2926" t="s">
        <v>4522</v>
      </c>
      <c r="F2926">
        <v>6</v>
      </c>
      <c r="G2926">
        <v>23543</v>
      </c>
      <c r="H2926" s="7">
        <v>5</v>
      </c>
      <c r="I2926">
        <v>141258</v>
      </c>
      <c r="J2926">
        <v>7062.9</v>
      </c>
      <c r="K2926">
        <v>134195.1</v>
      </c>
      <c r="L2926">
        <v>21785.480425807418</v>
      </c>
      <c r="M2926" s="4">
        <f t="shared" si="90"/>
        <v>16.234184724932145</v>
      </c>
      <c r="N2926" t="str">
        <f t="shared" si="91"/>
        <v>Discounted</v>
      </c>
    </row>
    <row r="2927" spans="1:14" x14ac:dyDescent="0.3">
      <c r="A2927" t="s">
        <v>2937</v>
      </c>
      <c r="B2927" s="2">
        <v>45180</v>
      </c>
      <c r="C2927" t="s">
        <v>4517</v>
      </c>
      <c r="D2927" t="s">
        <v>4519</v>
      </c>
      <c r="E2927" t="s">
        <v>4522</v>
      </c>
      <c r="F2927">
        <v>6</v>
      </c>
      <c r="G2927">
        <v>65822</v>
      </c>
      <c r="H2927" s="7">
        <v>0</v>
      </c>
      <c r="I2927">
        <v>394932</v>
      </c>
      <c r="J2927">
        <v>0</v>
      </c>
      <c r="K2927">
        <v>394932</v>
      </c>
      <c r="L2927">
        <v>20288.68055016061</v>
      </c>
      <c r="M2927" s="4">
        <f t="shared" si="90"/>
        <v>5.1372592117530642</v>
      </c>
      <c r="N2927" t="str">
        <f t="shared" si="91"/>
        <v>Non-discounted</v>
      </c>
    </row>
    <row r="2928" spans="1:14" x14ac:dyDescent="0.3">
      <c r="A2928" t="s">
        <v>2938</v>
      </c>
      <c r="B2928" s="2">
        <v>44970</v>
      </c>
      <c r="C2928" t="s">
        <v>4513</v>
      </c>
      <c r="D2928" t="s">
        <v>4520</v>
      </c>
      <c r="E2928" t="s">
        <v>4521</v>
      </c>
      <c r="F2928">
        <v>8</v>
      </c>
      <c r="G2928">
        <v>53400</v>
      </c>
      <c r="H2928" s="7">
        <v>20</v>
      </c>
      <c r="I2928">
        <v>427200</v>
      </c>
      <c r="J2928">
        <v>85440</v>
      </c>
      <c r="K2928">
        <v>341760</v>
      </c>
      <c r="L2928">
        <v>84140.94159252246</v>
      </c>
      <c r="M2928" s="4">
        <f t="shared" si="90"/>
        <v>24.619891617662237</v>
      </c>
      <c r="N2928" t="str">
        <f t="shared" si="91"/>
        <v>Discounted</v>
      </c>
    </row>
    <row r="2929" spans="1:14" x14ac:dyDescent="0.3">
      <c r="A2929" t="s">
        <v>2939</v>
      </c>
      <c r="B2929" s="2">
        <v>45023</v>
      </c>
      <c r="C2929" t="s">
        <v>4514</v>
      </c>
      <c r="D2929" t="s">
        <v>4519</v>
      </c>
      <c r="E2929" t="s">
        <v>4522</v>
      </c>
      <c r="F2929">
        <v>5</v>
      </c>
      <c r="G2929">
        <v>21429</v>
      </c>
      <c r="H2929" s="7">
        <v>5</v>
      </c>
      <c r="I2929">
        <v>107145</v>
      </c>
      <c r="J2929">
        <v>5357.25</v>
      </c>
      <c r="K2929">
        <v>101787.75</v>
      </c>
      <c r="L2929">
        <v>21503.581573289859</v>
      </c>
      <c r="M2929" s="4">
        <f t="shared" si="90"/>
        <v>21.125903238149835</v>
      </c>
      <c r="N2929" t="str">
        <f t="shared" si="91"/>
        <v>Discounted</v>
      </c>
    </row>
    <row r="2930" spans="1:14" x14ac:dyDescent="0.3">
      <c r="A2930" t="s">
        <v>2940</v>
      </c>
      <c r="B2930" s="2">
        <v>45480</v>
      </c>
      <c r="C2930" t="s">
        <v>4513</v>
      </c>
      <c r="D2930" t="s">
        <v>4520</v>
      </c>
      <c r="E2930" t="s">
        <v>4523</v>
      </c>
      <c r="F2930">
        <v>9</v>
      </c>
      <c r="G2930">
        <v>36000</v>
      </c>
      <c r="H2930" s="7">
        <v>10</v>
      </c>
      <c r="I2930">
        <v>324000</v>
      </c>
      <c r="J2930">
        <v>32400</v>
      </c>
      <c r="K2930">
        <v>291600</v>
      </c>
      <c r="L2930">
        <v>16722.056248642759</v>
      </c>
      <c r="M2930" s="4">
        <f t="shared" si="90"/>
        <v>5.7345871908925785</v>
      </c>
      <c r="N2930" t="str">
        <f t="shared" si="91"/>
        <v>Discounted</v>
      </c>
    </row>
    <row r="2931" spans="1:14" x14ac:dyDescent="0.3">
      <c r="A2931" t="s">
        <v>2941</v>
      </c>
      <c r="B2931" s="2">
        <v>45153</v>
      </c>
      <c r="C2931" t="s">
        <v>4514</v>
      </c>
      <c r="D2931" t="s">
        <v>4520</v>
      </c>
      <c r="E2931" t="s">
        <v>4523</v>
      </c>
      <c r="F2931">
        <v>5</v>
      </c>
      <c r="G2931">
        <v>2372</v>
      </c>
      <c r="H2931" s="7">
        <v>5</v>
      </c>
      <c r="I2931">
        <v>11860</v>
      </c>
      <c r="J2931">
        <v>593</v>
      </c>
      <c r="K2931">
        <v>11267</v>
      </c>
      <c r="L2931">
        <v>960.69245501144326</v>
      </c>
      <c r="M2931" s="4">
        <f t="shared" si="90"/>
        <v>8.5266038431831301</v>
      </c>
      <c r="N2931" t="str">
        <f t="shared" si="91"/>
        <v>Discounted</v>
      </c>
    </row>
    <row r="2932" spans="1:14" x14ac:dyDescent="0.3">
      <c r="A2932" t="s">
        <v>2942</v>
      </c>
      <c r="B2932" s="2">
        <v>45605</v>
      </c>
      <c r="C2932" t="s">
        <v>4514</v>
      </c>
      <c r="D2932" t="s">
        <v>4520</v>
      </c>
      <c r="E2932" t="s">
        <v>4523</v>
      </c>
      <c r="F2932">
        <v>2</v>
      </c>
      <c r="G2932">
        <v>37988</v>
      </c>
      <c r="H2932" s="7">
        <v>20</v>
      </c>
      <c r="I2932">
        <v>75976</v>
      </c>
      <c r="J2932">
        <v>15195.2</v>
      </c>
      <c r="K2932">
        <v>60780.800000000003</v>
      </c>
      <c r="L2932">
        <v>13019.627000492341</v>
      </c>
      <c r="M2932" s="4">
        <f t="shared" si="90"/>
        <v>21.42062460594849</v>
      </c>
      <c r="N2932" t="str">
        <f t="shared" si="91"/>
        <v>Discounted</v>
      </c>
    </row>
    <row r="2933" spans="1:14" x14ac:dyDescent="0.3">
      <c r="A2933" t="s">
        <v>2943</v>
      </c>
      <c r="B2933" s="2">
        <v>45362</v>
      </c>
      <c r="C2933" t="s">
        <v>4517</v>
      </c>
      <c r="D2933" t="s">
        <v>4520</v>
      </c>
      <c r="E2933" t="s">
        <v>4524</v>
      </c>
      <c r="F2933">
        <v>6</v>
      </c>
      <c r="G2933">
        <v>68005</v>
      </c>
      <c r="H2933" s="7">
        <v>15</v>
      </c>
      <c r="I2933">
        <v>408030</v>
      </c>
      <c r="J2933">
        <v>61204.5</v>
      </c>
      <c r="K2933">
        <v>346825.5</v>
      </c>
      <c r="L2933">
        <v>23366.712442439381</v>
      </c>
      <c r="M2933" s="4">
        <f t="shared" si="90"/>
        <v>6.7373109654392138</v>
      </c>
      <c r="N2933" t="str">
        <f t="shared" si="91"/>
        <v>Discounted</v>
      </c>
    </row>
    <row r="2934" spans="1:14" x14ac:dyDescent="0.3">
      <c r="A2934" t="s">
        <v>2944</v>
      </c>
      <c r="B2934" s="2">
        <v>45527</v>
      </c>
      <c r="C2934" t="s">
        <v>4515</v>
      </c>
      <c r="D2934" t="s">
        <v>4519</v>
      </c>
      <c r="E2934" t="s">
        <v>4523</v>
      </c>
      <c r="F2934">
        <v>9</v>
      </c>
      <c r="G2934">
        <v>25960</v>
      </c>
      <c r="H2934" s="7">
        <v>0</v>
      </c>
      <c r="I2934">
        <v>233640</v>
      </c>
      <c r="J2934">
        <v>0</v>
      </c>
      <c r="K2934">
        <v>233640</v>
      </c>
      <c r="L2934">
        <v>55689.763475067048</v>
      </c>
      <c r="M2934" s="4">
        <f t="shared" si="90"/>
        <v>23.835714550191341</v>
      </c>
      <c r="N2934" t="str">
        <f t="shared" si="91"/>
        <v>Non-discounted</v>
      </c>
    </row>
    <row r="2935" spans="1:14" x14ac:dyDescent="0.3">
      <c r="A2935" t="s">
        <v>2945</v>
      </c>
      <c r="B2935" s="2">
        <v>45305</v>
      </c>
      <c r="C2935" t="s">
        <v>4512</v>
      </c>
      <c r="D2935" t="s">
        <v>4519</v>
      </c>
      <c r="E2935" t="s">
        <v>4522</v>
      </c>
      <c r="F2935">
        <v>3</v>
      </c>
      <c r="G2935">
        <v>12655</v>
      </c>
      <c r="H2935" s="7">
        <v>15</v>
      </c>
      <c r="I2935">
        <v>37965</v>
      </c>
      <c r="J2935">
        <v>5694.75</v>
      </c>
      <c r="K2935">
        <v>32270.25</v>
      </c>
      <c r="L2935">
        <v>8066.8594096732422</v>
      </c>
      <c r="M2935" s="4">
        <f t="shared" si="90"/>
        <v>24.997821243012503</v>
      </c>
      <c r="N2935" t="str">
        <f t="shared" si="91"/>
        <v>Discounted</v>
      </c>
    </row>
    <row r="2936" spans="1:14" x14ac:dyDescent="0.3">
      <c r="A2936" t="s">
        <v>2946</v>
      </c>
      <c r="B2936" s="2">
        <v>45104</v>
      </c>
      <c r="C2936" t="s">
        <v>4517</v>
      </c>
      <c r="D2936" t="s">
        <v>4520</v>
      </c>
      <c r="E2936" t="s">
        <v>4522</v>
      </c>
      <c r="F2936">
        <v>4</v>
      </c>
      <c r="G2936">
        <v>12370</v>
      </c>
      <c r="H2936" s="7">
        <v>15</v>
      </c>
      <c r="I2936">
        <v>49480</v>
      </c>
      <c r="J2936">
        <v>7422</v>
      </c>
      <c r="K2936">
        <v>42058</v>
      </c>
      <c r="L2936">
        <v>9559.2182210655865</v>
      </c>
      <c r="M2936" s="4">
        <f t="shared" si="90"/>
        <v>22.728656191605843</v>
      </c>
      <c r="N2936" t="str">
        <f t="shared" si="91"/>
        <v>Discounted</v>
      </c>
    </row>
    <row r="2937" spans="1:14" x14ac:dyDescent="0.3">
      <c r="A2937" t="s">
        <v>2947</v>
      </c>
      <c r="B2937" s="2">
        <v>45353</v>
      </c>
      <c r="C2937" t="s">
        <v>4515</v>
      </c>
      <c r="D2937" t="s">
        <v>4520</v>
      </c>
      <c r="E2937" t="s">
        <v>4523</v>
      </c>
      <c r="F2937">
        <v>8</v>
      </c>
      <c r="G2937">
        <v>4217</v>
      </c>
      <c r="H2937" s="7">
        <v>20</v>
      </c>
      <c r="I2937">
        <v>33736</v>
      </c>
      <c r="J2937">
        <v>6747.2</v>
      </c>
      <c r="K2937">
        <v>26988.799999999999</v>
      </c>
      <c r="L2937">
        <v>5337.8663975944301</v>
      </c>
      <c r="M2937" s="4">
        <f t="shared" si="90"/>
        <v>19.77807978715034</v>
      </c>
      <c r="N2937" t="str">
        <f t="shared" si="91"/>
        <v>Discounted</v>
      </c>
    </row>
    <row r="2938" spans="1:14" x14ac:dyDescent="0.3">
      <c r="A2938" t="s">
        <v>2948</v>
      </c>
      <c r="B2938" s="2">
        <v>45635</v>
      </c>
      <c r="C2938" t="s">
        <v>4516</v>
      </c>
      <c r="D2938" t="s">
        <v>4519</v>
      </c>
      <c r="E2938" t="s">
        <v>4525</v>
      </c>
      <c r="F2938">
        <v>6</v>
      </c>
      <c r="G2938">
        <v>1874</v>
      </c>
      <c r="H2938" s="7">
        <v>15</v>
      </c>
      <c r="I2938">
        <v>11244</v>
      </c>
      <c r="J2938">
        <v>1686.6</v>
      </c>
      <c r="K2938">
        <v>9557.4</v>
      </c>
      <c r="L2938">
        <v>1409.300468612086</v>
      </c>
      <c r="M2938" s="4">
        <f t="shared" si="90"/>
        <v>14.745647023375458</v>
      </c>
      <c r="N2938" t="str">
        <f t="shared" si="91"/>
        <v>Discounted</v>
      </c>
    </row>
    <row r="2939" spans="1:14" x14ac:dyDescent="0.3">
      <c r="A2939" t="s">
        <v>2949</v>
      </c>
      <c r="B2939" s="2">
        <v>45233</v>
      </c>
      <c r="C2939" t="s">
        <v>4516</v>
      </c>
      <c r="D2939" t="s">
        <v>4520</v>
      </c>
      <c r="E2939" t="s">
        <v>4525</v>
      </c>
      <c r="F2939">
        <v>7</v>
      </c>
      <c r="G2939">
        <v>22326</v>
      </c>
      <c r="H2939" s="7">
        <v>15</v>
      </c>
      <c r="I2939">
        <v>156282</v>
      </c>
      <c r="J2939">
        <v>23442.3</v>
      </c>
      <c r="K2939">
        <v>132839.70000000001</v>
      </c>
      <c r="L2939">
        <v>8831.9690386224429</v>
      </c>
      <c r="M2939" s="4">
        <f t="shared" si="90"/>
        <v>6.6485915269474729</v>
      </c>
      <c r="N2939" t="str">
        <f t="shared" si="91"/>
        <v>Discounted</v>
      </c>
    </row>
    <row r="2940" spans="1:14" x14ac:dyDescent="0.3">
      <c r="A2940" t="s">
        <v>2950</v>
      </c>
      <c r="B2940" s="2">
        <v>45430</v>
      </c>
      <c r="C2940" t="s">
        <v>4514</v>
      </c>
      <c r="D2940" t="s">
        <v>4520</v>
      </c>
      <c r="E2940" t="s">
        <v>4525</v>
      </c>
      <c r="F2940">
        <v>7</v>
      </c>
      <c r="G2940">
        <v>74715</v>
      </c>
      <c r="H2940" s="7">
        <v>20</v>
      </c>
      <c r="I2940">
        <v>523005</v>
      </c>
      <c r="J2940">
        <v>104601</v>
      </c>
      <c r="K2940">
        <v>418404</v>
      </c>
      <c r="L2940">
        <v>82044.525037540923</v>
      </c>
      <c r="M2940" s="4">
        <f t="shared" si="90"/>
        <v>19.608924636844037</v>
      </c>
      <c r="N2940" t="str">
        <f t="shared" si="91"/>
        <v>Discounted</v>
      </c>
    </row>
    <row r="2941" spans="1:14" x14ac:dyDescent="0.3">
      <c r="A2941" t="s">
        <v>2951</v>
      </c>
      <c r="B2941" s="2">
        <v>45194</v>
      </c>
      <c r="C2941" t="s">
        <v>4518</v>
      </c>
      <c r="D2941" t="s">
        <v>4520</v>
      </c>
      <c r="E2941" t="s">
        <v>4521</v>
      </c>
      <c r="F2941">
        <v>4</v>
      </c>
      <c r="G2941">
        <v>13927</v>
      </c>
      <c r="H2941" s="7">
        <v>20</v>
      </c>
      <c r="I2941">
        <v>55708</v>
      </c>
      <c r="J2941">
        <v>11141.6</v>
      </c>
      <c r="K2941">
        <v>44566.400000000001</v>
      </c>
      <c r="L2941">
        <v>5765.6902400936806</v>
      </c>
      <c r="M2941" s="4">
        <f t="shared" si="90"/>
        <v>12.937303080557729</v>
      </c>
      <c r="N2941" t="str">
        <f t="shared" si="91"/>
        <v>Discounted</v>
      </c>
    </row>
    <row r="2942" spans="1:14" x14ac:dyDescent="0.3">
      <c r="A2942" t="s">
        <v>2952</v>
      </c>
      <c r="B2942" s="2">
        <v>45512</v>
      </c>
      <c r="C2942" t="s">
        <v>4513</v>
      </c>
      <c r="D2942" t="s">
        <v>4519</v>
      </c>
      <c r="E2942" t="s">
        <v>4524</v>
      </c>
      <c r="F2942">
        <v>6</v>
      </c>
      <c r="G2942">
        <v>64942</v>
      </c>
      <c r="H2942" s="7">
        <v>10</v>
      </c>
      <c r="I2942">
        <v>389652</v>
      </c>
      <c r="J2942">
        <v>38965.199999999997</v>
      </c>
      <c r="K2942">
        <v>350686.8</v>
      </c>
      <c r="L2942">
        <v>57528.670785041519</v>
      </c>
      <c r="M2942" s="4">
        <f t="shared" si="90"/>
        <v>16.40457262293349</v>
      </c>
      <c r="N2942" t="str">
        <f t="shared" si="91"/>
        <v>Discounted</v>
      </c>
    </row>
    <row r="2943" spans="1:14" x14ac:dyDescent="0.3">
      <c r="A2943" t="s">
        <v>2953</v>
      </c>
      <c r="B2943" s="2">
        <v>44934</v>
      </c>
      <c r="C2943" t="s">
        <v>4513</v>
      </c>
      <c r="D2943" t="s">
        <v>4520</v>
      </c>
      <c r="E2943" t="s">
        <v>4523</v>
      </c>
      <c r="F2943">
        <v>9</v>
      </c>
      <c r="G2943">
        <v>35208</v>
      </c>
      <c r="H2943" s="7">
        <v>15</v>
      </c>
      <c r="I2943">
        <v>316872</v>
      </c>
      <c r="J2943">
        <v>47530.8</v>
      </c>
      <c r="K2943">
        <v>269341.2</v>
      </c>
      <c r="L2943">
        <v>29271.488582511502</v>
      </c>
      <c r="M2943" s="4">
        <f t="shared" si="90"/>
        <v>10.867809522832564</v>
      </c>
      <c r="N2943" t="str">
        <f t="shared" si="91"/>
        <v>Discounted</v>
      </c>
    </row>
    <row r="2944" spans="1:14" x14ac:dyDescent="0.3">
      <c r="A2944" t="s">
        <v>2954</v>
      </c>
      <c r="B2944" s="2">
        <v>45434</v>
      </c>
      <c r="C2944" t="s">
        <v>4514</v>
      </c>
      <c r="D2944" t="s">
        <v>4519</v>
      </c>
      <c r="E2944" t="s">
        <v>4521</v>
      </c>
      <c r="F2944">
        <v>3</v>
      </c>
      <c r="G2944">
        <v>24771</v>
      </c>
      <c r="H2944" s="7">
        <v>5</v>
      </c>
      <c r="I2944">
        <v>74313</v>
      </c>
      <c r="J2944">
        <v>3715.65</v>
      </c>
      <c r="K2944">
        <v>70597.350000000006</v>
      </c>
      <c r="L2944">
        <v>6948.9820116631072</v>
      </c>
      <c r="M2944" s="4">
        <f t="shared" si="90"/>
        <v>9.8431201902948295</v>
      </c>
      <c r="N2944" t="str">
        <f t="shared" si="91"/>
        <v>Discounted</v>
      </c>
    </row>
    <row r="2945" spans="1:14" x14ac:dyDescent="0.3">
      <c r="A2945" t="s">
        <v>2955</v>
      </c>
      <c r="B2945" s="2">
        <v>45402</v>
      </c>
      <c r="C2945" t="s">
        <v>4518</v>
      </c>
      <c r="D2945" t="s">
        <v>4519</v>
      </c>
      <c r="E2945" t="s">
        <v>4525</v>
      </c>
      <c r="F2945">
        <v>8</v>
      </c>
      <c r="G2945">
        <v>64072</v>
      </c>
      <c r="H2945" s="7">
        <v>0</v>
      </c>
      <c r="I2945">
        <v>512576</v>
      </c>
      <c r="J2945">
        <v>0</v>
      </c>
      <c r="K2945">
        <v>512576</v>
      </c>
      <c r="L2945">
        <v>58874.167575027939</v>
      </c>
      <c r="M2945" s="4">
        <f t="shared" si="90"/>
        <v>11.4859391729281</v>
      </c>
      <c r="N2945" t="str">
        <f t="shared" si="91"/>
        <v>Non-discounted</v>
      </c>
    </row>
    <row r="2946" spans="1:14" x14ac:dyDescent="0.3">
      <c r="A2946" t="s">
        <v>2956</v>
      </c>
      <c r="B2946" s="2">
        <v>45223</v>
      </c>
      <c r="C2946" t="s">
        <v>4515</v>
      </c>
      <c r="D2946" t="s">
        <v>4519</v>
      </c>
      <c r="E2946" t="s">
        <v>4523</v>
      </c>
      <c r="F2946">
        <v>7</v>
      </c>
      <c r="G2946">
        <v>17131</v>
      </c>
      <c r="H2946" s="7">
        <v>0</v>
      </c>
      <c r="I2946">
        <v>119917</v>
      </c>
      <c r="J2946">
        <v>0</v>
      </c>
      <c r="K2946">
        <v>119917</v>
      </c>
      <c r="L2946">
        <v>25514.213016740439</v>
      </c>
      <c r="M2946" s="4">
        <f t="shared" si="90"/>
        <v>21.276560468274255</v>
      </c>
      <c r="N2946" t="str">
        <f t="shared" si="91"/>
        <v>Non-discounted</v>
      </c>
    </row>
    <row r="2947" spans="1:14" x14ac:dyDescent="0.3">
      <c r="A2947" t="s">
        <v>2957</v>
      </c>
      <c r="B2947" s="2">
        <v>45090</v>
      </c>
      <c r="C2947" t="s">
        <v>4516</v>
      </c>
      <c r="D2947" t="s">
        <v>4520</v>
      </c>
      <c r="E2947" t="s">
        <v>4521</v>
      </c>
      <c r="F2947">
        <v>4</v>
      </c>
      <c r="G2947">
        <v>20387</v>
      </c>
      <c r="H2947" s="7">
        <v>20</v>
      </c>
      <c r="I2947">
        <v>81548</v>
      </c>
      <c r="J2947">
        <v>16309.6</v>
      </c>
      <c r="K2947">
        <v>65238.400000000001</v>
      </c>
      <c r="L2947">
        <v>8826.6451387090892</v>
      </c>
      <c r="M2947" s="4">
        <f t="shared" ref="M2947:M3010" si="92">(L2947/K2947)*100</f>
        <v>13.529830803191201</v>
      </c>
      <c r="N2947" t="str">
        <f t="shared" ref="N2947:N3010" si="93">IF(H2947=0,"Non-discounted","Discounted")</f>
        <v>Discounted</v>
      </c>
    </row>
    <row r="2948" spans="1:14" x14ac:dyDescent="0.3">
      <c r="A2948" t="s">
        <v>2958</v>
      </c>
      <c r="B2948" s="2">
        <v>45411</v>
      </c>
      <c r="C2948" t="s">
        <v>4513</v>
      </c>
      <c r="D2948" t="s">
        <v>4520</v>
      </c>
      <c r="E2948" t="s">
        <v>4522</v>
      </c>
      <c r="F2948">
        <v>3</v>
      </c>
      <c r="G2948">
        <v>25759</v>
      </c>
      <c r="H2948" s="7">
        <v>20</v>
      </c>
      <c r="I2948">
        <v>77277</v>
      </c>
      <c r="J2948">
        <v>15455.4</v>
      </c>
      <c r="K2948">
        <v>61821.599999999999</v>
      </c>
      <c r="L2948">
        <v>6945.1363700367738</v>
      </c>
      <c r="M2948" s="4">
        <f t="shared" si="92"/>
        <v>11.234158239250965</v>
      </c>
      <c r="N2948" t="str">
        <f t="shared" si="93"/>
        <v>Discounted</v>
      </c>
    </row>
    <row r="2949" spans="1:14" x14ac:dyDescent="0.3">
      <c r="A2949" t="s">
        <v>2959</v>
      </c>
      <c r="B2949" s="2">
        <v>45523</v>
      </c>
      <c r="C2949" t="s">
        <v>4517</v>
      </c>
      <c r="D2949" t="s">
        <v>4519</v>
      </c>
      <c r="E2949" t="s">
        <v>4525</v>
      </c>
      <c r="F2949">
        <v>7</v>
      </c>
      <c r="G2949">
        <v>58487</v>
      </c>
      <c r="H2949" s="7">
        <v>10</v>
      </c>
      <c r="I2949">
        <v>409409</v>
      </c>
      <c r="J2949">
        <v>40940.9</v>
      </c>
      <c r="K2949">
        <v>368468.1</v>
      </c>
      <c r="L2949">
        <v>50330.560928027051</v>
      </c>
      <c r="M2949" s="4">
        <f t="shared" si="92"/>
        <v>13.659407945498417</v>
      </c>
      <c r="N2949" t="str">
        <f t="shared" si="93"/>
        <v>Discounted</v>
      </c>
    </row>
    <row r="2950" spans="1:14" x14ac:dyDescent="0.3">
      <c r="A2950" t="s">
        <v>2960</v>
      </c>
      <c r="B2950" s="2">
        <v>44998</v>
      </c>
      <c r="C2950" t="s">
        <v>4518</v>
      </c>
      <c r="D2950" t="s">
        <v>4519</v>
      </c>
      <c r="E2950" t="s">
        <v>4521</v>
      </c>
      <c r="F2950">
        <v>9</v>
      </c>
      <c r="G2950">
        <v>50130</v>
      </c>
      <c r="H2950" s="7">
        <v>15</v>
      </c>
      <c r="I2950">
        <v>451170</v>
      </c>
      <c r="J2950">
        <v>67675.5</v>
      </c>
      <c r="K2950">
        <v>383494.5</v>
      </c>
      <c r="L2950">
        <v>21651.130451991579</v>
      </c>
      <c r="M2950" s="4">
        <f t="shared" si="92"/>
        <v>5.6457473189293665</v>
      </c>
      <c r="N2950" t="str">
        <f t="shared" si="93"/>
        <v>Discounted</v>
      </c>
    </row>
    <row r="2951" spans="1:14" x14ac:dyDescent="0.3">
      <c r="A2951" t="s">
        <v>2961</v>
      </c>
      <c r="B2951" s="2">
        <v>45493</v>
      </c>
      <c r="C2951" t="s">
        <v>4515</v>
      </c>
      <c r="D2951" t="s">
        <v>4519</v>
      </c>
      <c r="E2951" t="s">
        <v>4522</v>
      </c>
      <c r="F2951">
        <v>3</v>
      </c>
      <c r="G2951">
        <v>19644</v>
      </c>
      <c r="H2951" s="7">
        <v>20</v>
      </c>
      <c r="I2951">
        <v>58932</v>
      </c>
      <c r="J2951">
        <v>11786.4</v>
      </c>
      <c r="K2951">
        <v>47145.599999999999</v>
      </c>
      <c r="L2951">
        <v>10754.894655180189</v>
      </c>
      <c r="M2951" s="4">
        <f t="shared" si="92"/>
        <v>22.812085656307669</v>
      </c>
      <c r="N2951" t="str">
        <f t="shared" si="93"/>
        <v>Discounted</v>
      </c>
    </row>
    <row r="2952" spans="1:14" x14ac:dyDescent="0.3">
      <c r="A2952" t="s">
        <v>2962</v>
      </c>
      <c r="B2952" s="2">
        <v>45485</v>
      </c>
      <c r="C2952" t="s">
        <v>4516</v>
      </c>
      <c r="D2952" t="s">
        <v>4520</v>
      </c>
      <c r="E2952" t="s">
        <v>4525</v>
      </c>
      <c r="F2952">
        <v>9</v>
      </c>
      <c r="G2952">
        <v>78691</v>
      </c>
      <c r="H2952" s="7">
        <v>20</v>
      </c>
      <c r="I2952">
        <v>708219</v>
      </c>
      <c r="J2952">
        <v>141643.79999999999</v>
      </c>
      <c r="K2952">
        <v>566575.19999999995</v>
      </c>
      <c r="L2952">
        <v>90851.643147457187</v>
      </c>
      <c r="M2952" s="4">
        <f t="shared" si="92"/>
        <v>16.035231183337569</v>
      </c>
      <c r="N2952" t="str">
        <f t="shared" si="93"/>
        <v>Discounted</v>
      </c>
    </row>
    <row r="2953" spans="1:14" x14ac:dyDescent="0.3">
      <c r="A2953" t="s">
        <v>2963</v>
      </c>
      <c r="B2953" s="2">
        <v>45164</v>
      </c>
      <c r="C2953" t="s">
        <v>4517</v>
      </c>
      <c r="D2953" t="s">
        <v>4520</v>
      </c>
      <c r="E2953" t="s">
        <v>4524</v>
      </c>
      <c r="F2953">
        <v>8</v>
      </c>
      <c r="G2953">
        <v>49560</v>
      </c>
      <c r="H2953" s="7">
        <v>0</v>
      </c>
      <c r="I2953">
        <v>396480</v>
      </c>
      <c r="J2953">
        <v>0</v>
      </c>
      <c r="K2953">
        <v>396480</v>
      </c>
      <c r="L2953">
        <v>28136.30050576026</v>
      </c>
      <c r="M2953" s="4">
        <f t="shared" si="92"/>
        <v>7.0965245424133014</v>
      </c>
      <c r="N2953" t="str">
        <f t="shared" si="93"/>
        <v>Non-discounted</v>
      </c>
    </row>
    <row r="2954" spans="1:14" x14ac:dyDescent="0.3">
      <c r="A2954" t="s">
        <v>2964</v>
      </c>
      <c r="B2954" s="2">
        <v>45030</v>
      </c>
      <c r="C2954" t="s">
        <v>4518</v>
      </c>
      <c r="D2954" t="s">
        <v>4519</v>
      </c>
      <c r="E2954" t="s">
        <v>4525</v>
      </c>
      <c r="F2954">
        <v>3</v>
      </c>
      <c r="G2954">
        <v>55592</v>
      </c>
      <c r="H2954" s="7">
        <v>15</v>
      </c>
      <c r="I2954">
        <v>166776</v>
      </c>
      <c r="J2954">
        <v>25016.400000000001</v>
      </c>
      <c r="K2954">
        <v>141759.6</v>
      </c>
      <c r="L2954">
        <v>15264.87026206733</v>
      </c>
      <c r="M2954" s="4">
        <f t="shared" si="92"/>
        <v>10.768138638982707</v>
      </c>
      <c r="N2954" t="str">
        <f t="shared" si="93"/>
        <v>Discounted</v>
      </c>
    </row>
    <row r="2955" spans="1:14" x14ac:dyDescent="0.3">
      <c r="A2955" t="s">
        <v>2965</v>
      </c>
      <c r="B2955" s="2">
        <v>45136</v>
      </c>
      <c r="C2955" t="s">
        <v>4514</v>
      </c>
      <c r="D2955" t="s">
        <v>4519</v>
      </c>
      <c r="E2955" t="s">
        <v>4524</v>
      </c>
      <c r="F2955">
        <v>8</v>
      </c>
      <c r="G2955">
        <v>21336</v>
      </c>
      <c r="H2955" s="7">
        <v>10</v>
      </c>
      <c r="I2955">
        <v>170688</v>
      </c>
      <c r="J2955">
        <v>17068.8</v>
      </c>
      <c r="K2955">
        <v>153619.20000000001</v>
      </c>
      <c r="L2955">
        <v>37899.477288080932</v>
      </c>
      <c r="M2955" s="4">
        <f t="shared" si="92"/>
        <v>24.671054977555492</v>
      </c>
      <c r="N2955" t="str">
        <f t="shared" si="93"/>
        <v>Discounted</v>
      </c>
    </row>
    <row r="2956" spans="1:14" x14ac:dyDescent="0.3">
      <c r="A2956" t="s">
        <v>2966</v>
      </c>
      <c r="B2956" s="2">
        <v>45480</v>
      </c>
      <c r="C2956" t="s">
        <v>4514</v>
      </c>
      <c r="D2956" t="s">
        <v>4520</v>
      </c>
      <c r="E2956" t="s">
        <v>4524</v>
      </c>
      <c r="F2956">
        <v>4</v>
      </c>
      <c r="G2956">
        <v>67404</v>
      </c>
      <c r="H2956" s="7">
        <v>20</v>
      </c>
      <c r="I2956">
        <v>269616</v>
      </c>
      <c r="J2956">
        <v>53923.199999999997</v>
      </c>
      <c r="K2956">
        <v>215692.79999999999</v>
      </c>
      <c r="L2956">
        <v>36368.283372371217</v>
      </c>
      <c r="M2956" s="4">
        <f t="shared" si="92"/>
        <v>16.861148528078463</v>
      </c>
      <c r="N2956" t="str">
        <f t="shared" si="93"/>
        <v>Discounted</v>
      </c>
    </row>
    <row r="2957" spans="1:14" x14ac:dyDescent="0.3">
      <c r="A2957" t="s">
        <v>2967</v>
      </c>
      <c r="B2957" s="2">
        <v>45394</v>
      </c>
      <c r="C2957" t="s">
        <v>4514</v>
      </c>
      <c r="D2957" t="s">
        <v>4519</v>
      </c>
      <c r="E2957" t="s">
        <v>4524</v>
      </c>
      <c r="F2957">
        <v>6</v>
      </c>
      <c r="G2957">
        <v>44956</v>
      </c>
      <c r="H2957" s="7">
        <v>20</v>
      </c>
      <c r="I2957">
        <v>269736</v>
      </c>
      <c r="J2957">
        <v>53947.199999999997</v>
      </c>
      <c r="K2957">
        <v>215788.79999999999</v>
      </c>
      <c r="L2957">
        <v>23365.82217165067</v>
      </c>
      <c r="M2957" s="4">
        <f t="shared" si="92"/>
        <v>10.828097737996908</v>
      </c>
      <c r="N2957" t="str">
        <f t="shared" si="93"/>
        <v>Discounted</v>
      </c>
    </row>
    <row r="2958" spans="1:14" x14ac:dyDescent="0.3">
      <c r="A2958" t="s">
        <v>2968</v>
      </c>
      <c r="B2958" s="2">
        <v>45380</v>
      </c>
      <c r="C2958" t="s">
        <v>4513</v>
      </c>
      <c r="D2958" t="s">
        <v>4520</v>
      </c>
      <c r="E2958" t="s">
        <v>4523</v>
      </c>
      <c r="F2958">
        <v>2</v>
      </c>
      <c r="G2958">
        <v>36880</v>
      </c>
      <c r="H2958" s="7">
        <v>20</v>
      </c>
      <c r="I2958">
        <v>73760</v>
      </c>
      <c r="J2958">
        <v>14752</v>
      </c>
      <c r="K2958">
        <v>59008</v>
      </c>
      <c r="L2958">
        <v>7981.960957176917</v>
      </c>
      <c r="M2958" s="4">
        <f t="shared" si="92"/>
        <v>13.526913227319884</v>
      </c>
      <c r="N2958" t="str">
        <f t="shared" si="93"/>
        <v>Discounted</v>
      </c>
    </row>
    <row r="2959" spans="1:14" x14ac:dyDescent="0.3">
      <c r="A2959" t="s">
        <v>2969</v>
      </c>
      <c r="B2959" s="2">
        <v>45194</v>
      </c>
      <c r="C2959" t="s">
        <v>4515</v>
      </c>
      <c r="D2959" t="s">
        <v>4520</v>
      </c>
      <c r="E2959" t="s">
        <v>4523</v>
      </c>
      <c r="F2959">
        <v>8</v>
      </c>
      <c r="G2959">
        <v>78235</v>
      </c>
      <c r="H2959" s="7">
        <v>0</v>
      </c>
      <c r="I2959">
        <v>625880</v>
      </c>
      <c r="J2959">
        <v>0</v>
      </c>
      <c r="K2959">
        <v>625880</v>
      </c>
      <c r="L2959">
        <v>63648.838990597491</v>
      </c>
      <c r="M2959" s="4">
        <f t="shared" si="92"/>
        <v>10.169495588706699</v>
      </c>
      <c r="N2959" t="str">
        <f t="shared" si="93"/>
        <v>Non-discounted</v>
      </c>
    </row>
    <row r="2960" spans="1:14" x14ac:dyDescent="0.3">
      <c r="A2960" t="s">
        <v>2970</v>
      </c>
      <c r="B2960" s="2">
        <v>45312</v>
      </c>
      <c r="C2960" t="s">
        <v>4514</v>
      </c>
      <c r="D2960" t="s">
        <v>4519</v>
      </c>
      <c r="E2960" t="s">
        <v>4524</v>
      </c>
      <c r="F2960">
        <v>9</v>
      </c>
      <c r="G2960">
        <v>12069</v>
      </c>
      <c r="H2960" s="7">
        <v>20</v>
      </c>
      <c r="I2960">
        <v>108621</v>
      </c>
      <c r="J2960">
        <v>21724.2</v>
      </c>
      <c r="K2960">
        <v>86896.8</v>
      </c>
      <c r="L2960">
        <v>4897.5776340130424</v>
      </c>
      <c r="M2960" s="4">
        <f t="shared" si="92"/>
        <v>5.6360851423907929</v>
      </c>
      <c r="N2960" t="str">
        <f t="shared" si="93"/>
        <v>Discounted</v>
      </c>
    </row>
    <row r="2961" spans="1:14" x14ac:dyDescent="0.3">
      <c r="A2961" t="s">
        <v>2971</v>
      </c>
      <c r="B2961" s="2">
        <v>45313</v>
      </c>
      <c r="C2961" t="s">
        <v>4513</v>
      </c>
      <c r="D2961" t="s">
        <v>4519</v>
      </c>
      <c r="E2961" t="s">
        <v>4522</v>
      </c>
      <c r="F2961">
        <v>7</v>
      </c>
      <c r="G2961">
        <v>31682</v>
      </c>
      <c r="H2961" s="7">
        <v>20</v>
      </c>
      <c r="I2961">
        <v>221774</v>
      </c>
      <c r="J2961">
        <v>44354.8</v>
      </c>
      <c r="K2961">
        <v>177419.2</v>
      </c>
      <c r="L2961">
        <v>38749.418936078342</v>
      </c>
      <c r="M2961" s="4">
        <f t="shared" si="92"/>
        <v>21.840600643041082</v>
      </c>
      <c r="N2961" t="str">
        <f t="shared" si="93"/>
        <v>Discounted</v>
      </c>
    </row>
    <row r="2962" spans="1:14" x14ac:dyDescent="0.3">
      <c r="A2962" t="s">
        <v>2972</v>
      </c>
      <c r="B2962" s="2">
        <v>45185</v>
      </c>
      <c r="C2962" t="s">
        <v>4512</v>
      </c>
      <c r="D2962" t="s">
        <v>4520</v>
      </c>
      <c r="E2962" t="s">
        <v>4524</v>
      </c>
      <c r="F2962">
        <v>8</v>
      </c>
      <c r="G2962">
        <v>79151</v>
      </c>
      <c r="H2962" s="7">
        <v>0</v>
      </c>
      <c r="I2962">
        <v>633208</v>
      </c>
      <c r="J2962">
        <v>0</v>
      </c>
      <c r="K2962">
        <v>633208</v>
      </c>
      <c r="L2962">
        <v>68700.363151727346</v>
      </c>
      <c r="M2962" s="4">
        <f t="shared" si="92"/>
        <v>10.84957283415992</v>
      </c>
      <c r="N2962" t="str">
        <f t="shared" si="93"/>
        <v>Non-discounted</v>
      </c>
    </row>
    <row r="2963" spans="1:14" x14ac:dyDescent="0.3">
      <c r="A2963" t="s">
        <v>2973</v>
      </c>
      <c r="B2963" s="2">
        <v>45209</v>
      </c>
      <c r="C2963" t="s">
        <v>4513</v>
      </c>
      <c r="D2963" t="s">
        <v>4520</v>
      </c>
      <c r="E2963" t="s">
        <v>4521</v>
      </c>
      <c r="F2963">
        <v>7</v>
      </c>
      <c r="G2963">
        <v>22149</v>
      </c>
      <c r="H2963" s="7">
        <v>20</v>
      </c>
      <c r="I2963">
        <v>155043</v>
      </c>
      <c r="J2963">
        <v>31008.6</v>
      </c>
      <c r="K2963">
        <v>124034.4</v>
      </c>
      <c r="L2963">
        <v>27000.07458948762</v>
      </c>
      <c r="M2963" s="4">
        <f t="shared" si="92"/>
        <v>21.768214777100241</v>
      </c>
      <c r="N2963" t="str">
        <f t="shared" si="93"/>
        <v>Discounted</v>
      </c>
    </row>
    <row r="2964" spans="1:14" x14ac:dyDescent="0.3">
      <c r="A2964" t="s">
        <v>2974</v>
      </c>
      <c r="B2964" s="2">
        <v>45552</v>
      </c>
      <c r="C2964" t="s">
        <v>4516</v>
      </c>
      <c r="D2964" t="s">
        <v>4520</v>
      </c>
      <c r="E2964" t="s">
        <v>4524</v>
      </c>
      <c r="F2964">
        <v>4</v>
      </c>
      <c r="G2964">
        <v>27503</v>
      </c>
      <c r="H2964" s="7">
        <v>15</v>
      </c>
      <c r="I2964">
        <v>110012</v>
      </c>
      <c r="J2964">
        <v>16501.8</v>
      </c>
      <c r="K2964">
        <v>93510.2</v>
      </c>
      <c r="L2964">
        <v>13625.50340396647</v>
      </c>
      <c r="M2964" s="4">
        <f t="shared" si="92"/>
        <v>14.571141334278476</v>
      </c>
      <c r="N2964" t="str">
        <f t="shared" si="93"/>
        <v>Discounted</v>
      </c>
    </row>
    <row r="2965" spans="1:14" x14ac:dyDescent="0.3">
      <c r="A2965" t="s">
        <v>2975</v>
      </c>
      <c r="B2965" s="2">
        <v>44966</v>
      </c>
      <c r="C2965" t="s">
        <v>4513</v>
      </c>
      <c r="D2965" t="s">
        <v>4520</v>
      </c>
      <c r="E2965" t="s">
        <v>4523</v>
      </c>
      <c r="F2965">
        <v>1</v>
      </c>
      <c r="G2965">
        <v>17051</v>
      </c>
      <c r="H2965" s="7">
        <v>15</v>
      </c>
      <c r="I2965">
        <v>17051</v>
      </c>
      <c r="J2965">
        <v>2557.65</v>
      </c>
      <c r="K2965">
        <v>14493.35</v>
      </c>
      <c r="L2965">
        <v>1254.818697280979</v>
      </c>
      <c r="M2965" s="4">
        <f t="shared" si="92"/>
        <v>8.6578927389525475</v>
      </c>
      <c r="N2965" t="str">
        <f t="shared" si="93"/>
        <v>Discounted</v>
      </c>
    </row>
    <row r="2966" spans="1:14" x14ac:dyDescent="0.3">
      <c r="A2966" t="s">
        <v>2976</v>
      </c>
      <c r="B2966" s="2">
        <v>45412</v>
      </c>
      <c r="C2966" t="s">
        <v>4515</v>
      </c>
      <c r="D2966" t="s">
        <v>4520</v>
      </c>
      <c r="E2966" t="s">
        <v>4523</v>
      </c>
      <c r="F2966">
        <v>3</v>
      </c>
      <c r="G2966">
        <v>24326</v>
      </c>
      <c r="H2966" s="7">
        <v>0</v>
      </c>
      <c r="I2966">
        <v>72978</v>
      </c>
      <c r="J2966">
        <v>0</v>
      </c>
      <c r="K2966">
        <v>72978</v>
      </c>
      <c r="L2966">
        <v>15352.654698537919</v>
      </c>
      <c r="M2966" s="4">
        <f t="shared" si="92"/>
        <v>21.03737386409318</v>
      </c>
      <c r="N2966" t="str">
        <f t="shared" si="93"/>
        <v>Non-discounted</v>
      </c>
    </row>
    <row r="2967" spans="1:14" x14ac:dyDescent="0.3">
      <c r="A2967" t="s">
        <v>2977</v>
      </c>
      <c r="B2967" s="2">
        <v>45146</v>
      </c>
      <c r="C2967" t="s">
        <v>4517</v>
      </c>
      <c r="D2967" t="s">
        <v>4519</v>
      </c>
      <c r="E2967" t="s">
        <v>4521</v>
      </c>
      <c r="F2967">
        <v>7</v>
      </c>
      <c r="G2967">
        <v>25229</v>
      </c>
      <c r="H2967" s="7">
        <v>15</v>
      </c>
      <c r="I2967">
        <v>176603</v>
      </c>
      <c r="J2967">
        <v>26490.45</v>
      </c>
      <c r="K2967">
        <v>150112.54999999999</v>
      </c>
      <c r="L2967">
        <v>18827.460711112399</v>
      </c>
      <c r="M2967" s="4">
        <f t="shared" si="92"/>
        <v>12.542229621115888</v>
      </c>
      <c r="N2967" t="str">
        <f t="shared" si="93"/>
        <v>Discounted</v>
      </c>
    </row>
    <row r="2968" spans="1:14" x14ac:dyDescent="0.3">
      <c r="A2968" t="s">
        <v>2978</v>
      </c>
      <c r="B2968" s="2">
        <v>45055</v>
      </c>
      <c r="C2968" t="s">
        <v>4513</v>
      </c>
      <c r="D2968" t="s">
        <v>4520</v>
      </c>
      <c r="E2968" t="s">
        <v>4521</v>
      </c>
      <c r="F2968">
        <v>7</v>
      </c>
      <c r="G2968">
        <v>52196</v>
      </c>
      <c r="H2968" s="7">
        <v>10</v>
      </c>
      <c r="I2968">
        <v>365372</v>
      </c>
      <c r="J2968">
        <v>36537.199999999997</v>
      </c>
      <c r="K2968">
        <v>328834.8</v>
      </c>
      <c r="L2968">
        <v>62986.937185310497</v>
      </c>
      <c r="M2968" s="4">
        <f t="shared" si="92"/>
        <v>19.154583756132411</v>
      </c>
      <c r="N2968" t="str">
        <f t="shared" si="93"/>
        <v>Discounted</v>
      </c>
    </row>
    <row r="2969" spans="1:14" x14ac:dyDescent="0.3">
      <c r="A2969" t="s">
        <v>2979</v>
      </c>
      <c r="B2969" s="2">
        <v>45446</v>
      </c>
      <c r="C2969" t="s">
        <v>4514</v>
      </c>
      <c r="D2969" t="s">
        <v>4520</v>
      </c>
      <c r="E2969" t="s">
        <v>4525</v>
      </c>
      <c r="F2969">
        <v>3</v>
      </c>
      <c r="G2969">
        <v>4368</v>
      </c>
      <c r="H2969" s="7">
        <v>20</v>
      </c>
      <c r="I2969">
        <v>13104</v>
      </c>
      <c r="J2969">
        <v>2620.8000000000002</v>
      </c>
      <c r="K2969">
        <v>10483.200000000001</v>
      </c>
      <c r="L2969">
        <v>2279.5292132724021</v>
      </c>
      <c r="M2969" s="4">
        <f t="shared" si="92"/>
        <v>21.744593380574653</v>
      </c>
      <c r="N2969" t="str">
        <f t="shared" si="93"/>
        <v>Discounted</v>
      </c>
    </row>
    <row r="2970" spans="1:14" x14ac:dyDescent="0.3">
      <c r="A2970" t="s">
        <v>2980</v>
      </c>
      <c r="B2970" s="2">
        <v>45539</v>
      </c>
      <c r="C2970" t="s">
        <v>4516</v>
      </c>
      <c r="D2970" t="s">
        <v>4520</v>
      </c>
      <c r="E2970" t="s">
        <v>4522</v>
      </c>
      <c r="F2970">
        <v>1</v>
      </c>
      <c r="G2970">
        <v>41774</v>
      </c>
      <c r="H2970" s="7">
        <v>10</v>
      </c>
      <c r="I2970">
        <v>41774</v>
      </c>
      <c r="J2970">
        <v>4177.3999999999996</v>
      </c>
      <c r="K2970">
        <v>37596.6</v>
      </c>
      <c r="L2970">
        <v>9120.8273054594665</v>
      </c>
      <c r="M2970" s="4">
        <f t="shared" si="92"/>
        <v>24.259713126877074</v>
      </c>
      <c r="N2970" t="str">
        <f t="shared" si="93"/>
        <v>Discounted</v>
      </c>
    </row>
    <row r="2971" spans="1:14" x14ac:dyDescent="0.3">
      <c r="A2971" t="s">
        <v>2981</v>
      </c>
      <c r="B2971" s="2">
        <v>45614</v>
      </c>
      <c r="C2971" t="s">
        <v>4518</v>
      </c>
      <c r="D2971" t="s">
        <v>4519</v>
      </c>
      <c r="E2971" t="s">
        <v>4522</v>
      </c>
      <c r="F2971">
        <v>9</v>
      </c>
      <c r="G2971">
        <v>39218</v>
      </c>
      <c r="H2971" s="7">
        <v>15</v>
      </c>
      <c r="I2971">
        <v>352962</v>
      </c>
      <c r="J2971">
        <v>52944.3</v>
      </c>
      <c r="K2971">
        <v>300017.7</v>
      </c>
      <c r="L2971">
        <v>20150.060738619872</v>
      </c>
      <c r="M2971" s="4">
        <f t="shared" si="92"/>
        <v>6.7162906517248393</v>
      </c>
      <c r="N2971" t="str">
        <f t="shared" si="93"/>
        <v>Discounted</v>
      </c>
    </row>
    <row r="2972" spans="1:14" x14ac:dyDescent="0.3">
      <c r="A2972" t="s">
        <v>2982</v>
      </c>
      <c r="B2972" s="2">
        <v>45545</v>
      </c>
      <c r="C2972" t="s">
        <v>4514</v>
      </c>
      <c r="D2972" t="s">
        <v>4519</v>
      </c>
      <c r="E2972" t="s">
        <v>4522</v>
      </c>
      <c r="F2972">
        <v>6</v>
      </c>
      <c r="G2972">
        <v>32853</v>
      </c>
      <c r="H2972" s="7">
        <v>0</v>
      </c>
      <c r="I2972">
        <v>197118</v>
      </c>
      <c r="J2972">
        <v>0</v>
      </c>
      <c r="K2972">
        <v>197118</v>
      </c>
      <c r="L2972">
        <v>10186.525305484671</v>
      </c>
      <c r="M2972" s="4">
        <f t="shared" si="92"/>
        <v>5.1677296368087493</v>
      </c>
      <c r="N2972" t="str">
        <f t="shared" si="93"/>
        <v>Non-discounted</v>
      </c>
    </row>
    <row r="2973" spans="1:14" x14ac:dyDescent="0.3">
      <c r="A2973" t="s">
        <v>2983</v>
      </c>
      <c r="B2973" s="2">
        <v>45539</v>
      </c>
      <c r="C2973" t="s">
        <v>4516</v>
      </c>
      <c r="D2973" t="s">
        <v>4520</v>
      </c>
      <c r="E2973" t="s">
        <v>4523</v>
      </c>
      <c r="F2973">
        <v>7</v>
      </c>
      <c r="G2973">
        <v>42182</v>
      </c>
      <c r="H2973" s="7">
        <v>0</v>
      </c>
      <c r="I2973">
        <v>295274</v>
      </c>
      <c r="J2973">
        <v>0</v>
      </c>
      <c r="K2973">
        <v>295274</v>
      </c>
      <c r="L2973">
        <v>47150.827598811833</v>
      </c>
      <c r="M2973" s="4">
        <f t="shared" si="92"/>
        <v>15.968499630448951</v>
      </c>
      <c r="N2973" t="str">
        <f t="shared" si="93"/>
        <v>Non-discounted</v>
      </c>
    </row>
    <row r="2974" spans="1:14" x14ac:dyDescent="0.3">
      <c r="A2974" t="s">
        <v>2984</v>
      </c>
      <c r="B2974" s="2">
        <v>45186</v>
      </c>
      <c r="C2974" t="s">
        <v>4512</v>
      </c>
      <c r="D2974" t="s">
        <v>4520</v>
      </c>
      <c r="E2974" t="s">
        <v>4522</v>
      </c>
      <c r="F2974">
        <v>1</v>
      </c>
      <c r="G2974">
        <v>31153</v>
      </c>
      <c r="H2974" s="7">
        <v>10</v>
      </c>
      <c r="I2974">
        <v>31153</v>
      </c>
      <c r="J2974">
        <v>3115.3</v>
      </c>
      <c r="K2974">
        <v>28037.7</v>
      </c>
      <c r="L2974">
        <v>2883.626763352539</v>
      </c>
      <c r="M2974" s="4">
        <f t="shared" si="92"/>
        <v>10.284819237500004</v>
      </c>
      <c r="N2974" t="str">
        <f t="shared" si="93"/>
        <v>Discounted</v>
      </c>
    </row>
    <row r="2975" spans="1:14" x14ac:dyDescent="0.3">
      <c r="A2975" t="s">
        <v>2985</v>
      </c>
      <c r="B2975" s="2">
        <v>45292</v>
      </c>
      <c r="C2975" t="s">
        <v>4518</v>
      </c>
      <c r="D2975" t="s">
        <v>4519</v>
      </c>
      <c r="E2975" t="s">
        <v>4525</v>
      </c>
      <c r="F2975">
        <v>1</v>
      </c>
      <c r="G2975">
        <v>14641</v>
      </c>
      <c r="H2975" s="7">
        <v>15</v>
      </c>
      <c r="I2975">
        <v>14641</v>
      </c>
      <c r="J2975">
        <v>2196.15</v>
      </c>
      <c r="K2975">
        <v>12444.85</v>
      </c>
      <c r="L2975">
        <v>1789.822781618069</v>
      </c>
      <c r="M2975" s="4">
        <f t="shared" si="92"/>
        <v>14.382035794871525</v>
      </c>
      <c r="N2975" t="str">
        <f t="shared" si="93"/>
        <v>Discounted</v>
      </c>
    </row>
    <row r="2976" spans="1:14" x14ac:dyDescent="0.3">
      <c r="A2976" t="s">
        <v>2986</v>
      </c>
      <c r="B2976" s="2">
        <v>45470</v>
      </c>
      <c r="C2976" t="s">
        <v>4512</v>
      </c>
      <c r="D2976" t="s">
        <v>4519</v>
      </c>
      <c r="E2976" t="s">
        <v>4525</v>
      </c>
      <c r="F2976">
        <v>4</v>
      </c>
      <c r="G2976">
        <v>12037</v>
      </c>
      <c r="H2976" s="7">
        <v>20</v>
      </c>
      <c r="I2976">
        <v>48148</v>
      </c>
      <c r="J2976">
        <v>9629.6</v>
      </c>
      <c r="K2976">
        <v>38518.400000000001</v>
      </c>
      <c r="L2976">
        <v>2485.6592750707619</v>
      </c>
      <c r="M2976" s="4">
        <f t="shared" si="92"/>
        <v>6.4531737431221492</v>
      </c>
      <c r="N2976" t="str">
        <f t="shared" si="93"/>
        <v>Discounted</v>
      </c>
    </row>
    <row r="2977" spans="1:14" x14ac:dyDescent="0.3">
      <c r="A2977" t="s">
        <v>2987</v>
      </c>
      <c r="B2977" s="2">
        <v>45575</v>
      </c>
      <c r="C2977" t="s">
        <v>4517</v>
      </c>
      <c r="D2977" t="s">
        <v>4519</v>
      </c>
      <c r="E2977" t="s">
        <v>4522</v>
      </c>
      <c r="F2977">
        <v>7</v>
      </c>
      <c r="G2977">
        <v>30901</v>
      </c>
      <c r="H2977" s="7">
        <v>15</v>
      </c>
      <c r="I2977">
        <v>216307</v>
      </c>
      <c r="J2977">
        <v>32446.05</v>
      </c>
      <c r="K2977">
        <v>183860.95</v>
      </c>
      <c r="L2977">
        <v>27637.57522619165</v>
      </c>
      <c r="M2977" s="4">
        <f t="shared" si="92"/>
        <v>15.031780933467193</v>
      </c>
      <c r="N2977" t="str">
        <f t="shared" si="93"/>
        <v>Discounted</v>
      </c>
    </row>
    <row r="2978" spans="1:14" x14ac:dyDescent="0.3">
      <c r="A2978" t="s">
        <v>2988</v>
      </c>
      <c r="B2978" s="2">
        <v>45450</v>
      </c>
      <c r="C2978" t="s">
        <v>4516</v>
      </c>
      <c r="D2978" t="s">
        <v>4519</v>
      </c>
      <c r="E2978" t="s">
        <v>4521</v>
      </c>
      <c r="F2978">
        <v>8</v>
      </c>
      <c r="G2978">
        <v>27887</v>
      </c>
      <c r="H2978" s="7">
        <v>15</v>
      </c>
      <c r="I2978">
        <v>223096</v>
      </c>
      <c r="J2978">
        <v>33464.400000000001</v>
      </c>
      <c r="K2978">
        <v>189631.6</v>
      </c>
      <c r="L2978">
        <v>14216.89545624317</v>
      </c>
      <c r="M2978" s="4">
        <f t="shared" si="92"/>
        <v>7.4971130635628072</v>
      </c>
      <c r="N2978" t="str">
        <f t="shared" si="93"/>
        <v>Discounted</v>
      </c>
    </row>
    <row r="2979" spans="1:14" x14ac:dyDescent="0.3">
      <c r="A2979" t="s">
        <v>2989</v>
      </c>
      <c r="B2979" s="2">
        <v>44942</v>
      </c>
      <c r="C2979" t="s">
        <v>4512</v>
      </c>
      <c r="D2979" t="s">
        <v>4520</v>
      </c>
      <c r="E2979" t="s">
        <v>4525</v>
      </c>
      <c r="F2979">
        <v>9</v>
      </c>
      <c r="G2979">
        <v>7130</v>
      </c>
      <c r="H2979" s="7">
        <v>0</v>
      </c>
      <c r="I2979">
        <v>64170</v>
      </c>
      <c r="J2979">
        <v>0</v>
      </c>
      <c r="K2979">
        <v>64170</v>
      </c>
      <c r="L2979">
        <v>13970.93528872663</v>
      </c>
      <c r="M2979" s="4">
        <f t="shared" si="92"/>
        <v>21.771755163981034</v>
      </c>
      <c r="N2979" t="str">
        <f t="shared" si="93"/>
        <v>Non-discounted</v>
      </c>
    </row>
    <row r="2980" spans="1:14" x14ac:dyDescent="0.3">
      <c r="A2980" t="s">
        <v>2990</v>
      </c>
      <c r="B2980" s="2">
        <v>45055</v>
      </c>
      <c r="C2980" t="s">
        <v>4517</v>
      </c>
      <c r="D2980" t="s">
        <v>4519</v>
      </c>
      <c r="E2980" t="s">
        <v>4521</v>
      </c>
      <c r="F2980">
        <v>1</v>
      </c>
      <c r="G2980">
        <v>43961</v>
      </c>
      <c r="H2980" s="7">
        <v>5</v>
      </c>
      <c r="I2980">
        <v>43961</v>
      </c>
      <c r="J2980">
        <v>2198.0500000000002</v>
      </c>
      <c r="K2980">
        <v>41762.949999999997</v>
      </c>
      <c r="L2980">
        <v>8431.829372833241</v>
      </c>
      <c r="M2980" s="4">
        <f t="shared" si="92"/>
        <v>20.189736052729131</v>
      </c>
      <c r="N2980" t="str">
        <f t="shared" si="93"/>
        <v>Discounted</v>
      </c>
    </row>
    <row r="2981" spans="1:14" x14ac:dyDescent="0.3">
      <c r="A2981" t="s">
        <v>2991</v>
      </c>
      <c r="B2981" s="2">
        <v>45501</v>
      </c>
      <c r="C2981" t="s">
        <v>4516</v>
      </c>
      <c r="D2981" t="s">
        <v>4520</v>
      </c>
      <c r="E2981" t="s">
        <v>4523</v>
      </c>
      <c r="F2981">
        <v>4</v>
      </c>
      <c r="G2981">
        <v>44793</v>
      </c>
      <c r="H2981" s="7">
        <v>20</v>
      </c>
      <c r="I2981">
        <v>179172</v>
      </c>
      <c r="J2981">
        <v>35834.400000000001</v>
      </c>
      <c r="K2981">
        <v>143337.60000000001</v>
      </c>
      <c r="L2981">
        <v>9290.385785014354</v>
      </c>
      <c r="M2981" s="4">
        <f t="shared" si="92"/>
        <v>6.4814715643448428</v>
      </c>
      <c r="N2981" t="str">
        <f t="shared" si="93"/>
        <v>Discounted</v>
      </c>
    </row>
    <row r="2982" spans="1:14" x14ac:dyDescent="0.3">
      <c r="A2982" t="s">
        <v>2992</v>
      </c>
      <c r="B2982" s="2">
        <v>45035</v>
      </c>
      <c r="C2982" t="s">
        <v>4516</v>
      </c>
      <c r="D2982" t="s">
        <v>4520</v>
      </c>
      <c r="E2982" t="s">
        <v>4525</v>
      </c>
      <c r="F2982">
        <v>4</v>
      </c>
      <c r="G2982">
        <v>23570</v>
      </c>
      <c r="H2982" s="7">
        <v>20</v>
      </c>
      <c r="I2982">
        <v>94280</v>
      </c>
      <c r="J2982">
        <v>18856</v>
      </c>
      <c r="K2982">
        <v>75424</v>
      </c>
      <c r="L2982">
        <v>16387.37783099994</v>
      </c>
      <c r="M2982" s="4">
        <f t="shared" si="92"/>
        <v>21.72700709455868</v>
      </c>
      <c r="N2982" t="str">
        <f t="shared" si="93"/>
        <v>Discounted</v>
      </c>
    </row>
    <row r="2983" spans="1:14" x14ac:dyDescent="0.3">
      <c r="A2983" t="s">
        <v>2993</v>
      </c>
      <c r="B2983" s="2">
        <v>45459</v>
      </c>
      <c r="C2983" t="s">
        <v>4512</v>
      </c>
      <c r="D2983" t="s">
        <v>4519</v>
      </c>
      <c r="E2983" t="s">
        <v>4521</v>
      </c>
      <c r="F2983">
        <v>3</v>
      </c>
      <c r="G2983">
        <v>13916</v>
      </c>
      <c r="H2983" s="7">
        <v>0</v>
      </c>
      <c r="I2983">
        <v>41748</v>
      </c>
      <c r="J2983">
        <v>0</v>
      </c>
      <c r="K2983">
        <v>41748</v>
      </c>
      <c r="L2983">
        <v>4800.6734283486276</v>
      </c>
      <c r="M2983" s="4">
        <f t="shared" si="92"/>
        <v>11.49916984849245</v>
      </c>
      <c r="N2983" t="str">
        <f t="shared" si="93"/>
        <v>Non-discounted</v>
      </c>
    </row>
    <row r="2984" spans="1:14" x14ac:dyDescent="0.3">
      <c r="A2984" t="s">
        <v>2994</v>
      </c>
      <c r="B2984" s="2">
        <v>45596</v>
      </c>
      <c r="C2984" t="s">
        <v>4516</v>
      </c>
      <c r="D2984" t="s">
        <v>4519</v>
      </c>
      <c r="E2984" t="s">
        <v>4522</v>
      </c>
      <c r="F2984">
        <v>7</v>
      </c>
      <c r="G2984">
        <v>9129</v>
      </c>
      <c r="H2984" s="7">
        <v>15</v>
      </c>
      <c r="I2984">
        <v>63903</v>
      </c>
      <c r="J2984">
        <v>9585.4500000000007</v>
      </c>
      <c r="K2984">
        <v>54317.55</v>
      </c>
      <c r="L2984">
        <v>6549.1728453453134</v>
      </c>
      <c r="M2984" s="4">
        <f t="shared" si="92"/>
        <v>12.057194857546619</v>
      </c>
      <c r="N2984" t="str">
        <f t="shared" si="93"/>
        <v>Discounted</v>
      </c>
    </row>
    <row r="2985" spans="1:14" x14ac:dyDescent="0.3">
      <c r="A2985" t="s">
        <v>2995</v>
      </c>
      <c r="B2985" s="2">
        <v>45195</v>
      </c>
      <c r="C2985" t="s">
        <v>4514</v>
      </c>
      <c r="D2985" t="s">
        <v>4519</v>
      </c>
      <c r="E2985" t="s">
        <v>4523</v>
      </c>
      <c r="F2985">
        <v>1</v>
      </c>
      <c r="G2985">
        <v>63944</v>
      </c>
      <c r="H2985" s="7">
        <v>0</v>
      </c>
      <c r="I2985">
        <v>63944</v>
      </c>
      <c r="J2985">
        <v>0</v>
      </c>
      <c r="K2985">
        <v>63944</v>
      </c>
      <c r="L2985">
        <v>5496.6719502604828</v>
      </c>
      <c r="M2985" s="4">
        <f t="shared" si="92"/>
        <v>8.5960714848312314</v>
      </c>
      <c r="N2985" t="str">
        <f t="shared" si="93"/>
        <v>Non-discounted</v>
      </c>
    </row>
    <row r="2986" spans="1:14" x14ac:dyDescent="0.3">
      <c r="A2986" t="s">
        <v>2996</v>
      </c>
      <c r="B2986" s="2">
        <v>45088</v>
      </c>
      <c r="C2986" t="s">
        <v>4516</v>
      </c>
      <c r="D2986" t="s">
        <v>4519</v>
      </c>
      <c r="E2986" t="s">
        <v>4524</v>
      </c>
      <c r="F2986">
        <v>9</v>
      </c>
      <c r="G2986">
        <v>8860</v>
      </c>
      <c r="H2986" s="7">
        <v>15</v>
      </c>
      <c r="I2986">
        <v>79740</v>
      </c>
      <c r="J2986">
        <v>11961</v>
      </c>
      <c r="K2986">
        <v>67779</v>
      </c>
      <c r="L2986">
        <v>14712.165610127729</v>
      </c>
      <c r="M2986" s="4">
        <f t="shared" si="92"/>
        <v>21.706082429849555</v>
      </c>
      <c r="N2986" t="str">
        <f t="shared" si="93"/>
        <v>Discounted</v>
      </c>
    </row>
    <row r="2987" spans="1:14" x14ac:dyDescent="0.3">
      <c r="A2987" t="s">
        <v>2997</v>
      </c>
      <c r="B2987" s="2">
        <v>45186</v>
      </c>
      <c r="C2987" t="s">
        <v>4515</v>
      </c>
      <c r="D2987" t="s">
        <v>4520</v>
      </c>
      <c r="E2987" t="s">
        <v>4524</v>
      </c>
      <c r="F2987">
        <v>8</v>
      </c>
      <c r="G2987">
        <v>12511</v>
      </c>
      <c r="H2987" s="7">
        <v>5</v>
      </c>
      <c r="I2987">
        <v>100088</v>
      </c>
      <c r="J2987">
        <v>5004.3999999999996</v>
      </c>
      <c r="K2987">
        <v>95083.6</v>
      </c>
      <c r="L2987">
        <v>12450.35619349162</v>
      </c>
      <c r="M2987" s="4">
        <f t="shared" si="92"/>
        <v>13.094115276968498</v>
      </c>
      <c r="N2987" t="str">
        <f t="shared" si="93"/>
        <v>Discounted</v>
      </c>
    </row>
    <row r="2988" spans="1:14" x14ac:dyDescent="0.3">
      <c r="A2988" t="s">
        <v>2998</v>
      </c>
      <c r="B2988" s="2">
        <v>45028</v>
      </c>
      <c r="C2988" t="s">
        <v>4517</v>
      </c>
      <c r="D2988" t="s">
        <v>4520</v>
      </c>
      <c r="E2988" t="s">
        <v>4522</v>
      </c>
      <c r="F2988">
        <v>2</v>
      </c>
      <c r="G2988">
        <v>41221</v>
      </c>
      <c r="H2988" s="7">
        <v>5</v>
      </c>
      <c r="I2988">
        <v>82442</v>
      </c>
      <c r="J2988">
        <v>4122.1000000000004</v>
      </c>
      <c r="K2988">
        <v>78319.899999999994</v>
      </c>
      <c r="L2988">
        <v>4680.9591016190197</v>
      </c>
      <c r="M2988" s="4">
        <f t="shared" si="92"/>
        <v>5.9767174136062735</v>
      </c>
      <c r="N2988" t="str">
        <f t="shared" si="93"/>
        <v>Discounted</v>
      </c>
    </row>
    <row r="2989" spans="1:14" x14ac:dyDescent="0.3">
      <c r="A2989" t="s">
        <v>2999</v>
      </c>
      <c r="B2989" s="2">
        <v>45432</v>
      </c>
      <c r="C2989" t="s">
        <v>4516</v>
      </c>
      <c r="D2989" t="s">
        <v>4520</v>
      </c>
      <c r="E2989" t="s">
        <v>4523</v>
      </c>
      <c r="F2989">
        <v>2</v>
      </c>
      <c r="G2989">
        <v>36569</v>
      </c>
      <c r="H2989" s="7">
        <v>10</v>
      </c>
      <c r="I2989">
        <v>73138</v>
      </c>
      <c r="J2989">
        <v>7313.8</v>
      </c>
      <c r="K2989">
        <v>65824.2</v>
      </c>
      <c r="L2989">
        <v>16011.73175039098</v>
      </c>
      <c r="M2989" s="4">
        <f t="shared" si="92"/>
        <v>24.324992556523256</v>
      </c>
      <c r="N2989" t="str">
        <f t="shared" si="93"/>
        <v>Discounted</v>
      </c>
    </row>
    <row r="2990" spans="1:14" x14ac:dyDescent="0.3">
      <c r="A2990" t="s">
        <v>3000</v>
      </c>
      <c r="B2990" s="2">
        <v>45497</v>
      </c>
      <c r="C2990" t="s">
        <v>4515</v>
      </c>
      <c r="D2990" t="s">
        <v>4519</v>
      </c>
      <c r="E2990" t="s">
        <v>4523</v>
      </c>
      <c r="F2990">
        <v>8</v>
      </c>
      <c r="G2990">
        <v>53770</v>
      </c>
      <c r="H2990" s="7">
        <v>15</v>
      </c>
      <c r="I2990">
        <v>430160</v>
      </c>
      <c r="J2990">
        <v>64524</v>
      </c>
      <c r="K2990">
        <v>365636</v>
      </c>
      <c r="L2990">
        <v>36994.115472758756</v>
      </c>
      <c r="M2990" s="4">
        <f t="shared" si="92"/>
        <v>10.117744279217241</v>
      </c>
      <c r="N2990" t="str">
        <f t="shared" si="93"/>
        <v>Discounted</v>
      </c>
    </row>
    <row r="2991" spans="1:14" x14ac:dyDescent="0.3">
      <c r="A2991" t="s">
        <v>3001</v>
      </c>
      <c r="B2991" s="2">
        <v>45173</v>
      </c>
      <c r="C2991" t="s">
        <v>4516</v>
      </c>
      <c r="D2991" t="s">
        <v>4520</v>
      </c>
      <c r="E2991" t="s">
        <v>4523</v>
      </c>
      <c r="F2991">
        <v>1</v>
      </c>
      <c r="G2991">
        <v>11727</v>
      </c>
      <c r="H2991" s="7">
        <v>0</v>
      </c>
      <c r="I2991">
        <v>11727</v>
      </c>
      <c r="J2991">
        <v>0</v>
      </c>
      <c r="K2991">
        <v>11727</v>
      </c>
      <c r="L2991">
        <v>2782.0601876018391</v>
      </c>
      <c r="M2991" s="4">
        <f t="shared" si="92"/>
        <v>23.723545558129437</v>
      </c>
      <c r="N2991" t="str">
        <f t="shared" si="93"/>
        <v>Non-discounted</v>
      </c>
    </row>
    <row r="2992" spans="1:14" x14ac:dyDescent="0.3">
      <c r="A2992" t="s">
        <v>3002</v>
      </c>
      <c r="B2992" s="2">
        <v>45566</v>
      </c>
      <c r="C2992" t="s">
        <v>4516</v>
      </c>
      <c r="D2992" t="s">
        <v>4519</v>
      </c>
      <c r="E2992" t="s">
        <v>4523</v>
      </c>
      <c r="F2992">
        <v>7</v>
      </c>
      <c r="G2992">
        <v>40087</v>
      </c>
      <c r="H2992" s="7">
        <v>0</v>
      </c>
      <c r="I2992">
        <v>280609</v>
      </c>
      <c r="J2992">
        <v>0</v>
      </c>
      <c r="K2992">
        <v>280609</v>
      </c>
      <c r="L2992">
        <v>30936.48914078897</v>
      </c>
      <c r="M2992" s="4">
        <f t="shared" si="92"/>
        <v>11.024767252935213</v>
      </c>
      <c r="N2992" t="str">
        <f t="shared" si="93"/>
        <v>Non-discounted</v>
      </c>
    </row>
    <row r="2993" spans="1:14" x14ac:dyDescent="0.3">
      <c r="A2993" t="s">
        <v>3003</v>
      </c>
      <c r="B2993" s="2">
        <v>45463</v>
      </c>
      <c r="C2993" t="s">
        <v>4512</v>
      </c>
      <c r="D2993" t="s">
        <v>4520</v>
      </c>
      <c r="E2993" t="s">
        <v>4524</v>
      </c>
      <c r="F2993">
        <v>9</v>
      </c>
      <c r="G2993">
        <v>62220</v>
      </c>
      <c r="H2993" s="7">
        <v>0</v>
      </c>
      <c r="I2993">
        <v>559980</v>
      </c>
      <c r="J2993">
        <v>0</v>
      </c>
      <c r="K2993">
        <v>559980</v>
      </c>
      <c r="L2993">
        <v>121115.45289981</v>
      </c>
      <c r="M2993" s="4">
        <f t="shared" si="92"/>
        <v>21.628531893962286</v>
      </c>
      <c r="N2993" t="str">
        <f t="shared" si="93"/>
        <v>Non-discounted</v>
      </c>
    </row>
    <row r="2994" spans="1:14" x14ac:dyDescent="0.3">
      <c r="A2994" t="s">
        <v>3004</v>
      </c>
      <c r="B2994" s="2">
        <v>45057</v>
      </c>
      <c r="C2994" t="s">
        <v>4514</v>
      </c>
      <c r="D2994" t="s">
        <v>4519</v>
      </c>
      <c r="E2994" t="s">
        <v>4521</v>
      </c>
      <c r="F2994">
        <v>3</v>
      </c>
      <c r="G2994">
        <v>45050</v>
      </c>
      <c r="H2994" s="7">
        <v>10</v>
      </c>
      <c r="I2994">
        <v>135150</v>
      </c>
      <c r="J2994">
        <v>13515</v>
      </c>
      <c r="K2994">
        <v>121635</v>
      </c>
      <c r="L2994">
        <v>22240.217593054738</v>
      </c>
      <c r="M2994" s="4">
        <f t="shared" si="92"/>
        <v>18.284389849183817</v>
      </c>
      <c r="N2994" t="str">
        <f t="shared" si="93"/>
        <v>Discounted</v>
      </c>
    </row>
    <row r="2995" spans="1:14" x14ac:dyDescent="0.3">
      <c r="A2995" t="s">
        <v>3005</v>
      </c>
      <c r="B2995" s="2">
        <v>45279</v>
      </c>
      <c r="C2995" t="s">
        <v>4517</v>
      </c>
      <c r="D2995" t="s">
        <v>4520</v>
      </c>
      <c r="E2995" t="s">
        <v>4523</v>
      </c>
      <c r="F2995">
        <v>7</v>
      </c>
      <c r="G2995">
        <v>68805</v>
      </c>
      <c r="H2995" s="7">
        <v>20</v>
      </c>
      <c r="I2995">
        <v>481635</v>
      </c>
      <c r="J2995">
        <v>96327</v>
      </c>
      <c r="K2995">
        <v>385308</v>
      </c>
      <c r="L2995">
        <v>85637.27932260705</v>
      </c>
      <c r="M2995" s="4">
        <f t="shared" si="92"/>
        <v>22.225668639791294</v>
      </c>
      <c r="N2995" t="str">
        <f t="shared" si="93"/>
        <v>Discounted</v>
      </c>
    </row>
    <row r="2996" spans="1:14" x14ac:dyDescent="0.3">
      <c r="A2996" t="s">
        <v>3006</v>
      </c>
      <c r="B2996" s="2">
        <v>45122</v>
      </c>
      <c r="C2996" t="s">
        <v>4514</v>
      </c>
      <c r="D2996" t="s">
        <v>4520</v>
      </c>
      <c r="E2996" t="s">
        <v>4521</v>
      </c>
      <c r="F2996">
        <v>6</v>
      </c>
      <c r="G2996">
        <v>76528</v>
      </c>
      <c r="H2996" s="7">
        <v>0</v>
      </c>
      <c r="I2996">
        <v>459168</v>
      </c>
      <c r="J2996">
        <v>0</v>
      </c>
      <c r="K2996">
        <v>459168</v>
      </c>
      <c r="L2996">
        <v>112598.8287436792</v>
      </c>
      <c r="M2996" s="4">
        <f t="shared" si="92"/>
        <v>24.52235973405795</v>
      </c>
      <c r="N2996" t="str">
        <f t="shared" si="93"/>
        <v>Non-discounted</v>
      </c>
    </row>
    <row r="2997" spans="1:14" x14ac:dyDescent="0.3">
      <c r="A2997" t="s">
        <v>3007</v>
      </c>
      <c r="B2997" s="2">
        <v>45592</v>
      </c>
      <c r="C2997" t="s">
        <v>4518</v>
      </c>
      <c r="D2997" t="s">
        <v>4519</v>
      </c>
      <c r="E2997" t="s">
        <v>4523</v>
      </c>
      <c r="F2997">
        <v>7</v>
      </c>
      <c r="G2997">
        <v>54151</v>
      </c>
      <c r="H2997" s="7">
        <v>5</v>
      </c>
      <c r="I2997">
        <v>379057</v>
      </c>
      <c r="J2997">
        <v>18952.849999999999</v>
      </c>
      <c r="K2997">
        <v>360104.15</v>
      </c>
      <c r="L2997">
        <v>80770.185714002524</v>
      </c>
      <c r="M2997" s="4">
        <f t="shared" si="92"/>
        <v>22.429673669132256</v>
      </c>
      <c r="N2997" t="str">
        <f t="shared" si="93"/>
        <v>Discounted</v>
      </c>
    </row>
    <row r="2998" spans="1:14" x14ac:dyDescent="0.3">
      <c r="A2998" t="s">
        <v>3008</v>
      </c>
      <c r="B2998" s="2">
        <v>45308</v>
      </c>
      <c r="C2998" t="s">
        <v>4512</v>
      </c>
      <c r="D2998" t="s">
        <v>4520</v>
      </c>
      <c r="E2998" t="s">
        <v>4525</v>
      </c>
      <c r="F2998">
        <v>7</v>
      </c>
      <c r="G2998">
        <v>51832</v>
      </c>
      <c r="H2998" s="7">
        <v>0</v>
      </c>
      <c r="I2998">
        <v>362824</v>
      </c>
      <c r="J2998">
        <v>0</v>
      </c>
      <c r="K2998">
        <v>362824</v>
      </c>
      <c r="L2998">
        <v>47433.081711216691</v>
      </c>
      <c r="M2998" s="4">
        <f t="shared" si="92"/>
        <v>13.073303230000411</v>
      </c>
      <c r="N2998" t="str">
        <f t="shared" si="93"/>
        <v>Non-discounted</v>
      </c>
    </row>
    <row r="2999" spans="1:14" x14ac:dyDescent="0.3">
      <c r="A2999" t="s">
        <v>3009</v>
      </c>
      <c r="B2999" s="2">
        <v>45571</v>
      </c>
      <c r="C2999" t="s">
        <v>4512</v>
      </c>
      <c r="D2999" t="s">
        <v>4520</v>
      </c>
      <c r="E2999" t="s">
        <v>4525</v>
      </c>
      <c r="F2999">
        <v>1</v>
      </c>
      <c r="G2999">
        <v>69381</v>
      </c>
      <c r="H2999" s="7">
        <v>0</v>
      </c>
      <c r="I2999">
        <v>69381</v>
      </c>
      <c r="J2999">
        <v>0</v>
      </c>
      <c r="K2999">
        <v>69381</v>
      </c>
      <c r="L2999">
        <v>14771.26320992318</v>
      </c>
      <c r="M2999" s="4">
        <f t="shared" si="92"/>
        <v>21.290069629903257</v>
      </c>
      <c r="N2999" t="str">
        <f t="shared" si="93"/>
        <v>Non-discounted</v>
      </c>
    </row>
    <row r="3000" spans="1:14" x14ac:dyDescent="0.3">
      <c r="A3000" t="s">
        <v>3010</v>
      </c>
      <c r="B3000" s="2">
        <v>45153</v>
      </c>
      <c r="C3000" t="s">
        <v>4514</v>
      </c>
      <c r="D3000" t="s">
        <v>4519</v>
      </c>
      <c r="E3000" t="s">
        <v>4525</v>
      </c>
      <c r="F3000">
        <v>3</v>
      </c>
      <c r="G3000">
        <v>68701</v>
      </c>
      <c r="H3000" s="7">
        <v>0</v>
      </c>
      <c r="I3000">
        <v>206103</v>
      </c>
      <c r="J3000">
        <v>0</v>
      </c>
      <c r="K3000">
        <v>206103</v>
      </c>
      <c r="L3000">
        <v>39639.823391344558</v>
      </c>
      <c r="M3000" s="4">
        <f t="shared" si="92"/>
        <v>19.233016206141858</v>
      </c>
      <c r="N3000" t="str">
        <f t="shared" si="93"/>
        <v>Non-discounted</v>
      </c>
    </row>
    <row r="3001" spans="1:14" x14ac:dyDescent="0.3">
      <c r="A3001" t="s">
        <v>3011</v>
      </c>
      <c r="B3001" s="2">
        <v>45627</v>
      </c>
      <c r="C3001" t="s">
        <v>4513</v>
      </c>
      <c r="D3001" t="s">
        <v>4519</v>
      </c>
      <c r="E3001" t="s">
        <v>4523</v>
      </c>
      <c r="F3001">
        <v>1</v>
      </c>
      <c r="G3001">
        <v>25307</v>
      </c>
      <c r="H3001" s="7">
        <v>20</v>
      </c>
      <c r="I3001">
        <v>25307</v>
      </c>
      <c r="J3001">
        <v>5061.3999999999996</v>
      </c>
      <c r="K3001">
        <v>20245.599999999999</v>
      </c>
      <c r="L3001">
        <v>1261.720655637864</v>
      </c>
      <c r="M3001" s="4">
        <f t="shared" si="92"/>
        <v>6.2320734166330656</v>
      </c>
      <c r="N3001" t="str">
        <f t="shared" si="93"/>
        <v>Discounted</v>
      </c>
    </row>
    <row r="3002" spans="1:14" x14ac:dyDescent="0.3">
      <c r="A3002" t="s">
        <v>3012</v>
      </c>
      <c r="B3002" s="2">
        <v>45402</v>
      </c>
      <c r="C3002" t="s">
        <v>4512</v>
      </c>
      <c r="D3002" t="s">
        <v>4519</v>
      </c>
      <c r="E3002" t="s">
        <v>4521</v>
      </c>
      <c r="F3002">
        <v>5</v>
      </c>
      <c r="G3002">
        <v>44052</v>
      </c>
      <c r="H3002" s="7">
        <v>0</v>
      </c>
      <c r="I3002">
        <v>220260</v>
      </c>
      <c r="J3002">
        <v>0</v>
      </c>
      <c r="K3002">
        <v>220260</v>
      </c>
      <c r="L3002">
        <v>51970.791825537817</v>
      </c>
      <c r="M3002" s="4">
        <f t="shared" si="92"/>
        <v>23.595201954752483</v>
      </c>
      <c r="N3002" t="str">
        <f t="shared" si="93"/>
        <v>Non-discounted</v>
      </c>
    </row>
    <row r="3003" spans="1:14" x14ac:dyDescent="0.3">
      <c r="A3003" t="s">
        <v>3013</v>
      </c>
      <c r="B3003" s="2">
        <v>45403</v>
      </c>
      <c r="C3003" t="s">
        <v>4514</v>
      </c>
      <c r="D3003" t="s">
        <v>4519</v>
      </c>
      <c r="E3003" t="s">
        <v>4524</v>
      </c>
      <c r="F3003">
        <v>3</v>
      </c>
      <c r="G3003">
        <v>78402</v>
      </c>
      <c r="H3003" s="7">
        <v>20</v>
      </c>
      <c r="I3003">
        <v>235206</v>
      </c>
      <c r="J3003">
        <v>47041.2</v>
      </c>
      <c r="K3003">
        <v>188164.8</v>
      </c>
      <c r="L3003">
        <v>26943.735122748869</v>
      </c>
      <c r="M3003" s="4">
        <f t="shared" si="92"/>
        <v>14.319221832536622</v>
      </c>
      <c r="N3003" t="str">
        <f t="shared" si="93"/>
        <v>Discounted</v>
      </c>
    </row>
    <row r="3004" spans="1:14" x14ac:dyDescent="0.3">
      <c r="A3004" t="s">
        <v>3014</v>
      </c>
      <c r="B3004" s="2">
        <v>45191</v>
      </c>
      <c r="C3004" t="s">
        <v>4512</v>
      </c>
      <c r="D3004" t="s">
        <v>4519</v>
      </c>
      <c r="E3004" t="s">
        <v>4522</v>
      </c>
      <c r="F3004">
        <v>1</v>
      </c>
      <c r="G3004">
        <v>75361</v>
      </c>
      <c r="H3004" s="7">
        <v>20</v>
      </c>
      <c r="I3004">
        <v>75361</v>
      </c>
      <c r="J3004">
        <v>15072.2</v>
      </c>
      <c r="K3004">
        <v>60288.800000000003</v>
      </c>
      <c r="L3004">
        <v>4635.612653029687</v>
      </c>
      <c r="M3004" s="4">
        <f t="shared" si="92"/>
        <v>7.6890113139251186</v>
      </c>
      <c r="N3004" t="str">
        <f t="shared" si="93"/>
        <v>Discounted</v>
      </c>
    </row>
    <row r="3005" spans="1:14" x14ac:dyDescent="0.3">
      <c r="A3005" t="s">
        <v>3015</v>
      </c>
      <c r="B3005" s="2">
        <v>45298</v>
      </c>
      <c r="C3005" t="s">
        <v>4516</v>
      </c>
      <c r="D3005" t="s">
        <v>4520</v>
      </c>
      <c r="E3005" t="s">
        <v>4524</v>
      </c>
      <c r="F3005">
        <v>2</v>
      </c>
      <c r="G3005">
        <v>71476</v>
      </c>
      <c r="H3005" s="7">
        <v>10</v>
      </c>
      <c r="I3005">
        <v>142952</v>
      </c>
      <c r="J3005">
        <v>14295.2</v>
      </c>
      <c r="K3005">
        <v>128656.8</v>
      </c>
      <c r="L3005">
        <v>17378.39695512049</v>
      </c>
      <c r="M3005" s="4">
        <f t="shared" si="92"/>
        <v>13.507561943962923</v>
      </c>
      <c r="N3005" t="str">
        <f t="shared" si="93"/>
        <v>Discounted</v>
      </c>
    </row>
    <row r="3006" spans="1:14" x14ac:dyDescent="0.3">
      <c r="A3006" t="s">
        <v>3016</v>
      </c>
      <c r="B3006" s="2">
        <v>45412</v>
      </c>
      <c r="C3006" t="s">
        <v>4514</v>
      </c>
      <c r="D3006" t="s">
        <v>4519</v>
      </c>
      <c r="E3006" t="s">
        <v>4523</v>
      </c>
      <c r="F3006">
        <v>5</v>
      </c>
      <c r="G3006">
        <v>57800</v>
      </c>
      <c r="H3006" s="7">
        <v>5</v>
      </c>
      <c r="I3006">
        <v>289000</v>
      </c>
      <c r="J3006">
        <v>14450</v>
      </c>
      <c r="K3006">
        <v>274550</v>
      </c>
      <c r="L3006">
        <v>46845.985769620333</v>
      </c>
      <c r="M3006" s="4">
        <f t="shared" si="92"/>
        <v>17.062824902429551</v>
      </c>
      <c r="N3006" t="str">
        <f t="shared" si="93"/>
        <v>Discounted</v>
      </c>
    </row>
    <row r="3007" spans="1:14" x14ac:dyDescent="0.3">
      <c r="A3007" t="s">
        <v>3017</v>
      </c>
      <c r="B3007" s="2">
        <v>45360</v>
      </c>
      <c r="C3007" t="s">
        <v>4514</v>
      </c>
      <c r="D3007" t="s">
        <v>4520</v>
      </c>
      <c r="E3007" t="s">
        <v>4525</v>
      </c>
      <c r="F3007">
        <v>3</v>
      </c>
      <c r="G3007">
        <v>27451</v>
      </c>
      <c r="H3007" s="7">
        <v>0</v>
      </c>
      <c r="I3007">
        <v>82353</v>
      </c>
      <c r="J3007">
        <v>0</v>
      </c>
      <c r="K3007">
        <v>82353</v>
      </c>
      <c r="L3007">
        <v>13554.41644780704</v>
      </c>
      <c r="M3007" s="4">
        <f t="shared" si="92"/>
        <v>16.458922501678188</v>
      </c>
      <c r="N3007" t="str">
        <f t="shared" si="93"/>
        <v>Non-discounted</v>
      </c>
    </row>
    <row r="3008" spans="1:14" x14ac:dyDescent="0.3">
      <c r="A3008" t="s">
        <v>3018</v>
      </c>
      <c r="B3008" s="2">
        <v>45572</v>
      </c>
      <c r="C3008" t="s">
        <v>4515</v>
      </c>
      <c r="D3008" t="s">
        <v>4520</v>
      </c>
      <c r="E3008" t="s">
        <v>4525</v>
      </c>
      <c r="F3008">
        <v>6</v>
      </c>
      <c r="G3008">
        <v>20764</v>
      </c>
      <c r="H3008" s="7">
        <v>0</v>
      </c>
      <c r="I3008">
        <v>124584</v>
      </c>
      <c r="J3008">
        <v>0</v>
      </c>
      <c r="K3008">
        <v>124584</v>
      </c>
      <c r="L3008">
        <v>20551.218338244951</v>
      </c>
      <c r="M3008" s="4">
        <f t="shared" si="92"/>
        <v>16.495872935726059</v>
      </c>
      <c r="N3008" t="str">
        <f t="shared" si="93"/>
        <v>Non-discounted</v>
      </c>
    </row>
    <row r="3009" spans="1:14" x14ac:dyDescent="0.3">
      <c r="A3009" t="s">
        <v>3019</v>
      </c>
      <c r="B3009" s="2">
        <v>45137</v>
      </c>
      <c r="C3009" t="s">
        <v>4512</v>
      </c>
      <c r="D3009" t="s">
        <v>4519</v>
      </c>
      <c r="E3009" t="s">
        <v>4521</v>
      </c>
      <c r="F3009">
        <v>9</v>
      </c>
      <c r="G3009">
        <v>19621</v>
      </c>
      <c r="H3009" s="7">
        <v>0</v>
      </c>
      <c r="I3009">
        <v>176589</v>
      </c>
      <c r="J3009">
        <v>0</v>
      </c>
      <c r="K3009">
        <v>176589</v>
      </c>
      <c r="L3009">
        <v>17865.130634496301</v>
      </c>
      <c r="M3009" s="4">
        <f t="shared" si="92"/>
        <v>10.116785663034674</v>
      </c>
      <c r="N3009" t="str">
        <f t="shared" si="93"/>
        <v>Non-discounted</v>
      </c>
    </row>
    <row r="3010" spans="1:14" x14ac:dyDescent="0.3">
      <c r="A3010" t="s">
        <v>3020</v>
      </c>
      <c r="B3010" s="2">
        <v>45498</v>
      </c>
      <c r="C3010" t="s">
        <v>4512</v>
      </c>
      <c r="D3010" t="s">
        <v>4520</v>
      </c>
      <c r="E3010" t="s">
        <v>4523</v>
      </c>
      <c r="F3010">
        <v>6</v>
      </c>
      <c r="G3010">
        <v>51039</v>
      </c>
      <c r="H3010" s="7">
        <v>20</v>
      </c>
      <c r="I3010">
        <v>306234</v>
      </c>
      <c r="J3010">
        <v>61246.8</v>
      </c>
      <c r="K3010">
        <v>244987.2</v>
      </c>
      <c r="L3010">
        <v>43250.160303367753</v>
      </c>
      <c r="M3010" s="4">
        <f t="shared" si="92"/>
        <v>17.654048988423785</v>
      </c>
      <c r="N3010" t="str">
        <f t="shared" si="93"/>
        <v>Discounted</v>
      </c>
    </row>
    <row r="3011" spans="1:14" x14ac:dyDescent="0.3">
      <c r="A3011" t="s">
        <v>3021</v>
      </c>
      <c r="B3011" s="2">
        <v>45303</v>
      </c>
      <c r="C3011" t="s">
        <v>4514</v>
      </c>
      <c r="D3011" t="s">
        <v>4520</v>
      </c>
      <c r="E3011" t="s">
        <v>4524</v>
      </c>
      <c r="F3011">
        <v>2</v>
      </c>
      <c r="G3011">
        <v>30811</v>
      </c>
      <c r="H3011" s="7">
        <v>15</v>
      </c>
      <c r="I3011">
        <v>61622</v>
      </c>
      <c r="J3011">
        <v>9243.2999999999993</v>
      </c>
      <c r="K3011">
        <v>52378.7</v>
      </c>
      <c r="L3011">
        <v>12124.77687079801</v>
      </c>
      <c r="M3011" s="4">
        <f t="shared" ref="M3011:M3074" si="94">(L3011/K3011)*100</f>
        <v>23.148296675553251</v>
      </c>
      <c r="N3011" t="str">
        <f t="shared" ref="N3011:N3074" si="95">IF(H3011=0,"Non-discounted","Discounted")</f>
        <v>Discounted</v>
      </c>
    </row>
    <row r="3012" spans="1:14" x14ac:dyDescent="0.3">
      <c r="A3012" t="s">
        <v>3022</v>
      </c>
      <c r="B3012" s="2">
        <v>45321</v>
      </c>
      <c r="C3012" t="s">
        <v>4516</v>
      </c>
      <c r="D3012" t="s">
        <v>4519</v>
      </c>
      <c r="E3012" t="s">
        <v>4523</v>
      </c>
      <c r="F3012">
        <v>2</v>
      </c>
      <c r="G3012">
        <v>42897</v>
      </c>
      <c r="H3012" s="7">
        <v>5</v>
      </c>
      <c r="I3012">
        <v>85794</v>
      </c>
      <c r="J3012">
        <v>4289.7</v>
      </c>
      <c r="K3012">
        <v>81504.3</v>
      </c>
      <c r="L3012">
        <v>10410.820482365119</v>
      </c>
      <c r="M3012" s="4">
        <f t="shared" si="94"/>
        <v>12.773338931032004</v>
      </c>
      <c r="N3012" t="str">
        <f t="shared" si="95"/>
        <v>Discounted</v>
      </c>
    </row>
    <row r="3013" spans="1:14" x14ac:dyDescent="0.3">
      <c r="A3013" t="s">
        <v>3023</v>
      </c>
      <c r="B3013" s="2">
        <v>45376</v>
      </c>
      <c r="C3013" t="s">
        <v>4516</v>
      </c>
      <c r="D3013" t="s">
        <v>4520</v>
      </c>
      <c r="E3013" t="s">
        <v>4523</v>
      </c>
      <c r="F3013">
        <v>8</v>
      </c>
      <c r="G3013">
        <v>20249</v>
      </c>
      <c r="H3013" s="7">
        <v>0</v>
      </c>
      <c r="I3013">
        <v>161992</v>
      </c>
      <c r="J3013">
        <v>0</v>
      </c>
      <c r="K3013">
        <v>161992</v>
      </c>
      <c r="L3013">
        <v>28529.39222843937</v>
      </c>
      <c r="M3013" s="4">
        <f t="shared" si="94"/>
        <v>17.611605652402197</v>
      </c>
      <c r="N3013" t="str">
        <f t="shared" si="95"/>
        <v>Non-discounted</v>
      </c>
    </row>
    <row r="3014" spans="1:14" x14ac:dyDescent="0.3">
      <c r="A3014" t="s">
        <v>3024</v>
      </c>
      <c r="B3014" s="2">
        <v>45290</v>
      </c>
      <c r="C3014" t="s">
        <v>4517</v>
      </c>
      <c r="D3014" t="s">
        <v>4519</v>
      </c>
      <c r="E3014" t="s">
        <v>4525</v>
      </c>
      <c r="F3014">
        <v>8</v>
      </c>
      <c r="G3014">
        <v>29718</v>
      </c>
      <c r="H3014" s="7">
        <v>15</v>
      </c>
      <c r="I3014">
        <v>237744</v>
      </c>
      <c r="J3014">
        <v>35661.599999999999</v>
      </c>
      <c r="K3014">
        <v>202082.4</v>
      </c>
      <c r="L3014">
        <v>19965.21598896823</v>
      </c>
      <c r="M3014" s="4">
        <f t="shared" si="94"/>
        <v>9.879740140144925</v>
      </c>
      <c r="N3014" t="str">
        <f t="shared" si="95"/>
        <v>Discounted</v>
      </c>
    </row>
    <row r="3015" spans="1:14" x14ac:dyDescent="0.3">
      <c r="A3015" t="s">
        <v>3025</v>
      </c>
      <c r="B3015" s="2">
        <v>45383</v>
      </c>
      <c r="C3015" t="s">
        <v>4516</v>
      </c>
      <c r="D3015" t="s">
        <v>4519</v>
      </c>
      <c r="E3015" t="s">
        <v>4524</v>
      </c>
      <c r="F3015">
        <v>6</v>
      </c>
      <c r="G3015">
        <v>52091</v>
      </c>
      <c r="H3015" s="7">
        <v>15</v>
      </c>
      <c r="I3015">
        <v>312546</v>
      </c>
      <c r="J3015">
        <v>46881.9</v>
      </c>
      <c r="K3015">
        <v>265664.09999999998</v>
      </c>
      <c r="L3015">
        <v>15848.51175510266</v>
      </c>
      <c r="M3015" s="4">
        <f t="shared" si="94"/>
        <v>5.9656204037740368</v>
      </c>
      <c r="N3015" t="str">
        <f t="shared" si="95"/>
        <v>Discounted</v>
      </c>
    </row>
    <row r="3016" spans="1:14" x14ac:dyDescent="0.3">
      <c r="A3016" t="s">
        <v>3026</v>
      </c>
      <c r="B3016" s="2">
        <v>45651</v>
      </c>
      <c r="C3016" t="s">
        <v>4512</v>
      </c>
      <c r="D3016" t="s">
        <v>4519</v>
      </c>
      <c r="E3016" t="s">
        <v>4522</v>
      </c>
      <c r="F3016">
        <v>7</v>
      </c>
      <c r="G3016">
        <v>44633</v>
      </c>
      <c r="H3016" s="7">
        <v>15</v>
      </c>
      <c r="I3016">
        <v>312431</v>
      </c>
      <c r="J3016">
        <v>46864.65</v>
      </c>
      <c r="K3016">
        <v>265566.34999999998</v>
      </c>
      <c r="L3016">
        <v>44388.425579319628</v>
      </c>
      <c r="M3016" s="4">
        <f t="shared" si="94"/>
        <v>16.714627278388107</v>
      </c>
      <c r="N3016" t="str">
        <f t="shared" si="95"/>
        <v>Discounted</v>
      </c>
    </row>
    <row r="3017" spans="1:14" x14ac:dyDescent="0.3">
      <c r="A3017" t="s">
        <v>3027</v>
      </c>
      <c r="B3017" s="2">
        <v>45654</v>
      </c>
      <c r="C3017" t="s">
        <v>4513</v>
      </c>
      <c r="D3017" t="s">
        <v>4520</v>
      </c>
      <c r="E3017" t="s">
        <v>4525</v>
      </c>
      <c r="F3017">
        <v>1</v>
      </c>
      <c r="G3017">
        <v>45367</v>
      </c>
      <c r="H3017" s="7">
        <v>5</v>
      </c>
      <c r="I3017">
        <v>45367</v>
      </c>
      <c r="J3017">
        <v>2268.35</v>
      </c>
      <c r="K3017">
        <v>43098.65</v>
      </c>
      <c r="L3017">
        <v>2564.7989563900569</v>
      </c>
      <c r="M3017" s="4">
        <f t="shared" si="94"/>
        <v>5.9509960437045173</v>
      </c>
      <c r="N3017" t="str">
        <f t="shared" si="95"/>
        <v>Discounted</v>
      </c>
    </row>
    <row r="3018" spans="1:14" x14ac:dyDescent="0.3">
      <c r="A3018" t="s">
        <v>3028</v>
      </c>
      <c r="B3018" s="2">
        <v>45152</v>
      </c>
      <c r="C3018" t="s">
        <v>4515</v>
      </c>
      <c r="D3018" t="s">
        <v>4520</v>
      </c>
      <c r="E3018" t="s">
        <v>4524</v>
      </c>
      <c r="F3018">
        <v>9</v>
      </c>
      <c r="G3018">
        <v>1816</v>
      </c>
      <c r="H3018" s="7">
        <v>15</v>
      </c>
      <c r="I3018">
        <v>16344</v>
      </c>
      <c r="J3018">
        <v>2451.6</v>
      </c>
      <c r="K3018">
        <v>13892.4</v>
      </c>
      <c r="L3018">
        <v>2705.0853252946372</v>
      </c>
      <c r="M3018" s="4">
        <f t="shared" si="94"/>
        <v>19.471691898409471</v>
      </c>
      <c r="N3018" t="str">
        <f t="shared" si="95"/>
        <v>Discounted</v>
      </c>
    </row>
    <row r="3019" spans="1:14" x14ac:dyDescent="0.3">
      <c r="A3019" t="s">
        <v>3029</v>
      </c>
      <c r="B3019" s="2">
        <v>45057</v>
      </c>
      <c r="C3019" t="s">
        <v>4514</v>
      </c>
      <c r="D3019" t="s">
        <v>4520</v>
      </c>
      <c r="E3019" t="s">
        <v>4521</v>
      </c>
      <c r="F3019">
        <v>5</v>
      </c>
      <c r="G3019">
        <v>38472</v>
      </c>
      <c r="H3019" s="7">
        <v>0</v>
      </c>
      <c r="I3019">
        <v>192360</v>
      </c>
      <c r="J3019">
        <v>0</v>
      </c>
      <c r="K3019">
        <v>192360</v>
      </c>
      <c r="L3019">
        <v>35407.808989829478</v>
      </c>
      <c r="M3019" s="4">
        <f t="shared" si="94"/>
        <v>18.407053956035288</v>
      </c>
      <c r="N3019" t="str">
        <f t="shared" si="95"/>
        <v>Non-discounted</v>
      </c>
    </row>
    <row r="3020" spans="1:14" x14ac:dyDescent="0.3">
      <c r="A3020" t="s">
        <v>3030</v>
      </c>
      <c r="B3020" s="2">
        <v>45514</v>
      </c>
      <c r="C3020" t="s">
        <v>4518</v>
      </c>
      <c r="D3020" t="s">
        <v>4520</v>
      </c>
      <c r="E3020" t="s">
        <v>4525</v>
      </c>
      <c r="F3020">
        <v>9</v>
      </c>
      <c r="G3020">
        <v>79548</v>
      </c>
      <c r="H3020" s="7">
        <v>0</v>
      </c>
      <c r="I3020">
        <v>715932</v>
      </c>
      <c r="J3020">
        <v>0</v>
      </c>
      <c r="K3020">
        <v>715932</v>
      </c>
      <c r="L3020">
        <v>88678.919886411313</v>
      </c>
      <c r="M3020" s="4">
        <f t="shared" si="94"/>
        <v>12.386500378026309</v>
      </c>
      <c r="N3020" t="str">
        <f t="shared" si="95"/>
        <v>Non-discounted</v>
      </c>
    </row>
    <row r="3021" spans="1:14" x14ac:dyDescent="0.3">
      <c r="A3021" t="s">
        <v>3031</v>
      </c>
      <c r="B3021" s="2">
        <v>45402</v>
      </c>
      <c r="C3021" t="s">
        <v>4515</v>
      </c>
      <c r="D3021" t="s">
        <v>4519</v>
      </c>
      <c r="E3021" t="s">
        <v>4521</v>
      </c>
      <c r="F3021">
        <v>2</v>
      </c>
      <c r="G3021">
        <v>66720</v>
      </c>
      <c r="H3021" s="7">
        <v>10</v>
      </c>
      <c r="I3021">
        <v>133440</v>
      </c>
      <c r="J3021">
        <v>13344</v>
      </c>
      <c r="K3021">
        <v>120096</v>
      </c>
      <c r="L3021">
        <v>15883.659401656811</v>
      </c>
      <c r="M3021" s="4">
        <f t="shared" si="94"/>
        <v>13.225802192959641</v>
      </c>
      <c r="N3021" t="str">
        <f t="shared" si="95"/>
        <v>Discounted</v>
      </c>
    </row>
    <row r="3022" spans="1:14" x14ac:dyDescent="0.3">
      <c r="A3022" t="s">
        <v>3032</v>
      </c>
      <c r="B3022" s="2">
        <v>45203</v>
      </c>
      <c r="C3022" t="s">
        <v>4513</v>
      </c>
      <c r="D3022" t="s">
        <v>4520</v>
      </c>
      <c r="E3022" t="s">
        <v>4525</v>
      </c>
      <c r="F3022">
        <v>8</v>
      </c>
      <c r="G3022">
        <v>77771</v>
      </c>
      <c r="H3022" s="7">
        <v>20</v>
      </c>
      <c r="I3022">
        <v>622168</v>
      </c>
      <c r="J3022">
        <v>124433.60000000001</v>
      </c>
      <c r="K3022">
        <v>497734.40000000002</v>
      </c>
      <c r="L3022">
        <v>116246.9578121934</v>
      </c>
      <c r="M3022" s="4">
        <f t="shared" si="94"/>
        <v>23.355218729545999</v>
      </c>
      <c r="N3022" t="str">
        <f t="shared" si="95"/>
        <v>Discounted</v>
      </c>
    </row>
    <row r="3023" spans="1:14" x14ac:dyDescent="0.3">
      <c r="A3023" t="s">
        <v>3033</v>
      </c>
      <c r="B3023" s="2">
        <v>45082</v>
      </c>
      <c r="C3023" t="s">
        <v>4518</v>
      </c>
      <c r="D3023" t="s">
        <v>4519</v>
      </c>
      <c r="E3023" t="s">
        <v>4523</v>
      </c>
      <c r="F3023">
        <v>7</v>
      </c>
      <c r="G3023">
        <v>43135</v>
      </c>
      <c r="H3023" s="7">
        <v>15</v>
      </c>
      <c r="I3023">
        <v>301945</v>
      </c>
      <c r="J3023">
        <v>45291.75</v>
      </c>
      <c r="K3023">
        <v>256653.25</v>
      </c>
      <c r="L3023">
        <v>13506.820034955401</v>
      </c>
      <c r="M3023" s="4">
        <f t="shared" si="94"/>
        <v>5.2626725104612548</v>
      </c>
      <c r="N3023" t="str">
        <f t="shared" si="95"/>
        <v>Discounted</v>
      </c>
    </row>
    <row r="3024" spans="1:14" x14ac:dyDescent="0.3">
      <c r="A3024" t="s">
        <v>3034</v>
      </c>
      <c r="B3024" s="2">
        <v>45144</v>
      </c>
      <c r="C3024" t="s">
        <v>4515</v>
      </c>
      <c r="D3024" t="s">
        <v>4520</v>
      </c>
      <c r="E3024" t="s">
        <v>4524</v>
      </c>
      <c r="F3024">
        <v>4</v>
      </c>
      <c r="G3024">
        <v>51765</v>
      </c>
      <c r="H3024" s="7">
        <v>20</v>
      </c>
      <c r="I3024">
        <v>207060</v>
      </c>
      <c r="J3024">
        <v>41412</v>
      </c>
      <c r="K3024">
        <v>165648</v>
      </c>
      <c r="L3024">
        <v>26944.41568531339</v>
      </c>
      <c r="M3024" s="4">
        <f t="shared" si="94"/>
        <v>16.266067616459836</v>
      </c>
      <c r="N3024" t="str">
        <f t="shared" si="95"/>
        <v>Discounted</v>
      </c>
    </row>
    <row r="3025" spans="1:14" x14ac:dyDescent="0.3">
      <c r="A3025" t="s">
        <v>3035</v>
      </c>
      <c r="B3025" s="2">
        <v>45116</v>
      </c>
      <c r="C3025" t="s">
        <v>4516</v>
      </c>
      <c r="D3025" t="s">
        <v>4520</v>
      </c>
      <c r="E3025" t="s">
        <v>4521</v>
      </c>
      <c r="F3025">
        <v>3</v>
      </c>
      <c r="G3025">
        <v>50609</v>
      </c>
      <c r="H3025" s="7">
        <v>20</v>
      </c>
      <c r="I3025">
        <v>151827</v>
      </c>
      <c r="J3025">
        <v>30365.4</v>
      </c>
      <c r="K3025">
        <v>121461.6</v>
      </c>
      <c r="L3025">
        <v>28503.663941901821</v>
      </c>
      <c r="M3025" s="4">
        <f t="shared" si="94"/>
        <v>23.467222514689269</v>
      </c>
      <c r="N3025" t="str">
        <f t="shared" si="95"/>
        <v>Discounted</v>
      </c>
    </row>
    <row r="3026" spans="1:14" x14ac:dyDescent="0.3">
      <c r="A3026" t="s">
        <v>3036</v>
      </c>
      <c r="B3026" s="2">
        <v>45343</v>
      </c>
      <c r="C3026" t="s">
        <v>4512</v>
      </c>
      <c r="D3026" t="s">
        <v>4520</v>
      </c>
      <c r="E3026" t="s">
        <v>4525</v>
      </c>
      <c r="F3026">
        <v>4</v>
      </c>
      <c r="G3026">
        <v>49297</v>
      </c>
      <c r="H3026" s="7">
        <v>20</v>
      </c>
      <c r="I3026">
        <v>197188</v>
      </c>
      <c r="J3026">
        <v>39437.599999999999</v>
      </c>
      <c r="K3026">
        <v>157750.39999999999</v>
      </c>
      <c r="L3026">
        <v>36723.890786110598</v>
      </c>
      <c r="M3026" s="4">
        <f t="shared" si="94"/>
        <v>23.279744955391934</v>
      </c>
      <c r="N3026" t="str">
        <f t="shared" si="95"/>
        <v>Discounted</v>
      </c>
    </row>
    <row r="3027" spans="1:14" x14ac:dyDescent="0.3">
      <c r="A3027" t="s">
        <v>3037</v>
      </c>
      <c r="B3027" s="2">
        <v>45601</v>
      </c>
      <c r="C3027" t="s">
        <v>4513</v>
      </c>
      <c r="D3027" t="s">
        <v>4520</v>
      </c>
      <c r="E3027" t="s">
        <v>4521</v>
      </c>
      <c r="F3027">
        <v>4</v>
      </c>
      <c r="G3027">
        <v>8579</v>
      </c>
      <c r="H3027" s="7">
        <v>20</v>
      </c>
      <c r="I3027">
        <v>34316</v>
      </c>
      <c r="J3027">
        <v>6863.2</v>
      </c>
      <c r="K3027">
        <v>27452.799999999999</v>
      </c>
      <c r="L3027">
        <v>4582.7275506253054</v>
      </c>
      <c r="M3027" s="4">
        <f t="shared" si="94"/>
        <v>16.693115276493856</v>
      </c>
      <c r="N3027" t="str">
        <f t="shared" si="95"/>
        <v>Discounted</v>
      </c>
    </row>
    <row r="3028" spans="1:14" x14ac:dyDescent="0.3">
      <c r="A3028" t="s">
        <v>3038</v>
      </c>
      <c r="B3028" s="2">
        <v>45618</v>
      </c>
      <c r="C3028" t="s">
        <v>4518</v>
      </c>
      <c r="D3028" t="s">
        <v>4520</v>
      </c>
      <c r="E3028" t="s">
        <v>4525</v>
      </c>
      <c r="F3028">
        <v>8</v>
      </c>
      <c r="G3028">
        <v>61387</v>
      </c>
      <c r="H3028" s="7">
        <v>20</v>
      </c>
      <c r="I3028">
        <v>491096</v>
      </c>
      <c r="J3028">
        <v>98219.199999999997</v>
      </c>
      <c r="K3028">
        <v>392876.79999999999</v>
      </c>
      <c r="L3028">
        <v>49599.124407121257</v>
      </c>
      <c r="M3028" s="4">
        <f t="shared" si="94"/>
        <v>12.624599978191958</v>
      </c>
      <c r="N3028" t="str">
        <f t="shared" si="95"/>
        <v>Discounted</v>
      </c>
    </row>
    <row r="3029" spans="1:14" x14ac:dyDescent="0.3">
      <c r="A3029" t="s">
        <v>3039</v>
      </c>
      <c r="B3029" s="2">
        <v>45472</v>
      </c>
      <c r="C3029" t="s">
        <v>4513</v>
      </c>
      <c r="D3029" t="s">
        <v>4519</v>
      </c>
      <c r="E3029" t="s">
        <v>4525</v>
      </c>
      <c r="F3029">
        <v>4</v>
      </c>
      <c r="G3029">
        <v>22912</v>
      </c>
      <c r="H3029" s="7">
        <v>0</v>
      </c>
      <c r="I3029">
        <v>91648</v>
      </c>
      <c r="J3029">
        <v>0</v>
      </c>
      <c r="K3029">
        <v>91648</v>
      </c>
      <c r="L3029">
        <v>6395.2620762618826</v>
      </c>
      <c r="M3029" s="4">
        <f t="shared" si="94"/>
        <v>6.9780705266474801</v>
      </c>
      <c r="N3029" t="str">
        <f t="shared" si="95"/>
        <v>Non-discounted</v>
      </c>
    </row>
    <row r="3030" spans="1:14" x14ac:dyDescent="0.3">
      <c r="A3030" t="s">
        <v>3040</v>
      </c>
      <c r="B3030" s="2">
        <v>44967</v>
      </c>
      <c r="C3030" t="s">
        <v>4515</v>
      </c>
      <c r="D3030" t="s">
        <v>4520</v>
      </c>
      <c r="E3030" t="s">
        <v>4522</v>
      </c>
      <c r="F3030">
        <v>5</v>
      </c>
      <c r="G3030">
        <v>36362</v>
      </c>
      <c r="H3030" s="7">
        <v>5</v>
      </c>
      <c r="I3030">
        <v>181810</v>
      </c>
      <c r="J3030">
        <v>9090.5</v>
      </c>
      <c r="K3030">
        <v>172719.5</v>
      </c>
      <c r="L3030">
        <v>14639.159158073449</v>
      </c>
      <c r="M3030" s="4">
        <f t="shared" si="94"/>
        <v>8.475684076247008</v>
      </c>
      <c r="N3030" t="str">
        <f t="shared" si="95"/>
        <v>Discounted</v>
      </c>
    </row>
    <row r="3031" spans="1:14" x14ac:dyDescent="0.3">
      <c r="A3031" t="s">
        <v>3041</v>
      </c>
      <c r="B3031" s="2">
        <v>45233</v>
      </c>
      <c r="C3031" t="s">
        <v>4512</v>
      </c>
      <c r="D3031" t="s">
        <v>4520</v>
      </c>
      <c r="E3031" t="s">
        <v>4522</v>
      </c>
      <c r="F3031">
        <v>2</v>
      </c>
      <c r="G3031">
        <v>15321</v>
      </c>
      <c r="H3031" s="7">
        <v>15</v>
      </c>
      <c r="I3031">
        <v>30642</v>
      </c>
      <c r="J3031">
        <v>4596.3</v>
      </c>
      <c r="K3031">
        <v>26045.7</v>
      </c>
      <c r="L3031">
        <v>4842.7986615256013</v>
      </c>
      <c r="M3031" s="4">
        <f t="shared" si="94"/>
        <v>18.59346710407323</v>
      </c>
      <c r="N3031" t="str">
        <f t="shared" si="95"/>
        <v>Discounted</v>
      </c>
    </row>
    <row r="3032" spans="1:14" x14ac:dyDescent="0.3">
      <c r="A3032" t="s">
        <v>3042</v>
      </c>
      <c r="B3032" s="2">
        <v>45264</v>
      </c>
      <c r="C3032" t="s">
        <v>4513</v>
      </c>
      <c r="D3032" t="s">
        <v>4520</v>
      </c>
      <c r="E3032" t="s">
        <v>4522</v>
      </c>
      <c r="F3032">
        <v>4</v>
      </c>
      <c r="G3032">
        <v>73618</v>
      </c>
      <c r="H3032" s="7">
        <v>15</v>
      </c>
      <c r="I3032">
        <v>294472</v>
      </c>
      <c r="J3032">
        <v>44170.8</v>
      </c>
      <c r="K3032">
        <v>250301.2</v>
      </c>
      <c r="L3032">
        <v>13347.76622769709</v>
      </c>
      <c r="M3032" s="4">
        <f t="shared" si="94"/>
        <v>5.3326816761953557</v>
      </c>
      <c r="N3032" t="str">
        <f t="shared" si="95"/>
        <v>Discounted</v>
      </c>
    </row>
    <row r="3033" spans="1:14" x14ac:dyDescent="0.3">
      <c r="A3033" t="s">
        <v>3043</v>
      </c>
      <c r="B3033" s="2">
        <v>45240</v>
      </c>
      <c r="C3033" t="s">
        <v>4518</v>
      </c>
      <c r="D3033" t="s">
        <v>4520</v>
      </c>
      <c r="E3033" t="s">
        <v>4521</v>
      </c>
      <c r="F3033">
        <v>7</v>
      </c>
      <c r="G3033">
        <v>75048</v>
      </c>
      <c r="H3033" s="7">
        <v>0</v>
      </c>
      <c r="I3033">
        <v>525336</v>
      </c>
      <c r="J3033">
        <v>0</v>
      </c>
      <c r="K3033">
        <v>525336</v>
      </c>
      <c r="L3033">
        <v>119092.15575357281</v>
      </c>
      <c r="M3033" s="4">
        <f t="shared" si="94"/>
        <v>22.669711528159656</v>
      </c>
      <c r="N3033" t="str">
        <f t="shared" si="95"/>
        <v>Non-discounted</v>
      </c>
    </row>
    <row r="3034" spans="1:14" x14ac:dyDescent="0.3">
      <c r="A3034" t="s">
        <v>3044</v>
      </c>
      <c r="B3034" s="2">
        <v>45001</v>
      </c>
      <c r="C3034" t="s">
        <v>4514</v>
      </c>
      <c r="D3034" t="s">
        <v>4519</v>
      </c>
      <c r="E3034" t="s">
        <v>4523</v>
      </c>
      <c r="F3034">
        <v>3</v>
      </c>
      <c r="G3034">
        <v>34155</v>
      </c>
      <c r="H3034" s="7">
        <v>0</v>
      </c>
      <c r="I3034">
        <v>102465</v>
      </c>
      <c r="J3034">
        <v>0</v>
      </c>
      <c r="K3034">
        <v>102465</v>
      </c>
      <c r="L3034">
        <v>17171.791096699591</v>
      </c>
      <c r="M3034" s="4">
        <f t="shared" si="94"/>
        <v>16.758689402917671</v>
      </c>
      <c r="N3034" t="str">
        <f t="shared" si="95"/>
        <v>Non-discounted</v>
      </c>
    </row>
    <row r="3035" spans="1:14" x14ac:dyDescent="0.3">
      <c r="A3035" t="s">
        <v>3045</v>
      </c>
      <c r="B3035" s="2">
        <v>45205</v>
      </c>
      <c r="C3035" t="s">
        <v>4515</v>
      </c>
      <c r="D3035" t="s">
        <v>4520</v>
      </c>
      <c r="E3035" t="s">
        <v>4525</v>
      </c>
      <c r="F3035">
        <v>1</v>
      </c>
      <c r="G3035">
        <v>45188</v>
      </c>
      <c r="H3035" s="7">
        <v>20</v>
      </c>
      <c r="I3035">
        <v>45188</v>
      </c>
      <c r="J3035">
        <v>9037.6</v>
      </c>
      <c r="K3035">
        <v>36150.400000000001</v>
      </c>
      <c r="L3035">
        <v>2133.9339799072259</v>
      </c>
      <c r="M3035" s="4">
        <f t="shared" si="94"/>
        <v>5.9029332452952827</v>
      </c>
      <c r="N3035" t="str">
        <f t="shared" si="95"/>
        <v>Discounted</v>
      </c>
    </row>
    <row r="3036" spans="1:14" x14ac:dyDescent="0.3">
      <c r="A3036" t="s">
        <v>3046</v>
      </c>
      <c r="B3036" s="2">
        <v>45102</v>
      </c>
      <c r="C3036" t="s">
        <v>4514</v>
      </c>
      <c r="D3036" t="s">
        <v>4519</v>
      </c>
      <c r="E3036" t="s">
        <v>4524</v>
      </c>
      <c r="F3036">
        <v>8</v>
      </c>
      <c r="G3036">
        <v>55076</v>
      </c>
      <c r="H3036" s="7">
        <v>5</v>
      </c>
      <c r="I3036">
        <v>440608</v>
      </c>
      <c r="J3036">
        <v>22030.400000000001</v>
      </c>
      <c r="K3036">
        <v>418577.6</v>
      </c>
      <c r="L3036">
        <v>41001.134260401021</v>
      </c>
      <c r="M3036" s="4">
        <f t="shared" si="94"/>
        <v>9.7953484038326515</v>
      </c>
      <c r="N3036" t="str">
        <f t="shared" si="95"/>
        <v>Discounted</v>
      </c>
    </row>
    <row r="3037" spans="1:14" x14ac:dyDescent="0.3">
      <c r="A3037" t="s">
        <v>3047</v>
      </c>
      <c r="B3037" s="2">
        <v>45588</v>
      </c>
      <c r="C3037" t="s">
        <v>4516</v>
      </c>
      <c r="D3037" t="s">
        <v>4520</v>
      </c>
      <c r="E3037" t="s">
        <v>4522</v>
      </c>
      <c r="F3037">
        <v>8</v>
      </c>
      <c r="G3037">
        <v>52736</v>
      </c>
      <c r="H3037" s="7">
        <v>15</v>
      </c>
      <c r="I3037">
        <v>421888</v>
      </c>
      <c r="J3037">
        <v>63283.199999999997</v>
      </c>
      <c r="K3037">
        <v>358604.79999999999</v>
      </c>
      <c r="L3037">
        <v>60546.899738786327</v>
      </c>
      <c r="M3037" s="4">
        <f t="shared" si="94"/>
        <v>16.884018211353091</v>
      </c>
      <c r="N3037" t="str">
        <f t="shared" si="95"/>
        <v>Discounted</v>
      </c>
    </row>
    <row r="3038" spans="1:14" x14ac:dyDescent="0.3">
      <c r="A3038" t="s">
        <v>3048</v>
      </c>
      <c r="B3038" s="2">
        <v>45199</v>
      </c>
      <c r="C3038" t="s">
        <v>4514</v>
      </c>
      <c r="D3038" t="s">
        <v>4519</v>
      </c>
      <c r="E3038" t="s">
        <v>4521</v>
      </c>
      <c r="F3038">
        <v>6</v>
      </c>
      <c r="G3038">
        <v>45721</v>
      </c>
      <c r="H3038" s="7">
        <v>10</v>
      </c>
      <c r="I3038">
        <v>274326</v>
      </c>
      <c r="J3038">
        <v>27432.6</v>
      </c>
      <c r="K3038">
        <v>246893.4</v>
      </c>
      <c r="L3038">
        <v>14102.613494735269</v>
      </c>
      <c r="M3038" s="4">
        <f t="shared" si="94"/>
        <v>5.7120253091963047</v>
      </c>
      <c r="N3038" t="str">
        <f t="shared" si="95"/>
        <v>Discounted</v>
      </c>
    </row>
    <row r="3039" spans="1:14" x14ac:dyDescent="0.3">
      <c r="A3039" t="s">
        <v>3049</v>
      </c>
      <c r="B3039" s="2">
        <v>45546</v>
      </c>
      <c r="C3039" t="s">
        <v>4514</v>
      </c>
      <c r="D3039" t="s">
        <v>4519</v>
      </c>
      <c r="E3039" t="s">
        <v>4521</v>
      </c>
      <c r="F3039">
        <v>7</v>
      </c>
      <c r="G3039">
        <v>66592</v>
      </c>
      <c r="H3039" s="7">
        <v>0</v>
      </c>
      <c r="I3039">
        <v>466144</v>
      </c>
      <c r="J3039">
        <v>0</v>
      </c>
      <c r="K3039">
        <v>466144</v>
      </c>
      <c r="L3039">
        <v>96024.489499639836</v>
      </c>
      <c r="M3039" s="4">
        <f t="shared" si="94"/>
        <v>20.599748039155248</v>
      </c>
      <c r="N3039" t="str">
        <f t="shared" si="95"/>
        <v>Non-discounted</v>
      </c>
    </row>
    <row r="3040" spans="1:14" x14ac:dyDescent="0.3">
      <c r="A3040" t="s">
        <v>3050</v>
      </c>
      <c r="B3040" s="2">
        <v>45577</v>
      </c>
      <c r="C3040" t="s">
        <v>4517</v>
      </c>
      <c r="D3040" t="s">
        <v>4519</v>
      </c>
      <c r="E3040" t="s">
        <v>4521</v>
      </c>
      <c r="F3040">
        <v>2</v>
      </c>
      <c r="G3040">
        <v>54945</v>
      </c>
      <c r="H3040" s="7">
        <v>10</v>
      </c>
      <c r="I3040">
        <v>109890</v>
      </c>
      <c r="J3040">
        <v>10989</v>
      </c>
      <c r="K3040">
        <v>98901</v>
      </c>
      <c r="L3040">
        <v>23141.292466322699</v>
      </c>
      <c r="M3040" s="4">
        <f t="shared" si="94"/>
        <v>23.398441336612066</v>
      </c>
      <c r="N3040" t="str">
        <f t="shared" si="95"/>
        <v>Discounted</v>
      </c>
    </row>
    <row r="3041" spans="1:14" x14ac:dyDescent="0.3">
      <c r="A3041" t="s">
        <v>3051</v>
      </c>
      <c r="B3041" s="2">
        <v>45215</v>
      </c>
      <c r="C3041" t="s">
        <v>4515</v>
      </c>
      <c r="D3041" t="s">
        <v>4519</v>
      </c>
      <c r="E3041" t="s">
        <v>4524</v>
      </c>
      <c r="F3041">
        <v>5</v>
      </c>
      <c r="G3041">
        <v>9400</v>
      </c>
      <c r="H3041" s="7">
        <v>15</v>
      </c>
      <c r="I3041">
        <v>47000</v>
      </c>
      <c r="J3041">
        <v>7050</v>
      </c>
      <c r="K3041">
        <v>39950</v>
      </c>
      <c r="L3041">
        <v>9677.6509424824799</v>
      </c>
      <c r="M3041" s="4">
        <f t="shared" si="94"/>
        <v>24.224407866038746</v>
      </c>
      <c r="N3041" t="str">
        <f t="shared" si="95"/>
        <v>Discounted</v>
      </c>
    </row>
    <row r="3042" spans="1:14" x14ac:dyDescent="0.3">
      <c r="A3042" t="s">
        <v>3052</v>
      </c>
      <c r="B3042" s="2">
        <v>45650</v>
      </c>
      <c r="C3042" t="s">
        <v>4516</v>
      </c>
      <c r="D3042" t="s">
        <v>4519</v>
      </c>
      <c r="E3042" t="s">
        <v>4524</v>
      </c>
      <c r="F3042">
        <v>7</v>
      </c>
      <c r="G3042">
        <v>33985</v>
      </c>
      <c r="H3042" s="7">
        <v>0</v>
      </c>
      <c r="I3042">
        <v>237895</v>
      </c>
      <c r="J3042">
        <v>0</v>
      </c>
      <c r="K3042">
        <v>237895</v>
      </c>
      <c r="L3042">
        <v>46801.523308280099</v>
      </c>
      <c r="M3042" s="4">
        <f t="shared" si="94"/>
        <v>19.673184938010507</v>
      </c>
      <c r="N3042" t="str">
        <f t="shared" si="95"/>
        <v>Non-discounted</v>
      </c>
    </row>
    <row r="3043" spans="1:14" x14ac:dyDescent="0.3">
      <c r="A3043" t="s">
        <v>3053</v>
      </c>
      <c r="B3043" s="2">
        <v>45198</v>
      </c>
      <c r="C3043" t="s">
        <v>4514</v>
      </c>
      <c r="D3043" t="s">
        <v>4520</v>
      </c>
      <c r="E3043" t="s">
        <v>4522</v>
      </c>
      <c r="F3043">
        <v>9</v>
      </c>
      <c r="G3043">
        <v>14391</v>
      </c>
      <c r="H3043" s="7">
        <v>15</v>
      </c>
      <c r="I3043">
        <v>129519</v>
      </c>
      <c r="J3043">
        <v>19427.849999999999</v>
      </c>
      <c r="K3043">
        <v>110091.15</v>
      </c>
      <c r="L3043">
        <v>24370.337786802778</v>
      </c>
      <c r="M3043" s="4">
        <f t="shared" si="94"/>
        <v>22.136509416790339</v>
      </c>
      <c r="N3043" t="str">
        <f t="shared" si="95"/>
        <v>Discounted</v>
      </c>
    </row>
    <row r="3044" spans="1:14" x14ac:dyDescent="0.3">
      <c r="A3044" t="s">
        <v>3054</v>
      </c>
      <c r="B3044" s="2">
        <v>44992</v>
      </c>
      <c r="C3044" t="s">
        <v>4512</v>
      </c>
      <c r="D3044" t="s">
        <v>4519</v>
      </c>
      <c r="E3044" t="s">
        <v>4524</v>
      </c>
      <c r="F3044">
        <v>1</v>
      </c>
      <c r="G3044">
        <v>15514</v>
      </c>
      <c r="H3044" s="7">
        <v>0</v>
      </c>
      <c r="I3044">
        <v>15514</v>
      </c>
      <c r="J3044">
        <v>0</v>
      </c>
      <c r="K3044">
        <v>15514</v>
      </c>
      <c r="L3044">
        <v>2670.6031141167059</v>
      </c>
      <c r="M3044" s="4">
        <f t="shared" si="94"/>
        <v>17.214149246594726</v>
      </c>
      <c r="N3044" t="str">
        <f t="shared" si="95"/>
        <v>Non-discounted</v>
      </c>
    </row>
    <row r="3045" spans="1:14" x14ac:dyDescent="0.3">
      <c r="A3045" t="s">
        <v>3055</v>
      </c>
      <c r="B3045" s="2">
        <v>45409</v>
      </c>
      <c r="C3045" t="s">
        <v>4518</v>
      </c>
      <c r="D3045" t="s">
        <v>4520</v>
      </c>
      <c r="E3045" t="s">
        <v>4522</v>
      </c>
      <c r="F3045">
        <v>3</v>
      </c>
      <c r="G3045">
        <v>72583</v>
      </c>
      <c r="H3045" s="7">
        <v>15</v>
      </c>
      <c r="I3045">
        <v>217749</v>
      </c>
      <c r="J3045">
        <v>32662.35</v>
      </c>
      <c r="K3045">
        <v>185086.65</v>
      </c>
      <c r="L3045">
        <v>26228.394649744761</v>
      </c>
      <c r="M3045" s="4">
        <f t="shared" si="94"/>
        <v>14.170873290831491</v>
      </c>
      <c r="N3045" t="str">
        <f t="shared" si="95"/>
        <v>Discounted</v>
      </c>
    </row>
    <row r="3046" spans="1:14" x14ac:dyDescent="0.3">
      <c r="A3046" t="s">
        <v>3056</v>
      </c>
      <c r="B3046" s="2">
        <v>45174</v>
      </c>
      <c r="C3046" t="s">
        <v>4514</v>
      </c>
      <c r="D3046" t="s">
        <v>4519</v>
      </c>
      <c r="E3046" t="s">
        <v>4524</v>
      </c>
      <c r="F3046">
        <v>6</v>
      </c>
      <c r="G3046">
        <v>38464</v>
      </c>
      <c r="H3046" s="7">
        <v>10</v>
      </c>
      <c r="I3046">
        <v>230784</v>
      </c>
      <c r="J3046">
        <v>23078.400000000001</v>
      </c>
      <c r="K3046">
        <v>207705.60000000001</v>
      </c>
      <c r="L3046">
        <v>40009.696366005272</v>
      </c>
      <c r="M3046" s="4">
        <f t="shared" si="94"/>
        <v>19.262695067444145</v>
      </c>
      <c r="N3046" t="str">
        <f t="shared" si="95"/>
        <v>Discounted</v>
      </c>
    </row>
    <row r="3047" spans="1:14" x14ac:dyDescent="0.3">
      <c r="A3047" t="s">
        <v>3057</v>
      </c>
      <c r="B3047" s="2">
        <v>45082</v>
      </c>
      <c r="C3047" t="s">
        <v>4516</v>
      </c>
      <c r="D3047" t="s">
        <v>4519</v>
      </c>
      <c r="E3047" t="s">
        <v>4524</v>
      </c>
      <c r="F3047">
        <v>7</v>
      </c>
      <c r="G3047">
        <v>51671</v>
      </c>
      <c r="H3047" s="7">
        <v>5</v>
      </c>
      <c r="I3047">
        <v>361697</v>
      </c>
      <c r="J3047">
        <v>18084.849999999999</v>
      </c>
      <c r="K3047">
        <v>343612.15</v>
      </c>
      <c r="L3047">
        <v>32586.847507146558</v>
      </c>
      <c r="M3047" s="4">
        <f t="shared" si="94"/>
        <v>9.4836132852538988</v>
      </c>
      <c r="N3047" t="str">
        <f t="shared" si="95"/>
        <v>Discounted</v>
      </c>
    </row>
    <row r="3048" spans="1:14" x14ac:dyDescent="0.3">
      <c r="A3048" t="s">
        <v>3058</v>
      </c>
      <c r="B3048" s="2">
        <v>44973</v>
      </c>
      <c r="C3048" t="s">
        <v>4514</v>
      </c>
      <c r="D3048" t="s">
        <v>4520</v>
      </c>
      <c r="E3048" t="s">
        <v>4524</v>
      </c>
      <c r="F3048">
        <v>6</v>
      </c>
      <c r="G3048">
        <v>45239</v>
      </c>
      <c r="H3048" s="7">
        <v>0</v>
      </c>
      <c r="I3048">
        <v>271434</v>
      </c>
      <c r="J3048">
        <v>0</v>
      </c>
      <c r="K3048">
        <v>271434</v>
      </c>
      <c r="L3048">
        <v>19531.5397593126</v>
      </c>
      <c r="M3048" s="4">
        <f t="shared" si="94"/>
        <v>7.1956865239110064</v>
      </c>
      <c r="N3048" t="str">
        <f t="shared" si="95"/>
        <v>Non-discounted</v>
      </c>
    </row>
    <row r="3049" spans="1:14" x14ac:dyDescent="0.3">
      <c r="A3049" t="s">
        <v>3059</v>
      </c>
      <c r="B3049" s="2">
        <v>45380</v>
      </c>
      <c r="C3049" t="s">
        <v>4518</v>
      </c>
      <c r="D3049" t="s">
        <v>4519</v>
      </c>
      <c r="E3049" t="s">
        <v>4522</v>
      </c>
      <c r="F3049">
        <v>1</v>
      </c>
      <c r="G3049">
        <v>43874</v>
      </c>
      <c r="H3049" s="7">
        <v>10</v>
      </c>
      <c r="I3049">
        <v>43874</v>
      </c>
      <c r="J3049">
        <v>4387.3999999999996</v>
      </c>
      <c r="K3049">
        <v>39486.6</v>
      </c>
      <c r="L3049">
        <v>7990.9109508022748</v>
      </c>
      <c r="M3049" s="4">
        <f t="shared" si="94"/>
        <v>20.237019522577977</v>
      </c>
      <c r="N3049" t="str">
        <f t="shared" si="95"/>
        <v>Discounted</v>
      </c>
    </row>
    <row r="3050" spans="1:14" x14ac:dyDescent="0.3">
      <c r="A3050" t="s">
        <v>3060</v>
      </c>
      <c r="B3050" s="2">
        <v>45127</v>
      </c>
      <c r="C3050" t="s">
        <v>4516</v>
      </c>
      <c r="D3050" t="s">
        <v>4519</v>
      </c>
      <c r="E3050" t="s">
        <v>4525</v>
      </c>
      <c r="F3050">
        <v>4</v>
      </c>
      <c r="G3050">
        <v>39959</v>
      </c>
      <c r="H3050" s="7">
        <v>15</v>
      </c>
      <c r="I3050">
        <v>159836</v>
      </c>
      <c r="J3050">
        <v>23975.4</v>
      </c>
      <c r="K3050">
        <v>135860.6</v>
      </c>
      <c r="L3050">
        <v>32828.996521427187</v>
      </c>
      <c r="M3050" s="4">
        <f t="shared" si="94"/>
        <v>24.163735859717374</v>
      </c>
      <c r="N3050" t="str">
        <f t="shared" si="95"/>
        <v>Discounted</v>
      </c>
    </row>
    <row r="3051" spans="1:14" x14ac:dyDescent="0.3">
      <c r="A3051" t="s">
        <v>3061</v>
      </c>
      <c r="B3051" s="2">
        <v>45586</v>
      </c>
      <c r="C3051" t="s">
        <v>4515</v>
      </c>
      <c r="D3051" t="s">
        <v>4519</v>
      </c>
      <c r="E3051" t="s">
        <v>4522</v>
      </c>
      <c r="F3051">
        <v>6</v>
      </c>
      <c r="G3051">
        <v>7545</v>
      </c>
      <c r="H3051" s="7">
        <v>10</v>
      </c>
      <c r="I3051">
        <v>45270</v>
      </c>
      <c r="J3051">
        <v>4527</v>
      </c>
      <c r="K3051">
        <v>40743</v>
      </c>
      <c r="L3051">
        <v>6742.7980874081331</v>
      </c>
      <c r="M3051" s="4">
        <f t="shared" si="94"/>
        <v>16.549586646560471</v>
      </c>
      <c r="N3051" t="str">
        <f t="shared" si="95"/>
        <v>Discounted</v>
      </c>
    </row>
    <row r="3052" spans="1:14" x14ac:dyDescent="0.3">
      <c r="A3052" t="s">
        <v>3062</v>
      </c>
      <c r="B3052" s="2">
        <v>45050</v>
      </c>
      <c r="C3052" t="s">
        <v>4516</v>
      </c>
      <c r="D3052" t="s">
        <v>4519</v>
      </c>
      <c r="E3052" t="s">
        <v>4525</v>
      </c>
      <c r="F3052">
        <v>8</v>
      </c>
      <c r="G3052">
        <v>43755</v>
      </c>
      <c r="H3052" s="7">
        <v>0</v>
      </c>
      <c r="I3052">
        <v>350040</v>
      </c>
      <c r="J3052">
        <v>0</v>
      </c>
      <c r="K3052">
        <v>350040</v>
      </c>
      <c r="L3052">
        <v>51283.826308818207</v>
      </c>
      <c r="M3052" s="4">
        <f t="shared" si="94"/>
        <v>14.650847419957207</v>
      </c>
      <c r="N3052" t="str">
        <f t="shared" si="95"/>
        <v>Non-discounted</v>
      </c>
    </row>
    <row r="3053" spans="1:14" x14ac:dyDescent="0.3">
      <c r="A3053" t="s">
        <v>3063</v>
      </c>
      <c r="B3053" s="2">
        <v>44927</v>
      </c>
      <c r="C3053" t="s">
        <v>4515</v>
      </c>
      <c r="D3053" t="s">
        <v>4520</v>
      </c>
      <c r="E3053" t="s">
        <v>4521</v>
      </c>
      <c r="F3053">
        <v>4</v>
      </c>
      <c r="G3053">
        <v>52465</v>
      </c>
      <c r="H3053" s="7">
        <v>10</v>
      </c>
      <c r="I3053">
        <v>209860</v>
      </c>
      <c r="J3053">
        <v>20986</v>
      </c>
      <c r="K3053">
        <v>188874</v>
      </c>
      <c r="L3053">
        <v>29630.71295546052</v>
      </c>
      <c r="M3053" s="4">
        <f t="shared" si="94"/>
        <v>15.688084625443693</v>
      </c>
      <c r="N3053" t="str">
        <f t="shared" si="95"/>
        <v>Discounted</v>
      </c>
    </row>
    <row r="3054" spans="1:14" x14ac:dyDescent="0.3">
      <c r="A3054" t="s">
        <v>3064</v>
      </c>
      <c r="B3054" s="2">
        <v>45566</v>
      </c>
      <c r="C3054" t="s">
        <v>4516</v>
      </c>
      <c r="D3054" t="s">
        <v>4519</v>
      </c>
      <c r="E3054" t="s">
        <v>4521</v>
      </c>
      <c r="F3054">
        <v>7</v>
      </c>
      <c r="G3054">
        <v>1737</v>
      </c>
      <c r="H3054" s="7">
        <v>15</v>
      </c>
      <c r="I3054">
        <v>12159</v>
      </c>
      <c r="J3054">
        <v>1823.85</v>
      </c>
      <c r="K3054">
        <v>10335.15</v>
      </c>
      <c r="L3054">
        <v>1505.75732304898</v>
      </c>
      <c r="M3054" s="4">
        <f t="shared" si="94"/>
        <v>14.569283687696647</v>
      </c>
      <c r="N3054" t="str">
        <f t="shared" si="95"/>
        <v>Discounted</v>
      </c>
    </row>
    <row r="3055" spans="1:14" x14ac:dyDescent="0.3">
      <c r="A3055" t="s">
        <v>3065</v>
      </c>
      <c r="B3055" s="2">
        <v>45117</v>
      </c>
      <c r="C3055" t="s">
        <v>4513</v>
      </c>
      <c r="D3055" t="s">
        <v>4519</v>
      </c>
      <c r="E3055" t="s">
        <v>4522</v>
      </c>
      <c r="F3055">
        <v>3</v>
      </c>
      <c r="G3055">
        <v>52695</v>
      </c>
      <c r="H3055" s="7">
        <v>20</v>
      </c>
      <c r="I3055">
        <v>158085</v>
      </c>
      <c r="J3055">
        <v>31617</v>
      </c>
      <c r="K3055">
        <v>126468</v>
      </c>
      <c r="L3055">
        <v>17508.23703198459</v>
      </c>
      <c r="M3055" s="4">
        <f t="shared" si="94"/>
        <v>13.844005623544763</v>
      </c>
      <c r="N3055" t="str">
        <f t="shared" si="95"/>
        <v>Discounted</v>
      </c>
    </row>
    <row r="3056" spans="1:14" x14ac:dyDescent="0.3">
      <c r="A3056" t="s">
        <v>3066</v>
      </c>
      <c r="B3056" s="2">
        <v>45505</v>
      </c>
      <c r="C3056" t="s">
        <v>4518</v>
      </c>
      <c r="D3056" t="s">
        <v>4520</v>
      </c>
      <c r="E3056" t="s">
        <v>4525</v>
      </c>
      <c r="F3056">
        <v>8</v>
      </c>
      <c r="G3056">
        <v>36826</v>
      </c>
      <c r="H3056" s="7">
        <v>5</v>
      </c>
      <c r="I3056">
        <v>294608</v>
      </c>
      <c r="J3056">
        <v>14730.4</v>
      </c>
      <c r="K3056">
        <v>279877.59999999998</v>
      </c>
      <c r="L3056">
        <v>67004.695438395225</v>
      </c>
      <c r="M3056" s="4">
        <f t="shared" si="94"/>
        <v>23.940713882924261</v>
      </c>
      <c r="N3056" t="str">
        <f t="shared" si="95"/>
        <v>Discounted</v>
      </c>
    </row>
    <row r="3057" spans="1:14" x14ac:dyDescent="0.3">
      <c r="A3057" t="s">
        <v>3067</v>
      </c>
      <c r="B3057" s="2">
        <v>45442</v>
      </c>
      <c r="C3057" t="s">
        <v>4518</v>
      </c>
      <c r="D3057" t="s">
        <v>4520</v>
      </c>
      <c r="E3057" t="s">
        <v>4525</v>
      </c>
      <c r="F3057">
        <v>1</v>
      </c>
      <c r="G3057">
        <v>5793</v>
      </c>
      <c r="H3057" s="7">
        <v>5</v>
      </c>
      <c r="I3057">
        <v>5793</v>
      </c>
      <c r="J3057">
        <v>289.64999999999998</v>
      </c>
      <c r="K3057">
        <v>5503.35</v>
      </c>
      <c r="L3057">
        <v>803.22845157912923</v>
      </c>
      <c r="M3057" s="4">
        <f t="shared" si="94"/>
        <v>14.595263822564968</v>
      </c>
      <c r="N3057" t="str">
        <f t="shared" si="95"/>
        <v>Discounted</v>
      </c>
    </row>
    <row r="3058" spans="1:14" x14ac:dyDescent="0.3">
      <c r="A3058" t="s">
        <v>3068</v>
      </c>
      <c r="B3058" s="2">
        <v>45368</v>
      </c>
      <c r="C3058" t="s">
        <v>4516</v>
      </c>
      <c r="D3058" t="s">
        <v>4519</v>
      </c>
      <c r="E3058" t="s">
        <v>4525</v>
      </c>
      <c r="F3058">
        <v>4</v>
      </c>
      <c r="G3058">
        <v>25774</v>
      </c>
      <c r="H3058" s="7">
        <v>20</v>
      </c>
      <c r="I3058">
        <v>103096</v>
      </c>
      <c r="J3058">
        <v>20619.2</v>
      </c>
      <c r="K3058">
        <v>82476.800000000003</v>
      </c>
      <c r="L3058">
        <v>5461.6539614043422</v>
      </c>
      <c r="M3058" s="4">
        <f t="shared" si="94"/>
        <v>6.6220488202795718</v>
      </c>
      <c r="N3058" t="str">
        <f t="shared" si="95"/>
        <v>Discounted</v>
      </c>
    </row>
    <row r="3059" spans="1:14" x14ac:dyDescent="0.3">
      <c r="A3059" t="s">
        <v>3069</v>
      </c>
      <c r="B3059" s="2">
        <v>45069</v>
      </c>
      <c r="C3059" t="s">
        <v>4513</v>
      </c>
      <c r="D3059" t="s">
        <v>4519</v>
      </c>
      <c r="E3059" t="s">
        <v>4521</v>
      </c>
      <c r="F3059">
        <v>8</v>
      </c>
      <c r="G3059">
        <v>19737</v>
      </c>
      <c r="H3059" s="7">
        <v>0</v>
      </c>
      <c r="I3059">
        <v>157896</v>
      </c>
      <c r="J3059">
        <v>0</v>
      </c>
      <c r="K3059">
        <v>157896</v>
      </c>
      <c r="L3059">
        <v>32069.204311694819</v>
      </c>
      <c r="M3059" s="4">
        <f t="shared" si="94"/>
        <v>20.310333581404734</v>
      </c>
      <c r="N3059" t="str">
        <f t="shared" si="95"/>
        <v>Non-discounted</v>
      </c>
    </row>
    <row r="3060" spans="1:14" x14ac:dyDescent="0.3">
      <c r="A3060" t="s">
        <v>3070</v>
      </c>
      <c r="B3060" s="2">
        <v>45117</v>
      </c>
      <c r="C3060" t="s">
        <v>4514</v>
      </c>
      <c r="D3060" t="s">
        <v>4520</v>
      </c>
      <c r="E3060" t="s">
        <v>4522</v>
      </c>
      <c r="F3060">
        <v>4</v>
      </c>
      <c r="G3060">
        <v>78847</v>
      </c>
      <c r="H3060" s="7">
        <v>10</v>
      </c>
      <c r="I3060">
        <v>315388</v>
      </c>
      <c r="J3060">
        <v>31538.799999999999</v>
      </c>
      <c r="K3060">
        <v>283849.2</v>
      </c>
      <c r="L3060">
        <v>36421.349575610773</v>
      </c>
      <c r="M3060" s="4">
        <f t="shared" si="94"/>
        <v>12.831232068158293</v>
      </c>
      <c r="N3060" t="str">
        <f t="shared" si="95"/>
        <v>Discounted</v>
      </c>
    </row>
    <row r="3061" spans="1:14" x14ac:dyDescent="0.3">
      <c r="A3061" t="s">
        <v>3071</v>
      </c>
      <c r="B3061" s="2">
        <v>45459</v>
      </c>
      <c r="C3061" t="s">
        <v>4518</v>
      </c>
      <c r="D3061" t="s">
        <v>4519</v>
      </c>
      <c r="E3061" t="s">
        <v>4523</v>
      </c>
      <c r="F3061">
        <v>2</v>
      </c>
      <c r="G3061">
        <v>18729</v>
      </c>
      <c r="H3061" s="7">
        <v>10</v>
      </c>
      <c r="I3061">
        <v>37458</v>
      </c>
      <c r="J3061">
        <v>3745.8</v>
      </c>
      <c r="K3061">
        <v>33712.199999999997</v>
      </c>
      <c r="L3061">
        <v>6477.4185905991026</v>
      </c>
      <c r="M3061" s="4">
        <f t="shared" si="94"/>
        <v>19.213870914977672</v>
      </c>
      <c r="N3061" t="str">
        <f t="shared" si="95"/>
        <v>Discounted</v>
      </c>
    </row>
    <row r="3062" spans="1:14" x14ac:dyDescent="0.3">
      <c r="A3062" t="s">
        <v>3072</v>
      </c>
      <c r="B3062" s="2">
        <v>45153</v>
      </c>
      <c r="C3062" t="s">
        <v>4515</v>
      </c>
      <c r="D3062" t="s">
        <v>4520</v>
      </c>
      <c r="E3062" t="s">
        <v>4525</v>
      </c>
      <c r="F3062">
        <v>2</v>
      </c>
      <c r="G3062">
        <v>79347</v>
      </c>
      <c r="H3062" s="7">
        <v>20</v>
      </c>
      <c r="I3062">
        <v>158694</v>
      </c>
      <c r="J3062">
        <v>31738.799999999999</v>
      </c>
      <c r="K3062">
        <v>126955.2</v>
      </c>
      <c r="L3062">
        <v>21063.628791728141</v>
      </c>
      <c r="M3062" s="4">
        <f t="shared" si="94"/>
        <v>16.591387191488131</v>
      </c>
      <c r="N3062" t="str">
        <f t="shared" si="95"/>
        <v>Discounted</v>
      </c>
    </row>
    <row r="3063" spans="1:14" x14ac:dyDescent="0.3">
      <c r="A3063" t="s">
        <v>3073</v>
      </c>
      <c r="B3063" s="2">
        <v>45239</v>
      </c>
      <c r="C3063" t="s">
        <v>4515</v>
      </c>
      <c r="D3063" t="s">
        <v>4519</v>
      </c>
      <c r="E3063" t="s">
        <v>4525</v>
      </c>
      <c r="F3063">
        <v>4</v>
      </c>
      <c r="G3063">
        <v>57218</v>
      </c>
      <c r="H3063" s="7">
        <v>20</v>
      </c>
      <c r="I3063">
        <v>228872</v>
      </c>
      <c r="J3063">
        <v>45774.400000000001</v>
      </c>
      <c r="K3063">
        <v>183097.60000000001</v>
      </c>
      <c r="L3063">
        <v>35271.191659575983</v>
      </c>
      <c r="M3063" s="4">
        <f t="shared" si="94"/>
        <v>19.263601303117017</v>
      </c>
      <c r="N3063" t="str">
        <f t="shared" si="95"/>
        <v>Discounted</v>
      </c>
    </row>
    <row r="3064" spans="1:14" x14ac:dyDescent="0.3">
      <c r="A3064" t="s">
        <v>3074</v>
      </c>
      <c r="B3064" s="2">
        <v>45555</v>
      </c>
      <c r="C3064" t="s">
        <v>4512</v>
      </c>
      <c r="D3064" t="s">
        <v>4520</v>
      </c>
      <c r="E3064" t="s">
        <v>4523</v>
      </c>
      <c r="F3064">
        <v>4</v>
      </c>
      <c r="G3064">
        <v>69218</v>
      </c>
      <c r="H3064" s="7">
        <v>15</v>
      </c>
      <c r="I3064">
        <v>276872</v>
      </c>
      <c r="J3064">
        <v>41530.800000000003</v>
      </c>
      <c r="K3064">
        <v>235341.2</v>
      </c>
      <c r="L3064">
        <v>14685.006448305059</v>
      </c>
      <c r="M3064" s="4">
        <f t="shared" si="94"/>
        <v>6.239879140713593</v>
      </c>
      <c r="N3064" t="str">
        <f t="shared" si="95"/>
        <v>Discounted</v>
      </c>
    </row>
    <row r="3065" spans="1:14" x14ac:dyDescent="0.3">
      <c r="A3065" t="s">
        <v>3075</v>
      </c>
      <c r="B3065" s="2">
        <v>45228</v>
      </c>
      <c r="C3065" t="s">
        <v>4517</v>
      </c>
      <c r="D3065" t="s">
        <v>4520</v>
      </c>
      <c r="E3065" t="s">
        <v>4522</v>
      </c>
      <c r="F3065">
        <v>2</v>
      </c>
      <c r="G3065">
        <v>50115</v>
      </c>
      <c r="H3065" s="7">
        <v>15</v>
      </c>
      <c r="I3065">
        <v>100230</v>
      </c>
      <c r="J3065">
        <v>15034.5</v>
      </c>
      <c r="K3065">
        <v>85195.5</v>
      </c>
      <c r="L3065">
        <v>4836.9459322693037</v>
      </c>
      <c r="M3065" s="4">
        <f t="shared" si="94"/>
        <v>5.6774664533564607</v>
      </c>
      <c r="N3065" t="str">
        <f t="shared" si="95"/>
        <v>Discounted</v>
      </c>
    </row>
    <row r="3066" spans="1:14" x14ac:dyDescent="0.3">
      <c r="A3066" t="s">
        <v>3076</v>
      </c>
      <c r="B3066" s="2">
        <v>45580</v>
      </c>
      <c r="C3066" t="s">
        <v>4513</v>
      </c>
      <c r="D3066" t="s">
        <v>4520</v>
      </c>
      <c r="E3066" t="s">
        <v>4525</v>
      </c>
      <c r="F3066">
        <v>7</v>
      </c>
      <c r="G3066">
        <v>71796</v>
      </c>
      <c r="H3066" s="7">
        <v>5</v>
      </c>
      <c r="I3066">
        <v>502572</v>
      </c>
      <c r="J3066">
        <v>25128.6</v>
      </c>
      <c r="K3066">
        <v>477443.4</v>
      </c>
      <c r="L3066">
        <v>60018.610082090672</v>
      </c>
      <c r="M3066" s="4">
        <f t="shared" si="94"/>
        <v>12.570832497022824</v>
      </c>
      <c r="N3066" t="str">
        <f t="shared" si="95"/>
        <v>Discounted</v>
      </c>
    </row>
    <row r="3067" spans="1:14" x14ac:dyDescent="0.3">
      <c r="A3067" t="s">
        <v>3077</v>
      </c>
      <c r="B3067" s="2">
        <v>45386</v>
      </c>
      <c r="C3067" t="s">
        <v>4517</v>
      </c>
      <c r="D3067" t="s">
        <v>4519</v>
      </c>
      <c r="E3067" t="s">
        <v>4522</v>
      </c>
      <c r="F3067">
        <v>6</v>
      </c>
      <c r="G3067">
        <v>73296</v>
      </c>
      <c r="H3067" s="7">
        <v>0</v>
      </c>
      <c r="I3067">
        <v>439776</v>
      </c>
      <c r="J3067">
        <v>0</v>
      </c>
      <c r="K3067">
        <v>439776</v>
      </c>
      <c r="L3067">
        <v>82956.366285356373</v>
      </c>
      <c r="M3067" s="4">
        <f t="shared" si="94"/>
        <v>18.863322756438816</v>
      </c>
      <c r="N3067" t="str">
        <f t="shared" si="95"/>
        <v>Non-discounted</v>
      </c>
    </row>
    <row r="3068" spans="1:14" x14ac:dyDescent="0.3">
      <c r="A3068" t="s">
        <v>3078</v>
      </c>
      <c r="B3068" s="2">
        <v>45327</v>
      </c>
      <c r="C3068" t="s">
        <v>4517</v>
      </c>
      <c r="D3068" t="s">
        <v>4519</v>
      </c>
      <c r="E3068" t="s">
        <v>4525</v>
      </c>
      <c r="F3068">
        <v>3</v>
      </c>
      <c r="G3068">
        <v>2415</v>
      </c>
      <c r="H3068" s="7">
        <v>0</v>
      </c>
      <c r="I3068">
        <v>7245</v>
      </c>
      <c r="J3068">
        <v>0</v>
      </c>
      <c r="K3068">
        <v>7245</v>
      </c>
      <c r="L3068">
        <v>686.36598148678547</v>
      </c>
      <c r="M3068" s="4">
        <f t="shared" si="94"/>
        <v>9.4736505381198821</v>
      </c>
      <c r="N3068" t="str">
        <f t="shared" si="95"/>
        <v>Non-discounted</v>
      </c>
    </row>
    <row r="3069" spans="1:14" x14ac:dyDescent="0.3">
      <c r="A3069" t="s">
        <v>3079</v>
      </c>
      <c r="B3069" s="2">
        <v>45477</v>
      </c>
      <c r="C3069" t="s">
        <v>4515</v>
      </c>
      <c r="D3069" t="s">
        <v>4519</v>
      </c>
      <c r="E3069" t="s">
        <v>4524</v>
      </c>
      <c r="F3069">
        <v>8</v>
      </c>
      <c r="G3069">
        <v>75151</v>
      </c>
      <c r="H3069" s="7">
        <v>20</v>
      </c>
      <c r="I3069">
        <v>601208</v>
      </c>
      <c r="J3069">
        <v>120241.60000000001</v>
      </c>
      <c r="K3069">
        <v>480966.40000000002</v>
      </c>
      <c r="L3069">
        <v>65738.556615174719</v>
      </c>
      <c r="M3069" s="4">
        <f t="shared" si="94"/>
        <v>13.66801435925144</v>
      </c>
      <c r="N3069" t="str">
        <f t="shared" si="95"/>
        <v>Discounted</v>
      </c>
    </row>
    <row r="3070" spans="1:14" x14ac:dyDescent="0.3">
      <c r="A3070" t="s">
        <v>3080</v>
      </c>
      <c r="B3070" s="2">
        <v>45319</v>
      </c>
      <c r="C3070" t="s">
        <v>4512</v>
      </c>
      <c r="D3070" t="s">
        <v>4519</v>
      </c>
      <c r="E3070" t="s">
        <v>4525</v>
      </c>
      <c r="F3070">
        <v>8</v>
      </c>
      <c r="G3070">
        <v>53274</v>
      </c>
      <c r="H3070" s="7">
        <v>5</v>
      </c>
      <c r="I3070">
        <v>426192</v>
      </c>
      <c r="J3070">
        <v>21309.599999999999</v>
      </c>
      <c r="K3070">
        <v>404882.4</v>
      </c>
      <c r="L3070">
        <v>99666.682724402301</v>
      </c>
      <c r="M3070" s="4">
        <f t="shared" si="94"/>
        <v>24.616205279459493</v>
      </c>
      <c r="N3070" t="str">
        <f t="shared" si="95"/>
        <v>Discounted</v>
      </c>
    </row>
    <row r="3071" spans="1:14" x14ac:dyDescent="0.3">
      <c r="A3071" t="s">
        <v>3081</v>
      </c>
      <c r="B3071" s="2">
        <v>45133</v>
      </c>
      <c r="C3071" t="s">
        <v>4517</v>
      </c>
      <c r="D3071" t="s">
        <v>4520</v>
      </c>
      <c r="E3071" t="s">
        <v>4524</v>
      </c>
      <c r="F3071">
        <v>1</v>
      </c>
      <c r="G3071">
        <v>7576</v>
      </c>
      <c r="H3071" s="7">
        <v>5</v>
      </c>
      <c r="I3071">
        <v>7576</v>
      </c>
      <c r="J3071">
        <v>378.8</v>
      </c>
      <c r="K3071">
        <v>7197.2</v>
      </c>
      <c r="L3071">
        <v>669.15902875444783</v>
      </c>
      <c r="M3071" s="4">
        <f t="shared" si="94"/>
        <v>9.2974910903469095</v>
      </c>
      <c r="N3071" t="str">
        <f t="shared" si="95"/>
        <v>Discounted</v>
      </c>
    </row>
    <row r="3072" spans="1:14" x14ac:dyDescent="0.3">
      <c r="A3072" t="s">
        <v>3082</v>
      </c>
      <c r="B3072" s="2">
        <v>45136</v>
      </c>
      <c r="C3072" t="s">
        <v>4517</v>
      </c>
      <c r="D3072" t="s">
        <v>4520</v>
      </c>
      <c r="E3072" t="s">
        <v>4522</v>
      </c>
      <c r="F3072">
        <v>3</v>
      </c>
      <c r="G3072">
        <v>33583</v>
      </c>
      <c r="H3072" s="7">
        <v>15</v>
      </c>
      <c r="I3072">
        <v>100749</v>
      </c>
      <c r="J3072">
        <v>15112.35</v>
      </c>
      <c r="K3072">
        <v>85636.65</v>
      </c>
      <c r="L3072">
        <v>18804.839991100529</v>
      </c>
      <c r="M3072" s="4">
        <f t="shared" si="94"/>
        <v>21.958869235427272</v>
      </c>
      <c r="N3072" t="str">
        <f t="shared" si="95"/>
        <v>Discounted</v>
      </c>
    </row>
    <row r="3073" spans="1:14" x14ac:dyDescent="0.3">
      <c r="A3073" t="s">
        <v>3083</v>
      </c>
      <c r="B3073" s="2">
        <v>45041</v>
      </c>
      <c r="C3073" t="s">
        <v>4516</v>
      </c>
      <c r="D3073" t="s">
        <v>4520</v>
      </c>
      <c r="E3073" t="s">
        <v>4525</v>
      </c>
      <c r="F3073">
        <v>5</v>
      </c>
      <c r="G3073">
        <v>54418</v>
      </c>
      <c r="H3073" s="7">
        <v>10</v>
      </c>
      <c r="I3073">
        <v>272090</v>
      </c>
      <c r="J3073">
        <v>27209</v>
      </c>
      <c r="K3073">
        <v>244881</v>
      </c>
      <c r="L3073">
        <v>52671.987386690133</v>
      </c>
      <c r="M3073" s="4">
        <f t="shared" si="94"/>
        <v>21.509217696223935</v>
      </c>
      <c r="N3073" t="str">
        <f t="shared" si="95"/>
        <v>Discounted</v>
      </c>
    </row>
    <row r="3074" spans="1:14" x14ac:dyDescent="0.3">
      <c r="A3074" t="s">
        <v>3084</v>
      </c>
      <c r="B3074" s="2">
        <v>45572</v>
      </c>
      <c r="C3074" t="s">
        <v>4516</v>
      </c>
      <c r="D3074" t="s">
        <v>4519</v>
      </c>
      <c r="E3074" t="s">
        <v>4521</v>
      </c>
      <c r="F3074">
        <v>2</v>
      </c>
      <c r="G3074">
        <v>5293</v>
      </c>
      <c r="H3074" s="7">
        <v>0</v>
      </c>
      <c r="I3074">
        <v>10586</v>
      </c>
      <c r="J3074">
        <v>0</v>
      </c>
      <c r="K3074">
        <v>10586</v>
      </c>
      <c r="L3074">
        <v>2416.4708466938459</v>
      </c>
      <c r="M3074" s="4">
        <f t="shared" si="94"/>
        <v>22.827043705779765</v>
      </c>
      <c r="N3074" t="str">
        <f t="shared" si="95"/>
        <v>Non-discounted</v>
      </c>
    </row>
    <row r="3075" spans="1:14" x14ac:dyDescent="0.3">
      <c r="A3075" t="s">
        <v>3085</v>
      </c>
      <c r="B3075" s="2">
        <v>45177</v>
      </c>
      <c r="C3075" t="s">
        <v>4516</v>
      </c>
      <c r="D3075" t="s">
        <v>4519</v>
      </c>
      <c r="E3075" t="s">
        <v>4521</v>
      </c>
      <c r="F3075">
        <v>5</v>
      </c>
      <c r="G3075">
        <v>51028</v>
      </c>
      <c r="H3075" s="7">
        <v>5</v>
      </c>
      <c r="I3075">
        <v>255140</v>
      </c>
      <c r="J3075">
        <v>12757</v>
      </c>
      <c r="K3075">
        <v>242383</v>
      </c>
      <c r="L3075">
        <v>56482.11024919527</v>
      </c>
      <c r="M3075" s="4">
        <f t="shared" ref="M3075:M3138" si="96">(L3075/K3075)*100</f>
        <v>23.302834872575744</v>
      </c>
      <c r="N3075" t="str">
        <f t="shared" ref="N3075:N3138" si="97">IF(H3075=0,"Non-discounted","Discounted")</f>
        <v>Discounted</v>
      </c>
    </row>
    <row r="3076" spans="1:14" x14ac:dyDescent="0.3">
      <c r="A3076" t="s">
        <v>3086</v>
      </c>
      <c r="B3076" s="2">
        <v>45145</v>
      </c>
      <c r="C3076" t="s">
        <v>4514</v>
      </c>
      <c r="D3076" t="s">
        <v>4519</v>
      </c>
      <c r="E3076" t="s">
        <v>4523</v>
      </c>
      <c r="F3076">
        <v>3</v>
      </c>
      <c r="G3076">
        <v>67298</v>
      </c>
      <c r="H3076" s="7">
        <v>15</v>
      </c>
      <c r="I3076">
        <v>201894</v>
      </c>
      <c r="J3076">
        <v>30284.1</v>
      </c>
      <c r="K3076">
        <v>171609.9</v>
      </c>
      <c r="L3076">
        <v>25992.728497084849</v>
      </c>
      <c r="M3076" s="4">
        <f t="shared" si="96"/>
        <v>15.146403847962647</v>
      </c>
      <c r="N3076" t="str">
        <f t="shared" si="97"/>
        <v>Discounted</v>
      </c>
    </row>
    <row r="3077" spans="1:14" x14ac:dyDescent="0.3">
      <c r="A3077" t="s">
        <v>3087</v>
      </c>
      <c r="B3077" s="2">
        <v>45333</v>
      </c>
      <c r="C3077" t="s">
        <v>4517</v>
      </c>
      <c r="D3077" t="s">
        <v>4520</v>
      </c>
      <c r="E3077" t="s">
        <v>4521</v>
      </c>
      <c r="F3077">
        <v>9</v>
      </c>
      <c r="G3077">
        <v>9819</v>
      </c>
      <c r="H3077" s="7">
        <v>15</v>
      </c>
      <c r="I3077">
        <v>88371</v>
      </c>
      <c r="J3077">
        <v>13255.65</v>
      </c>
      <c r="K3077">
        <v>75115.350000000006</v>
      </c>
      <c r="L3077">
        <v>14000.506460311961</v>
      </c>
      <c r="M3077" s="4">
        <f t="shared" si="96"/>
        <v>18.638675663911517</v>
      </c>
      <c r="N3077" t="str">
        <f t="shared" si="97"/>
        <v>Discounted</v>
      </c>
    </row>
    <row r="3078" spans="1:14" x14ac:dyDescent="0.3">
      <c r="A3078" t="s">
        <v>3088</v>
      </c>
      <c r="B3078" s="2">
        <v>45369</v>
      </c>
      <c r="C3078" t="s">
        <v>4514</v>
      </c>
      <c r="D3078" t="s">
        <v>4519</v>
      </c>
      <c r="E3078" t="s">
        <v>4524</v>
      </c>
      <c r="F3078">
        <v>1</v>
      </c>
      <c r="G3078">
        <v>13694</v>
      </c>
      <c r="H3078" s="7">
        <v>15</v>
      </c>
      <c r="I3078">
        <v>13694</v>
      </c>
      <c r="J3078">
        <v>2054.1</v>
      </c>
      <c r="K3078">
        <v>11639.9</v>
      </c>
      <c r="L3078">
        <v>2022.760665354296</v>
      </c>
      <c r="M3078" s="4">
        <f t="shared" si="96"/>
        <v>17.377818240313886</v>
      </c>
      <c r="N3078" t="str">
        <f t="shared" si="97"/>
        <v>Discounted</v>
      </c>
    </row>
    <row r="3079" spans="1:14" x14ac:dyDescent="0.3">
      <c r="A3079" t="s">
        <v>3089</v>
      </c>
      <c r="B3079" s="2">
        <v>45529</v>
      </c>
      <c r="C3079" t="s">
        <v>4512</v>
      </c>
      <c r="D3079" t="s">
        <v>4519</v>
      </c>
      <c r="E3079" t="s">
        <v>4521</v>
      </c>
      <c r="F3079">
        <v>4</v>
      </c>
      <c r="G3079">
        <v>19809</v>
      </c>
      <c r="H3079" s="7">
        <v>10</v>
      </c>
      <c r="I3079">
        <v>79236</v>
      </c>
      <c r="J3079">
        <v>7923.6</v>
      </c>
      <c r="K3079">
        <v>71312.399999999994</v>
      </c>
      <c r="L3079">
        <v>7971.9923779929486</v>
      </c>
      <c r="M3079" s="4">
        <f t="shared" si="96"/>
        <v>11.178970807311138</v>
      </c>
      <c r="N3079" t="str">
        <f t="shared" si="97"/>
        <v>Discounted</v>
      </c>
    </row>
    <row r="3080" spans="1:14" x14ac:dyDescent="0.3">
      <c r="A3080" t="s">
        <v>3090</v>
      </c>
      <c r="B3080" s="2">
        <v>45280</v>
      </c>
      <c r="C3080" t="s">
        <v>4513</v>
      </c>
      <c r="D3080" t="s">
        <v>4520</v>
      </c>
      <c r="E3080" t="s">
        <v>4521</v>
      </c>
      <c r="F3080">
        <v>6</v>
      </c>
      <c r="G3080">
        <v>58896</v>
      </c>
      <c r="H3080" s="7">
        <v>5</v>
      </c>
      <c r="I3080">
        <v>353376</v>
      </c>
      <c r="J3080">
        <v>17668.8</v>
      </c>
      <c r="K3080">
        <v>335707.2</v>
      </c>
      <c r="L3080">
        <v>35570.701428551118</v>
      </c>
      <c r="M3080" s="4">
        <f t="shared" si="96"/>
        <v>10.595751723094148</v>
      </c>
      <c r="N3080" t="str">
        <f t="shared" si="97"/>
        <v>Discounted</v>
      </c>
    </row>
    <row r="3081" spans="1:14" x14ac:dyDescent="0.3">
      <c r="A3081" t="s">
        <v>3091</v>
      </c>
      <c r="B3081" s="2">
        <v>45484</v>
      </c>
      <c r="C3081" t="s">
        <v>4515</v>
      </c>
      <c r="D3081" t="s">
        <v>4520</v>
      </c>
      <c r="E3081" t="s">
        <v>4521</v>
      </c>
      <c r="F3081">
        <v>9</v>
      </c>
      <c r="G3081">
        <v>27498</v>
      </c>
      <c r="H3081" s="7">
        <v>20</v>
      </c>
      <c r="I3081">
        <v>247482</v>
      </c>
      <c r="J3081">
        <v>49496.4</v>
      </c>
      <c r="K3081">
        <v>197985.6</v>
      </c>
      <c r="L3081">
        <v>23424.467070731051</v>
      </c>
      <c r="M3081" s="4">
        <f t="shared" si="96"/>
        <v>11.831399390021826</v>
      </c>
      <c r="N3081" t="str">
        <f t="shared" si="97"/>
        <v>Discounted</v>
      </c>
    </row>
    <row r="3082" spans="1:14" x14ac:dyDescent="0.3">
      <c r="A3082" t="s">
        <v>3092</v>
      </c>
      <c r="B3082" s="2">
        <v>45476</v>
      </c>
      <c r="C3082" t="s">
        <v>4517</v>
      </c>
      <c r="D3082" t="s">
        <v>4519</v>
      </c>
      <c r="E3082" t="s">
        <v>4525</v>
      </c>
      <c r="F3082">
        <v>3</v>
      </c>
      <c r="G3082">
        <v>3968</v>
      </c>
      <c r="H3082" s="7">
        <v>20</v>
      </c>
      <c r="I3082">
        <v>11904</v>
      </c>
      <c r="J3082">
        <v>2380.8000000000002</v>
      </c>
      <c r="K3082">
        <v>9523.2000000000007</v>
      </c>
      <c r="L3082">
        <v>892.24333469113083</v>
      </c>
      <c r="M3082" s="4">
        <f t="shared" si="96"/>
        <v>9.3691546401538428</v>
      </c>
      <c r="N3082" t="str">
        <f t="shared" si="97"/>
        <v>Discounted</v>
      </c>
    </row>
    <row r="3083" spans="1:14" x14ac:dyDescent="0.3">
      <c r="A3083" t="s">
        <v>3093</v>
      </c>
      <c r="B3083" s="2">
        <v>45068</v>
      </c>
      <c r="C3083" t="s">
        <v>4515</v>
      </c>
      <c r="D3083" t="s">
        <v>4520</v>
      </c>
      <c r="E3083" t="s">
        <v>4523</v>
      </c>
      <c r="F3083">
        <v>3</v>
      </c>
      <c r="G3083">
        <v>13151</v>
      </c>
      <c r="H3083" s="7">
        <v>15</v>
      </c>
      <c r="I3083">
        <v>39453</v>
      </c>
      <c r="J3083">
        <v>5917.95</v>
      </c>
      <c r="K3083">
        <v>33535.050000000003</v>
      </c>
      <c r="L3083">
        <v>6756.5315469906845</v>
      </c>
      <c r="M3083" s="4">
        <f t="shared" si="96"/>
        <v>20.147671009855909</v>
      </c>
      <c r="N3083" t="str">
        <f t="shared" si="97"/>
        <v>Discounted</v>
      </c>
    </row>
    <row r="3084" spans="1:14" x14ac:dyDescent="0.3">
      <c r="A3084" t="s">
        <v>3094</v>
      </c>
      <c r="B3084" s="2">
        <v>45538</v>
      </c>
      <c r="C3084" t="s">
        <v>4513</v>
      </c>
      <c r="D3084" t="s">
        <v>4519</v>
      </c>
      <c r="E3084" t="s">
        <v>4522</v>
      </c>
      <c r="F3084">
        <v>5</v>
      </c>
      <c r="G3084">
        <v>20905</v>
      </c>
      <c r="H3084" s="7">
        <v>15</v>
      </c>
      <c r="I3084">
        <v>104525</v>
      </c>
      <c r="J3084">
        <v>15678.75</v>
      </c>
      <c r="K3084">
        <v>88846.25</v>
      </c>
      <c r="L3084">
        <v>21582.048942287871</v>
      </c>
      <c r="M3084" s="4">
        <f t="shared" si="96"/>
        <v>24.291457368530324</v>
      </c>
      <c r="N3084" t="str">
        <f t="shared" si="97"/>
        <v>Discounted</v>
      </c>
    </row>
    <row r="3085" spans="1:14" x14ac:dyDescent="0.3">
      <c r="A3085" t="s">
        <v>3095</v>
      </c>
      <c r="B3085" s="2">
        <v>45427</v>
      </c>
      <c r="C3085" t="s">
        <v>4516</v>
      </c>
      <c r="D3085" t="s">
        <v>4520</v>
      </c>
      <c r="E3085" t="s">
        <v>4523</v>
      </c>
      <c r="F3085">
        <v>7</v>
      </c>
      <c r="G3085">
        <v>14982</v>
      </c>
      <c r="H3085" s="7">
        <v>10</v>
      </c>
      <c r="I3085">
        <v>104874</v>
      </c>
      <c r="J3085">
        <v>10487.4</v>
      </c>
      <c r="K3085">
        <v>94386.6</v>
      </c>
      <c r="L3085">
        <v>21100.53485763479</v>
      </c>
      <c r="M3085" s="4">
        <f t="shared" si="96"/>
        <v>22.35543483676156</v>
      </c>
      <c r="N3085" t="str">
        <f t="shared" si="97"/>
        <v>Discounted</v>
      </c>
    </row>
    <row r="3086" spans="1:14" x14ac:dyDescent="0.3">
      <c r="A3086" t="s">
        <v>3096</v>
      </c>
      <c r="B3086" s="2">
        <v>45628</v>
      </c>
      <c r="C3086" t="s">
        <v>4517</v>
      </c>
      <c r="D3086" t="s">
        <v>4520</v>
      </c>
      <c r="E3086" t="s">
        <v>4524</v>
      </c>
      <c r="F3086">
        <v>5</v>
      </c>
      <c r="G3086">
        <v>4909</v>
      </c>
      <c r="H3086" s="7">
        <v>15</v>
      </c>
      <c r="I3086">
        <v>24545</v>
      </c>
      <c r="J3086">
        <v>3681.75</v>
      </c>
      <c r="K3086">
        <v>20863.25</v>
      </c>
      <c r="L3086">
        <v>1952.551527119381</v>
      </c>
      <c r="M3086" s="4">
        <f t="shared" si="96"/>
        <v>9.3588080817676111</v>
      </c>
      <c r="N3086" t="str">
        <f t="shared" si="97"/>
        <v>Discounted</v>
      </c>
    </row>
    <row r="3087" spans="1:14" x14ac:dyDescent="0.3">
      <c r="A3087" t="s">
        <v>3097</v>
      </c>
      <c r="B3087" s="2">
        <v>45473</v>
      </c>
      <c r="C3087" t="s">
        <v>4518</v>
      </c>
      <c r="D3087" t="s">
        <v>4520</v>
      </c>
      <c r="E3087" t="s">
        <v>4525</v>
      </c>
      <c r="F3087">
        <v>8</v>
      </c>
      <c r="G3087">
        <v>66583</v>
      </c>
      <c r="H3087" s="7">
        <v>5</v>
      </c>
      <c r="I3087">
        <v>532664</v>
      </c>
      <c r="J3087">
        <v>26633.200000000001</v>
      </c>
      <c r="K3087">
        <v>506030.8</v>
      </c>
      <c r="L3087">
        <v>30555.705435372191</v>
      </c>
      <c r="M3087" s="4">
        <f t="shared" si="96"/>
        <v>6.0383094142435976</v>
      </c>
      <c r="N3087" t="str">
        <f t="shared" si="97"/>
        <v>Discounted</v>
      </c>
    </row>
    <row r="3088" spans="1:14" x14ac:dyDescent="0.3">
      <c r="A3088" t="s">
        <v>3098</v>
      </c>
      <c r="B3088" s="2">
        <v>45585</v>
      </c>
      <c r="C3088" t="s">
        <v>4514</v>
      </c>
      <c r="D3088" t="s">
        <v>4519</v>
      </c>
      <c r="E3088" t="s">
        <v>4525</v>
      </c>
      <c r="F3088">
        <v>5</v>
      </c>
      <c r="G3088">
        <v>23926</v>
      </c>
      <c r="H3088" s="7">
        <v>15</v>
      </c>
      <c r="I3088">
        <v>119630</v>
      </c>
      <c r="J3088">
        <v>17944.5</v>
      </c>
      <c r="K3088">
        <v>101685.5</v>
      </c>
      <c r="L3088">
        <v>20481.369497517531</v>
      </c>
      <c r="M3088" s="4">
        <f t="shared" si="96"/>
        <v>20.141878141443499</v>
      </c>
      <c r="N3088" t="str">
        <f t="shared" si="97"/>
        <v>Discounted</v>
      </c>
    </row>
    <row r="3089" spans="1:14" x14ac:dyDescent="0.3">
      <c r="A3089" t="s">
        <v>3099</v>
      </c>
      <c r="B3089" s="2">
        <v>45468</v>
      </c>
      <c r="C3089" t="s">
        <v>4514</v>
      </c>
      <c r="D3089" t="s">
        <v>4519</v>
      </c>
      <c r="E3089" t="s">
        <v>4521</v>
      </c>
      <c r="F3089">
        <v>7</v>
      </c>
      <c r="G3089">
        <v>55257</v>
      </c>
      <c r="H3089" s="7">
        <v>15</v>
      </c>
      <c r="I3089">
        <v>386799</v>
      </c>
      <c r="J3089">
        <v>58019.85</v>
      </c>
      <c r="K3089">
        <v>328779.15000000002</v>
      </c>
      <c r="L3089">
        <v>42097.790184979967</v>
      </c>
      <c r="M3089" s="4">
        <f t="shared" si="96"/>
        <v>12.804276118172325</v>
      </c>
      <c r="N3089" t="str">
        <f t="shared" si="97"/>
        <v>Discounted</v>
      </c>
    </row>
    <row r="3090" spans="1:14" x14ac:dyDescent="0.3">
      <c r="A3090" t="s">
        <v>3100</v>
      </c>
      <c r="B3090" s="2">
        <v>45433</v>
      </c>
      <c r="C3090" t="s">
        <v>4517</v>
      </c>
      <c r="D3090" t="s">
        <v>4519</v>
      </c>
      <c r="E3090" t="s">
        <v>4521</v>
      </c>
      <c r="F3090">
        <v>6</v>
      </c>
      <c r="G3090">
        <v>14936</v>
      </c>
      <c r="H3090" s="7">
        <v>5</v>
      </c>
      <c r="I3090">
        <v>89616</v>
      </c>
      <c r="J3090">
        <v>4480.8</v>
      </c>
      <c r="K3090">
        <v>85135.2</v>
      </c>
      <c r="L3090">
        <v>18297.4719999753</v>
      </c>
      <c r="M3090" s="4">
        <f t="shared" si="96"/>
        <v>21.492252323334295</v>
      </c>
      <c r="N3090" t="str">
        <f t="shared" si="97"/>
        <v>Discounted</v>
      </c>
    </row>
    <row r="3091" spans="1:14" x14ac:dyDescent="0.3">
      <c r="A3091" t="s">
        <v>3101</v>
      </c>
      <c r="B3091" s="2">
        <v>45522</v>
      </c>
      <c r="C3091" t="s">
        <v>4513</v>
      </c>
      <c r="D3091" t="s">
        <v>4520</v>
      </c>
      <c r="E3091" t="s">
        <v>4524</v>
      </c>
      <c r="F3091">
        <v>2</v>
      </c>
      <c r="G3091">
        <v>16990</v>
      </c>
      <c r="H3091" s="7">
        <v>0</v>
      </c>
      <c r="I3091">
        <v>33980</v>
      </c>
      <c r="J3091">
        <v>0</v>
      </c>
      <c r="K3091">
        <v>33980</v>
      </c>
      <c r="L3091">
        <v>6994.6864736015286</v>
      </c>
      <c r="M3091" s="4">
        <f t="shared" si="96"/>
        <v>20.584715931729043</v>
      </c>
      <c r="N3091" t="str">
        <f t="shared" si="97"/>
        <v>Non-discounted</v>
      </c>
    </row>
    <row r="3092" spans="1:14" x14ac:dyDescent="0.3">
      <c r="A3092" t="s">
        <v>3102</v>
      </c>
      <c r="B3092" s="2">
        <v>45207</v>
      </c>
      <c r="C3092" t="s">
        <v>4516</v>
      </c>
      <c r="D3092" t="s">
        <v>4520</v>
      </c>
      <c r="E3092" t="s">
        <v>4525</v>
      </c>
      <c r="F3092">
        <v>3</v>
      </c>
      <c r="G3092">
        <v>52636</v>
      </c>
      <c r="H3092" s="7">
        <v>20</v>
      </c>
      <c r="I3092">
        <v>157908</v>
      </c>
      <c r="J3092">
        <v>31581.599999999999</v>
      </c>
      <c r="K3092">
        <v>126326.39999999999</v>
      </c>
      <c r="L3092">
        <v>22117.48513162549</v>
      </c>
      <c r="M3092" s="4">
        <f t="shared" si="96"/>
        <v>17.508205039980155</v>
      </c>
      <c r="N3092" t="str">
        <f t="shared" si="97"/>
        <v>Discounted</v>
      </c>
    </row>
    <row r="3093" spans="1:14" x14ac:dyDescent="0.3">
      <c r="A3093" t="s">
        <v>3103</v>
      </c>
      <c r="B3093" s="2">
        <v>45350</v>
      </c>
      <c r="C3093" t="s">
        <v>4514</v>
      </c>
      <c r="D3093" t="s">
        <v>4520</v>
      </c>
      <c r="E3093" t="s">
        <v>4522</v>
      </c>
      <c r="F3093">
        <v>4</v>
      </c>
      <c r="G3093">
        <v>29462</v>
      </c>
      <c r="H3093" s="7">
        <v>15</v>
      </c>
      <c r="I3093">
        <v>117848</v>
      </c>
      <c r="J3093">
        <v>17677.2</v>
      </c>
      <c r="K3093">
        <v>100170.8</v>
      </c>
      <c r="L3093">
        <v>10124.04907925031</v>
      </c>
      <c r="M3093" s="4">
        <f t="shared" si="96"/>
        <v>10.10678668758791</v>
      </c>
      <c r="N3093" t="str">
        <f t="shared" si="97"/>
        <v>Discounted</v>
      </c>
    </row>
    <row r="3094" spans="1:14" x14ac:dyDescent="0.3">
      <c r="A3094" t="s">
        <v>3104</v>
      </c>
      <c r="B3094" s="2">
        <v>45196</v>
      </c>
      <c r="C3094" t="s">
        <v>4516</v>
      </c>
      <c r="D3094" t="s">
        <v>4520</v>
      </c>
      <c r="E3094" t="s">
        <v>4523</v>
      </c>
      <c r="F3094">
        <v>5</v>
      </c>
      <c r="G3094">
        <v>29788</v>
      </c>
      <c r="H3094" s="7">
        <v>5</v>
      </c>
      <c r="I3094">
        <v>148940</v>
      </c>
      <c r="J3094">
        <v>7447</v>
      </c>
      <c r="K3094">
        <v>141493</v>
      </c>
      <c r="L3094">
        <v>10018.716579518201</v>
      </c>
      <c r="M3094" s="4">
        <f t="shared" si="96"/>
        <v>7.0807153566029415</v>
      </c>
      <c r="N3094" t="str">
        <f t="shared" si="97"/>
        <v>Discounted</v>
      </c>
    </row>
    <row r="3095" spans="1:14" x14ac:dyDescent="0.3">
      <c r="A3095" t="s">
        <v>3105</v>
      </c>
      <c r="B3095" s="2">
        <v>45080</v>
      </c>
      <c r="C3095" t="s">
        <v>4512</v>
      </c>
      <c r="D3095" t="s">
        <v>4519</v>
      </c>
      <c r="E3095" t="s">
        <v>4525</v>
      </c>
      <c r="F3095">
        <v>9</v>
      </c>
      <c r="G3095">
        <v>22736</v>
      </c>
      <c r="H3095" s="7">
        <v>20</v>
      </c>
      <c r="I3095">
        <v>204624</v>
      </c>
      <c r="J3095">
        <v>40924.800000000003</v>
      </c>
      <c r="K3095">
        <v>163699.20000000001</v>
      </c>
      <c r="L3095">
        <v>16456.625771345702</v>
      </c>
      <c r="M3095" s="4">
        <f t="shared" si="96"/>
        <v>10.052966521122706</v>
      </c>
      <c r="N3095" t="str">
        <f t="shared" si="97"/>
        <v>Discounted</v>
      </c>
    </row>
    <row r="3096" spans="1:14" x14ac:dyDescent="0.3">
      <c r="A3096" t="s">
        <v>3106</v>
      </c>
      <c r="B3096" s="2">
        <v>45540</v>
      </c>
      <c r="C3096" t="s">
        <v>4515</v>
      </c>
      <c r="D3096" t="s">
        <v>4519</v>
      </c>
      <c r="E3096" t="s">
        <v>4522</v>
      </c>
      <c r="F3096">
        <v>6</v>
      </c>
      <c r="G3096">
        <v>15423</v>
      </c>
      <c r="H3096" s="7">
        <v>10</v>
      </c>
      <c r="I3096">
        <v>92538</v>
      </c>
      <c r="J3096">
        <v>9253.7999999999993</v>
      </c>
      <c r="K3096">
        <v>83284.2</v>
      </c>
      <c r="L3096">
        <v>12655.19568381819</v>
      </c>
      <c r="M3096" s="4">
        <f t="shared" si="96"/>
        <v>15.195193906909344</v>
      </c>
      <c r="N3096" t="str">
        <f t="shared" si="97"/>
        <v>Discounted</v>
      </c>
    </row>
    <row r="3097" spans="1:14" x14ac:dyDescent="0.3">
      <c r="A3097" t="s">
        <v>3107</v>
      </c>
      <c r="B3097" s="2">
        <v>45653</v>
      </c>
      <c r="C3097" t="s">
        <v>4513</v>
      </c>
      <c r="D3097" t="s">
        <v>4519</v>
      </c>
      <c r="E3097" t="s">
        <v>4522</v>
      </c>
      <c r="F3097">
        <v>1</v>
      </c>
      <c r="G3097">
        <v>67286</v>
      </c>
      <c r="H3097" s="7">
        <v>0</v>
      </c>
      <c r="I3097">
        <v>67286</v>
      </c>
      <c r="J3097">
        <v>0</v>
      </c>
      <c r="K3097">
        <v>67286</v>
      </c>
      <c r="L3097">
        <v>16545.12915581467</v>
      </c>
      <c r="M3097" s="4">
        <f t="shared" si="96"/>
        <v>24.589259512847651</v>
      </c>
      <c r="N3097" t="str">
        <f t="shared" si="97"/>
        <v>Non-discounted</v>
      </c>
    </row>
    <row r="3098" spans="1:14" x14ac:dyDescent="0.3">
      <c r="A3098" t="s">
        <v>3108</v>
      </c>
      <c r="B3098" s="2">
        <v>45588</v>
      </c>
      <c r="C3098" t="s">
        <v>4518</v>
      </c>
      <c r="D3098" t="s">
        <v>4520</v>
      </c>
      <c r="E3098" t="s">
        <v>4523</v>
      </c>
      <c r="F3098">
        <v>3</v>
      </c>
      <c r="G3098">
        <v>56391</v>
      </c>
      <c r="H3098" s="7">
        <v>15</v>
      </c>
      <c r="I3098">
        <v>169173</v>
      </c>
      <c r="J3098">
        <v>25375.95</v>
      </c>
      <c r="K3098">
        <v>143797.04999999999</v>
      </c>
      <c r="L3098">
        <v>9021.4599526905968</v>
      </c>
      <c r="M3098" s="4">
        <f t="shared" si="96"/>
        <v>6.2737448040071735</v>
      </c>
      <c r="N3098" t="str">
        <f t="shared" si="97"/>
        <v>Discounted</v>
      </c>
    </row>
    <row r="3099" spans="1:14" x14ac:dyDescent="0.3">
      <c r="A3099" t="s">
        <v>3109</v>
      </c>
      <c r="B3099" s="2">
        <v>45009</v>
      </c>
      <c r="C3099" t="s">
        <v>4515</v>
      </c>
      <c r="D3099" t="s">
        <v>4520</v>
      </c>
      <c r="E3099" t="s">
        <v>4522</v>
      </c>
      <c r="F3099">
        <v>7</v>
      </c>
      <c r="G3099">
        <v>13764</v>
      </c>
      <c r="H3099" s="7">
        <v>0</v>
      </c>
      <c r="I3099">
        <v>96348</v>
      </c>
      <c r="J3099">
        <v>0</v>
      </c>
      <c r="K3099">
        <v>96348</v>
      </c>
      <c r="L3099">
        <v>8672.7074269226796</v>
      </c>
      <c r="M3099" s="4">
        <f t="shared" si="96"/>
        <v>9.0014400163186359</v>
      </c>
      <c r="N3099" t="str">
        <f t="shared" si="97"/>
        <v>Non-discounted</v>
      </c>
    </row>
    <row r="3100" spans="1:14" x14ac:dyDescent="0.3">
      <c r="A3100" t="s">
        <v>3110</v>
      </c>
      <c r="B3100" s="2">
        <v>45548</v>
      </c>
      <c r="C3100" t="s">
        <v>4515</v>
      </c>
      <c r="D3100" t="s">
        <v>4519</v>
      </c>
      <c r="E3100" t="s">
        <v>4524</v>
      </c>
      <c r="F3100">
        <v>8</v>
      </c>
      <c r="G3100">
        <v>67647</v>
      </c>
      <c r="H3100" s="7">
        <v>15</v>
      </c>
      <c r="I3100">
        <v>541176</v>
      </c>
      <c r="J3100">
        <v>81176.399999999994</v>
      </c>
      <c r="K3100">
        <v>459999.6</v>
      </c>
      <c r="L3100">
        <v>80709.639925346506</v>
      </c>
      <c r="M3100" s="4">
        <f t="shared" si="96"/>
        <v>17.545589153848507</v>
      </c>
      <c r="N3100" t="str">
        <f t="shared" si="97"/>
        <v>Discounted</v>
      </c>
    </row>
    <row r="3101" spans="1:14" x14ac:dyDescent="0.3">
      <c r="A3101" t="s">
        <v>3111</v>
      </c>
      <c r="B3101" s="2">
        <v>45352</v>
      </c>
      <c r="C3101" t="s">
        <v>4512</v>
      </c>
      <c r="D3101" t="s">
        <v>4520</v>
      </c>
      <c r="E3101" t="s">
        <v>4522</v>
      </c>
      <c r="F3101">
        <v>7</v>
      </c>
      <c r="G3101">
        <v>8428</v>
      </c>
      <c r="H3101" s="7">
        <v>15</v>
      </c>
      <c r="I3101">
        <v>58996</v>
      </c>
      <c r="J3101">
        <v>8849.4</v>
      </c>
      <c r="K3101">
        <v>50146.6</v>
      </c>
      <c r="L3101">
        <v>5559.8979107219138</v>
      </c>
      <c r="M3101" s="4">
        <f t="shared" si="96"/>
        <v>11.087287893340553</v>
      </c>
      <c r="N3101" t="str">
        <f t="shared" si="97"/>
        <v>Discounted</v>
      </c>
    </row>
    <row r="3102" spans="1:14" x14ac:dyDescent="0.3">
      <c r="A3102" t="s">
        <v>3112</v>
      </c>
      <c r="B3102" s="2">
        <v>45201</v>
      </c>
      <c r="C3102" t="s">
        <v>4514</v>
      </c>
      <c r="D3102" t="s">
        <v>4519</v>
      </c>
      <c r="E3102" t="s">
        <v>4524</v>
      </c>
      <c r="F3102">
        <v>5</v>
      </c>
      <c r="G3102">
        <v>35058</v>
      </c>
      <c r="H3102" s="7">
        <v>15</v>
      </c>
      <c r="I3102">
        <v>175290</v>
      </c>
      <c r="J3102">
        <v>26293.5</v>
      </c>
      <c r="K3102">
        <v>148996.5</v>
      </c>
      <c r="L3102">
        <v>33032.652170298948</v>
      </c>
      <c r="M3102" s="4">
        <f t="shared" si="96"/>
        <v>22.170085988797688</v>
      </c>
      <c r="N3102" t="str">
        <f t="shared" si="97"/>
        <v>Discounted</v>
      </c>
    </row>
    <row r="3103" spans="1:14" x14ac:dyDescent="0.3">
      <c r="A3103" t="s">
        <v>3113</v>
      </c>
      <c r="B3103" s="2">
        <v>45639</v>
      </c>
      <c r="C3103" t="s">
        <v>4518</v>
      </c>
      <c r="D3103" t="s">
        <v>4520</v>
      </c>
      <c r="E3103" t="s">
        <v>4522</v>
      </c>
      <c r="F3103">
        <v>8</v>
      </c>
      <c r="G3103">
        <v>56869</v>
      </c>
      <c r="H3103" s="7">
        <v>0</v>
      </c>
      <c r="I3103">
        <v>454952</v>
      </c>
      <c r="J3103">
        <v>0</v>
      </c>
      <c r="K3103">
        <v>454952</v>
      </c>
      <c r="L3103">
        <v>35433.207419893319</v>
      </c>
      <c r="M3103" s="4">
        <f t="shared" si="96"/>
        <v>7.7883397413119004</v>
      </c>
      <c r="N3103" t="str">
        <f t="shared" si="97"/>
        <v>Non-discounted</v>
      </c>
    </row>
    <row r="3104" spans="1:14" x14ac:dyDescent="0.3">
      <c r="A3104" t="s">
        <v>3114</v>
      </c>
      <c r="B3104" s="2">
        <v>45210</v>
      </c>
      <c r="C3104" t="s">
        <v>4514</v>
      </c>
      <c r="D3104" t="s">
        <v>4520</v>
      </c>
      <c r="E3104" t="s">
        <v>4521</v>
      </c>
      <c r="F3104">
        <v>9</v>
      </c>
      <c r="G3104">
        <v>66903</v>
      </c>
      <c r="H3104" s="7">
        <v>10</v>
      </c>
      <c r="I3104">
        <v>602127</v>
      </c>
      <c r="J3104">
        <v>60212.7</v>
      </c>
      <c r="K3104">
        <v>541914.30000000005</v>
      </c>
      <c r="L3104">
        <v>131485.482036545</v>
      </c>
      <c r="M3104" s="4">
        <f t="shared" si="96"/>
        <v>24.26315047167882</v>
      </c>
      <c r="N3104" t="str">
        <f t="shared" si="97"/>
        <v>Discounted</v>
      </c>
    </row>
    <row r="3105" spans="1:14" x14ac:dyDescent="0.3">
      <c r="A3105" t="s">
        <v>3115</v>
      </c>
      <c r="B3105" s="2">
        <v>45099</v>
      </c>
      <c r="C3105" t="s">
        <v>4517</v>
      </c>
      <c r="D3105" t="s">
        <v>4519</v>
      </c>
      <c r="E3105" t="s">
        <v>4522</v>
      </c>
      <c r="F3105">
        <v>7</v>
      </c>
      <c r="G3105">
        <v>45713</v>
      </c>
      <c r="H3105" s="7">
        <v>5</v>
      </c>
      <c r="I3105">
        <v>319991</v>
      </c>
      <c r="J3105">
        <v>15999.55</v>
      </c>
      <c r="K3105">
        <v>303991.45</v>
      </c>
      <c r="L3105">
        <v>70670.405743140349</v>
      </c>
      <c r="M3105" s="4">
        <f t="shared" si="96"/>
        <v>23.247497830330538</v>
      </c>
      <c r="N3105" t="str">
        <f t="shared" si="97"/>
        <v>Discounted</v>
      </c>
    </row>
    <row r="3106" spans="1:14" x14ac:dyDescent="0.3">
      <c r="A3106" t="s">
        <v>3116</v>
      </c>
      <c r="B3106" s="2">
        <v>45253</v>
      </c>
      <c r="C3106" t="s">
        <v>4515</v>
      </c>
      <c r="D3106" t="s">
        <v>4519</v>
      </c>
      <c r="E3106" t="s">
        <v>4524</v>
      </c>
      <c r="F3106">
        <v>9</v>
      </c>
      <c r="G3106">
        <v>4316</v>
      </c>
      <c r="H3106" s="7">
        <v>5</v>
      </c>
      <c r="I3106">
        <v>38844</v>
      </c>
      <c r="J3106">
        <v>1942.2</v>
      </c>
      <c r="K3106">
        <v>36901.800000000003</v>
      </c>
      <c r="L3106">
        <v>8395.3739438192879</v>
      </c>
      <c r="M3106" s="4">
        <f t="shared" si="96"/>
        <v>22.750581120214427</v>
      </c>
      <c r="N3106" t="str">
        <f t="shared" si="97"/>
        <v>Discounted</v>
      </c>
    </row>
    <row r="3107" spans="1:14" x14ac:dyDescent="0.3">
      <c r="A3107" t="s">
        <v>3117</v>
      </c>
      <c r="B3107" s="2">
        <v>45644</v>
      </c>
      <c r="C3107" t="s">
        <v>4517</v>
      </c>
      <c r="D3107" t="s">
        <v>4520</v>
      </c>
      <c r="E3107" t="s">
        <v>4522</v>
      </c>
      <c r="F3107">
        <v>1</v>
      </c>
      <c r="G3107">
        <v>36416</v>
      </c>
      <c r="H3107" s="7">
        <v>10</v>
      </c>
      <c r="I3107">
        <v>36416</v>
      </c>
      <c r="J3107">
        <v>3641.6</v>
      </c>
      <c r="K3107">
        <v>32774.400000000001</v>
      </c>
      <c r="L3107">
        <v>2773.1668004741809</v>
      </c>
      <c r="M3107" s="4">
        <f t="shared" si="96"/>
        <v>8.4613808352683222</v>
      </c>
      <c r="N3107" t="str">
        <f t="shared" si="97"/>
        <v>Discounted</v>
      </c>
    </row>
    <row r="3108" spans="1:14" x14ac:dyDescent="0.3">
      <c r="A3108" t="s">
        <v>3118</v>
      </c>
      <c r="B3108" s="2">
        <v>44989</v>
      </c>
      <c r="C3108" t="s">
        <v>4516</v>
      </c>
      <c r="D3108" t="s">
        <v>4519</v>
      </c>
      <c r="E3108" t="s">
        <v>4522</v>
      </c>
      <c r="F3108">
        <v>9</v>
      </c>
      <c r="G3108">
        <v>48338</v>
      </c>
      <c r="H3108" s="7">
        <v>10</v>
      </c>
      <c r="I3108">
        <v>435042</v>
      </c>
      <c r="J3108">
        <v>43504.2</v>
      </c>
      <c r="K3108">
        <v>391537.8</v>
      </c>
      <c r="L3108">
        <v>45378.927519681398</v>
      </c>
      <c r="M3108" s="4">
        <f t="shared" si="96"/>
        <v>11.589922485052886</v>
      </c>
      <c r="N3108" t="str">
        <f t="shared" si="97"/>
        <v>Discounted</v>
      </c>
    </row>
    <row r="3109" spans="1:14" x14ac:dyDescent="0.3">
      <c r="A3109" t="s">
        <v>3119</v>
      </c>
      <c r="B3109" s="2">
        <v>44999</v>
      </c>
      <c r="C3109" t="s">
        <v>4515</v>
      </c>
      <c r="D3109" t="s">
        <v>4519</v>
      </c>
      <c r="E3109" t="s">
        <v>4522</v>
      </c>
      <c r="F3109">
        <v>3</v>
      </c>
      <c r="G3109">
        <v>12073</v>
      </c>
      <c r="H3109" s="7">
        <v>15</v>
      </c>
      <c r="I3109">
        <v>36219</v>
      </c>
      <c r="J3109">
        <v>5432.85</v>
      </c>
      <c r="K3109">
        <v>30786.15</v>
      </c>
      <c r="L3109">
        <v>6490.3166999055429</v>
      </c>
      <c r="M3109" s="4">
        <f t="shared" si="96"/>
        <v>21.081936844670551</v>
      </c>
      <c r="N3109" t="str">
        <f t="shared" si="97"/>
        <v>Discounted</v>
      </c>
    </row>
    <row r="3110" spans="1:14" x14ac:dyDescent="0.3">
      <c r="A3110" t="s">
        <v>3120</v>
      </c>
      <c r="B3110" s="2">
        <v>45562</v>
      </c>
      <c r="C3110" t="s">
        <v>4514</v>
      </c>
      <c r="D3110" t="s">
        <v>4520</v>
      </c>
      <c r="E3110" t="s">
        <v>4524</v>
      </c>
      <c r="F3110">
        <v>6</v>
      </c>
      <c r="G3110">
        <v>43834</v>
      </c>
      <c r="H3110" s="7">
        <v>15</v>
      </c>
      <c r="I3110">
        <v>263004</v>
      </c>
      <c r="J3110">
        <v>39450.6</v>
      </c>
      <c r="K3110">
        <v>223553.4</v>
      </c>
      <c r="L3110">
        <v>47295.317920669782</v>
      </c>
      <c r="M3110" s="4">
        <f t="shared" si="96"/>
        <v>21.156161311198929</v>
      </c>
      <c r="N3110" t="str">
        <f t="shared" si="97"/>
        <v>Discounted</v>
      </c>
    </row>
    <row r="3111" spans="1:14" x14ac:dyDescent="0.3">
      <c r="A3111" t="s">
        <v>3121</v>
      </c>
      <c r="B3111" s="2">
        <v>45301</v>
      </c>
      <c r="C3111" t="s">
        <v>4515</v>
      </c>
      <c r="D3111" t="s">
        <v>4520</v>
      </c>
      <c r="E3111" t="s">
        <v>4522</v>
      </c>
      <c r="F3111">
        <v>8</v>
      </c>
      <c r="G3111">
        <v>65864</v>
      </c>
      <c r="H3111" s="7">
        <v>5</v>
      </c>
      <c r="I3111">
        <v>526912</v>
      </c>
      <c r="J3111">
        <v>26345.599999999999</v>
      </c>
      <c r="K3111">
        <v>500566.4</v>
      </c>
      <c r="L3111">
        <v>95625.743791747896</v>
      </c>
      <c r="M3111" s="4">
        <f t="shared" si="96"/>
        <v>19.103508304142647</v>
      </c>
      <c r="N3111" t="str">
        <f t="shared" si="97"/>
        <v>Discounted</v>
      </c>
    </row>
    <row r="3112" spans="1:14" x14ac:dyDescent="0.3">
      <c r="A3112" t="s">
        <v>3122</v>
      </c>
      <c r="B3112" s="2">
        <v>45559</v>
      </c>
      <c r="C3112" t="s">
        <v>4516</v>
      </c>
      <c r="D3112" t="s">
        <v>4520</v>
      </c>
      <c r="E3112" t="s">
        <v>4523</v>
      </c>
      <c r="F3112">
        <v>3</v>
      </c>
      <c r="G3112">
        <v>13657</v>
      </c>
      <c r="H3112" s="7">
        <v>15</v>
      </c>
      <c r="I3112">
        <v>40971</v>
      </c>
      <c r="J3112">
        <v>6145.65</v>
      </c>
      <c r="K3112">
        <v>34825.35</v>
      </c>
      <c r="L3112">
        <v>4861.9732534442883</v>
      </c>
      <c r="M3112" s="4">
        <f t="shared" si="96"/>
        <v>13.961017630675036</v>
      </c>
      <c r="N3112" t="str">
        <f t="shared" si="97"/>
        <v>Discounted</v>
      </c>
    </row>
    <row r="3113" spans="1:14" x14ac:dyDescent="0.3">
      <c r="A3113" t="s">
        <v>3123</v>
      </c>
      <c r="B3113" s="2">
        <v>45434</v>
      </c>
      <c r="C3113" t="s">
        <v>4512</v>
      </c>
      <c r="D3113" t="s">
        <v>4519</v>
      </c>
      <c r="E3113" t="s">
        <v>4523</v>
      </c>
      <c r="F3113">
        <v>4</v>
      </c>
      <c r="G3113">
        <v>9822</v>
      </c>
      <c r="H3113" s="7">
        <v>15</v>
      </c>
      <c r="I3113">
        <v>39288</v>
      </c>
      <c r="J3113">
        <v>5893.2</v>
      </c>
      <c r="K3113">
        <v>33394.800000000003</v>
      </c>
      <c r="L3113">
        <v>3750.8322752570598</v>
      </c>
      <c r="M3113" s="4">
        <f t="shared" si="96"/>
        <v>11.231785413468742</v>
      </c>
      <c r="N3113" t="str">
        <f t="shared" si="97"/>
        <v>Discounted</v>
      </c>
    </row>
    <row r="3114" spans="1:14" x14ac:dyDescent="0.3">
      <c r="A3114" t="s">
        <v>3124</v>
      </c>
      <c r="B3114" s="2">
        <v>45324</v>
      </c>
      <c r="C3114" t="s">
        <v>4517</v>
      </c>
      <c r="D3114" t="s">
        <v>4520</v>
      </c>
      <c r="E3114" t="s">
        <v>4524</v>
      </c>
      <c r="F3114">
        <v>7</v>
      </c>
      <c r="G3114">
        <v>2982</v>
      </c>
      <c r="H3114" s="7">
        <v>10</v>
      </c>
      <c r="I3114">
        <v>20874</v>
      </c>
      <c r="J3114">
        <v>2087.4</v>
      </c>
      <c r="K3114">
        <v>18786.599999999999</v>
      </c>
      <c r="L3114">
        <v>4557.4711127743267</v>
      </c>
      <c r="M3114" s="4">
        <f t="shared" si="96"/>
        <v>24.259158723634545</v>
      </c>
      <c r="N3114" t="str">
        <f t="shared" si="97"/>
        <v>Discounted</v>
      </c>
    </row>
    <row r="3115" spans="1:14" x14ac:dyDescent="0.3">
      <c r="A3115" t="s">
        <v>3125</v>
      </c>
      <c r="B3115" s="2">
        <v>45046</v>
      </c>
      <c r="C3115" t="s">
        <v>4517</v>
      </c>
      <c r="D3115" t="s">
        <v>4520</v>
      </c>
      <c r="E3115" t="s">
        <v>4521</v>
      </c>
      <c r="F3115">
        <v>7</v>
      </c>
      <c r="G3115">
        <v>36367</v>
      </c>
      <c r="H3115" s="7">
        <v>0</v>
      </c>
      <c r="I3115">
        <v>254569</v>
      </c>
      <c r="J3115">
        <v>0</v>
      </c>
      <c r="K3115">
        <v>254569</v>
      </c>
      <c r="L3115">
        <v>19818.821356641271</v>
      </c>
      <c r="M3115" s="4">
        <f t="shared" si="96"/>
        <v>7.7852453977669196</v>
      </c>
      <c r="N3115" t="str">
        <f t="shared" si="97"/>
        <v>Non-discounted</v>
      </c>
    </row>
    <row r="3116" spans="1:14" x14ac:dyDescent="0.3">
      <c r="A3116" t="s">
        <v>3126</v>
      </c>
      <c r="B3116" s="2">
        <v>45363</v>
      </c>
      <c r="C3116" t="s">
        <v>4514</v>
      </c>
      <c r="D3116" t="s">
        <v>4520</v>
      </c>
      <c r="E3116" t="s">
        <v>4523</v>
      </c>
      <c r="F3116">
        <v>4</v>
      </c>
      <c r="G3116">
        <v>79711</v>
      </c>
      <c r="H3116" s="7">
        <v>20</v>
      </c>
      <c r="I3116">
        <v>318844</v>
      </c>
      <c r="J3116">
        <v>63768.800000000003</v>
      </c>
      <c r="K3116">
        <v>255075.20000000001</v>
      </c>
      <c r="L3116">
        <v>14985.875170136629</v>
      </c>
      <c r="M3116" s="4">
        <f t="shared" si="96"/>
        <v>5.8750812192391217</v>
      </c>
      <c r="N3116" t="str">
        <f t="shared" si="97"/>
        <v>Discounted</v>
      </c>
    </row>
    <row r="3117" spans="1:14" x14ac:dyDescent="0.3">
      <c r="A3117" t="s">
        <v>3127</v>
      </c>
      <c r="B3117" s="2">
        <v>45602</v>
      </c>
      <c r="C3117" t="s">
        <v>4515</v>
      </c>
      <c r="D3117" t="s">
        <v>4520</v>
      </c>
      <c r="E3117" t="s">
        <v>4525</v>
      </c>
      <c r="F3117">
        <v>9</v>
      </c>
      <c r="G3117">
        <v>77771</v>
      </c>
      <c r="H3117" s="7">
        <v>20</v>
      </c>
      <c r="I3117">
        <v>699939</v>
      </c>
      <c r="J3117">
        <v>139987.79999999999</v>
      </c>
      <c r="K3117">
        <v>559951.19999999995</v>
      </c>
      <c r="L3117">
        <v>29020.08912498935</v>
      </c>
      <c r="M3117" s="4">
        <f t="shared" si="96"/>
        <v>5.1826103997972242</v>
      </c>
      <c r="N3117" t="str">
        <f t="shared" si="97"/>
        <v>Discounted</v>
      </c>
    </row>
    <row r="3118" spans="1:14" x14ac:dyDescent="0.3">
      <c r="A3118" t="s">
        <v>3128</v>
      </c>
      <c r="B3118" s="2">
        <v>45391</v>
      </c>
      <c r="C3118" t="s">
        <v>4514</v>
      </c>
      <c r="D3118" t="s">
        <v>4520</v>
      </c>
      <c r="E3118" t="s">
        <v>4523</v>
      </c>
      <c r="F3118">
        <v>3</v>
      </c>
      <c r="G3118">
        <v>79886</v>
      </c>
      <c r="H3118" s="7">
        <v>15</v>
      </c>
      <c r="I3118">
        <v>239658</v>
      </c>
      <c r="J3118">
        <v>35948.699999999997</v>
      </c>
      <c r="K3118">
        <v>203709.3</v>
      </c>
      <c r="L3118">
        <v>41761.502848528391</v>
      </c>
      <c r="M3118" s="4">
        <f t="shared" si="96"/>
        <v>20.500538192673773</v>
      </c>
      <c r="N3118" t="str">
        <f t="shared" si="97"/>
        <v>Discounted</v>
      </c>
    </row>
    <row r="3119" spans="1:14" x14ac:dyDescent="0.3">
      <c r="A3119" t="s">
        <v>3129</v>
      </c>
      <c r="B3119" s="2">
        <v>45212</v>
      </c>
      <c r="C3119" t="s">
        <v>4512</v>
      </c>
      <c r="D3119" t="s">
        <v>4519</v>
      </c>
      <c r="E3119" t="s">
        <v>4525</v>
      </c>
      <c r="F3119">
        <v>8</v>
      </c>
      <c r="G3119">
        <v>7232</v>
      </c>
      <c r="H3119" s="7">
        <v>15</v>
      </c>
      <c r="I3119">
        <v>57856</v>
      </c>
      <c r="J3119">
        <v>8678.4</v>
      </c>
      <c r="K3119">
        <v>49177.599999999999</v>
      </c>
      <c r="L3119">
        <v>3016.6045972587849</v>
      </c>
      <c r="M3119" s="4">
        <f t="shared" si="96"/>
        <v>6.1341029193347882</v>
      </c>
      <c r="N3119" t="str">
        <f t="shared" si="97"/>
        <v>Discounted</v>
      </c>
    </row>
    <row r="3120" spans="1:14" x14ac:dyDescent="0.3">
      <c r="A3120" t="s">
        <v>3130</v>
      </c>
      <c r="B3120" s="2">
        <v>45191</v>
      </c>
      <c r="C3120" t="s">
        <v>4515</v>
      </c>
      <c r="D3120" t="s">
        <v>4520</v>
      </c>
      <c r="E3120" t="s">
        <v>4524</v>
      </c>
      <c r="F3120">
        <v>8</v>
      </c>
      <c r="G3120">
        <v>41253</v>
      </c>
      <c r="H3120" s="7">
        <v>20</v>
      </c>
      <c r="I3120">
        <v>330024</v>
      </c>
      <c r="J3120">
        <v>66004.800000000003</v>
      </c>
      <c r="K3120">
        <v>264019.20000000001</v>
      </c>
      <c r="L3120">
        <v>41643.410707558127</v>
      </c>
      <c r="M3120" s="4">
        <f t="shared" si="96"/>
        <v>15.772872089438239</v>
      </c>
      <c r="N3120" t="str">
        <f t="shared" si="97"/>
        <v>Discounted</v>
      </c>
    </row>
    <row r="3121" spans="1:14" x14ac:dyDescent="0.3">
      <c r="A3121" t="s">
        <v>3131</v>
      </c>
      <c r="B3121" s="2">
        <v>45246</v>
      </c>
      <c r="C3121" t="s">
        <v>4515</v>
      </c>
      <c r="D3121" t="s">
        <v>4520</v>
      </c>
      <c r="E3121" t="s">
        <v>4521</v>
      </c>
      <c r="F3121">
        <v>4</v>
      </c>
      <c r="G3121">
        <v>34922</v>
      </c>
      <c r="H3121" s="7">
        <v>10</v>
      </c>
      <c r="I3121">
        <v>139688</v>
      </c>
      <c r="J3121">
        <v>13968.8</v>
      </c>
      <c r="K3121">
        <v>125719.2</v>
      </c>
      <c r="L3121">
        <v>15521.102371405679</v>
      </c>
      <c r="M3121" s="4">
        <f t="shared" si="96"/>
        <v>12.345848821346047</v>
      </c>
      <c r="N3121" t="str">
        <f t="shared" si="97"/>
        <v>Discounted</v>
      </c>
    </row>
    <row r="3122" spans="1:14" x14ac:dyDescent="0.3">
      <c r="A3122" t="s">
        <v>3132</v>
      </c>
      <c r="B3122" s="2">
        <v>45599</v>
      </c>
      <c r="C3122" t="s">
        <v>4514</v>
      </c>
      <c r="D3122" t="s">
        <v>4519</v>
      </c>
      <c r="E3122" t="s">
        <v>4525</v>
      </c>
      <c r="F3122">
        <v>7</v>
      </c>
      <c r="G3122">
        <v>77464</v>
      </c>
      <c r="H3122" s="7">
        <v>20</v>
      </c>
      <c r="I3122">
        <v>542248</v>
      </c>
      <c r="J3122">
        <v>108449.60000000001</v>
      </c>
      <c r="K3122">
        <v>433798.40000000002</v>
      </c>
      <c r="L3122">
        <v>34435.601532139859</v>
      </c>
      <c r="M3122" s="4">
        <f t="shared" si="96"/>
        <v>7.9381578014441398</v>
      </c>
      <c r="N3122" t="str">
        <f t="shared" si="97"/>
        <v>Discounted</v>
      </c>
    </row>
    <row r="3123" spans="1:14" x14ac:dyDescent="0.3">
      <c r="A3123" t="s">
        <v>3133</v>
      </c>
      <c r="B3123" s="2">
        <v>45302</v>
      </c>
      <c r="C3123" t="s">
        <v>4514</v>
      </c>
      <c r="D3123" t="s">
        <v>4520</v>
      </c>
      <c r="E3123" t="s">
        <v>4525</v>
      </c>
      <c r="F3123">
        <v>4</v>
      </c>
      <c r="G3123">
        <v>56784</v>
      </c>
      <c r="H3123" s="7">
        <v>20</v>
      </c>
      <c r="I3123">
        <v>227136</v>
      </c>
      <c r="J3123">
        <v>45427.199999999997</v>
      </c>
      <c r="K3123">
        <v>181708.79999999999</v>
      </c>
      <c r="L3123">
        <v>35999.983441537886</v>
      </c>
      <c r="M3123" s="4">
        <f t="shared" si="96"/>
        <v>19.811909737744067</v>
      </c>
      <c r="N3123" t="str">
        <f t="shared" si="97"/>
        <v>Discounted</v>
      </c>
    </row>
    <row r="3124" spans="1:14" x14ac:dyDescent="0.3">
      <c r="A3124" t="s">
        <v>3134</v>
      </c>
      <c r="B3124" s="2">
        <v>45015</v>
      </c>
      <c r="C3124" t="s">
        <v>4516</v>
      </c>
      <c r="D3124" t="s">
        <v>4520</v>
      </c>
      <c r="E3124" t="s">
        <v>4523</v>
      </c>
      <c r="F3124">
        <v>1</v>
      </c>
      <c r="G3124">
        <v>11811</v>
      </c>
      <c r="H3124" s="7">
        <v>20</v>
      </c>
      <c r="I3124">
        <v>11811</v>
      </c>
      <c r="J3124">
        <v>2362.1999999999998</v>
      </c>
      <c r="K3124">
        <v>9448.7999999999993</v>
      </c>
      <c r="L3124">
        <v>576.38970903358575</v>
      </c>
      <c r="M3124" s="4">
        <f t="shared" si="96"/>
        <v>6.1001366208786916</v>
      </c>
      <c r="N3124" t="str">
        <f t="shared" si="97"/>
        <v>Discounted</v>
      </c>
    </row>
    <row r="3125" spans="1:14" x14ac:dyDescent="0.3">
      <c r="A3125" t="s">
        <v>3135</v>
      </c>
      <c r="B3125" s="2">
        <v>45580</v>
      </c>
      <c r="C3125" t="s">
        <v>4513</v>
      </c>
      <c r="D3125" t="s">
        <v>4519</v>
      </c>
      <c r="E3125" t="s">
        <v>4525</v>
      </c>
      <c r="F3125">
        <v>1</v>
      </c>
      <c r="G3125">
        <v>69769</v>
      </c>
      <c r="H3125" s="7">
        <v>15</v>
      </c>
      <c r="I3125">
        <v>69769</v>
      </c>
      <c r="J3125">
        <v>10465.35</v>
      </c>
      <c r="K3125">
        <v>59303.65</v>
      </c>
      <c r="L3125">
        <v>6741.5658531256322</v>
      </c>
      <c r="M3125" s="4">
        <f t="shared" si="96"/>
        <v>11.367876771709048</v>
      </c>
      <c r="N3125" t="str">
        <f t="shared" si="97"/>
        <v>Discounted</v>
      </c>
    </row>
    <row r="3126" spans="1:14" x14ac:dyDescent="0.3">
      <c r="A3126" t="s">
        <v>3136</v>
      </c>
      <c r="B3126" s="2">
        <v>45129</v>
      </c>
      <c r="C3126" t="s">
        <v>4513</v>
      </c>
      <c r="D3126" t="s">
        <v>4520</v>
      </c>
      <c r="E3126" t="s">
        <v>4524</v>
      </c>
      <c r="F3126">
        <v>1</v>
      </c>
      <c r="G3126">
        <v>40079</v>
      </c>
      <c r="H3126" s="7">
        <v>15</v>
      </c>
      <c r="I3126">
        <v>40079</v>
      </c>
      <c r="J3126">
        <v>6011.85</v>
      </c>
      <c r="K3126">
        <v>34067.15</v>
      </c>
      <c r="L3126">
        <v>5533.8080610140114</v>
      </c>
      <c r="M3126" s="4">
        <f t="shared" si="96"/>
        <v>16.243824508401822</v>
      </c>
      <c r="N3126" t="str">
        <f t="shared" si="97"/>
        <v>Discounted</v>
      </c>
    </row>
    <row r="3127" spans="1:14" x14ac:dyDescent="0.3">
      <c r="A3127" t="s">
        <v>3137</v>
      </c>
      <c r="B3127" s="2">
        <v>45260</v>
      </c>
      <c r="C3127" t="s">
        <v>4512</v>
      </c>
      <c r="D3127" t="s">
        <v>4519</v>
      </c>
      <c r="E3127" t="s">
        <v>4524</v>
      </c>
      <c r="F3127">
        <v>2</v>
      </c>
      <c r="G3127">
        <v>74378</v>
      </c>
      <c r="H3127" s="7">
        <v>20</v>
      </c>
      <c r="I3127">
        <v>148756</v>
      </c>
      <c r="J3127">
        <v>29751.200000000001</v>
      </c>
      <c r="K3127">
        <v>119004.8</v>
      </c>
      <c r="L3127">
        <v>15528.120534973221</v>
      </c>
      <c r="M3127" s="4">
        <f t="shared" si="96"/>
        <v>13.04831446712504</v>
      </c>
      <c r="N3127" t="str">
        <f t="shared" si="97"/>
        <v>Discounted</v>
      </c>
    </row>
    <row r="3128" spans="1:14" x14ac:dyDescent="0.3">
      <c r="A3128" t="s">
        <v>3138</v>
      </c>
      <c r="B3128" s="2">
        <v>45148</v>
      </c>
      <c r="C3128" t="s">
        <v>4513</v>
      </c>
      <c r="D3128" t="s">
        <v>4520</v>
      </c>
      <c r="E3128" t="s">
        <v>4524</v>
      </c>
      <c r="F3128">
        <v>6</v>
      </c>
      <c r="G3128">
        <v>76500</v>
      </c>
      <c r="H3128" s="7">
        <v>15</v>
      </c>
      <c r="I3128">
        <v>459000</v>
      </c>
      <c r="J3128">
        <v>68850</v>
      </c>
      <c r="K3128">
        <v>390150</v>
      </c>
      <c r="L3128">
        <v>39728.833941377387</v>
      </c>
      <c r="M3128" s="4">
        <f t="shared" si="96"/>
        <v>10.182963973184004</v>
      </c>
      <c r="N3128" t="str">
        <f t="shared" si="97"/>
        <v>Discounted</v>
      </c>
    </row>
    <row r="3129" spans="1:14" x14ac:dyDescent="0.3">
      <c r="A3129" t="s">
        <v>3139</v>
      </c>
      <c r="B3129" s="2">
        <v>44967</v>
      </c>
      <c r="C3129" t="s">
        <v>4516</v>
      </c>
      <c r="D3129" t="s">
        <v>4519</v>
      </c>
      <c r="E3129" t="s">
        <v>4523</v>
      </c>
      <c r="F3129">
        <v>5</v>
      </c>
      <c r="G3129">
        <v>49014</v>
      </c>
      <c r="H3129" s="7">
        <v>20</v>
      </c>
      <c r="I3129">
        <v>245070</v>
      </c>
      <c r="J3129">
        <v>49014</v>
      </c>
      <c r="K3129">
        <v>196056</v>
      </c>
      <c r="L3129">
        <v>46112.410595729743</v>
      </c>
      <c r="M3129" s="4">
        <f t="shared" si="96"/>
        <v>23.520020094120937</v>
      </c>
      <c r="N3129" t="str">
        <f t="shared" si="97"/>
        <v>Discounted</v>
      </c>
    </row>
    <row r="3130" spans="1:14" x14ac:dyDescent="0.3">
      <c r="A3130" t="s">
        <v>3140</v>
      </c>
      <c r="B3130" s="2">
        <v>45634</v>
      </c>
      <c r="C3130" t="s">
        <v>4517</v>
      </c>
      <c r="D3130" t="s">
        <v>4519</v>
      </c>
      <c r="E3130" t="s">
        <v>4521</v>
      </c>
      <c r="F3130">
        <v>2</v>
      </c>
      <c r="G3130">
        <v>45811</v>
      </c>
      <c r="H3130" s="7">
        <v>10</v>
      </c>
      <c r="I3130">
        <v>91622</v>
      </c>
      <c r="J3130">
        <v>9162.2000000000007</v>
      </c>
      <c r="K3130">
        <v>82459.8</v>
      </c>
      <c r="L3130">
        <v>19476.516408304429</v>
      </c>
      <c r="M3130" s="4">
        <f t="shared" si="96"/>
        <v>23.619407769973282</v>
      </c>
      <c r="N3130" t="str">
        <f t="shared" si="97"/>
        <v>Discounted</v>
      </c>
    </row>
    <row r="3131" spans="1:14" x14ac:dyDescent="0.3">
      <c r="A3131" t="s">
        <v>3141</v>
      </c>
      <c r="B3131" s="2">
        <v>44994</v>
      </c>
      <c r="C3131" t="s">
        <v>4515</v>
      </c>
      <c r="D3131" t="s">
        <v>4520</v>
      </c>
      <c r="E3131" t="s">
        <v>4523</v>
      </c>
      <c r="F3131">
        <v>8</v>
      </c>
      <c r="G3131">
        <v>10800</v>
      </c>
      <c r="H3131" s="7">
        <v>15</v>
      </c>
      <c r="I3131">
        <v>86400</v>
      </c>
      <c r="J3131">
        <v>12960</v>
      </c>
      <c r="K3131">
        <v>73440</v>
      </c>
      <c r="L3131">
        <v>9783.5965977803171</v>
      </c>
      <c r="M3131" s="4">
        <f t="shared" si="96"/>
        <v>13.321890792184526</v>
      </c>
      <c r="N3131" t="str">
        <f t="shared" si="97"/>
        <v>Discounted</v>
      </c>
    </row>
    <row r="3132" spans="1:14" x14ac:dyDescent="0.3">
      <c r="A3132" t="s">
        <v>3142</v>
      </c>
      <c r="B3132" s="2">
        <v>45440</v>
      </c>
      <c r="C3132" t="s">
        <v>4514</v>
      </c>
      <c r="D3132" t="s">
        <v>4519</v>
      </c>
      <c r="E3132" t="s">
        <v>4524</v>
      </c>
      <c r="F3132">
        <v>9</v>
      </c>
      <c r="G3132">
        <v>65875</v>
      </c>
      <c r="H3132" s="7">
        <v>0</v>
      </c>
      <c r="I3132">
        <v>592875</v>
      </c>
      <c r="J3132">
        <v>0</v>
      </c>
      <c r="K3132">
        <v>592875</v>
      </c>
      <c r="L3132">
        <v>76331.994217485364</v>
      </c>
      <c r="M3132" s="4">
        <f t="shared" si="96"/>
        <v>12.874888335228398</v>
      </c>
      <c r="N3132" t="str">
        <f t="shared" si="97"/>
        <v>Non-discounted</v>
      </c>
    </row>
    <row r="3133" spans="1:14" x14ac:dyDescent="0.3">
      <c r="A3133" t="s">
        <v>3143</v>
      </c>
      <c r="B3133" s="2">
        <v>45563</v>
      </c>
      <c r="C3133" t="s">
        <v>4515</v>
      </c>
      <c r="D3133" t="s">
        <v>4519</v>
      </c>
      <c r="E3133" t="s">
        <v>4523</v>
      </c>
      <c r="F3133">
        <v>7</v>
      </c>
      <c r="G3133">
        <v>35063</v>
      </c>
      <c r="H3133" s="7">
        <v>15</v>
      </c>
      <c r="I3133">
        <v>245441</v>
      </c>
      <c r="J3133">
        <v>36816.15</v>
      </c>
      <c r="K3133">
        <v>208624.85</v>
      </c>
      <c r="L3133">
        <v>23256.874384831171</v>
      </c>
      <c r="M3133" s="4">
        <f t="shared" si="96"/>
        <v>11.147700949734018</v>
      </c>
      <c r="N3133" t="str">
        <f t="shared" si="97"/>
        <v>Discounted</v>
      </c>
    </row>
    <row r="3134" spans="1:14" x14ac:dyDescent="0.3">
      <c r="A3134" t="s">
        <v>3144</v>
      </c>
      <c r="B3134" s="2">
        <v>45548</v>
      </c>
      <c r="C3134" t="s">
        <v>4515</v>
      </c>
      <c r="D3134" t="s">
        <v>4520</v>
      </c>
      <c r="E3134" t="s">
        <v>4524</v>
      </c>
      <c r="F3134">
        <v>9</v>
      </c>
      <c r="G3134">
        <v>49460</v>
      </c>
      <c r="H3134" s="7">
        <v>10</v>
      </c>
      <c r="I3134">
        <v>445140</v>
      </c>
      <c r="J3134">
        <v>44514</v>
      </c>
      <c r="K3134">
        <v>400626</v>
      </c>
      <c r="L3134">
        <v>88598.93610834147</v>
      </c>
      <c r="M3134" s="4">
        <f t="shared" si="96"/>
        <v>22.115123858247209</v>
      </c>
      <c r="N3134" t="str">
        <f t="shared" si="97"/>
        <v>Discounted</v>
      </c>
    </row>
    <row r="3135" spans="1:14" x14ac:dyDescent="0.3">
      <c r="A3135" t="s">
        <v>3145</v>
      </c>
      <c r="B3135" s="2">
        <v>45524</v>
      </c>
      <c r="C3135" t="s">
        <v>4518</v>
      </c>
      <c r="D3135" t="s">
        <v>4520</v>
      </c>
      <c r="E3135" t="s">
        <v>4522</v>
      </c>
      <c r="F3135">
        <v>4</v>
      </c>
      <c r="G3135">
        <v>79744</v>
      </c>
      <c r="H3135" s="7">
        <v>10</v>
      </c>
      <c r="I3135">
        <v>318976</v>
      </c>
      <c r="J3135">
        <v>31897.599999999999</v>
      </c>
      <c r="K3135">
        <v>287078.40000000002</v>
      </c>
      <c r="L3135">
        <v>46961.162327791913</v>
      </c>
      <c r="M3135" s="4">
        <f t="shared" si="96"/>
        <v>16.358305719898087</v>
      </c>
      <c r="N3135" t="str">
        <f t="shared" si="97"/>
        <v>Discounted</v>
      </c>
    </row>
    <row r="3136" spans="1:14" x14ac:dyDescent="0.3">
      <c r="A3136" t="s">
        <v>3146</v>
      </c>
      <c r="B3136" s="2">
        <v>45558</v>
      </c>
      <c r="C3136" t="s">
        <v>4517</v>
      </c>
      <c r="D3136" t="s">
        <v>4519</v>
      </c>
      <c r="E3136" t="s">
        <v>4522</v>
      </c>
      <c r="F3136">
        <v>7</v>
      </c>
      <c r="G3136">
        <v>28590</v>
      </c>
      <c r="H3136" s="7">
        <v>15</v>
      </c>
      <c r="I3136">
        <v>200130</v>
      </c>
      <c r="J3136">
        <v>30019.5</v>
      </c>
      <c r="K3136">
        <v>170110.5</v>
      </c>
      <c r="L3136">
        <v>11551.25867958862</v>
      </c>
      <c r="M3136" s="4">
        <f t="shared" si="96"/>
        <v>6.7904442580491038</v>
      </c>
      <c r="N3136" t="str">
        <f t="shared" si="97"/>
        <v>Discounted</v>
      </c>
    </row>
    <row r="3137" spans="1:14" x14ac:dyDescent="0.3">
      <c r="A3137" t="s">
        <v>3147</v>
      </c>
      <c r="B3137" s="2">
        <v>45053</v>
      </c>
      <c r="C3137" t="s">
        <v>4518</v>
      </c>
      <c r="D3137" t="s">
        <v>4520</v>
      </c>
      <c r="E3137" t="s">
        <v>4525</v>
      </c>
      <c r="F3137">
        <v>5</v>
      </c>
      <c r="G3137">
        <v>16828</v>
      </c>
      <c r="H3137" s="7">
        <v>5</v>
      </c>
      <c r="I3137">
        <v>84140</v>
      </c>
      <c r="J3137">
        <v>4207</v>
      </c>
      <c r="K3137">
        <v>79933</v>
      </c>
      <c r="L3137">
        <v>17638.346752472091</v>
      </c>
      <c r="M3137" s="4">
        <f t="shared" si="96"/>
        <v>22.066414062367347</v>
      </c>
      <c r="N3137" t="str">
        <f t="shared" si="97"/>
        <v>Discounted</v>
      </c>
    </row>
    <row r="3138" spans="1:14" x14ac:dyDescent="0.3">
      <c r="A3138" t="s">
        <v>3148</v>
      </c>
      <c r="B3138" s="2">
        <v>45181</v>
      </c>
      <c r="C3138" t="s">
        <v>4513</v>
      </c>
      <c r="D3138" t="s">
        <v>4519</v>
      </c>
      <c r="E3138" t="s">
        <v>4521</v>
      </c>
      <c r="F3138">
        <v>5</v>
      </c>
      <c r="G3138">
        <v>27154</v>
      </c>
      <c r="H3138" s="7">
        <v>20</v>
      </c>
      <c r="I3138">
        <v>135770</v>
      </c>
      <c r="J3138">
        <v>27154</v>
      </c>
      <c r="K3138">
        <v>108616</v>
      </c>
      <c r="L3138">
        <v>17050.241419529921</v>
      </c>
      <c r="M3138" s="4">
        <f t="shared" si="96"/>
        <v>15.697725399140017</v>
      </c>
      <c r="N3138" t="str">
        <f t="shared" si="97"/>
        <v>Discounted</v>
      </c>
    </row>
    <row r="3139" spans="1:14" x14ac:dyDescent="0.3">
      <c r="A3139" t="s">
        <v>3149</v>
      </c>
      <c r="B3139" s="2">
        <v>45621</v>
      </c>
      <c r="C3139" t="s">
        <v>4515</v>
      </c>
      <c r="D3139" t="s">
        <v>4519</v>
      </c>
      <c r="E3139" t="s">
        <v>4522</v>
      </c>
      <c r="F3139">
        <v>3</v>
      </c>
      <c r="G3139">
        <v>6714</v>
      </c>
      <c r="H3139" s="7">
        <v>20</v>
      </c>
      <c r="I3139">
        <v>20142</v>
      </c>
      <c r="J3139">
        <v>4028.4</v>
      </c>
      <c r="K3139">
        <v>16113.6</v>
      </c>
      <c r="L3139">
        <v>2145.0160189281928</v>
      </c>
      <c r="M3139" s="4">
        <f t="shared" ref="M3139:M3202" si="98">(L3139/K3139)*100</f>
        <v>13.311836082118166</v>
      </c>
      <c r="N3139" t="str">
        <f t="shared" ref="N3139:N3202" si="99">IF(H3139=0,"Non-discounted","Discounted")</f>
        <v>Discounted</v>
      </c>
    </row>
    <row r="3140" spans="1:14" x14ac:dyDescent="0.3">
      <c r="A3140" t="s">
        <v>3150</v>
      </c>
      <c r="B3140" s="2">
        <v>44942</v>
      </c>
      <c r="C3140" t="s">
        <v>4514</v>
      </c>
      <c r="D3140" t="s">
        <v>4520</v>
      </c>
      <c r="E3140" t="s">
        <v>4524</v>
      </c>
      <c r="F3140">
        <v>9</v>
      </c>
      <c r="G3140">
        <v>58240</v>
      </c>
      <c r="H3140" s="7">
        <v>10</v>
      </c>
      <c r="I3140">
        <v>524160</v>
      </c>
      <c r="J3140">
        <v>52416</v>
      </c>
      <c r="K3140">
        <v>471744</v>
      </c>
      <c r="L3140">
        <v>55464.351994837307</v>
      </c>
      <c r="M3140" s="4">
        <f t="shared" si="98"/>
        <v>11.757298872871157</v>
      </c>
      <c r="N3140" t="str">
        <f t="shared" si="99"/>
        <v>Discounted</v>
      </c>
    </row>
    <row r="3141" spans="1:14" x14ac:dyDescent="0.3">
      <c r="A3141" t="s">
        <v>3151</v>
      </c>
      <c r="B3141" s="2">
        <v>45403</v>
      </c>
      <c r="C3141" t="s">
        <v>4515</v>
      </c>
      <c r="D3141" t="s">
        <v>4520</v>
      </c>
      <c r="E3141" t="s">
        <v>4523</v>
      </c>
      <c r="F3141">
        <v>5</v>
      </c>
      <c r="G3141">
        <v>65449</v>
      </c>
      <c r="H3141" s="7">
        <v>15</v>
      </c>
      <c r="I3141">
        <v>327245</v>
      </c>
      <c r="J3141">
        <v>49086.75</v>
      </c>
      <c r="K3141">
        <v>278158.25</v>
      </c>
      <c r="L3141">
        <v>19439.177772983141</v>
      </c>
      <c r="M3141" s="4">
        <f t="shared" si="98"/>
        <v>6.9885318062588979</v>
      </c>
      <c r="N3141" t="str">
        <f t="shared" si="99"/>
        <v>Discounted</v>
      </c>
    </row>
    <row r="3142" spans="1:14" x14ac:dyDescent="0.3">
      <c r="A3142" t="s">
        <v>3152</v>
      </c>
      <c r="B3142" s="2">
        <v>44988</v>
      </c>
      <c r="C3142" t="s">
        <v>4517</v>
      </c>
      <c r="D3142" t="s">
        <v>4519</v>
      </c>
      <c r="E3142" t="s">
        <v>4523</v>
      </c>
      <c r="F3142">
        <v>6</v>
      </c>
      <c r="G3142">
        <v>39413</v>
      </c>
      <c r="H3142" s="7">
        <v>5</v>
      </c>
      <c r="I3142">
        <v>236478</v>
      </c>
      <c r="J3142">
        <v>11823.9</v>
      </c>
      <c r="K3142">
        <v>224654.1</v>
      </c>
      <c r="L3142">
        <v>54218.117382859316</v>
      </c>
      <c r="M3142" s="4">
        <f t="shared" si="98"/>
        <v>24.134043128017389</v>
      </c>
      <c r="N3142" t="str">
        <f t="shared" si="99"/>
        <v>Discounted</v>
      </c>
    </row>
    <row r="3143" spans="1:14" x14ac:dyDescent="0.3">
      <c r="A3143" t="s">
        <v>3153</v>
      </c>
      <c r="B3143" s="2">
        <v>45358</v>
      </c>
      <c r="C3143" t="s">
        <v>4518</v>
      </c>
      <c r="D3143" t="s">
        <v>4520</v>
      </c>
      <c r="E3143" t="s">
        <v>4525</v>
      </c>
      <c r="F3143">
        <v>3</v>
      </c>
      <c r="G3143">
        <v>28052</v>
      </c>
      <c r="H3143" s="7">
        <v>0</v>
      </c>
      <c r="I3143">
        <v>84156</v>
      </c>
      <c r="J3143">
        <v>0</v>
      </c>
      <c r="K3143">
        <v>84156</v>
      </c>
      <c r="L3143">
        <v>16683.817891279799</v>
      </c>
      <c r="M3143" s="4">
        <f t="shared" si="98"/>
        <v>19.824870349446027</v>
      </c>
      <c r="N3143" t="str">
        <f t="shared" si="99"/>
        <v>Non-discounted</v>
      </c>
    </row>
    <row r="3144" spans="1:14" x14ac:dyDescent="0.3">
      <c r="A3144" t="s">
        <v>3154</v>
      </c>
      <c r="B3144" s="2">
        <v>45596</v>
      </c>
      <c r="C3144" t="s">
        <v>4514</v>
      </c>
      <c r="D3144" t="s">
        <v>4520</v>
      </c>
      <c r="E3144" t="s">
        <v>4523</v>
      </c>
      <c r="F3144">
        <v>7</v>
      </c>
      <c r="G3144">
        <v>35877</v>
      </c>
      <c r="H3144" s="7">
        <v>20</v>
      </c>
      <c r="I3144">
        <v>251139</v>
      </c>
      <c r="J3144">
        <v>50227.8</v>
      </c>
      <c r="K3144">
        <v>200911.2</v>
      </c>
      <c r="L3144">
        <v>15340.677667058389</v>
      </c>
      <c r="M3144" s="4">
        <f t="shared" si="98"/>
        <v>7.6355512619796144</v>
      </c>
      <c r="N3144" t="str">
        <f t="shared" si="99"/>
        <v>Discounted</v>
      </c>
    </row>
    <row r="3145" spans="1:14" x14ac:dyDescent="0.3">
      <c r="A3145" t="s">
        <v>3155</v>
      </c>
      <c r="B3145" s="2">
        <v>45194</v>
      </c>
      <c r="C3145" t="s">
        <v>4515</v>
      </c>
      <c r="D3145" t="s">
        <v>4519</v>
      </c>
      <c r="E3145" t="s">
        <v>4522</v>
      </c>
      <c r="F3145">
        <v>9</v>
      </c>
      <c r="G3145">
        <v>26234</v>
      </c>
      <c r="H3145" s="7">
        <v>5</v>
      </c>
      <c r="I3145">
        <v>236106</v>
      </c>
      <c r="J3145">
        <v>11805.3</v>
      </c>
      <c r="K3145">
        <v>224300.7</v>
      </c>
      <c r="L3145">
        <v>34150.625804023352</v>
      </c>
      <c r="M3145" s="4">
        <f t="shared" si="98"/>
        <v>15.225376382696687</v>
      </c>
      <c r="N3145" t="str">
        <f t="shared" si="99"/>
        <v>Discounted</v>
      </c>
    </row>
    <row r="3146" spans="1:14" x14ac:dyDescent="0.3">
      <c r="A3146" t="s">
        <v>3156</v>
      </c>
      <c r="B3146" s="2">
        <v>44961</v>
      </c>
      <c r="C3146" t="s">
        <v>4512</v>
      </c>
      <c r="D3146" t="s">
        <v>4519</v>
      </c>
      <c r="E3146" t="s">
        <v>4523</v>
      </c>
      <c r="F3146">
        <v>9</v>
      </c>
      <c r="G3146">
        <v>19110</v>
      </c>
      <c r="H3146" s="7">
        <v>20</v>
      </c>
      <c r="I3146">
        <v>171990</v>
      </c>
      <c r="J3146">
        <v>34398</v>
      </c>
      <c r="K3146">
        <v>137592</v>
      </c>
      <c r="L3146">
        <v>22168.140522762162</v>
      </c>
      <c r="M3146" s="4">
        <f t="shared" si="98"/>
        <v>16.111503955725741</v>
      </c>
      <c r="N3146" t="str">
        <f t="shared" si="99"/>
        <v>Discounted</v>
      </c>
    </row>
    <row r="3147" spans="1:14" x14ac:dyDescent="0.3">
      <c r="A3147" t="s">
        <v>3157</v>
      </c>
      <c r="B3147" s="2">
        <v>45502</v>
      </c>
      <c r="C3147" t="s">
        <v>4517</v>
      </c>
      <c r="D3147" t="s">
        <v>4519</v>
      </c>
      <c r="E3147" t="s">
        <v>4522</v>
      </c>
      <c r="F3147">
        <v>5</v>
      </c>
      <c r="G3147">
        <v>58107</v>
      </c>
      <c r="H3147" s="7">
        <v>15</v>
      </c>
      <c r="I3147">
        <v>290535</v>
      </c>
      <c r="J3147">
        <v>43580.25</v>
      </c>
      <c r="K3147">
        <v>246954.75</v>
      </c>
      <c r="L3147">
        <v>20639.922704068209</v>
      </c>
      <c r="M3147" s="4">
        <f t="shared" si="98"/>
        <v>8.3577751406151162</v>
      </c>
      <c r="N3147" t="str">
        <f t="shared" si="99"/>
        <v>Discounted</v>
      </c>
    </row>
    <row r="3148" spans="1:14" x14ac:dyDescent="0.3">
      <c r="A3148" t="s">
        <v>3158</v>
      </c>
      <c r="B3148" s="2">
        <v>45420</v>
      </c>
      <c r="C3148" t="s">
        <v>4517</v>
      </c>
      <c r="D3148" t="s">
        <v>4519</v>
      </c>
      <c r="E3148" t="s">
        <v>4522</v>
      </c>
      <c r="F3148">
        <v>7</v>
      </c>
      <c r="G3148">
        <v>79658</v>
      </c>
      <c r="H3148" s="7">
        <v>20</v>
      </c>
      <c r="I3148">
        <v>557606</v>
      </c>
      <c r="J3148">
        <v>111521.2</v>
      </c>
      <c r="K3148">
        <v>446084.8</v>
      </c>
      <c r="L3148">
        <v>60419.646051647032</v>
      </c>
      <c r="M3148" s="4">
        <f t="shared" si="98"/>
        <v>13.544430577246084</v>
      </c>
      <c r="N3148" t="str">
        <f t="shared" si="99"/>
        <v>Discounted</v>
      </c>
    </row>
    <row r="3149" spans="1:14" x14ac:dyDescent="0.3">
      <c r="A3149" t="s">
        <v>3159</v>
      </c>
      <c r="B3149" s="2">
        <v>45488</v>
      </c>
      <c r="C3149" t="s">
        <v>4512</v>
      </c>
      <c r="D3149" t="s">
        <v>4519</v>
      </c>
      <c r="E3149" t="s">
        <v>4521</v>
      </c>
      <c r="F3149">
        <v>3</v>
      </c>
      <c r="G3149">
        <v>29375</v>
      </c>
      <c r="H3149" s="7">
        <v>0</v>
      </c>
      <c r="I3149">
        <v>88125</v>
      </c>
      <c r="J3149">
        <v>0</v>
      </c>
      <c r="K3149">
        <v>88125</v>
      </c>
      <c r="L3149">
        <v>15787.525284876891</v>
      </c>
      <c r="M3149" s="4">
        <f t="shared" si="98"/>
        <v>17.914922309080158</v>
      </c>
      <c r="N3149" t="str">
        <f t="shared" si="99"/>
        <v>Non-discounted</v>
      </c>
    </row>
    <row r="3150" spans="1:14" x14ac:dyDescent="0.3">
      <c r="A3150" t="s">
        <v>3160</v>
      </c>
      <c r="B3150" s="2">
        <v>45395</v>
      </c>
      <c r="C3150" t="s">
        <v>4515</v>
      </c>
      <c r="D3150" t="s">
        <v>4519</v>
      </c>
      <c r="E3150" t="s">
        <v>4525</v>
      </c>
      <c r="F3150">
        <v>6</v>
      </c>
      <c r="G3150">
        <v>55582</v>
      </c>
      <c r="H3150" s="7">
        <v>15</v>
      </c>
      <c r="I3150">
        <v>333492</v>
      </c>
      <c r="J3150">
        <v>50023.8</v>
      </c>
      <c r="K3150">
        <v>283468.2</v>
      </c>
      <c r="L3150">
        <v>30275.003114660161</v>
      </c>
      <c r="M3150" s="4">
        <f t="shared" si="98"/>
        <v>10.680211436295203</v>
      </c>
      <c r="N3150" t="str">
        <f t="shared" si="99"/>
        <v>Discounted</v>
      </c>
    </row>
    <row r="3151" spans="1:14" x14ac:dyDescent="0.3">
      <c r="A3151" t="s">
        <v>3161</v>
      </c>
      <c r="B3151" s="2">
        <v>45587</v>
      </c>
      <c r="C3151" t="s">
        <v>4517</v>
      </c>
      <c r="D3151" t="s">
        <v>4520</v>
      </c>
      <c r="E3151" t="s">
        <v>4524</v>
      </c>
      <c r="F3151">
        <v>8</v>
      </c>
      <c r="G3151">
        <v>23726</v>
      </c>
      <c r="H3151" s="7">
        <v>10</v>
      </c>
      <c r="I3151">
        <v>189808</v>
      </c>
      <c r="J3151">
        <v>18980.8</v>
      </c>
      <c r="K3151">
        <v>170827.2</v>
      </c>
      <c r="L3151">
        <v>19870.925851755241</v>
      </c>
      <c r="M3151" s="4">
        <f t="shared" si="98"/>
        <v>11.632179097798968</v>
      </c>
      <c r="N3151" t="str">
        <f t="shared" si="99"/>
        <v>Discounted</v>
      </c>
    </row>
    <row r="3152" spans="1:14" x14ac:dyDescent="0.3">
      <c r="A3152" t="s">
        <v>3162</v>
      </c>
      <c r="B3152" s="2">
        <v>45251</v>
      </c>
      <c r="C3152" t="s">
        <v>4514</v>
      </c>
      <c r="D3152" t="s">
        <v>4519</v>
      </c>
      <c r="E3152" t="s">
        <v>4522</v>
      </c>
      <c r="F3152">
        <v>8</v>
      </c>
      <c r="G3152">
        <v>28177</v>
      </c>
      <c r="H3152" s="7">
        <v>5</v>
      </c>
      <c r="I3152">
        <v>225416</v>
      </c>
      <c r="J3152">
        <v>11270.8</v>
      </c>
      <c r="K3152">
        <v>214145.2</v>
      </c>
      <c r="L3152">
        <v>15933.622525356321</v>
      </c>
      <c r="M3152" s="4">
        <f t="shared" si="98"/>
        <v>7.4405695413001638</v>
      </c>
      <c r="N3152" t="str">
        <f t="shared" si="99"/>
        <v>Discounted</v>
      </c>
    </row>
    <row r="3153" spans="1:14" x14ac:dyDescent="0.3">
      <c r="A3153" t="s">
        <v>3163</v>
      </c>
      <c r="B3153" s="2">
        <v>45230</v>
      </c>
      <c r="C3153" t="s">
        <v>4515</v>
      </c>
      <c r="D3153" t="s">
        <v>4520</v>
      </c>
      <c r="E3153" t="s">
        <v>4525</v>
      </c>
      <c r="F3153">
        <v>2</v>
      </c>
      <c r="G3153">
        <v>10798</v>
      </c>
      <c r="H3153" s="7">
        <v>20</v>
      </c>
      <c r="I3153">
        <v>21596</v>
      </c>
      <c r="J3153">
        <v>4319.2</v>
      </c>
      <c r="K3153">
        <v>17276.8</v>
      </c>
      <c r="L3153">
        <v>2291.7351927774448</v>
      </c>
      <c r="M3153" s="4">
        <f t="shared" si="98"/>
        <v>13.264812886515124</v>
      </c>
      <c r="N3153" t="str">
        <f t="shared" si="99"/>
        <v>Discounted</v>
      </c>
    </row>
    <row r="3154" spans="1:14" x14ac:dyDescent="0.3">
      <c r="A3154" t="s">
        <v>3164</v>
      </c>
      <c r="B3154" s="2">
        <v>45202</v>
      </c>
      <c r="C3154" t="s">
        <v>4515</v>
      </c>
      <c r="D3154" t="s">
        <v>4520</v>
      </c>
      <c r="E3154" t="s">
        <v>4524</v>
      </c>
      <c r="F3154">
        <v>6</v>
      </c>
      <c r="G3154">
        <v>36348</v>
      </c>
      <c r="H3154" s="7">
        <v>15</v>
      </c>
      <c r="I3154">
        <v>218088</v>
      </c>
      <c r="J3154">
        <v>32713.200000000001</v>
      </c>
      <c r="K3154">
        <v>185374.8</v>
      </c>
      <c r="L3154">
        <v>30915.225476268639</v>
      </c>
      <c r="M3154" s="4">
        <f t="shared" si="98"/>
        <v>16.677145694165894</v>
      </c>
      <c r="N3154" t="str">
        <f t="shared" si="99"/>
        <v>Discounted</v>
      </c>
    </row>
    <row r="3155" spans="1:14" x14ac:dyDescent="0.3">
      <c r="A3155" t="s">
        <v>3165</v>
      </c>
      <c r="B3155" s="2">
        <v>45610</v>
      </c>
      <c r="C3155" t="s">
        <v>4518</v>
      </c>
      <c r="D3155" t="s">
        <v>4519</v>
      </c>
      <c r="E3155" t="s">
        <v>4523</v>
      </c>
      <c r="F3155">
        <v>7</v>
      </c>
      <c r="G3155">
        <v>64154</v>
      </c>
      <c r="H3155" s="7">
        <v>15</v>
      </c>
      <c r="I3155">
        <v>449078</v>
      </c>
      <c r="J3155">
        <v>67361.7</v>
      </c>
      <c r="K3155">
        <v>381716.3</v>
      </c>
      <c r="L3155">
        <v>27981.754650248538</v>
      </c>
      <c r="M3155" s="4">
        <f t="shared" si="98"/>
        <v>7.3305108139863391</v>
      </c>
      <c r="N3155" t="str">
        <f t="shared" si="99"/>
        <v>Discounted</v>
      </c>
    </row>
    <row r="3156" spans="1:14" x14ac:dyDescent="0.3">
      <c r="A3156" t="s">
        <v>3166</v>
      </c>
      <c r="B3156" s="2">
        <v>45127</v>
      </c>
      <c r="C3156" t="s">
        <v>4517</v>
      </c>
      <c r="D3156" t="s">
        <v>4520</v>
      </c>
      <c r="E3156" t="s">
        <v>4525</v>
      </c>
      <c r="F3156">
        <v>7</v>
      </c>
      <c r="G3156">
        <v>18244</v>
      </c>
      <c r="H3156" s="7">
        <v>20</v>
      </c>
      <c r="I3156">
        <v>127708</v>
      </c>
      <c r="J3156">
        <v>25541.599999999999</v>
      </c>
      <c r="K3156">
        <v>102166.39999999999</v>
      </c>
      <c r="L3156">
        <v>17670.38094369676</v>
      </c>
      <c r="M3156" s="4">
        <f t="shared" si="98"/>
        <v>17.295687176700717</v>
      </c>
      <c r="N3156" t="str">
        <f t="shared" si="99"/>
        <v>Discounted</v>
      </c>
    </row>
    <row r="3157" spans="1:14" x14ac:dyDescent="0.3">
      <c r="A3157" t="s">
        <v>3167</v>
      </c>
      <c r="B3157" s="2">
        <v>45371</v>
      </c>
      <c r="C3157" t="s">
        <v>4517</v>
      </c>
      <c r="D3157" t="s">
        <v>4519</v>
      </c>
      <c r="E3157" t="s">
        <v>4525</v>
      </c>
      <c r="F3157">
        <v>3</v>
      </c>
      <c r="G3157">
        <v>23934</v>
      </c>
      <c r="H3157" s="7">
        <v>10</v>
      </c>
      <c r="I3157">
        <v>71802</v>
      </c>
      <c r="J3157">
        <v>7180.2</v>
      </c>
      <c r="K3157">
        <v>64621.8</v>
      </c>
      <c r="L3157">
        <v>8372.3127130226585</v>
      </c>
      <c r="M3157" s="4">
        <f t="shared" si="98"/>
        <v>12.955864295056246</v>
      </c>
      <c r="N3157" t="str">
        <f t="shared" si="99"/>
        <v>Discounted</v>
      </c>
    </row>
    <row r="3158" spans="1:14" x14ac:dyDescent="0.3">
      <c r="A3158" t="s">
        <v>3168</v>
      </c>
      <c r="B3158" s="2">
        <v>45250</v>
      </c>
      <c r="C3158" t="s">
        <v>4512</v>
      </c>
      <c r="D3158" t="s">
        <v>4520</v>
      </c>
      <c r="E3158" t="s">
        <v>4525</v>
      </c>
      <c r="F3158">
        <v>9</v>
      </c>
      <c r="G3158">
        <v>48501</v>
      </c>
      <c r="H3158" s="7">
        <v>20</v>
      </c>
      <c r="I3158">
        <v>436509</v>
      </c>
      <c r="J3158">
        <v>87301.8</v>
      </c>
      <c r="K3158">
        <v>349207.2</v>
      </c>
      <c r="L3158">
        <v>64825.585229100383</v>
      </c>
      <c r="M3158" s="4">
        <f t="shared" si="98"/>
        <v>18.56364508781617</v>
      </c>
      <c r="N3158" t="str">
        <f t="shared" si="99"/>
        <v>Discounted</v>
      </c>
    </row>
    <row r="3159" spans="1:14" x14ac:dyDescent="0.3">
      <c r="A3159" t="s">
        <v>3169</v>
      </c>
      <c r="B3159" s="2">
        <v>44961</v>
      </c>
      <c r="C3159" t="s">
        <v>4518</v>
      </c>
      <c r="D3159" t="s">
        <v>4519</v>
      </c>
      <c r="E3159" t="s">
        <v>4523</v>
      </c>
      <c r="F3159">
        <v>2</v>
      </c>
      <c r="G3159">
        <v>67762</v>
      </c>
      <c r="H3159" s="7">
        <v>10</v>
      </c>
      <c r="I3159">
        <v>135524</v>
      </c>
      <c r="J3159">
        <v>13552.4</v>
      </c>
      <c r="K3159">
        <v>121971.6</v>
      </c>
      <c r="L3159">
        <v>13778.81392858962</v>
      </c>
      <c r="M3159" s="4">
        <f t="shared" si="98"/>
        <v>11.29673951033652</v>
      </c>
      <c r="N3159" t="str">
        <f t="shared" si="99"/>
        <v>Discounted</v>
      </c>
    </row>
    <row r="3160" spans="1:14" x14ac:dyDescent="0.3">
      <c r="A3160" t="s">
        <v>3170</v>
      </c>
      <c r="B3160" s="2">
        <v>45408</v>
      </c>
      <c r="C3160" t="s">
        <v>4513</v>
      </c>
      <c r="D3160" t="s">
        <v>4519</v>
      </c>
      <c r="E3160" t="s">
        <v>4523</v>
      </c>
      <c r="F3160">
        <v>3</v>
      </c>
      <c r="G3160">
        <v>60133</v>
      </c>
      <c r="H3160" s="7">
        <v>20</v>
      </c>
      <c r="I3160">
        <v>180399</v>
      </c>
      <c r="J3160">
        <v>36079.800000000003</v>
      </c>
      <c r="K3160">
        <v>144319.20000000001</v>
      </c>
      <c r="L3160">
        <v>23625.03105417074</v>
      </c>
      <c r="M3160" s="4">
        <f t="shared" si="98"/>
        <v>16.369984765832086</v>
      </c>
      <c r="N3160" t="str">
        <f t="shared" si="99"/>
        <v>Discounted</v>
      </c>
    </row>
    <row r="3161" spans="1:14" x14ac:dyDescent="0.3">
      <c r="A3161" t="s">
        <v>3171</v>
      </c>
      <c r="B3161" s="2">
        <v>45654</v>
      </c>
      <c r="C3161" t="s">
        <v>4518</v>
      </c>
      <c r="D3161" t="s">
        <v>4519</v>
      </c>
      <c r="E3161" t="s">
        <v>4525</v>
      </c>
      <c r="F3161">
        <v>2</v>
      </c>
      <c r="G3161">
        <v>49417</v>
      </c>
      <c r="H3161" s="7">
        <v>15</v>
      </c>
      <c r="I3161">
        <v>98834</v>
      </c>
      <c r="J3161">
        <v>14825.1</v>
      </c>
      <c r="K3161">
        <v>84008.9</v>
      </c>
      <c r="L3161">
        <v>14496.623639834561</v>
      </c>
      <c r="M3161" s="4">
        <f t="shared" si="98"/>
        <v>17.256056965196024</v>
      </c>
      <c r="N3161" t="str">
        <f t="shared" si="99"/>
        <v>Discounted</v>
      </c>
    </row>
    <row r="3162" spans="1:14" x14ac:dyDescent="0.3">
      <c r="A3162" t="s">
        <v>3172</v>
      </c>
      <c r="B3162" s="2">
        <v>45406</v>
      </c>
      <c r="C3162" t="s">
        <v>4517</v>
      </c>
      <c r="D3162" t="s">
        <v>4519</v>
      </c>
      <c r="E3162" t="s">
        <v>4521</v>
      </c>
      <c r="F3162">
        <v>9</v>
      </c>
      <c r="G3162">
        <v>47245</v>
      </c>
      <c r="H3162" s="7">
        <v>0</v>
      </c>
      <c r="I3162">
        <v>425205</v>
      </c>
      <c r="J3162">
        <v>0</v>
      </c>
      <c r="K3162">
        <v>425205</v>
      </c>
      <c r="L3162">
        <v>79981.689730787286</v>
      </c>
      <c r="M3162" s="4">
        <f t="shared" si="98"/>
        <v>18.810147982922892</v>
      </c>
      <c r="N3162" t="str">
        <f t="shared" si="99"/>
        <v>Non-discounted</v>
      </c>
    </row>
    <row r="3163" spans="1:14" x14ac:dyDescent="0.3">
      <c r="A3163" t="s">
        <v>3173</v>
      </c>
      <c r="B3163" s="2">
        <v>44991</v>
      </c>
      <c r="C3163" t="s">
        <v>4515</v>
      </c>
      <c r="D3163" t="s">
        <v>4520</v>
      </c>
      <c r="E3163" t="s">
        <v>4522</v>
      </c>
      <c r="F3163">
        <v>4</v>
      </c>
      <c r="G3163">
        <v>1407</v>
      </c>
      <c r="H3163" s="7">
        <v>0</v>
      </c>
      <c r="I3163">
        <v>5628</v>
      </c>
      <c r="J3163">
        <v>0</v>
      </c>
      <c r="K3163">
        <v>5628</v>
      </c>
      <c r="L3163">
        <v>1133.410519869584</v>
      </c>
      <c r="M3163" s="4">
        <f t="shared" si="98"/>
        <v>20.138779670745986</v>
      </c>
      <c r="N3163" t="str">
        <f t="shared" si="99"/>
        <v>Non-discounted</v>
      </c>
    </row>
    <row r="3164" spans="1:14" x14ac:dyDescent="0.3">
      <c r="A3164" t="s">
        <v>3174</v>
      </c>
      <c r="B3164" s="2">
        <v>44934</v>
      </c>
      <c r="C3164" t="s">
        <v>4518</v>
      </c>
      <c r="D3164" t="s">
        <v>4520</v>
      </c>
      <c r="E3164" t="s">
        <v>4523</v>
      </c>
      <c r="F3164">
        <v>2</v>
      </c>
      <c r="G3164">
        <v>59102</v>
      </c>
      <c r="H3164" s="7">
        <v>15</v>
      </c>
      <c r="I3164">
        <v>118204</v>
      </c>
      <c r="J3164">
        <v>17730.599999999999</v>
      </c>
      <c r="K3164">
        <v>100473.4</v>
      </c>
      <c r="L3164">
        <v>7763.613977891483</v>
      </c>
      <c r="M3164" s="4">
        <f t="shared" si="98"/>
        <v>7.7270341979981598</v>
      </c>
      <c r="N3164" t="str">
        <f t="shared" si="99"/>
        <v>Discounted</v>
      </c>
    </row>
    <row r="3165" spans="1:14" x14ac:dyDescent="0.3">
      <c r="A3165" t="s">
        <v>3175</v>
      </c>
      <c r="B3165" s="2">
        <v>45227</v>
      </c>
      <c r="C3165" t="s">
        <v>4512</v>
      </c>
      <c r="D3165" t="s">
        <v>4520</v>
      </c>
      <c r="E3165" t="s">
        <v>4521</v>
      </c>
      <c r="F3165">
        <v>3</v>
      </c>
      <c r="G3165">
        <v>14264</v>
      </c>
      <c r="H3165" s="7">
        <v>0</v>
      </c>
      <c r="I3165">
        <v>42792</v>
      </c>
      <c r="J3165">
        <v>0</v>
      </c>
      <c r="K3165">
        <v>42792</v>
      </c>
      <c r="L3165">
        <v>10400.53348484685</v>
      </c>
      <c r="M3165" s="4">
        <f t="shared" si="98"/>
        <v>24.30485484400554</v>
      </c>
      <c r="N3165" t="str">
        <f t="shared" si="99"/>
        <v>Non-discounted</v>
      </c>
    </row>
    <row r="3166" spans="1:14" x14ac:dyDescent="0.3">
      <c r="A3166" t="s">
        <v>3176</v>
      </c>
      <c r="B3166" s="2">
        <v>45269</v>
      </c>
      <c r="C3166" t="s">
        <v>4518</v>
      </c>
      <c r="D3166" t="s">
        <v>4520</v>
      </c>
      <c r="E3166" t="s">
        <v>4523</v>
      </c>
      <c r="F3166">
        <v>4</v>
      </c>
      <c r="G3166">
        <v>24909</v>
      </c>
      <c r="H3166" s="7">
        <v>10</v>
      </c>
      <c r="I3166">
        <v>99636</v>
      </c>
      <c r="J3166">
        <v>9963.6</v>
      </c>
      <c r="K3166">
        <v>89672.4</v>
      </c>
      <c r="L3166">
        <v>19613.961834134079</v>
      </c>
      <c r="M3166" s="4">
        <f t="shared" si="98"/>
        <v>21.872908313075239</v>
      </c>
      <c r="N3166" t="str">
        <f t="shared" si="99"/>
        <v>Discounted</v>
      </c>
    </row>
    <row r="3167" spans="1:14" x14ac:dyDescent="0.3">
      <c r="A3167" t="s">
        <v>3177</v>
      </c>
      <c r="B3167" s="2">
        <v>45357</v>
      </c>
      <c r="C3167" t="s">
        <v>4512</v>
      </c>
      <c r="D3167" t="s">
        <v>4520</v>
      </c>
      <c r="E3167" t="s">
        <v>4525</v>
      </c>
      <c r="F3167">
        <v>6</v>
      </c>
      <c r="G3167">
        <v>8890</v>
      </c>
      <c r="H3167" s="7">
        <v>15</v>
      </c>
      <c r="I3167">
        <v>53340</v>
      </c>
      <c r="J3167">
        <v>8001</v>
      </c>
      <c r="K3167">
        <v>45339</v>
      </c>
      <c r="L3167">
        <v>7365.9442568477416</v>
      </c>
      <c r="M3167" s="4">
        <f t="shared" si="98"/>
        <v>16.246375651972343</v>
      </c>
      <c r="N3167" t="str">
        <f t="shared" si="99"/>
        <v>Discounted</v>
      </c>
    </row>
    <row r="3168" spans="1:14" x14ac:dyDescent="0.3">
      <c r="A3168" t="s">
        <v>3178</v>
      </c>
      <c r="B3168" s="2">
        <v>45350</v>
      </c>
      <c r="C3168" t="s">
        <v>4513</v>
      </c>
      <c r="D3168" t="s">
        <v>4519</v>
      </c>
      <c r="E3168" t="s">
        <v>4521</v>
      </c>
      <c r="F3168">
        <v>5</v>
      </c>
      <c r="G3168">
        <v>30672</v>
      </c>
      <c r="H3168" s="7">
        <v>10</v>
      </c>
      <c r="I3168">
        <v>153360</v>
      </c>
      <c r="J3168">
        <v>15336</v>
      </c>
      <c r="K3168">
        <v>138024</v>
      </c>
      <c r="L3168">
        <v>31479.37855606242</v>
      </c>
      <c r="M3168" s="4">
        <f t="shared" si="98"/>
        <v>22.80717741556716</v>
      </c>
      <c r="N3168" t="str">
        <f t="shared" si="99"/>
        <v>Discounted</v>
      </c>
    </row>
    <row r="3169" spans="1:14" x14ac:dyDescent="0.3">
      <c r="A3169" t="s">
        <v>3179</v>
      </c>
      <c r="B3169" s="2">
        <v>45258</v>
      </c>
      <c r="C3169" t="s">
        <v>4518</v>
      </c>
      <c r="D3169" t="s">
        <v>4519</v>
      </c>
      <c r="E3169" t="s">
        <v>4524</v>
      </c>
      <c r="F3169">
        <v>3</v>
      </c>
      <c r="G3169">
        <v>41042</v>
      </c>
      <c r="H3169" s="7">
        <v>15</v>
      </c>
      <c r="I3169">
        <v>123126</v>
      </c>
      <c r="J3169">
        <v>18468.900000000001</v>
      </c>
      <c r="K3169">
        <v>104657.1</v>
      </c>
      <c r="L3169">
        <v>13237.720074651619</v>
      </c>
      <c r="M3169" s="4">
        <f t="shared" si="98"/>
        <v>12.648659359614989</v>
      </c>
      <c r="N3169" t="str">
        <f t="shared" si="99"/>
        <v>Discounted</v>
      </c>
    </row>
    <row r="3170" spans="1:14" x14ac:dyDescent="0.3">
      <c r="A3170" t="s">
        <v>3180</v>
      </c>
      <c r="B3170" s="2">
        <v>45364</v>
      </c>
      <c r="C3170" t="s">
        <v>4512</v>
      </c>
      <c r="D3170" t="s">
        <v>4519</v>
      </c>
      <c r="E3170" t="s">
        <v>4522</v>
      </c>
      <c r="F3170">
        <v>8</v>
      </c>
      <c r="G3170">
        <v>47824</v>
      </c>
      <c r="H3170" s="7">
        <v>10</v>
      </c>
      <c r="I3170">
        <v>382592</v>
      </c>
      <c r="J3170">
        <v>38259.199999999997</v>
      </c>
      <c r="K3170">
        <v>344332.79999999999</v>
      </c>
      <c r="L3170">
        <v>19577.836863376891</v>
      </c>
      <c r="M3170" s="4">
        <f t="shared" si="98"/>
        <v>5.6857310321226704</v>
      </c>
      <c r="N3170" t="str">
        <f t="shared" si="99"/>
        <v>Discounted</v>
      </c>
    </row>
    <row r="3171" spans="1:14" x14ac:dyDescent="0.3">
      <c r="A3171" t="s">
        <v>3181</v>
      </c>
      <c r="B3171" s="2">
        <v>45514</v>
      </c>
      <c r="C3171" t="s">
        <v>4518</v>
      </c>
      <c r="D3171" t="s">
        <v>4519</v>
      </c>
      <c r="E3171" t="s">
        <v>4522</v>
      </c>
      <c r="F3171">
        <v>8</v>
      </c>
      <c r="G3171">
        <v>48696</v>
      </c>
      <c r="H3171" s="7">
        <v>10</v>
      </c>
      <c r="I3171">
        <v>389568</v>
      </c>
      <c r="J3171">
        <v>38956.800000000003</v>
      </c>
      <c r="K3171">
        <v>350611.20000000001</v>
      </c>
      <c r="L3171">
        <v>68511.628976753316</v>
      </c>
      <c r="M3171" s="4">
        <f t="shared" si="98"/>
        <v>19.540627617358862</v>
      </c>
      <c r="N3171" t="str">
        <f t="shared" si="99"/>
        <v>Discounted</v>
      </c>
    </row>
    <row r="3172" spans="1:14" x14ac:dyDescent="0.3">
      <c r="A3172" t="s">
        <v>3182</v>
      </c>
      <c r="B3172" s="2">
        <v>45100</v>
      </c>
      <c r="C3172" t="s">
        <v>4513</v>
      </c>
      <c r="D3172" t="s">
        <v>4519</v>
      </c>
      <c r="E3172" t="s">
        <v>4523</v>
      </c>
      <c r="F3172">
        <v>7</v>
      </c>
      <c r="G3172">
        <v>69401</v>
      </c>
      <c r="H3172" s="7">
        <v>0</v>
      </c>
      <c r="I3172">
        <v>485807</v>
      </c>
      <c r="J3172">
        <v>0</v>
      </c>
      <c r="K3172">
        <v>485807</v>
      </c>
      <c r="L3172">
        <v>115946.9882331759</v>
      </c>
      <c r="M3172" s="4">
        <f t="shared" si="98"/>
        <v>23.866882987107203</v>
      </c>
      <c r="N3172" t="str">
        <f t="shared" si="99"/>
        <v>Non-discounted</v>
      </c>
    </row>
    <row r="3173" spans="1:14" x14ac:dyDescent="0.3">
      <c r="A3173" t="s">
        <v>3183</v>
      </c>
      <c r="B3173" s="2">
        <v>45485</v>
      </c>
      <c r="C3173" t="s">
        <v>4518</v>
      </c>
      <c r="D3173" t="s">
        <v>4520</v>
      </c>
      <c r="E3173" t="s">
        <v>4522</v>
      </c>
      <c r="F3173">
        <v>3</v>
      </c>
      <c r="G3173">
        <v>26336</v>
      </c>
      <c r="H3173" s="7">
        <v>15</v>
      </c>
      <c r="I3173">
        <v>79008</v>
      </c>
      <c r="J3173">
        <v>11851.2</v>
      </c>
      <c r="K3173">
        <v>67156.800000000003</v>
      </c>
      <c r="L3173">
        <v>5531.7682541587728</v>
      </c>
      <c r="M3173" s="4">
        <f t="shared" si="98"/>
        <v>8.2370932715060459</v>
      </c>
      <c r="N3173" t="str">
        <f t="shared" si="99"/>
        <v>Discounted</v>
      </c>
    </row>
    <row r="3174" spans="1:14" x14ac:dyDescent="0.3">
      <c r="A3174" t="s">
        <v>3184</v>
      </c>
      <c r="B3174" s="2">
        <v>45453</v>
      </c>
      <c r="C3174" t="s">
        <v>4514</v>
      </c>
      <c r="D3174" t="s">
        <v>4519</v>
      </c>
      <c r="E3174" t="s">
        <v>4524</v>
      </c>
      <c r="F3174">
        <v>1</v>
      </c>
      <c r="G3174">
        <v>22163</v>
      </c>
      <c r="H3174" s="7">
        <v>20</v>
      </c>
      <c r="I3174">
        <v>22163</v>
      </c>
      <c r="J3174">
        <v>4432.6000000000004</v>
      </c>
      <c r="K3174">
        <v>17730.400000000001</v>
      </c>
      <c r="L3174">
        <v>3169.748526035688</v>
      </c>
      <c r="M3174" s="4">
        <f t="shared" si="98"/>
        <v>17.877478940326714</v>
      </c>
      <c r="N3174" t="str">
        <f t="shared" si="99"/>
        <v>Discounted</v>
      </c>
    </row>
    <row r="3175" spans="1:14" x14ac:dyDescent="0.3">
      <c r="A3175" t="s">
        <v>3185</v>
      </c>
      <c r="B3175" s="2">
        <v>45585</v>
      </c>
      <c r="C3175" t="s">
        <v>4512</v>
      </c>
      <c r="D3175" t="s">
        <v>4519</v>
      </c>
      <c r="E3175" t="s">
        <v>4521</v>
      </c>
      <c r="F3175">
        <v>5</v>
      </c>
      <c r="G3175">
        <v>6451</v>
      </c>
      <c r="H3175" s="7">
        <v>0</v>
      </c>
      <c r="I3175">
        <v>32255</v>
      </c>
      <c r="J3175">
        <v>0</v>
      </c>
      <c r="K3175">
        <v>32255</v>
      </c>
      <c r="L3175">
        <v>6860.1582917680962</v>
      </c>
      <c r="M3175" s="4">
        <f t="shared" si="98"/>
        <v>21.268511213046338</v>
      </c>
      <c r="N3175" t="str">
        <f t="shared" si="99"/>
        <v>Non-discounted</v>
      </c>
    </row>
    <row r="3176" spans="1:14" x14ac:dyDescent="0.3">
      <c r="A3176" t="s">
        <v>3186</v>
      </c>
      <c r="B3176" s="2">
        <v>44952</v>
      </c>
      <c r="C3176" t="s">
        <v>4513</v>
      </c>
      <c r="D3176" t="s">
        <v>4520</v>
      </c>
      <c r="E3176" t="s">
        <v>4521</v>
      </c>
      <c r="F3176">
        <v>1</v>
      </c>
      <c r="G3176">
        <v>15675</v>
      </c>
      <c r="H3176" s="7">
        <v>10</v>
      </c>
      <c r="I3176">
        <v>15675</v>
      </c>
      <c r="J3176">
        <v>1567.5</v>
      </c>
      <c r="K3176">
        <v>14107.5</v>
      </c>
      <c r="L3176">
        <v>3259.021686196852</v>
      </c>
      <c r="M3176" s="4">
        <f t="shared" si="98"/>
        <v>23.101341032761667</v>
      </c>
      <c r="N3176" t="str">
        <f t="shared" si="99"/>
        <v>Discounted</v>
      </c>
    </row>
    <row r="3177" spans="1:14" x14ac:dyDescent="0.3">
      <c r="A3177" t="s">
        <v>3187</v>
      </c>
      <c r="B3177" s="2">
        <v>45531</v>
      </c>
      <c r="C3177" t="s">
        <v>4512</v>
      </c>
      <c r="D3177" t="s">
        <v>4520</v>
      </c>
      <c r="E3177" t="s">
        <v>4525</v>
      </c>
      <c r="F3177">
        <v>6</v>
      </c>
      <c r="G3177">
        <v>11527</v>
      </c>
      <c r="H3177" s="7">
        <v>10</v>
      </c>
      <c r="I3177">
        <v>69162</v>
      </c>
      <c r="J3177">
        <v>6916.2</v>
      </c>
      <c r="K3177">
        <v>62245.8</v>
      </c>
      <c r="L3177">
        <v>6554.8283176664099</v>
      </c>
      <c r="M3177" s="4">
        <f t="shared" si="98"/>
        <v>10.53055518230372</v>
      </c>
      <c r="N3177" t="str">
        <f t="shared" si="99"/>
        <v>Discounted</v>
      </c>
    </row>
    <row r="3178" spans="1:14" x14ac:dyDescent="0.3">
      <c r="A3178" t="s">
        <v>3188</v>
      </c>
      <c r="B3178" s="2">
        <v>45332</v>
      </c>
      <c r="C3178" t="s">
        <v>4512</v>
      </c>
      <c r="D3178" t="s">
        <v>4519</v>
      </c>
      <c r="E3178" t="s">
        <v>4521</v>
      </c>
      <c r="F3178">
        <v>7</v>
      </c>
      <c r="G3178">
        <v>76130</v>
      </c>
      <c r="H3178" s="7">
        <v>20</v>
      </c>
      <c r="I3178">
        <v>532910</v>
      </c>
      <c r="J3178">
        <v>106582</v>
      </c>
      <c r="K3178">
        <v>426328</v>
      </c>
      <c r="L3178">
        <v>32292.965497474768</v>
      </c>
      <c r="M3178" s="4">
        <f t="shared" si="98"/>
        <v>7.5746761876946316</v>
      </c>
      <c r="N3178" t="str">
        <f t="shared" si="99"/>
        <v>Discounted</v>
      </c>
    </row>
    <row r="3179" spans="1:14" x14ac:dyDescent="0.3">
      <c r="A3179" t="s">
        <v>3189</v>
      </c>
      <c r="B3179" s="2">
        <v>45158</v>
      </c>
      <c r="C3179" t="s">
        <v>4516</v>
      </c>
      <c r="D3179" t="s">
        <v>4519</v>
      </c>
      <c r="E3179" t="s">
        <v>4523</v>
      </c>
      <c r="F3179">
        <v>5</v>
      </c>
      <c r="G3179">
        <v>12667</v>
      </c>
      <c r="H3179" s="7">
        <v>20</v>
      </c>
      <c r="I3179">
        <v>63335</v>
      </c>
      <c r="J3179">
        <v>12667</v>
      </c>
      <c r="K3179">
        <v>50668</v>
      </c>
      <c r="L3179">
        <v>5045.0139139731727</v>
      </c>
      <c r="M3179" s="4">
        <f t="shared" si="98"/>
        <v>9.9570022775186953</v>
      </c>
      <c r="N3179" t="str">
        <f t="shared" si="99"/>
        <v>Discounted</v>
      </c>
    </row>
    <row r="3180" spans="1:14" x14ac:dyDescent="0.3">
      <c r="A3180" t="s">
        <v>3190</v>
      </c>
      <c r="B3180" s="2">
        <v>45459</v>
      </c>
      <c r="C3180" t="s">
        <v>4513</v>
      </c>
      <c r="D3180" t="s">
        <v>4520</v>
      </c>
      <c r="E3180" t="s">
        <v>4524</v>
      </c>
      <c r="F3180">
        <v>4</v>
      </c>
      <c r="G3180">
        <v>74805</v>
      </c>
      <c r="H3180" s="7">
        <v>10</v>
      </c>
      <c r="I3180">
        <v>299220</v>
      </c>
      <c r="J3180">
        <v>29922</v>
      </c>
      <c r="K3180">
        <v>269298</v>
      </c>
      <c r="L3180">
        <v>44580.75649663424</v>
      </c>
      <c r="M3180" s="4">
        <f t="shared" si="98"/>
        <v>16.554432820382715</v>
      </c>
      <c r="N3180" t="str">
        <f t="shared" si="99"/>
        <v>Discounted</v>
      </c>
    </row>
    <row r="3181" spans="1:14" x14ac:dyDescent="0.3">
      <c r="A3181" t="s">
        <v>3191</v>
      </c>
      <c r="B3181" s="2">
        <v>45476</v>
      </c>
      <c r="C3181" t="s">
        <v>4518</v>
      </c>
      <c r="D3181" t="s">
        <v>4519</v>
      </c>
      <c r="E3181" t="s">
        <v>4525</v>
      </c>
      <c r="F3181">
        <v>2</v>
      </c>
      <c r="G3181">
        <v>23560</v>
      </c>
      <c r="H3181" s="7">
        <v>20</v>
      </c>
      <c r="I3181">
        <v>47120</v>
      </c>
      <c r="J3181">
        <v>9424</v>
      </c>
      <c r="K3181">
        <v>37696</v>
      </c>
      <c r="L3181">
        <v>8811.2760713711123</v>
      </c>
      <c r="M3181" s="4">
        <f t="shared" si="98"/>
        <v>23.374565129910632</v>
      </c>
      <c r="N3181" t="str">
        <f t="shared" si="99"/>
        <v>Discounted</v>
      </c>
    </row>
    <row r="3182" spans="1:14" x14ac:dyDescent="0.3">
      <c r="A3182" t="s">
        <v>3192</v>
      </c>
      <c r="B3182" s="2">
        <v>45431</v>
      </c>
      <c r="C3182" t="s">
        <v>4512</v>
      </c>
      <c r="D3182" t="s">
        <v>4519</v>
      </c>
      <c r="E3182" t="s">
        <v>4523</v>
      </c>
      <c r="F3182">
        <v>5</v>
      </c>
      <c r="G3182">
        <v>67056</v>
      </c>
      <c r="H3182" s="7">
        <v>5</v>
      </c>
      <c r="I3182">
        <v>335280</v>
      </c>
      <c r="J3182">
        <v>16764</v>
      </c>
      <c r="K3182">
        <v>318516</v>
      </c>
      <c r="L3182">
        <v>53035.195287940682</v>
      </c>
      <c r="M3182" s="4">
        <f t="shared" si="98"/>
        <v>16.650716223970125</v>
      </c>
      <c r="N3182" t="str">
        <f t="shared" si="99"/>
        <v>Discounted</v>
      </c>
    </row>
    <row r="3183" spans="1:14" x14ac:dyDescent="0.3">
      <c r="A3183" t="s">
        <v>3193</v>
      </c>
      <c r="B3183" s="2">
        <v>45595</v>
      </c>
      <c r="C3183" t="s">
        <v>4517</v>
      </c>
      <c r="D3183" t="s">
        <v>4519</v>
      </c>
      <c r="E3183" t="s">
        <v>4523</v>
      </c>
      <c r="F3183">
        <v>9</v>
      </c>
      <c r="G3183">
        <v>77881</v>
      </c>
      <c r="H3183" s="7">
        <v>0</v>
      </c>
      <c r="I3183">
        <v>700929</v>
      </c>
      <c r="J3183">
        <v>0</v>
      </c>
      <c r="K3183">
        <v>700929</v>
      </c>
      <c r="L3183">
        <v>163964.29775473481</v>
      </c>
      <c r="M3183" s="4">
        <f t="shared" si="98"/>
        <v>23.392426016719927</v>
      </c>
      <c r="N3183" t="str">
        <f t="shared" si="99"/>
        <v>Non-discounted</v>
      </c>
    </row>
    <row r="3184" spans="1:14" x14ac:dyDescent="0.3">
      <c r="A3184" t="s">
        <v>3194</v>
      </c>
      <c r="B3184" s="2">
        <v>45105</v>
      </c>
      <c r="C3184" t="s">
        <v>4516</v>
      </c>
      <c r="D3184" t="s">
        <v>4520</v>
      </c>
      <c r="E3184" t="s">
        <v>4523</v>
      </c>
      <c r="F3184">
        <v>4</v>
      </c>
      <c r="G3184">
        <v>10985</v>
      </c>
      <c r="H3184" s="7">
        <v>15</v>
      </c>
      <c r="I3184">
        <v>43940</v>
      </c>
      <c r="J3184">
        <v>6591</v>
      </c>
      <c r="K3184">
        <v>37349</v>
      </c>
      <c r="L3184">
        <v>7619.4725595686677</v>
      </c>
      <c r="M3184" s="4">
        <f t="shared" si="98"/>
        <v>20.400740473824381</v>
      </c>
      <c r="N3184" t="str">
        <f t="shared" si="99"/>
        <v>Discounted</v>
      </c>
    </row>
    <row r="3185" spans="1:14" x14ac:dyDescent="0.3">
      <c r="A3185" t="s">
        <v>3195</v>
      </c>
      <c r="B3185" s="2">
        <v>45058</v>
      </c>
      <c r="C3185" t="s">
        <v>4514</v>
      </c>
      <c r="D3185" t="s">
        <v>4519</v>
      </c>
      <c r="E3185" t="s">
        <v>4522</v>
      </c>
      <c r="F3185">
        <v>2</v>
      </c>
      <c r="G3185">
        <v>73950</v>
      </c>
      <c r="H3185" s="7">
        <v>20</v>
      </c>
      <c r="I3185">
        <v>147900</v>
      </c>
      <c r="J3185">
        <v>29580</v>
      </c>
      <c r="K3185">
        <v>118320</v>
      </c>
      <c r="L3185">
        <v>20076.288280067041</v>
      </c>
      <c r="M3185" s="4">
        <f t="shared" si="98"/>
        <v>16.96778928335619</v>
      </c>
      <c r="N3185" t="str">
        <f t="shared" si="99"/>
        <v>Discounted</v>
      </c>
    </row>
    <row r="3186" spans="1:14" x14ac:dyDescent="0.3">
      <c r="A3186" t="s">
        <v>3196</v>
      </c>
      <c r="B3186" s="2">
        <v>45381</v>
      </c>
      <c r="C3186" t="s">
        <v>4512</v>
      </c>
      <c r="D3186" t="s">
        <v>4519</v>
      </c>
      <c r="E3186" t="s">
        <v>4523</v>
      </c>
      <c r="F3186">
        <v>6</v>
      </c>
      <c r="G3186">
        <v>9302</v>
      </c>
      <c r="H3186" s="7">
        <v>20</v>
      </c>
      <c r="I3186">
        <v>55812</v>
      </c>
      <c r="J3186">
        <v>11162.4</v>
      </c>
      <c r="K3186">
        <v>44649.599999999999</v>
      </c>
      <c r="L3186">
        <v>2427.1389438407919</v>
      </c>
      <c r="M3186" s="4">
        <f t="shared" si="98"/>
        <v>5.4359701852665916</v>
      </c>
      <c r="N3186" t="str">
        <f t="shared" si="99"/>
        <v>Discounted</v>
      </c>
    </row>
    <row r="3187" spans="1:14" x14ac:dyDescent="0.3">
      <c r="A3187" t="s">
        <v>3197</v>
      </c>
      <c r="B3187" s="2">
        <v>45274</v>
      </c>
      <c r="C3187" t="s">
        <v>4512</v>
      </c>
      <c r="D3187" t="s">
        <v>4520</v>
      </c>
      <c r="E3187" t="s">
        <v>4522</v>
      </c>
      <c r="F3187">
        <v>8</v>
      </c>
      <c r="G3187">
        <v>33814</v>
      </c>
      <c r="H3187" s="7">
        <v>5</v>
      </c>
      <c r="I3187">
        <v>270512</v>
      </c>
      <c r="J3187">
        <v>13525.6</v>
      </c>
      <c r="K3187">
        <v>256986.4</v>
      </c>
      <c r="L3187">
        <v>29968.50850274504</v>
      </c>
      <c r="M3187" s="4">
        <f t="shared" si="98"/>
        <v>11.661515357522827</v>
      </c>
      <c r="N3187" t="str">
        <f t="shared" si="99"/>
        <v>Discounted</v>
      </c>
    </row>
    <row r="3188" spans="1:14" x14ac:dyDescent="0.3">
      <c r="A3188" t="s">
        <v>3198</v>
      </c>
      <c r="B3188" s="2">
        <v>45466</v>
      </c>
      <c r="C3188" t="s">
        <v>4516</v>
      </c>
      <c r="D3188" t="s">
        <v>4520</v>
      </c>
      <c r="E3188" t="s">
        <v>4521</v>
      </c>
      <c r="F3188">
        <v>2</v>
      </c>
      <c r="G3188">
        <v>48798</v>
      </c>
      <c r="H3188" s="7">
        <v>15</v>
      </c>
      <c r="I3188">
        <v>97596</v>
      </c>
      <c r="J3188">
        <v>14639.4</v>
      </c>
      <c r="K3188">
        <v>82956.600000000006</v>
      </c>
      <c r="L3188">
        <v>5101.1599009767324</v>
      </c>
      <c r="M3188" s="4">
        <f t="shared" si="98"/>
        <v>6.1491911444981255</v>
      </c>
      <c r="N3188" t="str">
        <f t="shared" si="99"/>
        <v>Discounted</v>
      </c>
    </row>
    <row r="3189" spans="1:14" x14ac:dyDescent="0.3">
      <c r="A3189" t="s">
        <v>3199</v>
      </c>
      <c r="B3189" s="2">
        <v>45332</v>
      </c>
      <c r="C3189" t="s">
        <v>4518</v>
      </c>
      <c r="D3189" t="s">
        <v>4520</v>
      </c>
      <c r="E3189" t="s">
        <v>4522</v>
      </c>
      <c r="F3189">
        <v>9</v>
      </c>
      <c r="G3189">
        <v>20065</v>
      </c>
      <c r="H3189" s="7">
        <v>5</v>
      </c>
      <c r="I3189">
        <v>180585</v>
      </c>
      <c r="J3189">
        <v>9029.25</v>
      </c>
      <c r="K3189">
        <v>171555.75</v>
      </c>
      <c r="L3189">
        <v>19634.293116604731</v>
      </c>
      <c r="M3189" s="4">
        <f t="shared" si="98"/>
        <v>11.444847005480568</v>
      </c>
      <c r="N3189" t="str">
        <f t="shared" si="99"/>
        <v>Discounted</v>
      </c>
    </row>
    <row r="3190" spans="1:14" x14ac:dyDescent="0.3">
      <c r="A3190" t="s">
        <v>3200</v>
      </c>
      <c r="B3190" s="2">
        <v>45002</v>
      </c>
      <c r="C3190" t="s">
        <v>4517</v>
      </c>
      <c r="D3190" t="s">
        <v>4519</v>
      </c>
      <c r="E3190" t="s">
        <v>4523</v>
      </c>
      <c r="F3190">
        <v>7</v>
      </c>
      <c r="G3190">
        <v>44733</v>
      </c>
      <c r="H3190" s="7">
        <v>15</v>
      </c>
      <c r="I3190">
        <v>313131</v>
      </c>
      <c r="J3190">
        <v>46969.65</v>
      </c>
      <c r="K3190">
        <v>266161.34999999998</v>
      </c>
      <c r="L3190">
        <v>16626.221104014621</v>
      </c>
      <c r="M3190" s="4">
        <f t="shared" si="98"/>
        <v>6.2466699631688156</v>
      </c>
      <c r="N3190" t="str">
        <f t="shared" si="99"/>
        <v>Discounted</v>
      </c>
    </row>
    <row r="3191" spans="1:14" x14ac:dyDescent="0.3">
      <c r="A3191" t="s">
        <v>3201</v>
      </c>
      <c r="B3191" s="2">
        <v>45505</v>
      </c>
      <c r="C3191" t="s">
        <v>4514</v>
      </c>
      <c r="D3191" t="s">
        <v>4520</v>
      </c>
      <c r="E3191" t="s">
        <v>4524</v>
      </c>
      <c r="F3191">
        <v>2</v>
      </c>
      <c r="G3191">
        <v>48884</v>
      </c>
      <c r="H3191" s="7">
        <v>0</v>
      </c>
      <c r="I3191">
        <v>97768</v>
      </c>
      <c r="J3191">
        <v>0</v>
      </c>
      <c r="K3191">
        <v>97768</v>
      </c>
      <c r="L3191">
        <v>8169.8042284499415</v>
      </c>
      <c r="M3191" s="4">
        <f t="shared" si="98"/>
        <v>8.3563172290012488</v>
      </c>
      <c r="N3191" t="str">
        <f t="shared" si="99"/>
        <v>Non-discounted</v>
      </c>
    </row>
    <row r="3192" spans="1:14" x14ac:dyDescent="0.3">
      <c r="A3192" t="s">
        <v>3202</v>
      </c>
      <c r="B3192" s="2">
        <v>45418</v>
      </c>
      <c r="C3192" t="s">
        <v>4512</v>
      </c>
      <c r="D3192" t="s">
        <v>4519</v>
      </c>
      <c r="E3192" t="s">
        <v>4524</v>
      </c>
      <c r="F3192">
        <v>5</v>
      </c>
      <c r="G3192">
        <v>52985</v>
      </c>
      <c r="H3192" s="7">
        <v>20</v>
      </c>
      <c r="I3192">
        <v>264925</v>
      </c>
      <c r="J3192">
        <v>52985</v>
      </c>
      <c r="K3192">
        <v>211940</v>
      </c>
      <c r="L3192">
        <v>28005.154617683231</v>
      </c>
      <c r="M3192" s="4">
        <f t="shared" si="98"/>
        <v>13.213718324848179</v>
      </c>
      <c r="N3192" t="str">
        <f t="shared" si="99"/>
        <v>Discounted</v>
      </c>
    </row>
    <row r="3193" spans="1:14" x14ac:dyDescent="0.3">
      <c r="A3193" t="s">
        <v>3203</v>
      </c>
      <c r="B3193" s="2">
        <v>45120</v>
      </c>
      <c r="C3193" t="s">
        <v>4518</v>
      </c>
      <c r="D3193" t="s">
        <v>4520</v>
      </c>
      <c r="E3193" t="s">
        <v>4521</v>
      </c>
      <c r="F3193">
        <v>5</v>
      </c>
      <c r="G3193">
        <v>78753</v>
      </c>
      <c r="H3193" s="7">
        <v>0</v>
      </c>
      <c r="I3193">
        <v>393765</v>
      </c>
      <c r="J3193">
        <v>0</v>
      </c>
      <c r="K3193">
        <v>393765</v>
      </c>
      <c r="L3193">
        <v>60236.968357083533</v>
      </c>
      <c r="M3193" s="4">
        <f t="shared" si="98"/>
        <v>15.297694908659615</v>
      </c>
      <c r="N3193" t="str">
        <f t="shared" si="99"/>
        <v>Non-discounted</v>
      </c>
    </row>
    <row r="3194" spans="1:14" x14ac:dyDescent="0.3">
      <c r="A3194" t="s">
        <v>3204</v>
      </c>
      <c r="B3194" s="2">
        <v>45088</v>
      </c>
      <c r="C3194" t="s">
        <v>4513</v>
      </c>
      <c r="D3194" t="s">
        <v>4519</v>
      </c>
      <c r="E3194" t="s">
        <v>4523</v>
      </c>
      <c r="F3194">
        <v>7</v>
      </c>
      <c r="G3194">
        <v>63470</v>
      </c>
      <c r="H3194" s="7">
        <v>15</v>
      </c>
      <c r="I3194">
        <v>444290</v>
      </c>
      <c r="J3194">
        <v>66643.5</v>
      </c>
      <c r="K3194">
        <v>377646.5</v>
      </c>
      <c r="L3194">
        <v>35282.884717577523</v>
      </c>
      <c r="M3194" s="4">
        <f t="shared" si="98"/>
        <v>9.3428337658570975</v>
      </c>
      <c r="N3194" t="str">
        <f t="shared" si="99"/>
        <v>Discounted</v>
      </c>
    </row>
    <row r="3195" spans="1:14" x14ac:dyDescent="0.3">
      <c r="A3195" t="s">
        <v>3205</v>
      </c>
      <c r="B3195" s="2">
        <v>45273</v>
      </c>
      <c r="C3195" t="s">
        <v>4517</v>
      </c>
      <c r="D3195" t="s">
        <v>4520</v>
      </c>
      <c r="E3195" t="s">
        <v>4522</v>
      </c>
      <c r="F3195">
        <v>5</v>
      </c>
      <c r="G3195">
        <v>38169</v>
      </c>
      <c r="H3195" s="7">
        <v>20</v>
      </c>
      <c r="I3195">
        <v>190845</v>
      </c>
      <c r="J3195">
        <v>38169</v>
      </c>
      <c r="K3195">
        <v>152676</v>
      </c>
      <c r="L3195">
        <v>30003.196791118538</v>
      </c>
      <c r="M3195" s="4">
        <f t="shared" si="98"/>
        <v>19.651547585159776</v>
      </c>
      <c r="N3195" t="str">
        <f t="shared" si="99"/>
        <v>Discounted</v>
      </c>
    </row>
    <row r="3196" spans="1:14" x14ac:dyDescent="0.3">
      <c r="A3196" t="s">
        <v>3206</v>
      </c>
      <c r="B3196" s="2">
        <v>45287</v>
      </c>
      <c r="C3196" t="s">
        <v>4513</v>
      </c>
      <c r="D3196" t="s">
        <v>4519</v>
      </c>
      <c r="E3196" t="s">
        <v>4524</v>
      </c>
      <c r="F3196">
        <v>6</v>
      </c>
      <c r="G3196">
        <v>26772</v>
      </c>
      <c r="H3196" s="7">
        <v>5</v>
      </c>
      <c r="I3196">
        <v>160632</v>
      </c>
      <c r="J3196">
        <v>8031.6</v>
      </c>
      <c r="K3196">
        <v>152600.4</v>
      </c>
      <c r="L3196">
        <v>25647.995488551191</v>
      </c>
      <c r="M3196" s="4">
        <f t="shared" si="98"/>
        <v>16.807292437340397</v>
      </c>
      <c r="N3196" t="str">
        <f t="shared" si="99"/>
        <v>Discounted</v>
      </c>
    </row>
    <row r="3197" spans="1:14" x14ac:dyDescent="0.3">
      <c r="A3197" t="s">
        <v>3207</v>
      </c>
      <c r="B3197" s="2">
        <v>45510</v>
      </c>
      <c r="C3197" t="s">
        <v>4517</v>
      </c>
      <c r="D3197" t="s">
        <v>4519</v>
      </c>
      <c r="E3197" t="s">
        <v>4525</v>
      </c>
      <c r="F3197">
        <v>9</v>
      </c>
      <c r="G3197">
        <v>12342</v>
      </c>
      <c r="H3197" s="7">
        <v>10</v>
      </c>
      <c r="I3197">
        <v>111078</v>
      </c>
      <c r="J3197">
        <v>11107.8</v>
      </c>
      <c r="K3197">
        <v>99970.2</v>
      </c>
      <c r="L3197">
        <v>18829.597722502211</v>
      </c>
      <c r="M3197" s="4">
        <f t="shared" si="98"/>
        <v>18.835210615265559</v>
      </c>
      <c r="N3197" t="str">
        <f t="shared" si="99"/>
        <v>Discounted</v>
      </c>
    </row>
    <row r="3198" spans="1:14" x14ac:dyDescent="0.3">
      <c r="A3198" t="s">
        <v>3208</v>
      </c>
      <c r="B3198" s="2">
        <v>45013</v>
      </c>
      <c r="C3198" t="s">
        <v>4514</v>
      </c>
      <c r="D3198" t="s">
        <v>4520</v>
      </c>
      <c r="E3198" t="s">
        <v>4523</v>
      </c>
      <c r="F3198">
        <v>3</v>
      </c>
      <c r="G3198">
        <v>64599</v>
      </c>
      <c r="H3198" s="7">
        <v>5</v>
      </c>
      <c r="I3198">
        <v>193797</v>
      </c>
      <c r="J3198">
        <v>9689.85</v>
      </c>
      <c r="K3198">
        <v>184107.15</v>
      </c>
      <c r="L3198">
        <v>36186.837732783439</v>
      </c>
      <c r="M3198" s="4">
        <f t="shared" si="98"/>
        <v>19.655313621868263</v>
      </c>
      <c r="N3198" t="str">
        <f t="shared" si="99"/>
        <v>Discounted</v>
      </c>
    </row>
    <row r="3199" spans="1:14" x14ac:dyDescent="0.3">
      <c r="A3199" t="s">
        <v>3209</v>
      </c>
      <c r="B3199" s="2">
        <v>45188</v>
      </c>
      <c r="C3199" t="s">
        <v>4515</v>
      </c>
      <c r="D3199" t="s">
        <v>4520</v>
      </c>
      <c r="E3199" t="s">
        <v>4523</v>
      </c>
      <c r="F3199">
        <v>3</v>
      </c>
      <c r="G3199">
        <v>2582</v>
      </c>
      <c r="H3199" s="7">
        <v>10</v>
      </c>
      <c r="I3199">
        <v>7746</v>
      </c>
      <c r="J3199">
        <v>774.6</v>
      </c>
      <c r="K3199">
        <v>6971.4</v>
      </c>
      <c r="L3199">
        <v>1362.100489676749</v>
      </c>
      <c r="M3199" s="4">
        <f t="shared" si="98"/>
        <v>19.538406771620465</v>
      </c>
      <c r="N3199" t="str">
        <f t="shared" si="99"/>
        <v>Discounted</v>
      </c>
    </row>
    <row r="3200" spans="1:14" x14ac:dyDescent="0.3">
      <c r="A3200" t="s">
        <v>3210</v>
      </c>
      <c r="B3200" s="2">
        <v>45140</v>
      </c>
      <c r="C3200" t="s">
        <v>4517</v>
      </c>
      <c r="D3200" t="s">
        <v>4519</v>
      </c>
      <c r="E3200" t="s">
        <v>4525</v>
      </c>
      <c r="F3200">
        <v>8</v>
      </c>
      <c r="G3200">
        <v>54304</v>
      </c>
      <c r="H3200" s="7">
        <v>5</v>
      </c>
      <c r="I3200">
        <v>434432</v>
      </c>
      <c r="J3200">
        <v>21721.599999999999</v>
      </c>
      <c r="K3200">
        <v>412710.40000000002</v>
      </c>
      <c r="L3200">
        <v>97914.213571302724</v>
      </c>
      <c r="M3200" s="4">
        <f t="shared" si="98"/>
        <v>23.724678023937056</v>
      </c>
      <c r="N3200" t="str">
        <f t="shared" si="99"/>
        <v>Discounted</v>
      </c>
    </row>
    <row r="3201" spans="1:14" x14ac:dyDescent="0.3">
      <c r="A3201" t="s">
        <v>3211</v>
      </c>
      <c r="B3201" s="2">
        <v>45591</v>
      </c>
      <c r="C3201" t="s">
        <v>4515</v>
      </c>
      <c r="D3201" t="s">
        <v>4520</v>
      </c>
      <c r="E3201" t="s">
        <v>4524</v>
      </c>
      <c r="F3201">
        <v>6</v>
      </c>
      <c r="G3201">
        <v>26761</v>
      </c>
      <c r="H3201" s="7">
        <v>15</v>
      </c>
      <c r="I3201">
        <v>160566</v>
      </c>
      <c r="J3201">
        <v>24084.9</v>
      </c>
      <c r="K3201">
        <v>136481.1</v>
      </c>
      <c r="L3201">
        <v>13299.27342300821</v>
      </c>
      <c r="M3201" s="4">
        <f t="shared" si="98"/>
        <v>9.7444066782933376</v>
      </c>
      <c r="N3201" t="str">
        <f t="shared" si="99"/>
        <v>Discounted</v>
      </c>
    </row>
    <row r="3202" spans="1:14" x14ac:dyDescent="0.3">
      <c r="A3202" t="s">
        <v>3212</v>
      </c>
      <c r="B3202" s="2">
        <v>45648</v>
      </c>
      <c r="C3202" t="s">
        <v>4513</v>
      </c>
      <c r="D3202" t="s">
        <v>4519</v>
      </c>
      <c r="E3202" t="s">
        <v>4525</v>
      </c>
      <c r="F3202">
        <v>3</v>
      </c>
      <c r="G3202">
        <v>10295</v>
      </c>
      <c r="H3202" s="7">
        <v>0</v>
      </c>
      <c r="I3202">
        <v>30885</v>
      </c>
      <c r="J3202">
        <v>0</v>
      </c>
      <c r="K3202">
        <v>30885</v>
      </c>
      <c r="L3202">
        <v>3213.001383531544</v>
      </c>
      <c r="M3202" s="4">
        <f t="shared" si="98"/>
        <v>10.403112784625366</v>
      </c>
      <c r="N3202" t="str">
        <f t="shared" si="99"/>
        <v>Non-discounted</v>
      </c>
    </row>
    <row r="3203" spans="1:14" x14ac:dyDescent="0.3">
      <c r="A3203" t="s">
        <v>3213</v>
      </c>
      <c r="B3203" s="2">
        <v>45499</v>
      </c>
      <c r="C3203" t="s">
        <v>4517</v>
      </c>
      <c r="D3203" t="s">
        <v>4520</v>
      </c>
      <c r="E3203" t="s">
        <v>4521</v>
      </c>
      <c r="F3203">
        <v>2</v>
      </c>
      <c r="G3203">
        <v>45809</v>
      </c>
      <c r="H3203" s="7">
        <v>10</v>
      </c>
      <c r="I3203">
        <v>91618</v>
      </c>
      <c r="J3203">
        <v>9161.7999999999993</v>
      </c>
      <c r="K3203">
        <v>82456.2</v>
      </c>
      <c r="L3203">
        <v>5676.3024206797872</v>
      </c>
      <c r="M3203" s="4">
        <f t="shared" ref="M3203:M3266" si="100">(L3203/K3203)*100</f>
        <v>6.8840213600430129</v>
      </c>
      <c r="N3203" t="str">
        <f t="shared" ref="N3203:N3266" si="101">IF(H3203=0,"Non-discounted","Discounted")</f>
        <v>Discounted</v>
      </c>
    </row>
    <row r="3204" spans="1:14" x14ac:dyDescent="0.3">
      <c r="A3204" t="s">
        <v>3214</v>
      </c>
      <c r="B3204" s="2">
        <v>45188</v>
      </c>
      <c r="C3204" t="s">
        <v>4514</v>
      </c>
      <c r="D3204" t="s">
        <v>4520</v>
      </c>
      <c r="E3204" t="s">
        <v>4522</v>
      </c>
      <c r="F3204">
        <v>2</v>
      </c>
      <c r="G3204">
        <v>61956</v>
      </c>
      <c r="H3204" s="7">
        <v>15</v>
      </c>
      <c r="I3204">
        <v>123912</v>
      </c>
      <c r="J3204">
        <v>18586.8</v>
      </c>
      <c r="K3204">
        <v>105325.2</v>
      </c>
      <c r="L3204">
        <v>17749.11532274049</v>
      </c>
      <c r="M3204" s="4">
        <f t="shared" si="100"/>
        <v>16.851727148622068</v>
      </c>
      <c r="N3204" t="str">
        <f t="shared" si="101"/>
        <v>Discounted</v>
      </c>
    </row>
    <row r="3205" spans="1:14" x14ac:dyDescent="0.3">
      <c r="A3205" t="s">
        <v>3215</v>
      </c>
      <c r="B3205" s="2">
        <v>45656</v>
      </c>
      <c r="C3205" t="s">
        <v>4516</v>
      </c>
      <c r="D3205" t="s">
        <v>4519</v>
      </c>
      <c r="E3205" t="s">
        <v>4522</v>
      </c>
      <c r="F3205">
        <v>2</v>
      </c>
      <c r="G3205">
        <v>20680</v>
      </c>
      <c r="H3205" s="7">
        <v>0</v>
      </c>
      <c r="I3205">
        <v>41360</v>
      </c>
      <c r="J3205">
        <v>0</v>
      </c>
      <c r="K3205">
        <v>41360</v>
      </c>
      <c r="L3205">
        <v>5336.9745191804232</v>
      </c>
      <c r="M3205" s="4">
        <f t="shared" si="100"/>
        <v>12.903710152757309</v>
      </c>
      <c r="N3205" t="str">
        <f t="shared" si="101"/>
        <v>Non-discounted</v>
      </c>
    </row>
    <row r="3206" spans="1:14" x14ac:dyDescent="0.3">
      <c r="A3206" t="s">
        <v>3216</v>
      </c>
      <c r="B3206" s="2">
        <v>45209</v>
      </c>
      <c r="C3206" t="s">
        <v>4514</v>
      </c>
      <c r="D3206" t="s">
        <v>4520</v>
      </c>
      <c r="E3206" t="s">
        <v>4524</v>
      </c>
      <c r="F3206">
        <v>5</v>
      </c>
      <c r="G3206">
        <v>63788</v>
      </c>
      <c r="H3206" s="7">
        <v>0</v>
      </c>
      <c r="I3206">
        <v>318940</v>
      </c>
      <c r="J3206">
        <v>0</v>
      </c>
      <c r="K3206">
        <v>318940</v>
      </c>
      <c r="L3206">
        <v>47598.534200035261</v>
      </c>
      <c r="M3206" s="4">
        <f t="shared" si="100"/>
        <v>14.923977613355257</v>
      </c>
      <c r="N3206" t="str">
        <f t="shared" si="101"/>
        <v>Non-discounted</v>
      </c>
    </row>
    <row r="3207" spans="1:14" x14ac:dyDescent="0.3">
      <c r="A3207" t="s">
        <v>3217</v>
      </c>
      <c r="B3207" s="2">
        <v>45574</v>
      </c>
      <c r="C3207" t="s">
        <v>4514</v>
      </c>
      <c r="D3207" t="s">
        <v>4520</v>
      </c>
      <c r="E3207" t="s">
        <v>4525</v>
      </c>
      <c r="F3207">
        <v>5</v>
      </c>
      <c r="G3207">
        <v>46835</v>
      </c>
      <c r="H3207" s="7">
        <v>20</v>
      </c>
      <c r="I3207">
        <v>234175</v>
      </c>
      <c r="J3207">
        <v>46835</v>
      </c>
      <c r="K3207">
        <v>187340</v>
      </c>
      <c r="L3207">
        <v>15729.87037763339</v>
      </c>
      <c r="M3207" s="4">
        <f t="shared" si="100"/>
        <v>8.3964291542827958</v>
      </c>
      <c r="N3207" t="str">
        <f t="shared" si="101"/>
        <v>Discounted</v>
      </c>
    </row>
    <row r="3208" spans="1:14" x14ac:dyDescent="0.3">
      <c r="A3208" t="s">
        <v>3218</v>
      </c>
      <c r="B3208" s="2">
        <v>45393</v>
      </c>
      <c r="C3208" t="s">
        <v>4516</v>
      </c>
      <c r="D3208" t="s">
        <v>4519</v>
      </c>
      <c r="E3208" t="s">
        <v>4523</v>
      </c>
      <c r="F3208">
        <v>1</v>
      </c>
      <c r="G3208">
        <v>33768</v>
      </c>
      <c r="H3208" s="7">
        <v>20</v>
      </c>
      <c r="I3208">
        <v>33768</v>
      </c>
      <c r="J3208">
        <v>6753.6</v>
      </c>
      <c r="K3208">
        <v>27014.400000000001</v>
      </c>
      <c r="L3208">
        <v>4857.5146466071164</v>
      </c>
      <c r="M3208" s="4">
        <f t="shared" si="100"/>
        <v>17.981205011427669</v>
      </c>
      <c r="N3208" t="str">
        <f t="shared" si="101"/>
        <v>Discounted</v>
      </c>
    </row>
    <row r="3209" spans="1:14" x14ac:dyDescent="0.3">
      <c r="A3209" t="s">
        <v>3219</v>
      </c>
      <c r="B3209" s="2">
        <v>45306</v>
      </c>
      <c r="C3209" t="s">
        <v>4516</v>
      </c>
      <c r="D3209" t="s">
        <v>4519</v>
      </c>
      <c r="E3209" t="s">
        <v>4523</v>
      </c>
      <c r="F3209">
        <v>2</v>
      </c>
      <c r="G3209">
        <v>67051</v>
      </c>
      <c r="H3209" s="7">
        <v>20</v>
      </c>
      <c r="I3209">
        <v>134102</v>
      </c>
      <c r="J3209">
        <v>26820.400000000001</v>
      </c>
      <c r="K3209">
        <v>107281.60000000001</v>
      </c>
      <c r="L3209">
        <v>18645.95748807547</v>
      </c>
      <c r="M3209" s="4">
        <f t="shared" si="100"/>
        <v>17.380387212789021</v>
      </c>
      <c r="N3209" t="str">
        <f t="shared" si="101"/>
        <v>Discounted</v>
      </c>
    </row>
    <row r="3210" spans="1:14" x14ac:dyDescent="0.3">
      <c r="A3210" t="s">
        <v>3220</v>
      </c>
      <c r="B3210" s="2">
        <v>45288</v>
      </c>
      <c r="C3210" t="s">
        <v>4518</v>
      </c>
      <c r="D3210" t="s">
        <v>4520</v>
      </c>
      <c r="E3210" t="s">
        <v>4523</v>
      </c>
      <c r="F3210">
        <v>2</v>
      </c>
      <c r="G3210">
        <v>24989</v>
      </c>
      <c r="H3210" s="7">
        <v>10</v>
      </c>
      <c r="I3210">
        <v>49978</v>
      </c>
      <c r="J3210">
        <v>4997.8</v>
      </c>
      <c r="K3210">
        <v>44980.2</v>
      </c>
      <c r="L3210">
        <v>4631.0212960575254</v>
      </c>
      <c r="M3210" s="4">
        <f t="shared" si="100"/>
        <v>10.295688538640393</v>
      </c>
      <c r="N3210" t="str">
        <f t="shared" si="101"/>
        <v>Discounted</v>
      </c>
    </row>
    <row r="3211" spans="1:14" x14ac:dyDescent="0.3">
      <c r="A3211" t="s">
        <v>3221</v>
      </c>
      <c r="B3211" s="2">
        <v>45375</v>
      </c>
      <c r="C3211" t="s">
        <v>4517</v>
      </c>
      <c r="D3211" t="s">
        <v>4519</v>
      </c>
      <c r="E3211" t="s">
        <v>4521</v>
      </c>
      <c r="F3211">
        <v>4</v>
      </c>
      <c r="G3211">
        <v>59898</v>
      </c>
      <c r="H3211" s="7">
        <v>10</v>
      </c>
      <c r="I3211">
        <v>239592</v>
      </c>
      <c r="J3211">
        <v>23959.200000000001</v>
      </c>
      <c r="K3211">
        <v>215632.8</v>
      </c>
      <c r="L3211">
        <v>30853.46082466151</v>
      </c>
      <c r="M3211" s="4">
        <f t="shared" si="100"/>
        <v>14.308333808521484</v>
      </c>
      <c r="N3211" t="str">
        <f t="shared" si="101"/>
        <v>Discounted</v>
      </c>
    </row>
    <row r="3212" spans="1:14" x14ac:dyDescent="0.3">
      <c r="A3212" t="s">
        <v>3222</v>
      </c>
      <c r="B3212" s="2">
        <v>45367</v>
      </c>
      <c r="C3212" t="s">
        <v>4513</v>
      </c>
      <c r="D3212" t="s">
        <v>4520</v>
      </c>
      <c r="E3212" t="s">
        <v>4521</v>
      </c>
      <c r="F3212">
        <v>7</v>
      </c>
      <c r="G3212">
        <v>54970</v>
      </c>
      <c r="H3212" s="7">
        <v>0</v>
      </c>
      <c r="I3212">
        <v>384790</v>
      </c>
      <c r="J3212">
        <v>0</v>
      </c>
      <c r="K3212">
        <v>384790</v>
      </c>
      <c r="L3212">
        <v>88063.111594860035</v>
      </c>
      <c r="M3212" s="4">
        <f t="shared" si="100"/>
        <v>22.886018762145593</v>
      </c>
      <c r="N3212" t="str">
        <f t="shared" si="101"/>
        <v>Non-discounted</v>
      </c>
    </row>
    <row r="3213" spans="1:14" x14ac:dyDescent="0.3">
      <c r="A3213" t="s">
        <v>3223</v>
      </c>
      <c r="B3213" s="2">
        <v>45019</v>
      </c>
      <c r="C3213" t="s">
        <v>4518</v>
      </c>
      <c r="D3213" t="s">
        <v>4520</v>
      </c>
      <c r="E3213" t="s">
        <v>4523</v>
      </c>
      <c r="F3213">
        <v>3</v>
      </c>
      <c r="G3213">
        <v>77902</v>
      </c>
      <c r="H3213" s="7">
        <v>10</v>
      </c>
      <c r="I3213">
        <v>233706</v>
      </c>
      <c r="J3213">
        <v>23370.6</v>
      </c>
      <c r="K3213">
        <v>210335.4</v>
      </c>
      <c r="L3213">
        <v>43055.615756906111</v>
      </c>
      <c r="M3213" s="4">
        <f t="shared" si="100"/>
        <v>20.469980686515971</v>
      </c>
      <c r="N3213" t="str">
        <f t="shared" si="101"/>
        <v>Discounted</v>
      </c>
    </row>
    <row r="3214" spans="1:14" x14ac:dyDescent="0.3">
      <c r="A3214" t="s">
        <v>3224</v>
      </c>
      <c r="B3214" s="2">
        <v>45547</v>
      </c>
      <c r="C3214" t="s">
        <v>4516</v>
      </c>
      <c r="D3214" t="s">
        <v>4519</v>
      </c>
      <c r="E3214" t="s">
        <v>4524</v>
      </c>
      <c r="F3214">
        <v>5</v>
      </c>
      <c r="G3214">
        <v>32661</v>
      </c>
      <c r="H3214" s="7">
        <v>0</v>
      </c>
      <c r="I3214">
        <v>163305</v>
      </c>
      <c r="J3214">
        <v>0</v>
      </c>
      <c r="K3214">
        <v>163305</v>
      </c>
      <c r="L3214">
        <v>15577.463958967181</v>
      </c>
      <c r="M3214" s="4">
        <f t="shared" si="100"/>
        <v>9.5388775352666357</v>
      </c>
      <c r="N3214" t="str">
        <f t="shared" si="101"/>
        <v>Non-discounted</v>
      </c>
    </row>
    <row r="3215" spans="1:14" x14ac:dyDescent="0.3">
      <c r="A3215" t="s">
        <v>3225</v>
      </c>
      <c r="B3215" s="2">
        <v>45350</v>
      </c>
      <c r="C3215" t="s">
        <v>4515</v>
      </c>
      <c r="D3215" t="s">
        <v>4519</v>
      </c>
      <c r="E3215" t="s">
        <v>4521</v>
      </c>
      <c r="F3215">
        <v>9</v>
      </c>
      <c r="G3215">
        <v>68135</v>
      </c>
      <c r="H3215" s="7">
        <v>15</v>
      </c>
      <c r="I3215">
        <v>613215</v>
      </c>
      <c r="J3215">
        <v>91982.25</v>
      </c>
      <c r="K3215">
        <v>521232.75</v>
      </c>
      <c r="L3215">
        <v>117679.22382384251</v>
      </c>
      <c r="M3215" s="4">
        <f t="shared" si="100"/>
        <v>22.577097049992062</v>
      </c>
      <c r="N3215" t="str">
        <f t="shared" si="101"/>
        <v>Discounted</v>
      </c>
    </row>
    <row r="3216" spans="1:14" x14ac:dyDescent="0.3">
      <c r="A3216" t="s">
        <v>3226</v>
      </c>
      <c r="B3216" s="2">
        <v>45068</v>
      </c>
      <c r="C3216" t="s">
        <v>4513</v>
      </c>
      <c r="D3216" t="s">
        <v>4519</v>
      </c>
      <c r="E3216" t="s">
        <v>4521</v>
      </c>
      <c r="F3216">
        <v>5</v>
      </c>
      <c r="G3216">
        <v>72422</v>
      </c>
      <c r="H3216" s="7">
        <v>5</v>
      </c>
      <c r="I3216">
        <v>362110</v>
      </c>
      <c r="J3216">
        <v>18105.5</v>
      </c>
      <c r="K3216">
        <v>344004.5</v>
      </c>
      <c r="L3216">
        <v>21831.41815307823</v>
      </c>
      <c r="M3216" s="4">
        <f t="shared" si="100"/>
        <v>6.3462594684308575</v>
      </c>
      <c r="N3216" t="str">
        <f t="shared" si="101"/>
        <v>Discounted</v>
      </c>
    </row>
    <row r="3217" spans="1:14" x14ac:dyDescent="0.3">
      <c r="A3217" t="s">
        <v>3227</v>
      </c>
      <c r="B3217" s="2">
        <v>45217</v>
      </c>
      <c r="C3217" t="s">
        <v>4515</v>
      </c>
      <c r="D3217" t="s">
        <v>4519</v>
      </c>
      <c r="E3217" t="s">
        <v>4522</v>
      </c>
      <c r="F3217">
        <v>9</v>
      </c>
      <c r="G3217">
        <v>71374</v>
      </c>
      <c r="H3217" s="7">
        <v>0</v>
      </c>
      <c r="I3217">
        <v>642366</v>
      </c>
      <c r="J3217">
        <v>0</v>
      </c>
      <c r="K3217">
        <v>642366</v>
      </c>
      <c r="L3217">
        <v>85297.027452550188</v>
      </c>
      <c r="M3217" s="4">
        <f t="shared" si="100"/>
        <v>13.278571321108245</v>
      </c>
      <c r="N3217" t="str">
        <f t="shared" si="101"/>
        <v>Non-discounted</v>
      </c>
    </row>
    <row r="3218" spans="1:14" x14ac:dyDescent="0.3">
      <c r="A3218" t="s">
        <v>3228</v>
      </c>
      <c r="B3218" s="2">
        <v>45358</v>
      </c>
      <c r="C3218" t="s">
        <v>4514</v>
      </c>
      <c r="D3218" t="s">
        <v>4519</v>
      </c>
      <c r="E3218" t="s">
        <v>4522</v>
      </c>
      <c r="F3218">
        <v>1</v>
      </c>
      <c r="G3218">
        <v>60861</v>
      </c>
      <c r="H3218" s="7">
        <v>0</v>
      </c>
      <c r="I3218">
        <v>60861</v>
      </c>
      <c r="J3218">
        <v>0</v>
      </c>
      <c r="K3218">
        <v>60861</v>
      </c>
      <c r="L3218">
        <v>4018.2650892306929</v>
      </c>
      <c r="M3218" s="4">
        <f t="shared" si="100"/>
        <v>6.6023645507479216</v>
      </c>
      <c r="N3218" t="str">
        <f t="shared" si="101"/>
        <v>Non-discounted</v>
      </c>
    </row>
    <row r="3219" spans="1:14" x14ac:dyDescent="0.3">
      <c r="A3219" t="s">
        <v>3229</v>
      </c>
      <c r="B3219" s="2">
        <v>45615</v>
      </c>
      <c r="C3219" t="s">
        <v>4512</v>
      </c>
      <c r="D3219" t="s">
        <v>4519</v>
      </c>
      <c r="E3219" t="s">
        <v>4524</v>
      </c>
      <c r="F3219">
        <v>9</v>
      </c>
      <c r="G3219">
        <v>74336</v>
      </c>
      <c r="H3219" s="7">
        <v>15</v>
      </c>
      <c r="I3219">
        <v>669024</v>
      </c>
      <c r="J3219">
        <v>100353.60000000001</v>
      </c>
      <c r="K3219">
        <v>568670.4</v>
      </c>
      <c r="L3219">
        <v>133548.17109874159</v>
      </c>
      <c r="M3219" s="4">
        <f t="shared" si="100"/>
        <v>23.484283883729766</v>
      </c>
      <c r="N3219" t="str">
        <f t="shared" si="101"/>
        <v>Discounted</v>
      </c>
    </row>
    <row r="3220" spans="1:14" x14ac:dyDescent="0.3">
      <c r="A3220" t="s">
        <v>3230</v>
      </c>
      <c r="B3220" s="2">
        <v>45579</v>
      </c>
      <c r="C3220" t="s">
        <v>4514</v>
      </c>
      <c r="D3220" t="s">
        <v>4520</v>
      </c>
      <c r="E3220" t="s">
        <v>4521</v>
      </c>
      <c r="F3220">
        <v>5</v>
      </c>
      <c r="G3220">
        <v>61266</v>
      </c>
      <c r="H3220" s="7">
        <v>20</v>
      </c>
      <c r="I3220">
        <v>306330</v>
      </c>
      <c r="J3220">
        <v>61266</v>
      </c>
      <c r="K3220">
        <v>245064</v>
      </c>
      <c r="L3220">
        <v>14248.140640437419</v>
      </c>
      <c r="M3220" s="4">
        <f t="shared" si="100"/>
        <v>5.8140488364008664</v>
      </c>
      <c r="N3220" t="str">
        <f t="shared" si="101"/>
        <v>Discounted</v>
      </c>
    </row>
    <row r="3221" spans="1:14" x14ac:dyDescent="0.3">
      <c r="A3221" t="s">
        <v>3231</v>
      </c>
      <c r="B3221" s="2">
        <v>45627</v>
      </c>
      <c r="C3221" t="s">
        <v>4514</v>
      </c>
      <c r="D3221" t="s">
        <v>4520</v>
      </c>
      <c r="E3221" t="s">
        <v>4521</v>
      </c>
      <c r="F3221">
        <v>8</v>
      </c>
      <c r="G3221">
        <v>21900</v>
      </c>
      <c r="H3221" s="7">
        <v>20</v>
      </c>
      <c r="I3221">
        <v>175200</v>
      </c>
      <c r="J3221">
        <v>35040</v>
      </c>
      <c r="K3221">
        <v>140160</v>
      </c>
      <c r="L3221">
        <v>11247.56798049699</v>
      </c>
      <c r="M3221" s="4">
        <f t="shared" si="100"/>
        <v>8.0248059221582402</v>
      </c>
      <c r="N3221" t="str">
        <f t="shared" si="101"/>
        <v>Discounted</v>
      </c>
    </row>
    <row r="3222" spans="1:14" x14ac:dyDescent="0.3">
      <c r="A3222" t="s">
        <v>3232</v>
      </c>
      <c r="B3222" s="2">
        <v>44975</v>
      </c>
      <c r="C3222" t="s">
        <v>4512</v>
      </c>
      <c r="D3222" t="s">
        <v>4519</v>
      </c>
      <c r="E3222" t="s">
        <v>4525</v>
      </c>
      <c r="F3222">
        <v>5</v>
      </c>
      <c r="G3222">
        <v>25141</v>
      </c>
      <c r="H3222" s="7">
        <v>20</v>
      </c>
      <c r="I3222">
        <v>125705</v>
      </c>
      <c r="J3222">
        <v>25141</v>
      </c>
      <c r="K3222">
        <v>100564</v>
      </c>
      <c r="L3222">
        <v>23432.215382395789</v>
      </c>
      <c r="M3222" s="4">
        <f t="shared" si="100"/>
        <v>23.300798876731026</v>
      </c>
      <c r="N3222" t="str">
        <f t="shared" si="101"/>
        <v>Discounted</v>
      </c>
    </row>
    <row r="3223" spans="1:14" x14ac:dyDescent="0.3">
      <c r="A3223" t="s">
        <v>3233</v>
      </c>
      <c r="B3223" s="2">
        <v>45228</v>
      </c>
      <c r="C3223" t="s">
        <v>4517</v>
      </c>
      <c r="D3223" t="s">
        <v>4520</v>
      </c>
      <c r="E3223" t="s">
        <v>4524</v>
      </c>
      <c r="F3223">
        <v>6</v>
      </c>
      <c r="G3223">
        <v>52733</v>
      </c>
      <c r="H3223" s="7">
        <v>0</v>
      </c>
      <c r="I3223">
        <v>316398</v>
      </c>
      <c r="J3223">
        <v>0</v>
      </c>
      <c r="K3223">
        <v>316398</v>
      </c>
      <c r="L3223">
        <v>52658.602906253873</v>
      </c>
      <c r="M3223" s="4">
        <f t="shared" si="100"/>
        <v>16.643152898012588</v>
      </c>
      <c r="N3223" t="str">
        <f t="shared" si="101"/>
        <v>Non-discounted</v>
      </c>
    </row>
    <row r="3224" spans="1:14" x14ac:dyDescent="0.3">
      <c r="A3224" t="s">
        <v>3234</v>
      </c>
      <c r="B3224" s="2">
        <v>45116</v>
      </c>
      <c r="C3224" t="s">
        <v>4516</v>
      </c>
      <c r="D3224" t="s">
        <v>4520</v>
      </c>
      <c r="E3224" t="s">
        <v>4524</v>
      </c>
      <c r="F3224">
        <v>8</v>
      </c>
      <c r="G3224">
        <v>70333</v>
      </c>
      <c r="H3224" s="7">
        <v>0</v>
      </c>
      <c r="I3224">
        <v>562664</v>
      </c>
      <c r="J3224">
        <v>0</v>
      </c>
      <c r="K3224">
        <v>562664</v>
      </c>
      <c r="L3224">
        <v>117617.92936391311</v>
      </c>
      <c r="M3224" s="4">
        <f t="shared" si="100"/>
        <v>20.903759501925322</v>
      </c>
      <c r="N3224" t="str">
        <f t="shared" si="101"/>
        <v>Non-discounted</v>
      </c>
    </row>
    <row r="3225" spans="1:14" x14ac:dyDescent="0.3">
      <c r="A3225" t="s">
        <v>3235</v>
      </c>
      <c r="B3225" s="2">
        <v>45062</v>
      </c>
      <c r="C3225" t="s">
        <v>4515</v>
      </c>
      <c r="D3225" t="s">
        <v>4520</v>
      </c>
      <c r="E3225" t="s">
        <v>4525</v>
      </c>
      <c r="F3225">
        <v>2</v>
      </c>
      <c r="G3225">
        <v>19832</v>
      </c>
      <c r="H3225" s="7">
        <v>10</v>
      </c>
      <c r="I3225">
        <v>39664</v>
      </c>
      <c r="J3225">
        <v>3966.4</v>
      </c>
      <c r="K3225">
        <v>35697.599999999999</v>
      </c>
      <c r="L3225">
        <v>1902.0163930242909</v>
      </c>
      <c r="M3225" s="4">
        <f t="shared" si="100"/>
        <v>5.3281352052359008</v>
      </c>
      <c r="N3225" t="str">
        <f t="shared" si="101"/>
        <v>Discounted</v>
      </c>
    </row>
    <row r="3226" spans="1:14" x14ac:dyDescent="0.3">
      <c r="A3226" t="s">
        <v>3236</v>
      </c>
      <c r="B3226" s="2">
        <v>45481</v>
      </c>
      <c r="C3226" t="s">
        <v>4514</v>
      </c>
      <c r="D3226" t="s">
        <v>4520</v>
      </c>
      <c r="E3226" t="s">
        <v>4525</v>
      </c>
      <c r="F3226">
        <v>3</v>
      </c>
      <c r="G3226">
        <v>15701</v>
      </c>
      <c r="H3226" s="7">
        <v>10</v>
      </c>
      <c r="I3226">
        <v>47103</v>
      </c>
      <c r="J3226">
        <v>4710.3</v>
      </c>
      <c r="K3226">
        <v>42392.7</v>
      </c>
      <c r="L3226">
        <v>5672.9493195060804</v>
      </c>
      <c r="M3226" s="4">
        <f t="shared" si="100"/>
        <v>13.381901411106348</v>
      </c>
      <c r="N3226" t="str">
        <f t="shared" si="101"/>
        <v>Discounted</v>
      </c>
    </row>
    <row r="3227" spans="1:14" x14ac:dyDescent="0.3">
      <c r="A3227" t="s">
        <v>3237</v>
      </c>
      <c r="B3227" s="2">
        <v>45330</v>
      </c>
      <c r="C3227" t="s">
        <v>4512</v>
      </c>
      <c r="D3227" t="s">
        <v>4519</v>
      </c>
      <c r="E3227" t="s">
        <v>4522</v>
      </c>
      <c r="F3227">
        <v>9</v>
      </c>
      <c r="G3227">
        <v>45882</v>
      </c>
      <c r="H3227" s="7">
        <v>5</v>
      </c>
      <c r="I3227">
        <v>412938</v>
      </c>
      <c r="J3227">
        <v>20646.900000000001</v>
      </c>
      <c r="K3227">
        <v>392291.1</v>
      </c>
      <c r="L3227">
        <v>96853.976002498166</v>
      </c>
      <c r="M3227" s="4">
        <f t="shared" si="100"/>
        <v>24.689312605485615</v>
      </c>
      <c r="N3227" t="str">
        <f t="shared" si="101"/>
        <v>Discounted</v>
      </c>
    </row>
    <row r="3228" spans="1:14" x14ac:dyDescent="0.3">
      <c r="A3228" t="s">
        <v>3238</v>
      </c>
      <c r="B3228" s="2">
        <v>45528</v>
      </c>
      <c r="C3228" t="s">
        <v>4518</v>
      </c>
      <c r="D3228" t="s">
        <v>4520</v>
      </c>
      <c r="E3228" t="s">
        <v>4524</v>
      </c>
      <c r="F3228">
        <v>5</v>
      </c>
      <c r="G3228">
        <v>46629</v>
      </c>
      <c r="H3228" s="7">
        <v>5</v>
      </c>
      <c r="I3228">
        <v>233145</v>
      </c>
      <c r="J3228">
        <v>11657.25</v>
      </c>
      <c r="K3228">
        <v>221487.75</v>
      </c>
      <c r="L3228">
        <v>36758.951568424127</v>
      </c>
      <c r="M3228" s="4">
        <f t="shared" si="100"/>
        <v>16.596381320603115</v>
      </c>
      <c r="N3228" t="str">
        <f t="shared" si="101"/>
        <v>Discounted</v>
      </c>
    </row>
    <row r="3229" spans="1:14" x14ac:dyDescent="0.3">
      <c r="A3229" t="s">
        <v>3239</v>
      </c>
      <c r="B3229" s="2">
        <v>45267</v>
      </c>
      <c r="C3229" t="s">
        <v>4514</v>
      </c>
      <c r="D3229" t="s">
        <v>4520</v>
      </c>
      <c r="E3229" t="s">
        <v>4524</v>
      </c>
      <c r="F3229">
        <v>5</v>
      </c>
      <c r="G3229">
        <v>34308</v>
      </c>
      <c r="H3229" s="7">
        <v>10</v>
      </c>
      <c r="I3229">
        <v>171540</v>
      </c>
      <c r="J3229">
        <v>17154</v>
      </c>
      <c r="K3229">
        <v>154386</v>
      </c>
      <c r="L3229">
        <v>33955.125400157413</v>
      </c>
      <c r="M3229" s="4">
        <f t="shared" si="100"/>
        <v>21.993655771998377</v>
      </c>
      <c r="N3229" t="str">
        <f t="shared" si="101"/>
        <v>Discounted</v>
      </c>
    </row>
    <row r="3230" spans="1:14" x14ac:dyDescent="0.3">
      <c r="A3230" t="s">
        <v>3240</v>
      </c>
      <c r="B3230" s="2">
        <v>45630</v>
      </c>
      <c r="C3230" t="s">
        <v>4515</v>
      </c>
      <c r="D3230" t="s">
        <v>4519</v>
      </c>
      <c r="E3230" t="s">
        <v>4525</v>
      </c>
      <c r="F3230">
        <v>9</v>
      </c>
      <c r="G3230">
        <v>78846</v>
      </c>
      <c r="H3230" s="7">
        <v>0</v>
      </c>
      <c r="I3230">
        <v>709614</v>
      </c>
      <c r="J3230">
        <v>0</v>
      </c>
      <c r="K3230">
        <v>709614</v>
      </c>
      <c r="L3230">
        <v>172231.75892774039</v>
      </c>
      <c r="M3230" s="4">
        <f t="shared" si="100"/>
        <v>24.27118953793758</v>
      </c>
      <c r="N3230" t="str">
        <f t="shared" si="101"/>
        <v>Non-discounted</v>
      </c>
    </row>
    <row r="3231" spans="1:14" x14ac:dyDescent="0.3">
      <c r="A3231" t="s">
        <v>3241</v>
      </c>
      <c r="B3231" s="2">
        <v>45244</v>
      </c>
      <c r="C3231" t="s">
        <v>4516</v>
      </c>
      <c r="D3231" t="s">
        <v>4519</v>
      </c>
      <c r="E3231" t="s">
        <v>4523</v>
      </c>
      <c r="F3231">
        <v>3</v>
      </c>
      <c r="G3231">
        <v>74024</v>
      </c>
      <c r="H3231" s="7">
        <v>15</v>
      </c>
      <c r="I3231">
        <v>222072</v>
      </c>
      <c r="J3231">
        <v>33310.800000000003</v>
      </c>
      <c r="K3231">
        <v>188761.2</v>
      </c>
      <c r="L3231">
        <v>35299.873706336068</v>
      </c>
      <c r="M3231" s="4">
        <f t="shared" si="100"/>
        <v>18.700810180448137</v>
      </c>
      <c r="N3231" t="str">
        <f t="shared" si="101"/>
        <v>Discounted</v>
      </c>
    </row>
    <row r="3232" spans="1:14" x14ac:dyDescent="0.3">
      <c r="A3232" t="s">
        <v>3242</v>
      </c>
      <c r="B3232" s="2">
        <v>45544</v>
      </c>
      <c r="C3232" t="s">
        <v>4514</v>
      </c>
      <c r="D3232" t="s">
        <v>4519</v>
      </c>
      <c r="E3232" t="s">
        <v>4523</v>
      </c>
      <c r="F3232">
        <v>4</v>
      </c>
      <c r="G3232">
        <v>57125</v>
      </c>
      <c r="H3232" s="7">
        <v>10</v>
      </c>
      <c r="I3232">
        <v>228500</v>
      </c>
      <c r="J3232">
        <v>22850</v>
      </c>
      <c r="K3232">
        <v>205650</v>
      </c>
      <c r="L3232">
        <v>23757.940889440521</v>
      </c>
      <c r="M3232" s="4">
        <f t="shared" si="100"/>
        <v>11.552609233863613</v>
      </c>
      <c r="N3232" t="str">
        <f t="shared" si="101"/>
        <v>Discounted</v>
      </c>
    </row>
    <row r="3233" spans="1:14" x14ac:dyDescent="0.3">
      <c r="A3233" t="s">
        <v>3243</v>
      </c>
      <c r="B3233" s="2">
        <v>45289</v>
      </c>
      <c r="C3233" t="s">
        <v>4514</v>
      </c>
      <c r="D3233" t="s">
        <v>4519</v>
      </c>
      <c r="E3233" t="s">
        <v>4522</v>
      </c>
      <c r="F3233">
        <v>7</v>
      </c>
      <c r="G3233">
        <v>40827</v>
      </c>
      <c r="H3233" s="7">
        <v>0</v>
      </c>
      <c r="I3233">
        <v>285789</v>
      </c>
      <c r="J3233">
        <v>0</v>
      </c>
      <c r="K3233">
        <v>285789</v>
      </c>
      <c r="L3233">
        <v>31928.743427682621</v>
      </c>
      <c r="M3233" s="4">
        <f t="shared" si="100"/>
        <v>11.172138685422679</v>
      </c>
      <c r="N3233" t="str">
        <f t="shared" si="101"/>
        <v>Non-discounted</v>
      </c>
    </row>
    <row r="3234" spans="1:14" x14ac:dyDescent="0.3">
      <c r="A3234" t="s">
        <v>3244</v>
      </c>
      <c r="B3234" s="2">
        <v>45308</v>
      </c>
      <c r="C3234" t="s">
        <v>4517</v>
      </c>
      <c r="D3234" t="s">
        <v>4520</v>
      </c>
      <c r="E3234" t="s">
        <v>4523</v>
      </c>
      <c r="F3234">
        <v>2</v>
      </c>
      <c r="G3234">
        <v>20079</v>
      </c>
      <c r="H3234" s="7">
        <v>10</v>
      </c>
      <c r="I3234">
        <v>40158</v>
      </c>
      <c r="J3234">
        <v>4015.8</v>
      </c>
      <c r="K3234">
        <v>36142.199999999997</v>
      </c>
      <c r="L3234">
        <v>2322.3344661905762</v>
      </c>
      <c r="M3234" s="4">
        <f t="shared" si="100"/>
        <v>6.4255481575293611</v>
      </c>
      <c r="N3234" t="str">
        <f t="shared" si="101"/>
        <v>Discounted</v>
      </c>
    </row>
    <row r="3235" spans="1:14" x14ac:dyDescent="0.3">
      <c r="A3235" t="s">
        <v>3245</v>
      </c>
      <c r="B3235" s="2">
        <v>45159</v>
      </c>
      <c r="C3235" t="s">
        <v>4512</v>
      </c>
      <c r="D3235" t="s">
        <v>4519</v>
      </c>
      <c r="E3235" t="s">
        <v>4523</v>
      </c>
      <c r="F3235">
        <v>8</v>
      </c>
      <c r="G3235">
        <v>21983</v>
      </c>
      <c r="H3235" s="7">
        <v>20</v>
      </c>
      <c r="I3235">
        <v>175864</v>
      </c>
      <c r="J3235">
        <v>35172.800000000003</v>
      </c>
      <c r="K3235">
        <v>140691.20000000001</v>
      </c>
      <c r="L3235">
        <v>19071.314071552111</v>
      </c>
      <c r="M3235" s="4">
        <f t="shared" si="100"/>
        <v>13.55544204012199</v>
      </c>
      <c r="N3235" t="str">
        <f t="shared" si="101"/>
        <v>Discounted</v>
      </c>
    </row>
    <row r="3236" spans="1:14" x14ac:dyDescent="0.3">
      <c r="A3236" t="s">
        <v>3246</v>
      </c>
      <c r="B3236" s="2">
        <v>45270</v>
      </c>
      <c r="C3236" t="s">
        <v>4518</v>
      </c>
      <c r="D3236" t="s">
        <v>4520</v>
      </c>
      <c r="E3236" t="s">
        <v>4523</v>
      </c>
      <c r="F3236">
        <v>5</v>
      </c>
      <c r="G3236">
        <v>1003</v>
      </c>
      <c r="H3236" s="7">
        <v>10</v>
      </c>
      <c r="I3236">
        <v>5015</v>
      </c>
      <c r="J3236">
        <v>501.5</v>
      </c>
      <c r="K3236">
        <v>4513.5</v>
      </c>
      <c r="L3236">
        <v>1051.997025481872</v>
      </c>
      <c r="M3236" s="4">
        <f t="shared" si="100"/>
        <v>23.307788312437623</v>
      </c>
      <c r="N3236" t="str">
        <f t="shared" si="101"/>
        <v>Discounted</v>
      </c>
    </row>
    <row r="3237" spans="1:14" x14ac:dyDescent="0.3">
      <c r="A3237" t="s">
        <v>3247</v>
      </c>
      <c r="B3237" s="2">
        <v>45475</v>
      </c>
      <c r="C3237" t="s">
        <v>4518</v>
      </c>
      <c r="D3237" t="s">
        <v>4520</v>
      </c>
      <c r="E3237" t="s">
        <v>4521</v>
      </c>
      <c r="F3237">
        <v>1</v>
      </c>
      <c r="G3237">
        <v>71380</v>
      </c>
      <c r="H3237" s="7">
        <v>20</v>
      </c>
      <c r="I3237">
        <v>71380</v>
      </c>
      <c r="J3237">
        <v>14276</v>
      </c>
      <c r="K3237">
        <v>57104</v>
      </c>
      <c r="L3237">
        <v>8315.0553616445359</v>
      </c>
      <c r="M3237" s="4">
        <f t="shared" si="100"/>
        <v>14.561248531879617</v>
      </c>
      <c r="N3237" t="str">
        <f t="shared" si="101"/>
        <v>Discounted</v>
      </c>
    </row>
    <row r="3238" spans="1:14" x14ac:dyDescent="0.3">
      <c r="A3238" t="s">
        <v>3248</v>
      </c>
      <c r="B3238" s="2">
        <v>45479</v>
      </c>
      <c r="C3238" t="s">
        <v>4513</v>
      </c>
      <c r="D3238" t="s">
        <v>4519</v>
      </c>
      <c r="E3238" t="s">
        <v>4522</v>
      </c>
      <c r="F3238">
        <v>3</v>
      </c>
      <c r="G3238">
        <v>9447</v>
      </c>
      <c r="H3238" s="7">
        <v>0</v>
      </c>
      <c r="I3238">
        <v>28341</v>
      </c>
      <c r="J3238">
        <v>0</v>
      </c>
      <c r="K3238">
        <v>28341</v>
      </c>
      <c r="L3238">
        <v>6580.7513495806206</v>
      </c>
      <c r="M3238" s="4">
        <f t="shared" si="100"/>
        <v>23.219898202535621</v>
      </c>
      <c r="N3238" t="str">
        <f t="shared" si="101"/>
        <v>Non-discounted</v>
      </c>
    </row>
    <row r="3239" spans="1:14" x14ac:dyDescent="0.3">
      <c r="A3239" t="s">
        <v>3249</v>
      </c>
      <c r="B3239" s="2">
        <v>45455</v>
      </c>
      <c r="C3239" t="s">
        <v>4516</v>
      </c>
      <c r="D3239" t="s">
        <v>4519</v>
      </c>
      <c r="E3239" t="s">
        <v>4525</v>
      </c>
      <c r="F3239">
        <v>9</v>
      </c>
      <c r="G3239">
        <v>10033</v>
      </c>
      <c r="H3239" s="7">
        <v>20</v>
      </c>
      <c r="I3239">
        <v>90297</v>
      </c>
      <c r="J3239">
        <v>18059.400000000001</v>
      </c>
      <c r="K3239">
        <v>72237.600000000006</v>
      </c>
      <c r="L3239">
        <v>15417.55442315365</v>
      </c>
      <c r="M3239" s="4">
        <f t="shared" si="100"/>
        <v>21.342838664564781</v>
      </c>
      <c r="N3239" t="str">
        <f t="shared" si="101"/>
        <v>Discounted</v>
      </c>
    </row>
    <row r="3240" spans="1:14" x14ac:dyDescent="0.3">
      <c r="A3240" t="s">
        <v>3250</v>
      </c>
      <c r="B3240" s="2">
        <v>45497</v>
      </c>
      <c r="C3240" t="s">
        <v>4513</v>
      </c>
      <c r="D3240" t="s">
        <v>4519</v>
      </c>
      <c r="E3240" t="s">
        <v>4523</v>
      </c>
      <c r="F3240">
        <v>5</v>
      </c>
      <c r="G3240">
        <v>48076</v>
      </c>
      <c r="H3240" s="7">
        <v>10</v>
      </c>
      <c r="I3240">
        <v>240380</v>
      </c>
      <c r="J3240">
        <v>24038</v>
      </c>
      <c r="K3240">
        <v>216342</v>
      </c>
      <c r="L3240">
        <v>53401.301692674737</v>
      </c>
      <c r="M3240" s="4">
        <f t="shared" si="100"/>
        <v>24.683742265798937</v>
      </c>
      <c r="N3240" t="str">
        <f t="shared" si="101"/>
        <v>Discounted</v>
      </c>
    </row>
    <row r="3241" spans="1:14" x14ac:dyDescent="0.3">
      <c r="A3241" t="s">
        <v>3251</v>
      </c>
      <c r="B3241" s="2">
        <v>45109</v>
      </c>
      <c r="C3241" t="s">
        <v>4515</v>
      </c>
      <c r="D3241" t="s">
        <v>4519</v>
      </c>
      <c r="E3241" t="s">
        <v>4521</v>
      </c>
      <c r="F3241">
        <v>8</v>
      </c>
      <c r="G3241">
        <v>41416</v>
      </c>
      <c r="H3241" s="7">
        <v>20</v>
      </c>
      <c r="I3241">
        <v>331328</v>
      </c>
      <c r="J3241">
        <v>66265.600000000006</v>
      </c>
      <c r="K3241">
        <v>265062.40000000002</v>
      </c>
      <c r="L3241">
        <v>63492.797177397362</v>
      </c>
      <c r="M3241" s="4">
        <f t="shared" si="100"/>
        <v>23.95390563784126</v>
      </c>
      <c r="N3241" t="str">
        <f t="shared" si="101"/>
        <v>Discounted</v>
      </c>
    </row>
    <row r="3242" spans="1:14" x14ac:dyDescent="0.3">
      <c r="A3242" t="s">
        <v>3252</v>
      </c>
      <c r="B3242" s="2">
        <v>44967</v>
      </c>
      <c r="C3242" t="s">
        <v>4516</v>
      </c>
      <c r="D3242" t="s">
        <v>4519</v>
      </c>
      <c r="E3242" t="s">
        <v>4523</v>
      </c>
      <c r="F3242">
        <v>1</v>
      </c>
      <c r="G3242">
        <v>47423</v>
      </c>
      <c r="H3242" s="7">
        <v>15</v>
      </c>
      <c r="I3242">
        <v>47423</v>
      </c>
      <c r="J3242">
        <v>7113.45</v>
      </c>
      <c r="K3242">
        <v>40309.550000000003</v>
      </c>
      <c r="L3242">
        <v>7711.0820316109894</v>
      </c>
      <c r="M3242" s="4">
        <f t="shared" si="100"/>
        <v>19.129665381059795</v>
      </c>
      <c r="N3242" t="str">
        <f t="shared" si="101"/>
        <v>Discounted</v>
      </c>
    </row>
    <row r="3243" spans="1:14" x14ac:dyDescent="0.3">
      <c r="A3243" t="s">
        <v>3253</v>
      </c>
      <c r="B3243" s="2">
        <v>45477</v>
      </c>
      <c r="C3243" t="s">
        <v>4514</v>
      </c>
      <c r="D3243" t="s">
        <v>4519</v>
      </c>
      <c r="E3243" t="s">
        <v>4521</v>
      </c>
      <c r="F3243">
        <v>7</v>
      </c>
      <c r="G3243">
        <v>55662</v>
      </c>
      <c r="H3243" s="7">
        <v>20</v>
      </c>
      <c r="I3243">
        <v>389634</v>
      </c>
      <c r="J3243">
        <v>77926.8</v>
      </c>
      <c r="K3243">
        <v>311707.2</v>
      </c>
      <c r="L3243">
        <v>69898.30021674138</v>
      </c>
      <c r="M3243" s="4">
        <f t="shared" si="100"/>
        <v>22.424345737519499</v>
      </c>
      <c r="N3243" t="str">
        <f t="shared" si="101"/>
        <v>Discounted</v>
      </c>
    </row>
    <row r="3244" spans="1:14" x14ac:dyDescent="0.3">
      <c r="A3244" t="s">
        <v>3254</v>
      </c>
      <c r="B3244" s="2">
        <v>45323</v>
      </c>
      <c r="C3244" t="s">
        <v>4514</v>
      </c>
      <c r="D3244" t="s">
        <v>4520</v>
      </c>
      <c r="E3244" t="s">
        <v>4522</v>
      </c>
      <c r="F3244">
        <v>7</v>
      </c>
      <c r="G3244">
        <v>67417</v>
      </c>
      <c r="H3244" s="7">
        <v>20</v>
      </c>
      <c r="I3244">
        <v>471919</v>
      </c>
      <c r="J3244">
        <v>94383.8</v>
      </c>
      <c r="K3244">
        <v>377535.2</v>
      </c>
      <c r="L3244">
        <v>75361.892940263861</v>
      </c>
      <c r="M3244" s="4">
        <f t="shared" si="100"/>
        <v>19.961554032647513</v>
      </c>
      <c r="N3244" t="str">
        <f t="shared" si="101"/>
        <v>Discounted</v>
      </c>
    </row>
    <row r="3245" spans="1:14" x14ac:dyDescent="0.3">
      <c r="A3245" t="s">
        <v>3255</v>
      </c>
      <c r="B3245" s="2">
        <v>45630</v>
      </c>
      <c r="C3245" t="s">
        <v>4518</v>
      </c>
      <c r="D3245" t="s">
        <v>4520</v>
      </c>
      <c r="E3245" t="s">
        <v>4523</v>
      </c>
      <c r="F3245">
        <v>8</v>
      </c>
      <c r="G3245">
        <v>7512</v>
      </c>
      <c r="H3245" s="7">
        <v>5</v>
      </c>
      <c r="I3245">
        <v>60096</v>
      </c>
      <c r="J3245">
        <v>3004.8</v>
      </c>
      <c r="K3245">
        <v>57091.199999999997</v>
      </c>
      <c r="L3245">
        <v>10886.08738286836</v>
      </c>
      <c r="M3245" s="4">
        <f t="shared" si="100"/>
        <v>19.067890292844361</v>
      </c>
      <c r="N3245" t="str">
        <f t="shared" si="101"/>
        <v>Discounted</v>
      </c>
    </row>
    <row r="3246" spans="1:14" x14ac:dyDescent="0.3">
      <c r="A3246" t="s">
        <v>3256</v>
      </c>
      <c r="B3246" s="2">
        <v>45420</v>
      </c>
      <c r="C3246" t="s">
        <v>4515</v>
      </c>
      <c r="D3246" t="s">
        <v>4520</v>
      </c>
      <c r="E3246" t="s">
        <v>4521</v>
      </c>
      <c r="F3246">
        <v>3</v>
      </c>
      <c r="G3246">
        <v>15713</v>
      </c>
      <c r="H3246" s="7">
        <v>15</v>
      </c>
      <c r="I3246">
        <v>47139</v>
      </c>
      <c r="J3246">
        <v>7070.85</v>
      </c>
      <c r="K3246">
        <v>40068.15</v>
      </c>
      <c r="L3246">
        <v>7737.6372002291664</v>
      </c>
      <c r="M3246" s="4">
        <f t="shared" si="100"/>
        <v>19.311191557956047</v>
      </c>
      <c r="N3246" t="str">
        <f t="shared" si="101"/>
        <v>Discounted</v>
      </c>
    </row>
    <row r="3247" spans="1:14" x14ac:dyDescent="0.3">
      <c r="A3247" t="s">
        <v>3257</v>
      </c>
      <c r="B3247" s="2">
        <v>45585</v>
      </c>
      <c r="C3247" t="s">
        <v>4512</v>
      </c>
      <c r="D3247" t="s">
        <v>4520</v>
      </c>
      <c r="E3247" t="s">
        <v>4524</v>
      </c>
      <c r="F3247">
        <v>1</v>
      </c>
      <c r="G3247">
        <v>28063</v>
      </c>
      <c r="H3247" s="7">
        <v>0</v>
      </c>
      <c r="I3247">
        <v>28063</v>
      </c>
      <c r="J3247">
        <v>0</v>
      </c>
      <c r="K3247">
        <v>28063</v>
      </c>
      <c r="L3247">
        <v>5450.0797323140978</v>
      </c>
      <c r="M3247" s="4">
        <f t="shared" si="100"/>
        <v>19.420873507159243</v>
      </c>
      <c r="N3247" t="str">
        <f t="shared" si="101"/>
        <v>Non-discounted</v>
      </c>
    </row>
    <row r="3248" spans="1:14" x14ac:dyDescent="0.3">
      <c r="A3248" t="s">
        <v>3258</v>
      </c>
      <c r="B3248" s="2">
        <v>45259</v>
      </c>
      <c r="C3248" t="s">
        <v>4515</v>
      </c>
      <c r="D3248" t="s">
        <v>4519</v>
      </c>
      <c r="E3248" t="s">
        <v>4524</v>
      </c>
      <c r="F3248">
        <v>9</v>
      </c>
      <c r="G3248">
        <v>15712</v>
      </c>
      <c r="H3248" s="7">
        <v>20</v>
      </c>
      <c r="I3248">
        <v>141408</v>
      </c>
      <c r="J3248">
        <v>28281.599999999999</v>
      </c>
      <c r="K3248">
        <v>113126.39999999999</v>
      </c>
      <c r="L3248">
        <v>14240.78138069086</v>
      </c>
      <c r="M3248" s="4">
        <f t="shared" si="100"/>
        <v>12.588380237230973</v>
      </c>
      <c r="N3248" t="str">
        <f t="shared" si="101"/>
        <v>Discounted</v>
      </c>
    </row>
    <row r="3249" spans="1:14" x14ac:dyDescent="0.3">
      <c r="A3249" t="s">
        <v>3259</v>
      </c>
      <c r="B3249" s="2">
        <v>45053</v>
      </c>
      <c r="C3249" t="s">
        <v>4514</v>
      </c>
      <c r="D3249" t="s">
        <v>4519</v>
      </c>
      <c r="E3249" t="s">
        <v>4521</v>
      </c>
      <c r="F3249">
        <v>1</v>
      </c>
      <c r="G3249">
        <v>60688</v>
      </c>
      <c r="H3249" s="7">
        <v>15</v>
      </c>
      <c r="I3249">
        <v>60688</v>
      </c>
      <c r="J3249">
        <v>9103.2000000000007</v>
      </c>
      <c r="K3249">
        <v>51584.800000000003</v>
      </c>
      <c r="L3249">
        <v>6949.1165039178686</v>
      </c>
      <c r="M3249" s="4">
        <f t="shared" si="100"/>
        <v>13.471248321051682</v>
      </c>
      <c r="N3249" t="str">
        <f t="shared" si="101"/>
        <v>Discounted</v>
      </c>
    </row>
    <row r="3250" spans="1:14" x14ac:dyDescent="0.3">
      <c r="A3250" t="s">
        <v>3260</v>
      </c>
      <c r="B3250" s="2">
        <v>45484</v>
      </c>
      <c r="C3250" t="s">
        <v>4512</v>
      </c>
      <c r="D3250" t="s">
        <v>4520</v>
      </c>
      <c r="E3250" t="s">
        <v>4523</v>
      </c>
      <c r="F3250">
        <v>6</v>
      </c>
      <c r="G3250">
        <v>47076</v>
      </c>
      <c r="H3250" s="7">
        <v>0</v>
      </c>
      <c r="I3250">
        <v>282456</v>
      </c>
      <c r="J3250">
        <v>0</v>
      </c>
      <c r="K3250">
        <v>282456</v>
      </c>
      <c r="L3250">
        <v>30735.232667076281</v>
      </c>
      <c r="M3250" s="4">
        <f t="shared" si="100"/>
        <v>10.881423183460887</v>
      </c>
      <c r="N3250" t="str">
        <f t="shared" si="101"/>
        <v>Non-discounted</v>
      </c>
    </row>
    <row r="3251" spans="1:14" x14ac:dyDescent="0.3">
      <c r="A3251" t="s">
        <v>3261</v>
      </c>
      <c r="B3251" s="2">
        <v>45483</v>
      </c>
      <c r="C3251" t="s">
        <v>4515</v>
      </c>
      <c r="D3251" t="s">
        <v>4520</v>
      </c>
      <c r="E3251" t="s">
        <v>4523</v>
      </c>
      <c r="F3251">
        <v>9</v>
      </c>
      <c r="G3251">
        <v>11211</v>
      </c>
      <c r="H3251" s="7">
        <v>15</v>
      </c>
      <c r="I3251">
        <v>100899</v>
      </c>
      <c r="J3251">
        <v>15134.85</v>
      </c>
      <c r="K3251">
        <v>85764.15</v>
      </c>
      <c r="L3251">
        <v>6831.2959501924506</v>
      </c>
      <c r="M3251" s="4">
        <f t="shared" si="100"/>
        <v>7.9652115134265902</v>
      </c>
      <c r="N3251" t="str">
        <f t="shared" si="101"/>
        <v>Discounted</v>
      </c>
    </row>
    <row r="3252" spans="1:14" x14ac:dyDescent="0.3">
      <c r="A3252" t="s">
        <v>3262</v>
      </c>
      <c r="B3252" s="2">
        <v>44927</v>
      </c>
      <c r="C3252" t="s">
        <v>4515</v>
      </c>
      <c r="D3252" t="s">
        <v>4520</v>
      </c>
      <c r="E3252" t="s">
        <v>4522</v>
      </c>
      <c r="F3252">
        <v>2</v>
      </c>
      <c r="G3252">
        <v>10015</v>
      </c>
      <c r="H3252" s="7">
        <v>5</v>
      </c>
      <c r="I3252">
        <v>20030</v>
      </c>
      <c r="J3252">
        <v>1001.5</v>
      </c>
      <c r="K3252">
        <v>19028.5</v>
      </c>
      <c r="L3252">
        <v>2696.1230486518361</v>
      </c>
      <c r="M3252" s="4">
        <f t="shared" si="100"/>
        <v>14.16886800668385</v>
      </c>
      <c r="N3252" t="str">
        <f t="shared" si="101"/>
        <v>Discounted</v>
      </c>
    </row>
    <row r="3253" spans="1:14" x14ac:dyDescent="0.3">
      <c r="A3253" t="s">
        <v>3263</v>
      </c>
      <c r="B3253" s="2">
        <v>45094</v>
      </c>
      <c r="C3253" t="s">
        <v>4512</v>
      </c>
      <c r="D3253" t="s">
        <v>4519</v>
      </c>
      <c r="E3253" t="s">
        <v>4522</v>
      </c>
      <c r="F3253">
        <v>4</v>
      </c>
      <c r="G3253">
        <v>20693</v>
      </c>
      <c r="H3253" s="7">
        <v>0</v>
      </c>
      <c r="I3253">
        <v>82772</v>
      </c>
      <c r="J3253">
        <v>0</v>
      </c>
      <c r="K3253">
        <v>82772</v>
      </c>
      <c r="L3253">
        <v>19036.72051432907</v>
      </c>
      <c r="M3253" s="4">
        <f t="shared" si="100"/>
        <v>22.998985785445647</v>
      </c>
      <c r="N3253" t="str">
        <f t="shared" si="101"/>
        <v>Non-discounted</v>
      </c>
    </row>
    <row r="3254" spans="1:14" x14ac:dyDescent="0.3">
      <c r="A3254" t="s">
        <v>3264</v>
      </c>
      <c r="B3254" s="2">
        <v>45546</v>
      </c>
      <c r="C3254" t="s">
        <v>4514</v>
      </c>
      <c r="D3254" t="s">
        <v>4519</v>
      </c>
      <c r="E3254" t="s">
        <v>4525</v>
      </c>
      <c r="F3254">
        <v>2</v>
      </c>
      <c r="G3254">
        <v>68167</v>
      </c>
      <c r="H3254" s="7">
        <v>0</v>
      </c>
      <c r="I3254">
        <v>136334</v>
      </c>
      <c r="J3254">
        <v>0</v>
      </c>
      <c r="K3254">
        <v>136334</v>
      </c>
      <c r="L3254">
        <v>24574.604502407019</v>
      </c>
      <c r="M3254" s="4">
        <f t="shared" si="100"/>
        <v>18.025294132356578</v>
      </c>
      <c r="N3254" t="str">
        <f t="shared" si="101"/>
        <v>Non-discounted</v>
      </c>
    </row>
    <row r="3255" spans="1:14" x14ac:dyDescent="0.3">
      <c r="A3255" t="s">
        <v>3265</v>
      </c>
      <c r="B3255" s="2">
        <v>44945</v>
      </c>
      <c r="C3255" t="s">
        <v>4515</v>
      </c>
      <c r="D3255" t="s">
        <v>4519</v>
      </c>
      <c r="E3255" t="s">
        <v>4522</v>
      </c>
      <c r="F3255">
        <v>4</v>
      </c>
      <c r="G3255">
        <v>2924</v>
      </c>
      <c r="H3255" s="7">
        <v>20</v>
      </c>
      <c r="I3255">
        <v>11696</v>
      </c>
      <c r="J3255">
        <v>2339.1999999999998</v>
      </c>
      <c r="K3255">
        <v>9356.7999999999993</v>
      </c>
      <c r="L3255">
        <v>572.97367796208448</v>
      </c>
      <c r="M3255" s="4">
        <f t="shared" si="100"/>
        <v>6.123607194362223</v>
      </c>
      <c r="N3255" t="str">
        <f t="shared" si="101"/>
        <v>Discounted</v>
      </c>
    </row>
    <row r="3256" spans="1:14" x14ac:dyDescent="0.3">
      <c r="A3256" t="s">
        <v>3266</v>
      </c>
      <c r="B3256" s="2">
        <v>45258</v>
      </c>
      <c r="C3256" t="s">
        <v>4512</v>
      </c>
      <c r="D3256" t="s">
        <v>4520</v>
      </c>
      <c r="E3256" t="s">
        <v>4523</v>
      </c>
      <c r="F3256">
        <v>2</v>
      </c>
      <c r="G3256">
        <v>44844</v>
      </c>
      <c r="H3256" s="7">
        <v>10</v>
      </c>
      <c r="I3256">
        <v>89688</v>
      </c>
      <c r="J3256">
        <v>8968.7999999999993</v>
      </c>
      <c r="K3256">
        <v>80719.199999999997</v>
      </c>
      <c r="L3256">
        <v>17131.842113060611</v>
      </c>
      <c r="M3256" s="4">
        <f t="shared" si="100"/>
        <v>21.223998891293043</v>
      </c>
      <c r="N3256" t="str">
        <f t="shared" si="101"/>
        <v>Discounted</v>
      </c>
    </row>
    <row r="3257" spans="1:14" x14ac:dyDescent="0.3">
      <c r="A3257" t="s">
        <v>3267</v>
      </c>
      <c r="B3257" s="2">
        <v>45510</v>
      </c>
      <c r="C3257" t="s">
        <v>4517</v>
      </c>
      <c r="D3257" t="s">
        <v>4520</v>
      </c>
      <c r="E3257" t="s">
        <v>4525</v>
      </c>
      <c r="F3257">
        <v>1</v>
      </c>
      <c r="G3257">
        <v>63592</v>
      </c>
      <c r="H3257" s="7">
        <v>0</v>
      </c>
      <c r="I3257">
        <v>63592</v>
      </c>
      <c r="J3257">
        <v>0</v>
      </c>
      <c r="K3257">
        <v>63592</v>
      </c>
      <c r="L3257">
        <v>15076.41078376306</v>
      </c>
      <c r="M3257" s="4">
        <f t="shared" si="100"/>
        <v>23.708030544350013</v>
      </c>
      <c r="N3257" t="str">
        <f t="shared" si="101"/>
        <v>Non-discounted</v>
      </c>
    </row>
    <row r="3258" spans="1:14" x14ac:dyDescent="0.3">
      <c r="A3258" t="s">
        <v>3268</v>
      </c>
      <c r="B3258" s="2">
        <v>45382</v>
      </c>
      <c r="C3258" t="s">
        <v>4517</v>
      </c>
      <c r="D3258" t="s">
        <v>4519</v>
      </c>
      <c r="E3258" t="s">
        <v>4522</v>
      </c>
      <c r="F3258">
        <v>3</v>
      </c>
      <c r="G3258">
        <v>60095</v>
      </c>
      <c r="H3258" s="7">
        <v>0</v>
      </c>
      <c r="I3258">
        <v>180285</v>
      </c>
      <c r="J3258">
        <v>0</v>
      </c>
      <c r="K3258">
        <v>180285</v>
      </c>
      <c r="L3258">
        <v>38920.734918602982</v>
      </c>
      <c r="M3258" s="4">
        <f t="shared" si="100"/>
        <v>21.58844879973541</v>
      </c>
      <c r="N3258" t="str">
        <f t="shared" si="101"/>
        <v>Non-discounted</v>
      </c>
    </row>
    <row r="3259" spans="1:14" x14ac:dyDescent="0.3">
      <c r="A3259" t="s">
        <v>3269</v>
      </c>
      <c r="B3259" s="2">
        <v>45035</v>
      </c>
      <c r="C3259" t="s">
        <v>4514</v>
      </c>
      <c r="D3259" t="s">
        <v>4519</v>
      </c>
      <c r="E3259" t="s">
        <v>4521</v>
      </c>
      <c r="F3259">
        <v>8</v>
      </c>
      <c r="G3259">
        <v>55126</v>
      </c>
      <c r="H3259" s="7">
        <v>5</v>
      </c>
      <c r="I3259">
        <v>441008</v>
      </c>
      <c r="J3259">
        <v>22050.400000000001</v>
      </c>
      <c r="K3259">
        <v>418957.6</v>
      </c>
      <c r="L3259">
        <v>81909.68095505955</v>
      </c>
      <c r="M3259" s="4">
        <f t="shared" si="100"/>
        <v>19.550828283114939</v>
      </c>
      <c r="N3259" t="str">
        <f t="shared" si="101"/>
        <v>Discounted</v>
      </c>
    </row>
    <row r="3260" spans="1:14" x14ac:dyDescent="0.3">
      <c r="A3260" t="s">
        <v>3270</v>
      </c>
      <c r="B3260" s="2">
        <v>45194</v>
      </c>
      <c r="C3260" t="s">
        <v>4512</v>
      </c>
      <c r="D3260" t="s">
        <v>4520</v>
      </c>
      <c r="E3260" t="s">
        <v>4524</v>
      </c>
      <c r="F3260">
        <v>5</v>
      </c>
      <c r="G3260">
        <v>9700</v>
      </c>
      <c r="H3260" s="7">
        <v>5</v>
      </c>
      <c r="I3260">
        <v>48500</v>
      </c>
      <c r="J3260">
        <v>2425</v>
      </c>
      <c r="K3260">
        <v>46075</v>
      </c>
      <c r="L3260">
        <v>3687.109447419758</v>
      </c>
      <c r="M3260" s="4">
        <f t="shared" si="100"/>
        <v>8.0024079162664314</v>
      </c>
      <c r="N3260" t="str">
        <f t="shared" si="101"/>
        <v>Discounted</v>
      </c>
    </row>
    <row r="3261" spans="1:14" x14ac:dyDescent="0.3">
      <c r="A3261" t="s">
        <v>3271</v>
      </c>
      <c r="B3261" s="2">
        <v>45371</v>
      </c>
      <c r="C3261" t="s">
        <v>4517</v>
      </c>
      <c r="D3261" t="s">
        <v>4520</v>
      </c>
      <c r="E3261" t="s">
        <v>4522</v>
      </c>
      <c r="F3261">
        <v>4</v>
      </c>
      <c r="G3261">
        <v>50969</v>
      </c>
      <c r="H3261" s="7">
        <v>5</v>
      </c>
      <c r="I3261">
        <v>203876</v>
      </c>
      <c r="J3261">
        <v>10193.799999999999</v>
      </c>
      <c r="K3261">
        <v>193682.2</v>
      </c>
      <c r="L3261">
        <v>23203.123386248841</v>
      </c>
      <c r="M3261" s="4">
        <f t="shared" si="100"/>
        <v>11.979997845051759</v>
      </c>
      <c r="N3261" t="str">
        <f t="shared" si="101"/>
        <v>Discounted</v>
      </c>
    </row>
    <row r="3262" spans="1:14" x14ac:dyDescent="0.3">
      <c r="A3262" t="s">
        <v>3272</v>
      </c>
      <c r="B3262" s="2">
        <v>45166</v>
      </c>
      <c r="C3262" t="s">
        <v>4512</v>
      </c>
      <c r="D3262" t="s">
        <v>4519</v>
      </c>
      <c r="E3262" t="s">
        <v>4522</v>
      </c>
      <c r="F3262">
        <v>5</v>
      </c>
      <c r="G3262">
        <v>23531</v>
      </c>
      <c r="H3262" s="7">
        <v>20</v>
      </c>
      <c r="I3262">
        <v>117655</v>
      </c>
      <c r="J3262">
        <v>23531</v>
      </c>
      <c r="K3262">
        <v>94124</v>
      </c>
      <c r="L3262">
        <v>15347.612615774</v>
      </c>
      <c r="M3262" s="4">
        <f t="shared" si="100"/>
        <v>16.305737766960604</v>
      </c>
      <c r="N3262" t="str">
        <f t="shared" si="101"/>
        <v>Discounted</v>
      </c>
    </row>
    <row r="3263" spans="1:14" x14ac:dyDescent="0.3">
      <c r="A3263" t="s">
        <v>3273</v>
      </c>
      <c r="B3263" s="2">
        <v>45227</v>
      </c>
      <c r="C3263" t="s">
        <v>4515</v>
      </c>
      <c r="D3263" t="s">
        <v>4520</v>
      </c>
      <c r="E3263" t="s">
        <v>4521</v>
      </c>
      <c r="F3263">
        <v>6</v>
      </c>
      <c r="G3263">
        <v>3716</v>
      </c>
      <c r="H3263" s="7">
        <v>0</v>
      </c>
      <c r="I3263">
        <v>22296</v>
      </c>
      <c r="J3263">
        <v>0</v>
      </c>
      <c r="K3263">
        <v>22296</v>
      </c>
      <c r="L3263">
        <v>1457.5375874041149</v>
      </c>
      <c r="M3263" s="4">
        <f t="shared" si="100"/>
        <v>6.5372155875677924</v>
      </c>
      <c r="N3263" t="str">
        <f t="shared" si="101"/>
        <v>Non-discounted</v>
      </c>
    </row>
    <row r="3264" spans="1:14" x14ac:dyDescent="0.3">
      <c r="A3264" t="s">
        <v>3274</v>
      </c>
      <c r="B3264" s="2">
        <v>45528</v>
      </c>
      <c r="C3264" t="s">
        <v>4514</v>
      </c>
      <c r="D3264" t="s">
        <v>4519</v>
      </c>
      <c r="E3264" t="s">
        <v>4523</v>
      </c>
      <c r="F3264">
        <v>6</v>
      </c>
      <c r="G3264">
        <v>46094</v>
      </c>
      <c r="H3264" s="7">
        <v>5</v>
      </c>
      <c r="I3264">
        <v>276564</v>
      </c>
      <c r="J3264">
        <v>13828.2</v>
      </c>
      <c r="K3264">
        <v>262735.8</v>
      </c>
      <c r="L3264">
        <v>18720.98794542735</v>
      </c>
      <c r="M3264" s="4">
        <f t="shared" si="100"/>
        <v>7.1254042827156985</v>
      </c>
      <c r="N3264" t="str">
        <f t="shared" si="101"/>
        <v>Discounted</v>
      </c>
    </row>
    <row r="3265" spans="1:14" x14ac:dyDescent="0.3">
      <c r="A3265" t="s">
        <v>3275</v>
      </c>
      <c r="B3265" s="2">
        <v>45029</v>
      </c>
      <c r="C3265" t="s">
        <v>4517</v>
      </c>
      <c r="D3265" t="s">
        <v>4519</v>
      </c>
      <c r="E3265" t="s">
        <v>4521</v>
      </c>
      <c r="F3265">
        <v>5</v>
      </c>
      <c r="G3265">
        <v>516</v>
      </c>
      <c r="H3265" s="7">
        <v>5</v>
      </c>
      <c r="I3265">
        <v>2580</v>
      </c>
      <c r="J3265">
        <v>129</v>
      </c>
      <c r="K3265">
        <v>2451</v>
      </c>
      <c r="L3265">
        <v>580.5212725698658</v>
      </c>
      <c r="M3265" s="4">
        <f t="shared" si="100"/>
        <v>23.685078440223002</v>
      </c>
      <c r="N3265" t="str">
        <f t="shared" si="101"/>
        <v>Discounted</v>
      </c>
    </row>
    <row r="3266" spans="1:14" x14ac:dyDescent="0.3">
      <c r="A3266" t="s">
        <v>3276</v>
      </c>
      <c r="B3266" s="2">
        <v>45176</v>
      </c>
      <c r="C3266" t="s">
        <v>4513</v>
      </c>
      <c r="D3266" t="s">
        <v>4520</v>
      </c>
      <c r="E3266" t="s">
        <v>4522</v>
      </c>
      <c r="F3266">
        <v>6</v>
      </c>
      <c r="G3266">
        <v>26878</v>
      </c>
      <c r="H3266" s="7">
        <v>15</v>
      </c>
      <c r="I3266">
        <v>161268</v>
      </c>
      <c r="J3266">
        <v>24190.2</v>
      </c>
      <c r="K3266">
        <v>137077.79999999999</v>
      </c>
      <c r="L3266">
        <v>26118.562570729329</v>
      </c>
      <c r="M3266" s="4">
        <f t="shared" si="100"/>
        <v>19.053823865519675</v>
      </c>
      <c r="N3266" t="str">
        <f t="shared" si="101"/>
        <v>Discounted</v>
      </c>
    </row>
    <row r="3267" spans="1:14" x14ac:dyDescent="0.3">
      <c r="A3267" t="s">
        <v>3277</v>
      </c>
      <c r="B3267" s="2">
        <v>45379</v>
      </c>
      <c r="C3267" t="s">
        <v>4515</v>
      </c>
      <c r="D3267" t="s">
        <v>4520</v>
      </c>
      <c r="E3267" t="s">
        <v>4523</v>
      </c>
      <c r="F3267">
        <v>9</v>
      </c>
      <c r="G3267">
        <v>32234</v>
      </c>
      <c r="H3267" s="7">
        <v>15</v>
      </c>
      <c r="I3267">
        <v>290106</v>
      </c>
      <c r="J3267">
        <v>43515.9</v>
      </c>
      <c r="K3267">
        <v>246590.1</v>
      </c>
      <c r="L3267">
        <v>25896.253438897729</v>
      </c>
      <c r="M3267" s="4">
        <f t="shared" ref="M3267:M3330" si="102">(L3267/K3267)*100</f>
        <v>10.501740921025512</v>
      </c>
      <c r="N3267" t="str">
        <f t="shared" ref="N3267:N3330" si="103">IF(H3267=0,"Non-discounted","Discounted")</f>
        <v>Discounted</v>
      </c>
    </row>
    <row r="3268" spans="1:14" x14ac:dyDescent="0.3">
      <c r="A3268" t="s">
        <v>3278</v>
      </c>
      <c r="B3268" s="2">
        <v>45446</v>
      </c>
      <c r="C3268" t="s">
        <v>4513</v>
      </c>
      <c r="D3268" t="s">
        <v>4520</v>
      </c>
      <c r="E3268" t="s">
        <v>4525</v>
      </c>
      <c r="F3268">
        <v>5</v>
      </c>
      <c r="G3268">
        <v>79386</v>
      </c>
      <c r="H3268" s="7">
        <v>5</v>
      </c>
      <c r="I3268">
        <v>396930</v>
      </c>
      <c r="J3268">
        <v>19846.5</v>
      </c>
      <c r="K3268">
        <v>377083.5</v>
      </c>
      <c r="L3268">
        <v>43542.609273178627</v>
      </c>
      <c r="M3268" s="4">
        <f t="shared" si="102"/>
        <v>11.547206195226952</v>
      </c>
      <c r="N3268" t="str">
        <f t="shared" si="103"/>
        <v>Discounted</v>
      </c>
    </row>
    <row r="3269" spans="1:14" x14ac:dyDescent="0.3">
      <c r="A3269" t="s">
        <v>3279</v>
      </c>
      <c r="B3269" s="2">
        <v>45079</v>
      </c>
      <c r="C3269" t="s">
        <v>4513</v>
      </c>
      <c r="D3269" t="s">
        <v>4519</v>
      </c>
      <c r="E3269" t="s">
        <v>4522</v>
      </c>
      <c r="F3269">
        <v>6</v>
      </c>
      <c r="G3269">
        <v>14950</v>
      </c>
      <c r="H3269" s="7">
        <v>20</v>
      </c>
      <c r="I3269">
        <v>89700</v>
      </c>
      <c r="J3269">
        <v>17940</v>
      </c>
      <c r="K3269">
        <v>71760</v>
      </c>
      <c r="L3269">
        <v>9105.3293750289904</v>
      </c>
      <c r="M3269" s="4">
        <f t="shared" si="102"/>
        <v>12.688586085603387</v>
      </c>
      <c r="N3269" t="str">
        <f t="shared" si="103"/>
        <v>Discounted</v>
      </c>
    </row>
    <row r="3270" spans="1:14" x14ac:dyDescent="0.3">
      <c r="A3270" t="s">
        <v>3280</v>
      </c>
      <c r="B3270" s="2">
        <v>45100</v>
      </c>
      <c r="C3270" t="s">
        <v>4516</v>
      </c>
      <c r="D3270" t="s">
        <v>4520</v>
      </c>
      <c r="E3270" t="s">
        <v>4521</v>
      </c>
      <c r="F3270">
        <v>4</v>
      </c>
      <c r="G3270">
        <v>1973</v>
      </c>
      <c r="H3270" s="7">
        <v>10</v>
      </c>
      <c r="I3270">
        <v>7892</v>
      </c>
      <c r="J3270">
        <v>789.2</v>
      </c>
      <c r="K3270">
        <v>7102.8</v>
      </c>
      <c r="L3270">
        <v>461.78327538562212</v>
      </c>
      <c r="M3270" s="4">
        <f t="shared" si="102"/>
        <v>6.5014258515743384</v>
      </c>
      <c r="N3270" t="str">
        <f t="shared" si="103"/>
        <v>Discounted</v>
      </c>
    </row>
    <row r="3271" spans="1:14" x14ac:dyDescent="0.3">
      <c r="A3271" t="s">
        <v>3281</v>
      </c>
      <c r="B3271" s="2">
        <v>45269</v>
      </c>
      <c r="C3271" t="s">
        <v>4516</v>
      </c>
      <c r="D3271" t="s">
        <v>4520</v>
      </c>
      <c r="E3271" t="s">
        <v>4525</v>
      </c>
      <c r="F3271">
        <v>3</v>
      </c>
      <c r="G3271">
        <v>26025</v>
      </c>
      <c r="H3271" s="7">
        <v>15</v>
      </c>
      <c r="I3271">
        <v>78075</v>
      </c>
      <c r="J3271">
        <v>11711.25</v>
      </c>
      <c r="K3271">
        <v>66363.75</v>
      </c>
      <c r="L3271">
        <v>13129.099009686921</v>
      </c>
      <c r="M3271" s="4">
        <f t="shared" si="102"/>
        <v>19.783539974288555</v>
      </c>
      <c r="N3271" t="str">
        <f t="shared" si="103"/>
        <v>Discounted</v>
      </c>
    </row>
    <row r="3272" spans="1:14" x14ac:dyDescent="0.3">
      <c r="A3272" t="s">
        <v>3282</v>
      </c>
      <c r="B3272" s="2">
        <v>45596</v>
      </c>
      <c r="C3272" t="s">
        <v>4514</v>
      </c>
      <c r="D3272" t="s">
        <v>4519</v>
      </c>
      <c r="E3272" t="s">
        <v>4524</v>
      </c>
      <c r="F3272">
        <v>6</v>
      </c>
      <c r="G3272">
        <v>29072</v>
      </c>
      <c r="H3272" s="7">
        <v>15</v>
      </c>
      <c r="I3272">
        <v>174432</v>
      </c>
      <c r="J3272">
        <v>26164.799999999999</v>
      </c>
      <c r="K3272">
        <v>148267.20000000001</v>
      </c>
      <c r="L3272">
        <v>12657.09676750584</v>
      </c>
      <c r="M3272" s="4">
        <f t="shared" si="102"/>
        <v>8.5366802418241114</v>
      </c>
      <c r="N3272" t="str">
        <f t="shared" si="103"/>
        <v>Discounted</v>
      </c>
    </row>
    <row r="3273" spans="1:14" x14ac:dyDescent="0.3">
      <c r="A3273" t="s">
        <v>3283</v>
      </c>
      <c r="B3273" s="2">
        <v>45357</v>
      </c>
      <c r="C3273" t="s">
        <v>4517</v>
      </c>
      <c r="D3273" t="s">
        <v>4519</v>
      </c>
      <c r="E3273" t="s">
        <v>4525</v>
      </c>
      <c r="F3273">
        <v>5</v>
      </c>
      <c r="G3273">
        <v>42528</v>
      </c>
      <c r="H3273" s="7">
        <v>0</v>
      </c>
      <c r="I3273">
        <v>212640</v>
      </c>
      <c r="J3273">
        <v>0</v>
      </c>
      <c r="K3273">
        <v>212640</v>
      </c>
      <c r="L3273">
        <v>44872.14441557516</v>
      </c>
      <c r="M3273" s="4">
        <f t="shared" si="102"/>
        <v>21.102400496414202</v>
      </c>
      <c r="N3273" t="str">
        <f t="shared" si="103"/>
        <v>Non-discounted</v>
      </c>
    </row>
    <row r="3274" spans="1:14" x14ac:dyDescent="0.3">
      <c r="A3274" t="s">
        <v>3284</v>
      </c>
      <c r="B3274" s="2">
        <v>45653</v>
      </c>
      <c r="C3274" t="s">
        <v>4517</v>
      </c>
      <c r="D3274" t="s">
        <v>4520</v>
      </c>
      <c r="E3274" t="s">
        <v>4521</v>
      </c>
      <c r="F3274">
        <v>4</v>
      </c>
      <c r="G3274">
        <v>37579</v>
      </c>
      <c r="H3274" s="7">
        <v>0</v>
      </c>
      <c r="I3274">
        <v>150316</v>
      </c>
      <c r="J3274">
        <v>0</v>
      </c>
      <c r="K3274">
        <v>150316</v>
      </c>
      <c r="L3274">
        <v>32945.432030869917</v>
      </c>
      <c r="M3274" s="4">
        <f t="shared" si="102"/>
        <v>21.917448595538676</v>
      </c>
      <c r="N3274" t="str">
        <f t="shared" si="103"/>
        <v>Non-discounted</v>
      </c>
    </row>
    <row r="3275" spans="1:14" x14ac:dyDescent="0.3">
      <c r="A3275" t="s">
        <v>3285</v>
      </c>
      <c r="B3275" s="2">
        <v>45615</v>
      </c>
      <c r="C3275" t="s">
        <v>4517</v>
      </c>
      <c r="D3275" t="s">
        <v>4519</v>
      </c>
      <c r="E3275" t="s">
        <v>4525</v>
      </c>
      <c r="F3275">
        <v>5</v>
      </c>
      <c r="G3275">
        <v>59467</v>
      </c>
      <c r="H3275" s="7">
        <v>5</v>
      </c>
      <c r="I3275">
        <v>297335</v>
      </c>
      <c r="J3275">
        <v>14866.75</v>
      </c>
      <c r="K3275">
        <v>282468.25</v>
      </c>
      <c r="L3275">
        <v>50190.889467625057</v>
      </c>
      <c r="M3275" s="4">
        <f t="shared" si="102"/>
        <v>17.768683548549284</v>
      </c>
      <c r="N3275" t="str">
        <f t="shared" si="103"/>
        <v>Discounted</v>
      </c>
    </row>
    <row r="3276" spans="1:14" x14ac:dyDescent="0.3">
      <c r="A3276" t="s">
        <v>3286</v>
      </c>
      <c r="B3276" s="2">
        <v>45613</v>
      </c>
      <c r="C3276" t="s">
        <v>4512</v>
      </c>
      <c r="D3276" t="s">
        <v>4519</v>
      </c>
      <c r="E3276" t="s">
        <v>4521</v>
      </c>
      <c r="F3276">
        <v>7</v>
      </c>
      <c r="G3276">
        <v>52547</v>
      </c>
      <c r="H3276" s="7">
        <v>0</v>
      </c>
      <c r="I3276">
        <v>367829</v>
      </c>
      <c r="J3276">
        <v>0</v>
      </c>
      <c r="K3276">
        <v>367829</v>
      </c>
      <c r="L3276">
        <v>75026.444795095769</v>
      </c>
      <c r="M3276" s="4">
        <f t="shared" si="102"/>
        <v>20.397098867978265</v>
      </c>
      <c r="N3276" t="str">
        <f t="shared" si="103"/>
        <v>Non-discounted</v>
      </c>
    </row>
    <row r="3277" spans="1:14" x14ac:dyDescent="0.3">
      <c r="A3277" t="s">
        <v>3287</v>
      </c>
      <c r="B3277" s="2">
        <v>45584</v>
      </c>
      <c r="C3277" t="s">
        <v>4515</v>
      </c>
      <c r="D3277" t="s">
        <v>4519</v>
      </c>
      <c r="E3277" t="s">
        <v>4522</v>
      </c>
      <c r="F3277">
        <v>1</v>
      </c>
      <c r="G3277">
        <v>30610</v>
      </c>
      <c r="H3277" s="7">
        <v>0</v>
      </c>
      <c r="I3277">
        <v>30610</v>
      </c>
      <c r="J3277">
        <v>0</v>
      </c>
      <c r="K3277">
        <v>30610</v>
      </c>
      <c r="L3277">
        <v>2582.4748904519579</v>
      </c>
      <c r="M3277" s="4">
        <f t="shared" si="102"/>
        <v>8.4367033337208692</v>
      </c>
      <c r="N3277" t="str">
        <f t="shared" si="103"/>
        <v>Non-discounted</v>
      </c>
    </row>
    <row r="3278" spans="1:14" x14ac:dyDescent="0.3">
      <c r="A3278" t="s">
        <v>3288</v>
      </c>
      <c r="B3278" s="2">
        <v>45250</v>
      </c>
      <c r="C3278" t="s">
        <v>4517</v>
      </c>
      <c r="D3278" t="s">
        <v>4520</v>
      </c>
      <c r="E3278" t="s">
        <v>4523</v>
      </c>
      <c r="F3278">
        <v>1</v>
      </c>
      <c r="G3278">
        <v>2446</v>
      </c>
      <c r="H3278" s="7">
        <v>10</v>
      </c>
      <c r="I3278">
        <v>2446</v>
      </c>
      <c r="J3278">
        <v>244.6</v>
      </c>
      <c r="K3278">
        <v>2201.4</v>
      </c>
      <c r="L3278">
        <v>363.64441529022798</v>
      </c>
      <c r="M3278" s="4">
        <f t="shared" si="102"/>
        <v>16.518779653412736</v>
      </c>
      <c r="N3278" t="str">
        <f t="shared" si="103"/>
        <v>Discounted</v>
      </c>
    </row>
    <row r="3279" spans="1:14" x14ac:dyDescent="0.3">
      <c r="A3279" t="s">
        <v>3289</v>
      </c>
      <c r="B3279" s="2">
        <v>45599</v>
      </c>
      <c r="C3279" t="s">
        <v>4515</v>
      </c>
      <c r="D3279" t="s">
        <v>4520</v>
      </c>
      <c r="E3279" t="s">
        <v>4524</v>
      </c>
      <c r="F3279">
        <v>1</v>
      </c>
      <c r="G3279">
        <v>22443</v>
      </c>
      <c r="H3279" s="7">
        <v>20</v>
      </c>
      <c r="I3279">
        <v>22443</v>
      </c>
      <c r="J3279">
        <v>4488.6000000000004</v>
      </c>
      <c r="K3279">
        <v>17954.400000000001</v>
      </c>
      <c r="L3279">
        <v>3328.0251222583252</v>
      </c>
      <c r="M3279" s="4">
        <f t="shared" si="102"/>
        <v>18.535986288922633</v>
      </c>
      <c r="N3279" t="str">
        <f t="shared" si="103"/>
        <v>Discounted</v>
      </c>
    </row>
    <row r="3280" spans="1:14" x14ac:dyDescent="0.3">
      <c r="A3280" t="s">
        <v>3290</v>
      </c>
      <c r="B3280" s="2">
        <v>45565</v>
      </c>
      <c r="C3280" t="s">
        <v>4514</v>
      </c>
      <c r="D3280" t="s">
        <v>4519</v>
      </c>
      <c r="E3280" t="s">
        <v>4523</v>
      </c>
      <c r="F3280">
        <v>2</v>
      </c>
      <c r="G3280">
        <v>16240</v>
      </c>
      <c r="H3280" s="7">
        <v>5</v>
      </c>
      <c r="I3280">
        <v>32480</v>
      </c>
      <c r="J3280">
        <v>1624</v>
      </c>
      <c r="K3280">
        <v>30856</v>
      </c>
      <c r="L3280">
        <v>5625.4226565679201</v>
      </c>
      <c r="M3280" s="4">
        <f t="shared" si="102"/>
        <v>18.231211617085556</v>
      </c>
      <c r="N3280" t="str">
        <f t="shared" si="103"/>
        <v>Discounted</v>
      </c>
    </row>
    <row r="3281" spans="1:14" x14ac:dyDescent="0.3">
      <c r="A3281" t="s">
        <v>3291</v>
      </c>
      <c r="B3281" s="2">
        <v>45346</v>
      </c>
      <c r="C3281" t="s">
        <v>4513</v>
      </c>
      <c r="D3281" t="s">
        <v>4519</v>
      </c>
      <c r="E3281" t="s">
        <v>4523</v>
      </c>
      <c r="F3281">
        <v>9</v>
      </c>
      <c r="G3281">
        <v>75212</v>
      </c>
      <c r="H3281" s="7">
        <v>10</v>
      </c>
      <c r="I3281">
        <v>676908</v>
      </c>
      <c r="J3281">
        <v>67690.8</v>
      </c>
      <c r="K3281">
        <v>609217.19999999995</v>
      </c>
      <c r="L3281">
        <v>44751.862169224238</v>
      </c>
      <c r="M3281" s="4">
        <f t="shared" si="102"/>
        <v>7.3457975528636155</v>
      </c>
      <c r="N3281" t="str">
        <f t="shared" si="103"/>
        <v>Discounted</v>
      </c>
    </row>
    <row r="3282" spans="1:14" x14ac:dyDescent="0.3">
      <c r="A3282" t="s">
        <v>3292</v>
      </c>
      <c r="B3282" s="2">
        <v>45520</v>
      </c>
      <c r="C3282" t="s">
        <v>4517</v>
      </c>
      <c r="D3282" t="s">
        <v>4519</v>
      </c>
      <c r="E3282" t="s">
        <v>4523</v>
      </c>
      <c r="F3282">
        <v>5</v>
      </c>
      <c r="G3282">
        <v>45151</v>
      </c>
      <c r="H3282" s="7">
        <v>5</v>
      </c>
      <c r="I3282">
        <v>225755</v>
      </c>
      <c r="J3282">
        <v>11287.75</v>
      </c>
      <c r="K3282">
        <v>214467.25</v>
      </c>
      <c r="L3282">
        <v>25495.11443526439</v>
      </c>
      <c r="M3282" s="4">
        <f t="shared" si="102"/>
        <v>11.887649249600761</v>
      </c>
      <c r="N3282" t="str">
        <f t="shared" si="103"/>
        <v>Discounted</v>
      </c>
    </row>
    <row r="3283" spans="1:14" x14ac:dyDescent="0.3">
      <c r="A3283" t="s">
        <v>3293</v>
      </c>
      <c r="B3283" s="2">
        <v>45411</v>
      </c>
      <c r="C3283" t="s">
        <v>4514</v>
      </c>
      <c r="D3283" t="s">
        <v>4520</v>
      </c>
      <c r="E3283" t="s">
        <v>4521</v>
      </c>
      <c r="F3283">
        <v>9</v>
      </c>
      <c r="G3283">
        <v>37769</v>
      </c>
      <c r="H3283" s="7">
        <v>20</v>
      </c>
      <c r="I3283">
        <v>339921</v>
      </c>
      <c r="J3283">
        <v>67984.2</v>
      </c>
      <c r="K3283">
        <v>271936.8</v>
      </c>
      <c r="L3283">
        <v>31274.77269436757</v>
      </c>
      <c r="M3283" s="4">
        <f t="shared" si="102"/>
        <v>11.500750429646731</v>
      </c>
      <c r="N3283" t="str">
        <f t="shared" si="103"/>
        <v>Discounted</v>
      </c>
    </row>
    <row r="3284" spans="1:14" x14ac:dyDescent="0.3">
      <c r="A3284" t="s">
        <v>3294</v>
      </c>
      <c r="B3284" s="2">
        <v>45585</v>
      </c>
      <c r="C3284" t="s">
        <v>4517</v>
      </c>
      <c r="D3284" t="s">
        <v>4519</v>
      </c>
      <c r="E3284" t="s">
        <v>4521</v>
      </c>
      <c r="F3284">
        <v>5</v>
      </c>
      <c r="G3284">
        <v>77654</v>
      </c>
      <c r="H3284" s="7">
        <v>5</v>
      </c>
      <c r="I3284">
        <v>388270</v>
      </c>
      <c r="J3284">
        <v>19413.5</v>
      </c>
      <c r="K3284">
        <v>368856.5</v>
      </c>
      <c r="L3284">
        <v>60678.876676408312</v>
      </c>
      <c r="M3284" s="4">
        <f t="shared" si="102"/>
        <v>16.450537451938168</v>
      </c>
      <c r="N3284" t="str">
        <f t="shared" si="103"/>
        <v>Discounted</v>
      </c>
    </row>
    <row r="3285" spans="1:14" x14ac:dyDescent="0.3">
      <c r="A3285" t="s">
        <v>3295</v>
      </c>
      <c r="B3285" s="2">
        <v>45338</v>
      </c>
      <c r="C3285" t="s">
        <v>4516</v>
      </c>
      <c r="D3285" t="s">
        <v>4519</v>
      </c>
      <c r="E3285" t="s">
        <v>4524</v>
      </c>
      <c r="F3285">
        <v>7</v>
      </c>
      <c r="G3285">
        <v>39182</v>
      </c>
      <c r="H3285" s="7">
        <v>0</v>
      </c>
      <c r="I3285">
        <v>274274</v>
      </c>
      <c r="J3285">
        <v>0</v>
      </c>
      <c r="K3285">
        <v>274274</v>
      </c>
      <c r="L3285">
        <v>55690.629656614838</v>
      </c>
      <c r="M3285" s="4">
        <f t="shared" si="102"/>
        <v>20.304742577355068</v>
      </c>
      <c r="N3285" t="str">
        <f t="shared" si="103"/>
        <v>Non-discounted</v>
      </c>
    </row>
    <row r="3286" spans="1:14" x14ac:dyDescent="0.3">
      <c r="A3286" t="s">
        <v>3296</v>
      </c>
      <c r="B3286" s="2">
        <v>45010</v>
      </c>
      <c r="C3286" t="s">
        <v>4518</v>
      </c>
      <c r="D3286" t="s">
        <v>4520</v>
      </c>
      <c r="E3286" t="s">
        <v>4521</v>
      </c>
      <c r="F3286">
        <v>6</v>
      </c>
      <c r="G3286">
        <v>25101</v>
      </c>
      <c r="H3286" s="7">
        <v>20</v>
      </c>
      <c r="I3286">
        <v>150606</v>
      </c>
      <c r="J3286">
        <v>30121.200000000001</v>
      </c>
      <c r="K3286">
        <v>120484.8</v>
      </c>
      <c r="L3286">
        <v>19773.733229989</v>
      </c>
      <c r="M3286" s="4">
        <f t="shared" si="102"/>
        <v>16.411807323404279</v>
      </c>
      <c r="N3286" t="str">
        <f t="shared" si="103"/>
        <v>Discounted</v>
      </c>
    </row>
    <row r="3287" spans="1:14" x14ac:dyDescent="0.3">
      <c r="A3287" t="s">
        <v>3297</v>
      </c>
      <c r="B3287" s="2">
        <v>45039</v>
      </c>
      <c r="C3287" t="s">
        <v>4514</v>
      </c>
      <c r="D3287" t="s">
        <v>4519</v>
      </c>
      <c r="E3287" t="s">
        <v>4521</v>
      </c>
      <c r="F3287">
        <v>2</v>
      </c>
      <c r="G3287">
        <v>33350</v>
      </c>
      <c r="H3287" s="7">
        <v>10</v>
      </c>
      <c r="I3287">
        <v>66700</v>
      </c>
      <c r="J3287">
        <v>6670</v>
      </c>
      <c r="K3287">
        <v>60030</v>
      </c>
      <c r="L3287">
        <v>12063.95822845176</v>
      </c>
      <c r="M3287" s="4">
        <f t="shared" si="102"/>
        <v>20.096548773033085</v>
      </c>
      <c r="N3287" t="str">
        <f t="shared" si="103"/>
        <v>Discounted</v>
      </c>
    </row>
    <row r="3288" spans="1:14" x14ac:dyDescent="0.3">
      <c r="A3288" t="s">
        <v>3298</v>
      </c>
      <c r="B3288" s="2">
        <v>45258</v>
      </c>
      <c r="C3288" t="s">
        <v>4517</v>
      </c>
      <c r="D3288" t="s">
        <v>4520</v>
      </c>
      <c r="E3288" t="s">
        <v>4521</v>
      </c>
      <c r="F3288">
        <v>3</v>
      </c>
      <c r="G3288">
        <v>41632</v>
      </c>
      <c r="H3288" s="7">
        <v>10</v>
      </c>
      <c r="I3288">
        <v>124896</v>
      </c>
      <c r="J3288">
        <v>12489.6</v>
      </c>
      <c r="K3288">
        <v>112406.39999999999</v>
      </c>
      <c r="L3288">
        <v>7845.2382523174774</v>
      </c>
      <c r="M3288" s="4">
        <f t="shared" si="102"/>
        <v>6.9793519339801628</v>
      </c>
      <c r="N3288" t="str">
        <f t="shared" si="103"/>
        <v>Discounted</v>
      </c>
    </row>
    <row r="3289" spans="1:14" x14ac:dyDescent="0.3">
      <c r="A3289" t="s">
        <v>3299</v>
      </c>
      <c r="B3289" s="2">
        <v>45304</v>
      </c>
      <c r="C3289" t="s">
        <v>4518</v>
      </c>
      <c r="D3289" t="s">
        <v>4520</v>
      </c>
      <c r="E3289" t="s">
        <v>4521</v>
      </c>
      <c r="F3289">
        <v>5</v>
      </c>
      <c r="G3289">
        <v>50650</v>
      </c>
      <c r="H3289" s="7">
        <v>15</v>
      </c>
      <c r="I3289">
        <v>253250</v>
      </c>
      <c r="J3289">
        <v>37987.5</v>
      </c>
      <c r="K3289">
        <v>215262.5</v>
      </c>
      <c r="L3289">
        <v>48569.190988563467</v>
      </c>
      <c r="M3289" s="4">
        <f t="shared" si="102"/>
        <v>22.562773817345551</v>
      </c>
      <c r="N3289" t="str">
        <f t="shared" si="103"/>
        <v>Discounted</v>
      </c>
    </row>
    <row r="3290" spans="1:14" x14ac:dyDescent="0.3">
      <c r="A3290" t="s">
        <v>3300</v>
      </c>
      <c r="B3290" s="2">
        <v>45581</v>
      </c>
      <c r="C3290" t="s">
        <v>4514</v>
      </c>
      <c r="D3290" t="s">
        <v>4520</v>
      </c>
      <c r="E3290" t="s">
        <v>4522</v>
      </c>
      <c r="F3290">
        <v>4</v>
      </c>
      <c r="G3290">
        <v>6304</v>
      </c>
      <c r="H3290" s="7">
        <v>10</v>
      </c>
      <c r="I3290">
        <v>25216</v>
      </c>
      <c r="J3290">
        <v>2521.6</v>
      </c>
      <c r="K3290">
        <v>22694.400000000001</v>
      </c>
      <c r="L3290">
        <v>3570.3604837960511</v>
      </c>
      <c r="M3290" s="4">
        <f t="shared" si="102"/>
        <v>15.732341387285192</v>
      </c>
      <c r="N3290" t="str">
        <f t="shared" si="103"/>
        <v>Discounted</v>
      </c>
    </row>
    <row r="3291" spans="1:14" x14ac:dyDescent="0.3">
      <c r="A3291" t="s">
        <v>3301</v>
      </c>
      <c r="B3291" s="2">
        <v>44967</v>
      </c>
      <c r="C3291" t="s">
        <v>4512</v>
      </c>
      <c r="D3291" t="s">
        <v>4519</v>
      </c>
      <c r="E3291" t="s">
        <v>4524</v>
      </c>
      <c r="F3291">
        <v>6</v>
      </c>
      <c r="G3291">
        <v>52534</v>
      </c>
      <c r="H3291" s="7">
        <v>15</v>
      </c>
      <c r="I3291">
        <v>315204</v>
      </c>
      <c r="J3291">
        <v>47280.6</v>
      </c>
      <c r="K3291">
        <v>267923.40000000002</v>
      </c>
      <c r="L3291">
        <v>15405.523721562109</v>
      </c>
      <c r="M3291" s="4">
        <f t="shared" si="102"/>
        <v>5.749973209343457</v>
      </c>
      <c r="N3291" t="str">
        <f t="shared" si="103"/>
        <v>Discounted</v>
      </c>
    </row>
    <row r="3292" spans="1:14" x14ac:dyDescent="0.3">
      <c r="A3292" t="s">
        <v>3302</v>
      </c>
      <c r="B3292" s="2">
        <v>45031</v>
      </c>
      <c r="C3292" t="s">
        <v>4517</v>
      </c>
      <c r="D3292" t="s">
        <v>4519</v>
      </c>
      <c r="E3292" t="s">
        <v>4521</v>
      </c>
      <c r="F3292">
        <v>8</v>
      </c>
      <c r="G3292">
        <v>45561</v>
      </c>
      <c r="H3292" s="7">
        <v>0</v>
      </c>
      <c r="I3292">
        <v>364488</v>
      </c>
      <c r="J3292">
        <v>0</v>
      </c>
      <c r="K3292">
        <v>364488</v>
      </c>
      <c r="L3292">
        <v>65113.084209127628</v>
      </c>
      <c r="M3292" s="4">
        <f t="shared" si="102"/>
        <v>17.86426006044853</v>
      </c>
      <c r="N3292" t="str">
        <f t="shared" si="103"/>
        <v>Non-discounted</v>
      </c>
    </row>
    <row r="3293" spans="1:14" x14ac:dyDescent="0.3">
      <c r="A3293" t="s">
        <v>3303</v>
      </c>
      <c r="B3293" s="2">
        <v>45128</v>
      </c>
      <c r="C3293" t="s">
        <v>4512</v>
      </c>
      <c r="D3293" t="s">
        <v>4520</v>
      </c>
      <c r="E3293" t="s">
        <v>4524</v>
      </c>
      <c r="F3293">
        <v>8</v>
      </c>
      <c r="G3293">
        <v>27919</v>
      </c>
      <c r="H3293" s="7">
        <v>10</v>
      </c>
      <c r="I3293">
        <v>223352</v>
      </c>
      <c r="J3293">
        <v>22335.200000000001</v>
      </c>
      <c r="K3293">
        <v>201016.8</v>
      </c>
      <c r="L3293">
        <v>30849.935218545172</v>
      </c>
      <c r="M3293" s="4">
        <f t="shared" si="102"/>
        <v>15.346943747261509</v>
      </c>
      <c r="N3293" t="str">
        <f t="shared" si="103"/>
        <v>Discounted</v>
      </c>
    </row>
    <row r="3294" spans="1:14" x14ac:dyDescent="0.3">
      <c r="A3294" t="s">
        <v>3304</v>
      </c>
      <c r="B3294" s="2">
        <v>45376</v>
      </c>
      <c r="C3294" t="s">
        <v>4516</v>
      </c>
      <c r="D3294" t="s">
        <v>4519</v>
      </c>
      <c r="E3294" t="s">
        <v>4525</v>
      </c>
      <c r="F3294">
        <v>3</v>
      </c>
      <c r="G3294">
        <v>24246</v>
      </c>
      <c r="H3294" s="7">
        <v>20</v>
      </c>
      <c r="I3294">
        <v>72738</v>
      </c>
      <c r="J3294">
        <v>14547.6</v>
      </c>
      <c r="K3294">
        <v>58190.400000000001</v>
      </c>
      <c r="L3294">
        <v>5474.1986718251073</v>
      </c>
      <c r="M3294" s="4">
        <f t="shared" si="102"/>
        <v>9.4073913769712991</v>
      </c>
      <c r="N3294" t="str">
        <f t="shared" si="103"/>
        <v>Discounted</v>
      </c>
    </row>
    <row r="3295" spans="1:14" x14ac:dyDescent="0.3">
      <c r="A3295" t="s">
        <v>3305</v>
      </c>
      <c r="B3295" s="2">
        <v>45192</v>
      </c>
      <c r="C3295" t="s">
        <v>4517</v>
      </c>
      <c r="D3295" t="s">
        <v>4520</v>
      </c>
      <c r="E3295" t="s">
        <v>4522</v>
      </c>
      <c r="F3295">
        <v>4</v>
      </c>
      <c r="G3295">
        <v>78848</v>
      </c>
      <c r="H3295" s="7">
        <v>15</v>
      </c>
      <c r="I3295">
        <v>315392</v>
      </c>
      <c r="J3295">
        <v>47308.800000000003</v>
      </c>
      <c r="K3295">
        <v>268083.20000000001</v>
      </c>
      <c r="L3295">
        <v>54390.084621199901</v>
      </c>
      <c r="M3295" s="4">
        <f t="shared" si="102"/>
        <v>20.288509172227094</v>
      </c>
      <c r="N3295" t="str">
        <f t="shared" si="103"/>
        <v>Discounted</v>
      </c>
    </row>
    <row r="3296" spans="1:14" x14ac:dyDescent="0.3">
      <c r="A3296" t="s">
        <v>3306</v>
      </c>
      <c r="B3296" s="2">
        <v>45136</v>
      </c>
      <c r="C3296" t="s">
        <v>4513</v>
      </c>
      <c r="D3296" t="s">
        <v>4519</v>
      </c>
      <c r="E3296" t="s">
        <v>4521</v>
      </c>
      <c r="F3296">
        <v>1</v>
      </c>
      <c r="G3296">
        <v>68081</v>
      </c>
      <c r="H3296" s="7">
        <v>10</v>
      </c>
      <c r="I3296">
        <v>68081</v>
      </c>
      <c r="J3296">
        <v>6808.1</v>
      </c>
      <c r="K3296">
        <v>61272.9</v>
      </c>
      <c r="L3296">
        <v>14504.131819888289</v>
      </c>
      <c r="M3296" s="4">
        <f t="shared" si="102"/>
        <v>23.671365024159602</v>
      </c>
      <c r="N3296" t="str">
        <f t="shared" si="103"/>
        <v>Discounted</v>
      </c>
    </row>
    <row r="3297" spans="1:14" x14ac:dyDescent="0.3">
      <c r="A3297" t="s">
        <v>3307</v>
      </c>
      <c r="B3297" s="2">
        <v>45489</v>
      </c>
      <c r="C3297" t="s">
        <v>4516</v>
      </c>
      <c r="D3297" t="s">
        <v>4520</v>
      </c>
      <c r="E3297" t="s">
        <v>4522</v>
      </c>
      <c r="F3297">
        <v>2</v>
      </c>
      <c r="G3297">
        <v>25836</v>
      </c>
      <c r="H3297" s="7">
        <v>0</v>
      </c>
      <c r="I3297">
        <v>51672</v>
      </c>
      <c r="J3297">
        <v>0</v>
      </c>
      <c r="K3297">
        <v>51672</v>
      </c>
      <c r="L3297">
        <v>5918.3398854003271</v>
      </c>
      <c r="M3297" s="4">
        <f t="shared" si="102"/>
        <v>11.453669076870117</v>
      </c>
      <c r="N3297" t="str">
        <f t="shared" si="103"/>
        <v>Non-discounted</v>
      </c>
    </row>
    <row r="3298" spans="1:14" x14ac:dyDescent="0.3">
      <c r="A3298" t="s">
        <v>3308</v>
      </c>
      <c r="B3298" s="2">
        <v>45044</v>
      </c>
      <c r="C3298" t="s">
        <v>4518</v>
      </c>
      <c r="D3298" t="s">
        <v>4520</v>
      </c>
      <c r="E3298" t="s">
        <v>4522</v>
      </c>
      <c r="F3298">
        <v>9</v>
      </c>
      <c r="G3298">
        <v>46452</v>
      </c>
      <c r="H3298" s="7">
        <v>20</v>
      </c>
      <c r="I3298">
        <v>418068</v>
      </c>
      <c r="J3298">
        <v>83613.600000000006</v>
      </c>
      <c r="K3298">
        <v>334454.40000000002</v>
      </c>
      <c r="L3298">
        <v>49761.174669387801</v>
      </c>
      <c r="M3298" s="4">
        <f t="shared" si="102"/>
        <v>14.87831365632738</v>
      </c>
      <c r="N3298" t="str">
        <f t="shared" si="103"/>
        <v>Discounted</v>
      </c>
    </row>
    <row r="3299" spans="1:14" x14ac:dyDescent="0.3">
      <c r="A3299" t="s">
        <v>3309</v>
      </c>
      <c r="B3299" s="2">
        <v>45639</v>
      </c>
      <c r="C3299" t="s">
        <v>4514</v>
      </c>
      <c r="D3299" t="s">
        <v>4519</v>
      </c>
      <c r="E3299" t="s">
        <v>4525</v>
      </c>
      <c r="F3299">
        <v>2</v>
      </c>
      <c r="G3299">
        <v>47643</v>
      </c>
      <c r="H3299" s="7">
        <v>20</v>
      </c>
      <c r="I3299">
        <v>95286</v>
      </c>
      <c r="J3299">
        <v>19057.2</v>
      </c>
      <c r="K3299">
        <v>76228.800000000003</v>
      </c>
      <c r="L3299">
        <v>5765.5652681565634</v>
      </c>
      <c r="M3299" s="4">
        <f t="shared" si="102"/>
        <v>7.5634999739685833</v>
      </c>
      <c r="N3299" t="str">
        <f t="shared" si="103"/>
        <v>Discounted</v>
      </c>
    </row>
    <row r="3300" spans="1:14" x14ac:dyDescent="0.3">
      <c r="A3300" t="s">
        <v>3310</v>
      </c>
      <c r="B3300" s="2">
        <v>45303</v>
      </c>
      <c r="C3300" t="s">
        <v>4515</v>
      </c>
      <c r="D3300" t="s">
        <v>4519</v>
      </c>
      <c r="E3300" t="s">
        <v>4524</v>
      </c>
      <c r="F3300">
        <v>6</v>
      </c>
      <c r="G3300">
        <v>59879</v>
      </c>
      <c r="H3300" s="7">
        <v>0</v>
      </c>
      <c r="I3300">
        <v>359274</v>
      </c>
      <c r="J3300">
        <v>0</v>
      </c>
      <c r="K3300">
        <v>359274</v>
      </c>
      <c r="L3300">
        <v>84774.273186864812</v>
      </c>
      <c r="M3300" s="4">
        <f t="shared" si="102"/>
        <v>23.595994474096319</v>
      </c>
      <c r="N3300" t="str">
        <f t="shared" si="103"/>
        <v>Non-discounted</v>
      </c>
    </row>
    <row r="3301" spans="1:14" x14ac:dyDescent="0.3">
      <c r="A3301" t="s">
        <v>3311</v>
      </c>
      <c r="B3301" s="2">
        <v>45477</v>
      </c>
      <c r="C3301" t="s">
        <v>4516</v>
      </c>
      <c r="D3301" t="s">
        <v>4519</v>
      </c>
      <c r="E3301" t="s">
        <v>4522</v>
      </c>
      <c r="F3301">
        <v>7</v>
      </c>
      <c r="G3301">
        <v>34820</v>
      </c>
      <c r="H3301" s="7">
        <v>10</v>
      </c>
      <c r="I3301">
        <v>243740</v>
      </c>
      <c r="J3301">
        <v>24374</v>
      </c>
      <c r="K3301">
        <v>219366</v>
      </c>
      <c r="L3301">
        <v>24954.903282886531</v>
      </c>
      <c r="M3301" s="4">
        <f t="shared" si="102"/>
        <v>11.375921192384659</v>
      </c>
      <c r="N3301" t="str">
        <f t="shared" si="103"/>
        <v>Discounted</v>
      </c>
    </row>
    <row r="3302" spans="1:14" x14ac:dyDescent="0.3">
      <c r="A3302" t="s">
        <v>3312</v>
      </c>
      <c r="B3302" s="2">
        <v>45466</v>
      </c>
      <c r="C3302" t="s">
        <v>4515</v>
      </c>
      <c r="D3302" t="s">
        <v>4519</v>
      </c>
      <c r="E3302" t="s">
        <v>4523</v>
      </c>
      <c r="F3302">
        <v>6</v>
      </c>
      <c r="G3302">
        <v>37016</v>
      </c>
      <c r="H3302" s="7">
        <v>5</v>
      </c>
      <c r="I3302">
        <v>222096</v>
      </c>
      <c r="J3302">
        <v>11104.8</v>
      </c>
      <c r="K3302">
        <v>210991.2</v>
      </c>
      <c r="L3302">
        <v>18769.13083107668</v>
      </c>
      <c r="M3302" s="4">
        <f t="shared" si="102"/>
        <v>8.8956936739905164</v>
      </c>
      <c r="N3302" t="str">
        <f t="shared" si="103"/>
        <v>Discounted</v>
      </c>
    </row>
    <row r="3303" spans="1:14" x14ac:dyDescent="0.3">
      <c r="A3303" t="s">
        <v>3313</v>
      </c>
      <c r="B3303" s="2">
        <v>45010</v>
      </c>
      <c r="C3303" t="s">
        <v>4515</v>
      </c>
      <c r="D3303" t="s">
        <v>4520</v>
      </c>
      <c r="E3303" t="s">
        <v>4525</v>
      </c>
      <c r="F3303">
        <v>8</v>
      </c>
      <c r="G3303">
        <v>60289</v>
      </c>
      <c r="H3303" s="7">
        <v>10</v>
      </c>
      <c r="I3303">
        <v>482312</v>
      </c>
      <c r="J3303">
        <v>48231.199999999997</v>
      </c>
      <c r="K3303">
        <v>434080.8</v>
      </c>
      <c r="L3303">
        <v>63239.380551005328</v>
      </c>
      <c r="M3303" s="4">
        <f t="shared" si="102"/>
        <v>14.56857353538911</v>
      </c>
      <c r="N3303" t="str">
        <f t="shared" si="103"/>
        <v>Discounted</v>
      </c>
    </row>
    <row r="3304" spans="1:14" x14ac:dyDescent="0.3">
      <c r="A3304" t="s">
        <v>3314</v>
      </c>
      <c r="B3304" s="2">
        <v>45380</v>
      </c>
      <c r="C3304" t="s">
        <v>4514</v>
      </c>
      <c r="D3304" t="s">
        <v>4520</v>
      </c>
      <c r="E3304" t="s">
        <v>4523</v>
      </c>
      <c r="F3304">
        <v>9</v>
      </c>
      <c r="G3304">
        <v>71614</v>
      </c>
      <c r="H3304" s="7">
        <v>15</v>
      </c>
      <c r="I3304">
        <v>644526</v>
      </c>
      <c r="J3304">
        <v>96678.9</v>
      </c>
      <c r="K3304">
        <v>547847.1</v>
      </c>
      <c r="L3304">
        <v>32134.792270800459</v>
      </c>
      <c r="M3304" s="4">
        <f t="shared" si="102"/>
        <v>5.8656497900236149</v>
      </c>
      <c r="N3304" t="str">
        <f t="shared" si="103"/>
        <v>Discounted</v>
      </c>
    </row>
    <row r="3305" spans="1:14" x14ac:dyDescent="0.3">
      <c r="A3305" t="s">
        <v>3315</v>
      </c>
      <c r="B3305" s="2">
        <v>45593</v>
      </c>
      <c r="C3305" t="s">
        <v>4518</v>
      </c>
      <c r="D3305" t="s">
        <v>4519</v>
      </c>
      <c r="E3305" t="s">
        <v>4525</v>
      </c>
      <c r="F3305">
        <v>8</v>
      </c>
      <c r="G3305">
        <v>61740</v>
      </c>
      <c r="H3305" s="7">
        <v>15</v>
      </c>
      <c r="I3305">
        <v>493920</v>
      </c>
      <c r="J3305">
        <v>74088</v>
      </c>
      <c r="K3305">
        <v>419832</v>
      </c>
      <c r="L3305">
        <v>42221.398505488803</v>
      </c>
      <c r="M3305" s="4">
        <f t="shared" si="102"/>
        <v>10.056736624528098</v>
      </c>
      <c r="N3305" t="str">
        <f t="shared" si="103"/>
        <v>Discounted</v>
      </c>
    </row>
    <row r="3306" spans="1:14" x14ac:dyDescent="0.3">
      <c r="A3306" t="s">
        <v>3316</v>
      </c>
      <c r="B3306" s="2">
        <v>45555</v>
      </c>
      <c r="C3306" t="s">
        <v>4514</v>
      </c>
      <c r="D3306" t="s">
        <v>4519</v>
      </c>
      <c r="E3306" t="s">
        <v>4523</v>
      </c>
      <c r="F3306">
        <v>5</v>
      </c>
      <c r="G3306">
        <v>42298</v>
      </c>
      <c r="H3306" s="7">
        <v>10</v>
      </c>
      <c r="I3306">
        <v>211490</v>
      </c>
      <c r="J3306">
        <v>21149</v>
      </c>
      <c r="K3306">
        <v>190341</v>
      </c>
      <c r="L3306">
        <v>12092.658244302331</v>
      </c>
      <c r="M3306" s="4">
        <f t="shared" si="102"/>
        <v>6.35315472982822</v>
      </c>
      <c r="N3306" t="str">
        <f t="shared" si="103"/>
        <v>Discounted</v>
      </c>
    </row>
    <row r="3307" spans="1:14" x14ac:dyDescent="0.3">
      <c r="A3307" t="s">
        <v>3317</v>
      </c>
      <c r="B3307" s="2">
        <v>45440</v>
      </c>
      <c r="C3307" t="s">
        <v>4517</v>
      </c>
      <c r="D3307" t="s">
        <v>4520</v>
      </c>
      <c r="E3307" t="s">
        <v>4523</v>
      </c>
      <c r="F3307">
        <v>8</v>
      </c>
      <c r="G3307">
        <v>56420</v>
      </c>
      <c r="H3307" s="7">
        <v>15</v>
      </c>
      <c r="I3307">
        <v>451360</v>
      </c>
      <c r="J3307">
        <v>67704</v>
      </c>
      <c r="K3307">
        <v>383656</v>
      </c>
      <c r="L3307">
        <v>28956.141529725341</v>
      </c>
      <c r="M3307" s="4">
        <f t="shared" si="102"/>
        <v>7.5474230898839947</v>
      </c>
      <c r="N3307" t="str">
        <f t="shared" si="103"/>
        <v>Discounted</v>
      </c>
    </row>
    <row r="3308" spans="1:14" x14ac:dyDescent="0.3">
      <c r="A3308" t="s">
        <v>3318</v>
      </c>
      <c r="B3308" s="2">
        <v>45531</v>
      </c>
      <c r="C3308" t="s">
        <v>4516</v>
      </c>
      <c r="D3308" t="s">
        <v>4519</v>
      </c>
      <c r="E3308" t="s">
        <v>4522</v>
      </c>
      <c r="F3308">
        <v>9</v>
      </c>
      <c r="G3308">
        <v>66973</v>
      </c>
      <c r="H3308" s="7">
        <v>5</v>
      </c>
      <c r="I3308">
        <v>602757</v>
      </c>
      <c r="J3308">
        <v>30137.85</v>
      </c>
      <c r="K3308">
        <v>572619.15</v>
      </c>
      <c r="L3308">
        <v>41475.669788579027</v>
      </c>
      <c r="M3308" s="4">
        <f t="shared" si="102"/>
        <v>7.2431510173173601</v>
      </c>
      <c r="N3308" t="str">
        <f t="shared" si="103"/>
        <v>Discounted</v>
      </c>
    </row>
    <row r="3309" spans="1:14" x14ac:dyDescent="0.3">
      <c r="A3309" t="s">
        <v>3319</v>
      </c>
      <c r="B3309" s="2">
        <v>45604</v>
      </c>
      <c r="C3309" t="s">
        <v>4515</v>
      </c>
      <c r="D3309" t="s">
        <v>4519</v>
      </c>
      <c r="E3309" t="s">
        <v>4522</v>
      </c>
      <c r="F3309">
        <v>8</v>
      </c>
      <c r="G3309">
        <v>65826</v>
      </c>
      <c r="H3309" s="7">
        <v>5</v>
      </c>
      <c r="I3309">
        <v>526608</v>
      </c>
      <c r="J3309">
        <v>26330.400000000001</v>
      </c>
      <c r="K3309">
        <v>500277.6</v>
      </c>
      <c r="L3309">
        <v>112304.3122576983</v>
      </c>
      <c r="M3309" s="4">
        <f t="shared" si="102"/>
        <v>22.448399100359143</v>
      </c>
      <c r="N3309" t="str">
        <f t="shared" si="103"/>
        <v>Discounted</v>
      </c>
    </row>
    <row r="3310" spans="1:14" x14ac:dyDescent="0.3">
      <c r="A3310" t="s">
        <v>3320</v>
      </c>
      <c r="B3310" s="2">
        <v>45313</v>
      </c>
      <c r="C3310" t="s">
        <v>4514</v>
      </c>
      <c r="D3310" t="s">
        <v>4519</v>
      </c>
      <c r="E3310" t="s">
        <v>4525</v>
      </c>
      <c r="F3310">
        <v>2</v>
      </c>
      <c r="G3310">
        <v>73631</v>
      </c>
      <c r="H3310" s="7">
        <v>20</v>
      </c>
      <c r="I3310">
        <v>147262</v>
      </c>
      <c r="J3310">
        <v>29452.400000000001</v>
      </c>
      <c r="K3310">
        <v>117809.60000000001</v>
      </c>
      <c r="L3310">
        <v>27813.31145460406</v>
      </c>
      <c r="M3310" s="4">
        <f t="shared" si="102"/>
        <v>23.608696960692559</v>
      </c>
      <c r="N3310" t="str">
        <f t="shared" si="103"/>
        <v>Discounted</v>
      </c>
    </row>
    <row r="3311" spans="1:14" x14ac:dyDescent="0.3">
      <c r="A3311" t="s">
        <v>3321</v>
      </c>
      <c r="B3311" s="2">
        <v>45276</v>
      </c>
      <c r="C3311" t="s">
        <v>4514</v>
      </c>
      <c r="D3311" t="s">
        <v>4519</v>
      </c>
      <c r="E3311" t="s">
        <v>4524</v>
      </c>
      <c r="F3311">
        <v>2</v>
      </c>
      <c r="G3311">
        <v>924</v>
      </c>
      <c r="H3311" s="7">
        <v>15</v>
      </c>
      <c r="I3311">
        <v>1848</v>
      </c>
      <c r="J3311">
        <v>277.2</v>
      </c>
      <c r="K3311">
        <v>1570.8</v>
      </c>
      <c r="L3311">
        <v>227.61588360149071</v>
      </c>
      <c r="M3311" s="4">
        <f t="shared" si="102"/>
        <v>14.490443315602922</v>
      </c>
      <c r="N3311" t="str">
        <f t="shared" si="103"/>
        <v>Discounted</v>
      </c>
    </row>
    <row r="3312" spans="1:14" x14ac:dyDescent="0.3">
      <c r="A3312" t="s">
        <v>3322</v>
      </c>
      <c r="B3312" s="2">
        <v>45222</v>
      </c>
      <c r="C3312" t="s">
        <v>4514</v>
      </c>
      <c r="D3312" t="s">
        <v>4520</v>
      </c>
      <c r="E3312" t="s">
        <v>4522</v>
      </c>
      <c r="F3312">
        <v>3</v>
      </c>
      <c r="G3312">
        <v>64374</v>
      </c>
      <c r="H3312" s="7">
        <v>10</v>
      </c>
      <c r="I3312">
        <v>193122</v>
      </c>
      <c r="J3312">
        <v>19312.2</v>
      </c>
      <c r="K3312">
        <v>173809.8</v>
      </c>
      <c r="L3312">
        <v>30605.023591274479</v>
      </c>
      <c r="M3312" s="4">
        <f t="shared" si="102"/>
        <v>17.60834175706691</v>
      </c>
      <c r="N3312" t="str">
        <f t="shared" si="103"/>
        <v>Discounted</v>
      </c>
    </row>
    <row r="3313" spans="1:14" x14ac:dyDescent="0.3">
      <c r="A3313" t="s">
        <v>3323</v>
      </c>
      <c r="B3313" s="2">
        <v>45184</v>
      </c>
      <c r="C3313" t="s">
        <v>4516</v>
      </c>
      <c r="D3313" t="s">
        <v>4520</v>
      </c>
      <c r="E3313" t="s">
        <v>4522</v>
      </c>
      <c r="F3313">
        <v>7</v>
      </c>
      <c r="G3313">
        <v>3551</v>
      </c>
      <c r="H3313" s="7">
        <v>20</v>
      </c>
      <c r="I3313">
        <v>24857</v>
      </c>
      <c r="J3313">
        <v>4971.3999999999996</v>
      </c>
      <c r="K3313">
        <v>19885.599999999999</v>
      </c>
      <c r="L3313">
        <v>3761.9653536426158</v>
      </c>
      <c r="M3313" s="4">
        <f t="shared" si="102"/>
        <v>18.918037945259965</v>
      </c>
      <c r="N3313" t="str">
        <f t="shared" si="103"/>
        <v>Discounted</v>
      </c>
    </row>
    <row r="3314" spans="1:14" x14ac:dyDescent="0.3">
      <c r="A3314" t="s">
        <v>3324</v>
      </c>
      <c r="B3314" s="2">
        <v>45007</v>
      </c>
      <c r="C3314" t="s">
        <v>4518</v>
      </c>
      <c r="D3314" t="s">
        <v>4519</v>
      </c>
      <c r="E3314" t="s">
        <v>4521</v>
      </c>
      <c r="F3314">
        <v>9</v>
      </c>
      <c r="G3314">
        <v>59981</v>
      </c>
      <c r="H3314" s="7">
        <v>5</v>
      </c>
      <c r="I3314">
        <v>539829</v>
      </c>
      <c r="J3314">
        <v>26991.45</v>
      </c>
      <c r="K3314">
        <v>512837.55</v>
      </c>
      <c r="L3314">
        <v>65777.910861948272</v>
      </c>
      <c r="M3314" s="4">
        <f t="shared" si="102"/>
        <v>12.826266497441202</v>
      </c>
      <c r="N3314" t="str">
        <f t="shared" si="103"/>
        <v>Discounted</v>
      </c>
    </row>
    <row r="3315" spans="1:14" x14ac:dyDescent="0.3">
      <c r="A3315" t="s">
        <v>3325</v>
      </c>
      <c r="B3315" s="2">
        <v>45194</v>
      </c>
      <c r="C3315" t="s">
        <v>4513</v>
      </c>
      <c r="D3315" t="s">
        <v>4520</v>
      </c>
      <c r="E3315" t="s">
        <v>4522</v>
      </c>
      <c r="F3315">
        <v>8</v>
      </c>
      <c r="G3315">
        <v>64372</v>
      </c>
      <c r="H3315" s="7">
        <v>20</v>
      </c>
      <c r="I3315">
        <v>514976</v>
      </c>
      <c r="J3315">
        <v>102995.2</v>
      </c>
      <c r="K3315">
        <v>411980.79999999999</v>
      </c>
      <c r="L3315">
        <v>51102.960876140518</v>
      </c>
      <c r="M3315" s="4">
        <f t="shared" si="102"/>
        <v>12.404209340857758</v>
      </c>
      <c r="N3315" t="str">
        <f t="shared" si="103"/>
        <v>Discounted</v>
      </c>
    </row>
    <row r="3316" spans="1:14" x14ac:dyDescent="0.3">
      <c r="A3316" t="s">
        <v>3326</v>
      </c>
      <c r="B3316" s="2">
        <v>45345</v>
      </c>
      <c r="C3316" t="s">
        <v>4514</v>
      </c>
      <c r="D3316" t="s">
        <v>4519</v>
      </c>
      <c r="E3316" t="s">
        <v>4524</v>
      </c>
      <c r="F3316">
        <v>9</v>
      </c>
      <c r="G3316">
        <v>78274</v>
      </c>
      <c r="H3316" s="7">
        <v>0</v>
      </c>
      <c r="I3316">
        <v>704466</v>
      </c>
      <c r="J3316">
        <v>0</v>
      </c>
      <c r="K3316">
        <v>704466</v>
      </c>
      <c r="L3316">
        <v>130406.3809392843</v>
      </c>
      <c r="M3316" s="4">
        <f t="shared" si="102"/>
        <v>18.511380384473387</v>
      </c>
      <c r="N3316" t="str">
        <f t="shared" si="103"/>
        <v>Non-discounted</v>
      </c>
    </row>
    <row r="3317" spans="1:14" x14ac:dyDescent="0.3">
      <c r="A3317" t="s">
        <v>3327</v>
      </c>
      <c r="B3317" s="2">
        <v>45161</v>
      </c>
      <c r="C3317" t="s">
        <v>4516</v>
      </c>
      <c r="D3317" t="s">
        <v>4519</v>
      </c>
      <c r="E3317" t="s">
        <v>4521</v>
      </c>
      <c r="F3317">
        <v>6</v>
      </c>
      <c r="G3317">
        <v>28286</v>
      </c>
      <c r="H3317" s="7">
        <v>15</v>
      </c>
      <c r="I3317">
        <v>169716</v>
      </c>
      <c r="J3317">
        <v>25457.4</v>
      </c>
      <c r="K3317">
        <v>144258.6</v>
      </c>
      <c r="L3317">
        <v>18081.791713791361</v>
      </c>
      <c r="M3317" s="4">
        <f t="shared" si="102"/>
        <v>12.534290304904774</v>
      </c>
      <c r="N3317" t="str">
        <f t="shared" si="103"/>
        <v>Discounted</v>
      </c>
    </row>
    <row r="3318" spans="1:14" x14ac:dyDescent="0.3">
      <c r="A3318" t="s">
        <v>3328</v>
      </c>
      <c r="B3318" s="2">
        <v>45237</v>
      </c>
      <c r="C3318" t="s">
        <v>4515</v>
      </c>
      <c r="D3318" t="s">
        <v>4519</v>
      </c>
      <c r="E3318" t="s">
        <v>4523</v>
      </c>
      <c r="F3318">
        <v>1</v>
      </c>
      <c r="G3318">
        <v>68730</v>
      </c>
      <c r="H3318" s="7">
        <v>10</v>
      </c>
      <c r="I3318">
        <v>68730</v>
      </c>
      <c r="J3318">
        <v>6873</v>
      </c>
      <c r="K3318">
        <v>61857</v>
      </c>
      <c r="L3318">
        <v>10280.751170163059</v>
      </c>
      <c r="M3318" s="4">
        <f t="shared" si="102"/>
        <v>16.62019039100354</v>
      </c>
      <c r="N3318" t="str">
        <f t="shared" si="103"/>
        <v>Discounted</v>
      </c>
    </row>
    <row r="3319" spans="1:14" x14ac:dyDescent="0.3">
      <c r="A3319" t="s">
        <v>3329</v>
      </c>
      <c r="B3319" s="2">
        <v>45283</v>
      </c>
      <c r="C3319" t="s">
        <v>4517</v>
      </c>
      <c r="D3319" t="s">
        <v>4520</v>
      </c>
      <c r="E3319" t="s">
        <v>4523</v>
      </c>
      <c r="F3319">
        <v>4</v>
      </c>
      <c r="G3319">
        <v>69631</v>
      </c>
      <c r="H3319" s="7">
        <v>5</v>
      </c>
      <c r="I3319">
        <v>278524</v>
      </c>
      <c r="J3319">
        <v>13926.2</v>
      </c>
      <c r="K3319">
        <v>264597.8</v>
      </c>
      <c r="L3319">
        <v>40493.666863305589</v>
      </c>
      <c r="M3319" s="4">
        <f t="shared" si="102"/>
        <v>15.303856216229155</v>
      </c>
      <c r="N3319" t="str">
        <f t="shared" si="103"/>
        <v>Discounted</v>
      </c>
    </row>
    <row r="3320" spans="1:14" x14ac:dyDescent="0.3">
      <c r="A3320" t="s">
        <v>3330</v>
      </c>
      <c r="B3320" s="2">
        <v>45139</v>
      </c>
      <c r="C3320" t="s">
        <v>4513</v>
      </c>
      <c r="D3320" t="s">
        <v>4520</v>
      </c>
      <c r="E3320" t="s">
        <v>4521</v>
      </c>
      <c r="F3320">
        <v>6</v>
      </c>
      <c r="G3320">
        <v>1767</v>
      </c>
      <c r="H3320" s="7">
        <v>20</v>
      </c>
      <c r="I3320">
        <v>10602</v>
      </c>
      <c r="J3320">
        <v>2120.4</v>
      </c>
      <c r="K3320">
        <v>8481.6</v>
      </c>
      <c r="L3320">
        <v>1313.733006520353</v>
      </c>
      <c r="M3320" s="4">
        <f t="shared" si="102"/>
        <v>15.48921201801963</v>
      </c>
      <c r="N3320" t="str">
        <f t="shared" si="103"/>
        <v>Discounted</v>
      </c>
    </row>
    <row r="3321" spans="1:14" x14ac:dyDescent="0.3">
      <c r="A3321" t="s">
        <v>3331</v>
      </c>
      <c r="B3321" s="2">
        <v>45500</v>
      </c>
      <c r="C3321" t="s">
        <v>4512</v>
      </c>
      <c r="D3321" t="s">
        <v>4520</v>
      </c>
      <c r="E3321" t="s">
        <v>4521</v>
      </c>
      <c r="F3321">
        <v>6</v>
      </c>
      <c r="G3321">
        <v>66457</v>
      </c>
      <c r="H3321" s="7">
        <v>10</v>
      </c>
      <c r="I3321">
        <v>398742</v>
      </c>
      <c r="J3321">
        <v>39874.199999999997</v>
      </c>
      <c r="K3321">
        <v>358867.8</v>
      </c>
      <c r="L3321">
        <v>77469.42810619474</v>
      </c>
      <c r="M3321" s="4">
        <f t="shared" si="102"/>
        <v>21.587177257529024</v>
      </c>
      <c r="N3321" t="str">
        <f t="shared" si="103"/>
        <v>Discounted</v>
      </c>
    </row>
    <row r="3322" spans="1:14" x14ac:dyDescent="0.3">
      <c r="A3322" t="s">
        <v>3332</v>
      </c>
      <c r="B3322" s="2">
        <v>44975</v>
      </c>
      <c r="C3322" t="s">
        <v>4513</v>
      </c>
      <c r="D3322" t="s">
        <v>4520</v>
      </c>
      <c r="E3322" t="s">
        <v>4521</v>
      </c>
      <c r="F3322">
        <v>8</v>
      </c>
      <c r="G3322">
        <v>63145</v>
      </c>
      <c r="H3322" s="7">
        <v>15</v>
      </c>
      <c r="I3322">
        <v>505160</v>
      </c>
      <c r="J3322">
        <v>75774</v>
      </c>
      <c r="K3322">
        <v>429386</v>
      </c>
      <c r="L3322">
        <v>81931.753152315141</v>
      </c>
      <c r="M3322" s="4">
        <f t="shared" si="102"/>
        <v>19.081142177973931</v>
      </c>
      <c r="N3322" t="str">
        <f t="shared" si="103"/>
        <v>Discounted</v>
      </c>
    </row>
    <row r="3323" spans="1:14" x14ac:dyDescent="0.3">
      <c r="A3323" t="s">
        <v>3333</v>
      </c>
      <c r="B3323" s="2">
        <v>45053</v>
      </c>
      <c r="C3323" t="s">
        <v>4513</v>
      </c>
      <c r="D3323" t="s">
        <v>4520</v>
      </c>
      <c r="E3323" t="s">
        <v>4525</v>
      </c>
      <c r="F3323">
        <v>1</v>
      </c>
      <c r="G3323">
        <v>20150</v>
      </c>
      <c r="H3323" s="7">
        <v>10</v>
      </c>
      <c r="I3323">
        <v>20150</v>
      </c>
      <c r="J3323">
        <v>2015</v>
      </c>
      <c r="K3323">
        <v>18135</v>
      </c>
      <c r="L3323">
        <v>4391.145986196163</v>
      </c>
      <c r="M3323" s="4">
        <f t="shared" si="102"/>
        <v>24.213653080761858</v>
      </c>
      <c r="N3323" t="str">
        <f t="shared" si="103"/>
        <v>Discounted</v>
      </c>
    </row>
    <row r="3324" spans="1:14" x14ac:dyDescent="0.3">
      <c r="A3324" t="s">
        <v>3334</v>
      </c>
      <c r="B3324" s="2">
        <v>45149</v>
      </c>
      <c r="C3324" t="s">
        <v>4516</v>
      </c>
      <c r="D3324" t="s">
        <v>4519</v>
      </c>
      <c r="E3324" t="s">
        <v>4524</v>
      </c>
      <c r="F3324">
        <v>2</v>
      </c>
      <c r="G3324">
        <v>7517</v>
      </c>
      <c r="H3324" s="7">
        <v>15</v>
      </c>
      <c r="I3324">
        <v>15034</v>
      </c>
      <c r="J3324">
        <v>2255.1</v>
      </c>
      <c r="K3324">
        <v>12778.9</v>
      </c>
      <c r="L3324">
        <v>2660.5072443970421</v>
      </c>
      <c r="M3324" s="4">
        <f t="shared" si="102"/>
        <v>20.819532545031592</v>
      </c>
      <c r="N3324" t="str">
        <f t="shared" si="103"/>
        <v>Discounted</v>
      </c>
    </row>
    <row r="3325" spans="1:14" x14ac:dyDescent="0.3">
      <c r="A3325" t="s">
        <v>3335</v>
      </c>
      <c r="B3325" s="2">
        <v>45205</v>
      </c>
      <c r="C3325" t="s">
        <v>4512</v>
      </c>
      <c r="D3325" t="s">
        <v>4519</v>
      </c>
      <c r="E3325" t="s">
        <v>4524</v>
      </c>
      <c r="F3325">
        <v>2</v>
      </c>
      <c r="G3325">
        <v>10349</v>
      </c>
      <c r="H3325" s="7">
        <v>15</v>
      </c>
      <c r="I3325">
        <v>20698</v>
      </c>
      <c r="J3325">
        <v>3104.7</v>
      </c>
      <c r="K3325">
        <v>17593.3</v>
      </c>
      <c r="L3325">
        <v>1392.6592894220689</v>
      </c>
      <c r="M3325" s="4">
        <f t="shared" si="102"/>
        <v>7.9158502919979137</v>
      </c>
      <c r="N3325" t="str">
        <f t="shared" si="103"/>
        <v>Discounted</v>
      </c>
    </row>
    <row r="3326" spans="1:14" x14ac:dyDescent="0.3">
      <c r="A3326" t="s">
        <v>3336</v>
      </c>
      <c r="B3326" s="2">
        <v>45334</v>
      </c>
      <c r="C3326" t="s">
        <v>4514</v>
      </c>
      <c r="D3326" t="s">
        <v>4520</v>
      </c>
      <c r="E3326" t="s">
        <v>4523</v>
      </c>
      <c r="F3326">
        <v>6</v>
      </c>
      <c r="G3326">
        <v>62953</v>
      </c>
      <c r="H3326" s="7">
        <v>15</v>
      </c>
      <c r="I3326">
        <v>377718</v>
      </c>
      <c r="J3326">
        <v>56657.7</v>
      </c>
      <c r="K3326">
        <v>321060.3</v>
      </c>
      <c r="L3326">
        <v>63472.54916122408</v>
      </c>
      <c r="M3326" s="4">
        <f t="shared" si="102"/>
        <v>19.769666059996855</v>
      </c>
      <c r="N3326" t="str">
        <f t="shared" si="103"/>
        <v>Discounted</v>
      </c>
    </row>
    <row r="3327" spans="1:14" x14ac:dyDescent="0.3">
      <c r="A3327" t="s">
        <v>3337</v>
      </c>
      <c r="B3327" s="2">
        <v>45431</v>
      </c>
      <c r="C3327" t="s">
        <v>4514</v>
      </c>
      <c r="D3327" t="s">
        <v>4520</v>
      </c>
      <c r="E3327" t="s">
        <v>4523</v>
      </c>
      <c r="F3327">
        <v>7</v>
      </c>
      <c r="G3327">
        <v>49617</v>
      </c>
      <c r="H3327" s="7">
        <v>20</v>
      </c>
      <c r="I3327">
        <v>347319</v>
      </c>
      <c r="J3327">
        <v>69463.8</v>
      </c>
      <c r="K3327">
        <v>277855.2</v>
      </c>
      <c r="L3327">
        <v>50883.486847409848</v>
      </c>
      <c r="M3327" s="4">
        <f t="shared" si="102"/>
        <v>18.31295107934271</v>
      </c>
      <c r="N3327" t="str">
        <f t="shared" si="103"/>
        <v>Discounted</v>
      </c>
    </row>
    <row r="3328" spans="1:14" x14ac:dyDescent="0.3">
      <c r="A3328" t="s">
        <v>3338</v>
      </c>
      <c r="B3328" s="2">
        <v>45220</v>
      </c>
      <c r="C3328" t="s">
        <v>4513</v>
      </c>
      <c r="D3328" t="s">
        <v>4520</v>
      </c>
      <c r="E3328" t="s">
        <v>4523</v>
      </c>
      <c r="F3328">
        <v>2</v>
      </c>
      <c r="G3328">
        <v>57747</v>
      </c>
      <c r="H3328" s="7">
        <v>15</v>
      </c>
      <c r="I3328">
        <v>115494</v>
      </c>
      <c r="J3328">
        <v>17324.099999999999</v>
      </c>
      <c r="K3328">
        <v>98169.9</v>
      </c>
      <c r="L3328">
        <v>17592.909572846231</v>
      </c>
      <c r="M3328" s="4">
        <f t="shared" si="102"/>
        <v>17.920879590226978</v>
      </c>
      <c r="N3328" t="str">
        <f t="shared" si="103"/>
        <v>Discounted</v>
      </c>
    </row>
    <row r="3329" spans="1:14" x14ac:dyDescent="0.3">
      <c r="A3329" t="s">
        <v>3339</v>
      </c>
      <c r="B3329" s="2">
        <v>45203</v>
      </c>
      <c r="C3329" t="s">
        <v>4516</v>
      </c>
      <c r="D3329" t="s">
        <v>4519</v>
      </c>
      <c r="E3329" t="s">
        <v>4522</v>
      </c>
      <c r="F3329">
        <v>5</v>
      </c>
      <c r="G3329">
        <v>45399</v>
      </c>
      <c r="H3329" s="7">
        <v>10</v>
      </c>
      <c r="I3329">
        <v>226995</v>
      </c>
      <c r="J3329">
        <v>22699.5</v>
      </c>
      <c r="K3329">
        <v>204295.5</v>
      </c>
      <c r="L3329">
        <v>29857.567756041699</v>
      </c>
      <c r="M3329" s="4">
        <f t="shared" si="102"/>
        <v>14.614892523840073</v>
      </c>
      <c r="N3329" t="str">
        <f t="shared" si="103"/>
        <v>Discounted</v>
      </c>
    </row>
    <row r="3330" spans="1:14" x14ac:dyDescent="0.3">
      <c r="A3330" t="s">
        <v>3340</v>
      </c>
      <c r="B3330" s="2">
        <v>45364</v>
      </c>
      <c r="C3330" t="s">
        <v>4512</v>
      </c>
      <c r="D3330" t="s">
        <v>4520</v>
      </c>
      <c r="E3330" t="s">
        <v>4523</v>
      </c>
      <c r="F3330">
        <v>6</v>
      </c>
      <c r="G3330">
        <v>42144</v>
      </c>
      <c r="H3330" s="7">
        <v>0</v>
      </c>
      <c r="I3330">
        <v>252864</v>
      </c>
      <c r="J3330">
        <v>0</v>
      </c>
      <c r="K3330">
        <v>252864</v>
      </c>
      <c r="L3330">
        <v>15802.17532406992</v>
      </c>
      <c r="M3330" s="4">
        <f t="shared" si="102"/>
        <v>6.2492783963197285</v>
      </c>
      <c r="N3330" t="str">
        <f t="shared" si="103"/>
        <v>Non-discounted</v>
      </c>
    </row>
    <row r="3331" spans="1:14" x14ac:dyDescent="0.3">
      <c r="A3331" t="s">
        <v>3341</v>
      </c>
      <c r="B3331" s="2">
        <v>45033</v>
      </c>
      <c r="C3331" t="s">
        <v>4514</v>
      </c>
      <c r="D3331" t="s">
        <v>4519</v>
      </c>
      <c r="E3331" t="s">
        <v>4521</v>
      </c>
      <c r="F3331">
        <v>4</v>
      </c>
      <c r="G3331">
        <v>68262</v>
      </c>
      <c r="H3331" s="7">
        <v>10</v>
      </c>
      <c r="I3331">
        <v>273048</v>
      </c>
      <c r="J3331">
        <v>27304.799999999999</v>
      </c>
      <c r="K3331">
        <v>245743.2</v>
      </c>
      <c r="L3331">
        <v>59051.342303836122</v>
      </c>
      <c r="M3331" s="4">
        <f t="shared" ref="M3331:M3394" si="104">(L3331/K3331)*100</f>
        <v>24.029695350201397</v>
      </c>
      <c r="N3331" t="str">
        <f t="shared" ref="N3331:N3394" si="105">IF(H3331=0,"Non-discounted","Discounted")</f>
        <v>Discounted</v>
      </c>
    </row>
    <row r="3332" spans="1:14" x14ac:dyDescent="0.3">
      <c r="A3332" t="s">
        <v>3342</v>
      </c>
      <c r="B3332" s="2">
        <v>45584</v>
      </c>
      <c r="C3332" t="s">
        <v>4515</v>
      </c>
      <c r="D3332" t="s">
        <v>4519</v>
      </c>
      <c r="E3332" t="s">
        <v>4523</v>
      </c>
      <c r="F3332">
        <v>1</v>
      </c>
      <c r="G3332">
        <v>4888</v>
      </c>
      <c r="H3332" s="7">
        <v>20</v>
      </c>
      <c r="I3332">
        <v>4888</v>
      </c>
      <c r="J3332">
        <v>977.6</v>
      </c>
      <c r="K3332">
        <v>3910.4</v>
      </c>
      <c r="L3332">
        <v>861.79326525006809</v>
      </c>
      <c r="M3332" s="4">
        <f t="shared" si="104"/>
        <v>22.038493894488237</v>
      </c>
      <c r="N3332" t="str">
        <f t="shared" si="105"/>
        <v>Discounted</v>
      </c>
    </row>
    <row r="3333" spans="1:14" x14ac:dyDescent="0.3">
      <c r="A3333" t="s">
        <v>3343</v>
      </c>
      <c r="B3333" s="2">
        <v>45346</v>
      </c>
      <c r="C3333" t="s">
        <v>4518</v>
      </c>
      <c r="D3333" t="s">
        <v>4520</v>
      </c>
      <c r="E3333" t="s">
        <v>4521</v>
      </c>
      <c r="F3333">
        <v>3</v>
      </c>
      <c r="G3333">
        <v>68458</v>
      </c>
      <c r="H3333" s="7">
        <v>15</v>
      </c>
      <c r="I3333">
        <v>205374</v>
      </c>
      <c r="J3333">
        <v>30806.1</v>
      </c>
      <c r="K3333">
        <v>174567.9</v>
      </c>
      <c r="L3333">
        <v>25724.6063588219</v>
      </c>
      <c r="M3333" s="4">
        <f t="shared" si="104"/>
        <v>14.736160748237163</v>
      </c>
      <c r="N3333" t="str">
        <f t="shared" si="105"/>
        <v>Discounted</v>
      </c>
    </row>
    <row r="3334" spans="1:14" x14ac:dyDescent="0.3">
      <c r="A3334" t="s">
        <v>3344</v>
      </c>
      <c r="B3334" s="2">
        <v>45537</v>
      </c>
      <c r="C3334" t="s">
        <v>4518</v>
      </c>
      <c r="D3334" t="s">
        <v>4519</v>
      </c>
      <c r="E3334" t="s">
        <v>4525</v>
      </c>
      <c r="F3334">
        <v>9</v>
      </c>
      <c r="G3334">
        <v>40494</v>
      </c>
      <c r="H3334" s="7">
        <v>0</v>
      </c>
      <c r="I3334">
        <v>364446</v>
      </c>
      <c r="J3334">
        <v>0</v>
      </c>
      <c r="K3334">
        <v>364446</v>
      </c>
      <c r="L3334">
        <v>29781.139865835521</v>
      </c>
      <c r="M3334" s="4">
        <f t="shared" si="104"/>
        <v>8.1716193526161689</v>
      </c>
      <c r="N3334" t="str">
        <f t="shared" si="105"/>
        <v>Non-discounted</v>
      </c>
    </row>
    <row r="3335" spans="1:14" x14ac:dyDescent="0.3">
      <c r="A3335" t="s">
        <v>3345</v>
      </c>
      <c r="B3335" s="2">
        <v>45355</v>
      </c>
      <c r="C3335" t="s">
        <v>4514</v>
      </c>
      <c r="D3335" t="s">
        <v>4519</v>
      </c>
      <c r="E3335" t="s">
        <v>4522</v>
      </c>
      <c r="F3335">
        <v>6</v>
      </c>
      <c r="G3335">
        <v>75305</v>
      </c>
      <c r="H3335" s="7">
        <v>20</v>
      </c>
      <c r="I3335">
        <v>451830</v>
      </c>
      <c r="J3335">
        <v>90366</v>
      </c>
      <c r="K3335">
        <v>361464</v>
      </c>
      <c r="L3335">
        <v>77676.636959834796</v>
      </c>
      <c r="M3335" s="4">
        <f t="shared" si="104"/>
        <v>21.489453157115175</v>
      </c>
      <c r="N3335" t="str">
        <f t="shared" si="105"/>
        <v>Discounted</v>
      </c>
    </row>
    <row r="3336" spans="1:14" x14ac:dyDescent="0.3">
      <c r="A3336" t="s">
        <v>3346</v>
      </c>
      <c r="B3336" s="2">
        <v>45301</v>
      </c>
      <c r="C3336" t="s">
        <v>4512</v>
      </c>
      <c r="D3336" t="s">
        <v>4520</v>
      </c>
      <c r="E3336" t="s">
        <v>4522</v>
      </c>
      <c r="F3336">
        <v>2</v>
      </c>
      <c r="G3336">
        <v>78213</v>
      </c>
      <c r="H3336" s="7">
        <v>5</v>
      </c>
      <c r="I3336">
        <v>156426</v>
      </c>
      <c r="J3336">
        <v>7821.3</v>
      </c>
      <c r="K3336">
        <v>148604.70000000001</v>
      </c>
      <c r="L3336">
        <v>20230.199944070089</v>
      </c>
      <c r="M3336" s="4">
        <f t="shared" si="104"/>
        <v>13.613432108183718</v>
      </c>
      <c r="N3336" t="str">
        <f t="shared" si="105"/>
        <v>Discounted</v>
      </c>
    </row>
    <row r="3337" spans="1:14" x14ac:dyDescent="0.3">
      <c r="A3337" t="s">
        <v>3347</v>
      </c>
      <c r="B3337" s="2">
        <v>44999</v>
      </c>
      <c r="C3337" t="s">
        <v>4517</v>
      </c>
      <c r="D3337" t="s">
        <v>4519</v>
      </c>
      <c r="E3337" t="s">
        <v>4524</v>
      </c>
      <c r="F3337">
        <v>9</v>
      </c>
      <c r="G3337">
        <v>78068</v>
      </c>
      <c r="H3337" s="7">
        <v>5</v>
      </c>
      <c r="I3337">
        <v>702612</v>
      </c>
      <c r="J3337">
        <v>35130.6</v>
      </c>
      <c r="K3337">
        <v>667481.4</v>
      </c>
      <c r="L3337">
        <v>85452.82756430353</v>
      </c>
      <c r="M3337" s="4">
        <f t="shared" si="104"/>
        <v>12.802278470127188</v>
      </c>
      <c r="N3337" t="str">
        <f t="shared" si="105"/>
        <v>Discounted</v>
      </c>
    </row>
    <row r="3338" spans="1:14" x14ac:dyDescent="0.3">
      <c r="A3338" t="s">
        <v>3348</v>
      </c>
      <c r="B3338" s="2">
        <v>45560</v>
      </c>
      <c r="C3338" t="s">
        <v>4514</v>
      </c>
      <c r="D3338" t="s">
        <v>4520</v>
      </c>
      <c r="E3338" t="s">
        <v>4525</v>
      </c>
      <c r="F3338">
        <v>4</v>
      </c>
      <c r="G3338">
        <v>73352</v>
      </c>
      <c r="H3338" s="7">
        <v>5</v>
      </c>
      <c r="I3338">
        <v>293408</v>
      </c>
      <c r="J3338">
        <v>14670.4</v>
      </c>
      <c r="K3338">
        <v>278737.59999999998</v>
      </c>
      <c r="L3338">
        <v>51030.289282312922</v>
      </c>
      <c r="M3338" s="4">
        <f t="shared" si="104"/>
        <v>18.307644638654033</v>
      </c>
      <c r="N3338" t="str">
        <f t="shared" si="105"/>
        <v>Discounted</v>
      </c>
    </row>
    <row r="3339" spans="1:14" x14ac:dyDescent="0.3">
      <c r="A3339" t="s">
        <v>3349</v>
      </c>
      <c r="B3339" s="2">
        <v>44956</v>
      </c>
      <c r="C3339" t="s">
        <v>4517</v>
      </c>
      <c r="D3339" t="s">
        <v>4519</v>
      </c>
      <c r="E3339" t="s">
        <v>4521</v>
      </c>
      <c r="F3339">
        <v>8</v>
      </c>
      <c r="G3339">
        <v>3343</v>
      </c>
      <c r="H3339" s="7">
        <v>0</v>
      </c>
      <c r="I3339">
        <v>26744</v>
      </c>
      <c r="J3339">
        <v>0</v>
      </c>
      <c r="K3339">
        <v>26744</v>
      </c>
      <c r="L3339">
        <v>5395.2029716714469</v>
      </c>
      <c r="M3339" s="4">
        <f t="shared" si="104"/>
        <v>20.173507970653031</v>
      </c>
      <c r="N3339" t="str">
        <f t="shared" si="105"/>
        <v>Non-discounted</v>
      </c>
    </row>
    <row r="3340" spans="1:14" x14ac:dyDescent="0.3">
      <c r="A3340" t="s">
        <v>3350</v>
      </c>
      <c r="B3340" s="2">
        <v>45114</v>
      </c>
      <c r="C3340" t="s">
        <v>4517</v>
      </c>
      <c r="D3340" t="s">
        <v>4520</v>
      </c>
      <c r="E3340" t="s">
        <v>4525</v>
      </c>
      <c r="F3340">
        <v>7</v>
      </c>
      <c r="G3340">
        <v>28515</v>
      </c>
      <c r="H3340" s="7">
        <v>10</v>
      </c>
      <c r="I3340">
        <v>199605</v>
      </c>
      <c r="J3340">
        <v>19960.5</v>
      </c>
      <c r="K3340">
        <v>179644.5</v>
      </c>
      <c r="L3340">
        <v>11240.023541962781</v>
      </c>
      <c r="M3340" s="4">
        <f t="shared" si="104"/>
        <v>6.2568147324091647</v>
      </c>
      <c r="N3340" t="str">
        <f t="shared" si="105"/>
        <v>Discounted</v>
      </c>
    </row>
    <row r="3341" spans="1:14" x14ac:dyDescent="0.3">
      <c r="A3341" t="s">
        <v>3351</v>
      </c>
      <c r="B3341" s="2">
        <v>45290</v>
      </c>
      <c r="C3341" t="s">
        <v>4512</v>
      </c>
      <c r="D3341" t="s">
        <v>4520</v>
      </c>
      <c r="E3341" t="s">
        <v>4522</v>
      </c>
      <c r="F3341">
        <v>3</v>
      </c>
      <c r="G3341">
        <v>70147</v>
      </c>
      <c r="H3341" s="7">
        <v>0</v>
      </c>
      <c r="I3341">
        <v>210441</v>
      </c>
      <c r="J3341">
        <v>0</v>
      </c>
      <c r="K3341">
        <v>210441</v>
      </c>
      <c r="L3341">
        <v>42827.117968241393</v>
      </c>
      <c r="M3341" s="4">
        <f t="shared" si="104"/>
        <v>20.35112832967026</v>
      </c>
      <c r="N3341" t="str">
        <f t="shared" si="105"/>
        <v>Non-discounted</v>
      </c>
    </row>
    <row r="3342" spans="1:14" x14ac:dyDescent="0.3">
      <c r="A3342" t="s">
        <v>3352</v>
      </c>
      <c r="B3342" s="2">
        <v>45377</v>
      </c>
      <c r="C3342" t="s">
        <v>4517</v>
      </c>
      <c r="D3342" t="s">
        <v>4519</v>
      </c>
      <c r="E3342" t="s">
        <v>4521</v>
      </c>
      <c r="F3342">
        <v>8</v>
      </c>
      <c r="G3342">
        <v>45731</v>
      </c>
      <c r="H3342" s="7">
        <v>0</v>
      </c>
      <c r="I3342">
        <v>365848</v>
      </c>
      <c r="J3342">
        <v>0</v>
      </c>
      <c r="K3342">
        <v>365848</v>
      </c>
      <c r="L3342">
        <v>71994.532907698085</v>
      </c>
      <c r="M3342" s="4">
        <f t="shared" si="104"/>
        <v>19.678810027032561</v>
      </c>
      <c r="N3342" t="str">
        <f t="shared" si="105"/>
        <v>Non-discounted</v>
      </c>
    </row>
    <row r="3343" spans="1:14" x14ac:dyDescent="0.3">
      <c r="A3343" t="s">
        <v>3353</v>
      </c>
      <c r="B3343" s="2">
        <v>45121</v>
      </c>
      <c r="C3343" t="s">
        <v>4515</v>
      </c>
      <c r="D3343" t="s">
        <v>4520</v>
      </c>
      <c r="E3343" t="s">
        <v>4525</v>
      </c>
      <c r="F3343">
        <v>4</v>
      </c>
      <c r="G3343">
        <v>47046</v>
      </c>
      <c r="H3343" s="7">
        <v>0</v>
      </c>
      <c r="I3343">
        <v>188184</v>
      </c>
      <c r="J3343">
        <v>0</v>
      </c>
      <c r="K3343">
        <v>188184</v>
      </c>
      <c r="L3343">
        <v>31585.164269296049</v>
      </c>
      <c r="M3343" s="4">
        <f t="shared" si="104"/>
        <v>16.784192210440871</v>
      </c>
      <c r="N3343" t="str">
        <f t="shared" si="105"/>
        <v>Non-discounted</v>
      </c>
    </row>
    <row r="3344" spans="1:14" x14ac:dyDescent="0.3">
      <c r="A3344" t="s">
        <v>3354</v>
      </c>
      <c r="B3344" s="2">
        <v>45082</v>
      </c>
      <c r="C3344" t="s">
        <v>4512</v>
      </c>
      <c r="D3344" t="s">
        <v>4519</v>
      </c>
      <c r="E3344" t="s">
        <v>4522</v>
      </c>
      <c r="F3344">
        <v>2</v>
      </c>
      <c r="G3344">
        <v>51555</v>
      </c>
      <c r="H3344" s="7">
        <v>5</v>
      </c>
      <c r="I3344">
        <v>103110</v>
      </c>
      <c r="J3344">
        <v>5155.5</v>
      </c>
      <c r="K3344">
        <v>97954.5</v>
      </c>
      <c r="L3344">
        <v>11527.65610929877</v>
      </c>
      <c r="M3344" s="4">
        <f t="shared" si="104"/>
        <v>11.768378287162683</v>
      </c>
      <c r="N3344" t="str">
        <f t="shared" si="105"/>
        <v>Discounted</v>
      </c>
    </row>
    <row r="3345" spans="1:14" x14ac:dyDescent="0.3">
      <c r="A3345" t="s">
        <v>3355</v>
      </c>
      <c r="B3345" s="2">
        <v>45098</v>
      </c>
      <c r="C3345" t="s">
        <v>4514</v>
      </c>
      <c r="D3345" t="s">
        <v>4519</v>
      </c>
      <c r="E3345" t="s">
        <v>4521</v>
      </c>
      <c r="F3345">
        <v>5</v>
      </c>
      <c r="G3345">
        <v>50077</v>
      </c>
      <c r="H3345" s="7">
        <v>10</v>
      </c>
      <c r="I3345">
        <v>250385</v>
      </c>
      <c r="J3345">
        <v>25038.5</v>
      </c>
      <c r="K3345">
        <v>225346.5</v>
      </c>
      <c r="L3345">
        <v>18694.842415317089</v>
      </c>
      <c r="M3345" s="4">
        <f t="shared" si="104"/>
        <v>8.2960429451165609</v>
      </c>
      <c r="N3345" t="str">
        <f t="shared" si="105"/>
        <v>Discounted</v>
      </c>
    </row>
    <row r="3346" spans="1:14" x14ac:dyDescent="0.3">
      <c r="A3346" t="s">
        <v>3356</v>
      </c>
      <c r="B3346" s="2">
        <v>44967</v>
      </c>
      <c r="C3346" t="s">
        <v>4513</v>
      </c>
      <c r="D3346" t="s">
        <v>4520</v>
      </c>
      <c r="E3346" t="s">
        <v>4521</v>
      </c>
      <c r="F3346">
        <v>1</v>
      </c>
      <c r="G3346">
        <v>35669</v>
      </c>
      <c r="H3346" s="7">
        <v>0</v>
      </c>
      <c r="I3346">
        <v>35669</v>
      </c>
      <c r="J3346">
        <v>0</v>
      </c>
      <c r="K3346">
        <v>35669</v>
      </c>
      <c r="L3346">
        <v>2515.7557515638441</v>
      </c>
      <c r="M3346" s="4">
        <f t="shared" si="104"/>
        <v>7.053059383677267</v>
      </c>
      <c r="N3346" t="str">
        <f t="shared" si="105"/>
        <v>Non-discounted</v>
      </c>
    </row>
    <row r="3347" spans="1:14" x14ac:dyDescent="0.3">
      <c r="A3347" t="s">
        <v>3357</v>
      </c>
      <c r="B3347" s="2">
        <v>44989</v>
      </c>
      <c r="C3347" t="s">
        <v>4515</v>
      </c>
      <c r="D3347" t="s">
        <v>4519</v>
      </c>
      <c r="E3347" t="s">
        <v>4522</v>
      </c>
      <c r="F3347">
        <v>8</v>
      </c>
      <c r="G3347">
        <v>42209</v>
      </c>
      <c r="H3347" s="7">
        <v>10</v>
      </c>
      <c r="I3347">
        <v>337672</v>
      </c>
      <c r="J3347">
        <v>33767.199999999997</v>
      </c>
      <c r="K3347">
        <v>303904.8</v>
      </c>
      <c r="L3347">
        <v>15267.186040560529</v>
      </c>
      <c r="M3347" s="4">
        <f t="shared" si="104"/>
        <v>5.0236738743713598</v>
      </c>
      <c r="N3347" t="str">
        <f t="shared" si="105"/>
        <v>Discounted</v>
      </c>
    </row>
    <row r="3348" spans="1:14" x14ac:dyDescent="0.3">
      <c r="A3348" t="s">
        <v>3358</v>
      </c>
      <c r="B3348" s="2">
        <v>44949</v>
      </c>
      <c r="C3348" t="s">
        <v>4516</v>
      </c>
      <c r="D3348" t="s">
        <v>4520</v>
      </c>
      <c r="E3348" t="s">
        <v>4521</v>
      </c>
      <c r="F3348">
        <v>8</v>
      </c>
      <c r="G3348">
        <v>29915</v>
      </c>
      <c r="H3348" s="7">
        <v>15</v>
      </c>
      <c r="I3348">
        <v>239320</v>
      </c>
      <c r="J3348">
        <v>35898</v>
      </c>
      <c r="K3348">
        <v>203422</v>
      </c>
      <c r="L3348">
        <v>18570.808371927382</v>
      </c>
      <c r="M3348" s="4">
        <f t="shared" si="104"/>
        <v>9.1292035138418566</v>
      </c>
      <c r="N3348" t="str">
        <f t="shared" si="105"/>
        <v>Discounted</v>
      </c>
    </row>
    <row r="3349" spans="1:14" x14ac:dyDescent="0.3">
      <c r="A3349" t="s">
        <v>3359</v>
      </c>
      <c r="B3349" s="2">
        <v>45286</v>
      </c>
      <c r="C3349" t="s">
        <v>4518</v>
      </c>
      <c r="D3349" t="s">
        <v>4519</v>
      </c>
      <c r="E3349" t="s">
        <v>4522</v>
      </c>
      <c r="F3349">
        <v>3</v>
      </c>
      <c r="G3349">
        <v>16185</v>
      </c>
      <c r="H3349" s="7">
        <v>0</v>
      </c>
      <c r="I3349">
        <v>48555</v>
      </c>
      <c r="J3349">
        <v>0</v>
      </c>
      <c r="K3349">
        <v>48555</v>
      </c>
      <c r="L3349">
        <v>6422.2433161552881</v>
      </c>
      <c r="M3349" s="4">
        <f t="shared" si="104"/>
        <v>13.22673940099946</v>
      </c>
      <c r="N3349" t="str">
        <f t="shared" si="105"/>
        <v>Non-discounted</v>
      </c>
    </row>
    <row r="3350" spans="1:14" x14ac:dyDescent="0.3">
      <c r="A3350" t="s">
        <v>3360</v>
      </c>
      <c r="B3350" s="2">
        <v>45001</v>
      </c>
      <c r="C3350" t="s">
        <v>4514</v>
      </c>
      <c r="D3350" t="s">
        <v>4519</v>
      </c>
      <c r="E3350" t="s">
        <v>4523</v>
      </c>
      <c r="F3350">
        <v>1</v>
      </c>
      <c r="G3350">
        <v>16463</v>
      </c>
      <c r="H3350" s="7">
        <v>0</v>
      </c>
      <c r="I3350">
        <v>16463</v>
      </c>
      <c r="J3350">
        <v>0</v>
      </c>
      <c r="K3350">
        <v>16463</v>
      </c>
      <c r="L3350">
        <v>1625.3733255679181</v>
      </c>
      <c r="M3350" s="4">
        <f t="shared" si="104"/>
        <v>9.8728866280016891</v>
      </c>
      <c r="N3350" t="str">
        <f t="shared" si="105"/>
        <v>Non-discounted</v>
      </c>
    </row>
    <row r="3351" spans="1:14" x14ac:dyDescent="0.3">
      <c r="A3351" t="s">
        <v>3361</v>
      </c>
      <c r="B3351" s="2">
        <v>45486</v>
      </c>
      <c r="C3351" t="s">
        <v>4514</v>
      </c>
      <c r="D3351" t="s">
        <v>4520</v>
      </c>
      <c r="E3351" t="s">
        <v>4523</v>
      </c>
      <c r="F3351">
        <v>4</v>
      </c>
      <c r="G3351">
        <v>30198</v>
      </c>
      <c r="H3351" s="7">
        <v>0</v>
      </c>
      <c r="I3351">
        <v>120792</v>
      </c>
      <c r="J3351">
        <v>0</v>
      </c>
      <c r="K3351">
        <v>120792</v>
      </c>
      <c r="L3351">
        <v>13504.03956861127</v>
      </c>
      <c r="M3351" s="4">
        <f t="shared" si="104"/>
        <v>11.179581072100197</v>
      </c>
      <c r="N3351" t="str">
        <f t="shared" si="105"/>
        <v>Non-discounted</v>
      </c>
    </row>
    <row r="3352" spans="1:14" x14ac:dyDescent="0.3">
      <c r="A3352" t="s">
        <v>3362</v>
      </c>
      <c r="B3352" s="2">
        <v>45598</v>
      </c>
      <c r="C3352" t="s">
        <v>4514</v>
      </c>
      <c r="D3352" t="s">
        <v>4519</v>
      </c>
      <c r="E3352" t="s">
        <v>4521</v>
      </c>
      <c r="F3352">
        <v>9</v>
      </c>
      <c r="G3352">
        <v>62915</v>
      </c>
      <c r="H3352" s="7">
        <v>15</v>
      </c>
      <c r="I3352">
        <v>566235</v>
      </c>
      <c r="J3352">
        <v>84935.25</v>
      </c>
      <c r="K3352">
        <v>481299.75</v>
      </c>
      <c r="L3352">
        <v>61649.917480028147</v>
      </c>
      <c r="M3352" s="4">
        <f t="shared" si="104"/>
        <v>12.809048307219802</v>
      </c>
      <c r="N3352" t="str">
        <f t="shared" si="105"/>
        <v>Discounted</v>
      </c>
    </row>
    <row r="3353" spans="1:14" x14ac:dyDescent="0.3">
      <c r="A3353" t="s">
        <v>3363</v>
      </c>
      <c r="B3353" s="2">
        <v>45044</v>
      </c>
      <c r="C3353" t="s">
        <v>4515</v>
      </c>
      <c r="D3353" t="s">
        <v>4519</v>
      </c>
      <c r="E3353" t="s">
        <v>4521</v>
      </c>
      <c r="F3353">
        <v>9</v>
      </c>
      <c r="G3353">
        <v>56900</v>
      </c>
      <c r="H3353" s="7">
        <v>15</v>
      </c>
      <c r="I3353">
        <v>512100</v>
      </c>
      <c r="J3353">
        <v>76815</v>
      </c>
      <c r="K3353">
        <v>435285</v>
      </c>
      <c r="L3353">
        <v>48600.641788075052</v>
      </c>
      <c r="M3353" s="4">
        <f t="shared" si="104"/>
        <v>11.165246169308626</v>
      </c>
      <c r="N3353" t="str">
        <f t="shared" si="105"/>
        <v>Discounted</v>
      </c>
    </row>
    <row r="3354" spans="1:14" x14ac:dyDescent="0.3">
      <c r="A3354" t="s">
        <v>3364</v>
      </c>
      <c r="B3354" s="2">
        <v>45538</v>
      </c>
      <c r="C3354" t="s">
        <v>4516</v>
      </c>
      <c r="D3354" t="s">
        <v>4519</v>
      </c>
      <c r="E3354" t="s">
        <v>4522</v>
      </c>
      <c r="F3354">
        <v>1</v>
      </c>
      <c r="G3354">
        <v>55950</v>
      </c>
      <c r="H3354" s="7">
        <v>5</v>
      </c>
      <c r="I3354">
        <v>55950</v>
      </c>
      <c r="J3354">
        <v>2797.5</v>
      </c>
      <c r="K3354">
        <v>53152.5</v>
      </c>
      <c r="L3354">
        <v>10360.70895146164</v>
      </c>
      <c r="M3354" s="4">
        <f t="shared" si="104"/>
        <v>19.492420773174622</v>
      </c>
      <c r="N3354" t="str">
        <f t="shared" si="105"/>
        <v>Discounted</v>
      </c>
    </row>
    <row r="3355" spans="1:14" x14ac:dyDescent="0.3">
      <c r="A3355" t="s">
        <v>3365</v>
      </c>
      <c r="B3355" s="2">
        <v>45306</v>
      </c>
      <c r="C3355" t="s">
        <v>4513</v>
      </c>
      <c r="D3355" t="s">
        <v>4519</v>
      </c>
      <c r="E3355" t="s">
        <v>4521</v>
      </c>
      <c r="F3355">
        <v>7</v>
      </c>
      <c r="G3355">
        <v>51211</v>
      </c>
      <c r="H3355" s="7">
        <v>20</v>
      </c>
      <c r="I3355">
        <v>358477</v>
      </c>
      <c r="J3355">
        <v>71695.399999999994</v>
      </c>
      <c r="K3355">
        <v>286781.59999999998</v>
      </c>
      <c r="L3355">
        <v>42542.719071918553</v>
      </c>
      <c r="M3355" s="4">
        <f t="shared" si="104"/>
        <v>14.834535783299401</v>
      </c>
      <c r="N3355" t="str">
        <f t="shared" si="105"/>
        <v>Discounted</v>
      </c>
    </row>
    <row r="3356" spans="1:14" x14ac:dyDescent="0.3">
      <c r="A3356" t="s">
        <v>3366</v>
      </c>
      <c r="B3356" s="2">
        <v>45605</v>
      </c>
      <c r="C3356" t="s">
        <v>4512</v>
      </c>
      <c r="D3356" t="s">
        <v>4519</v>
      </c>
      <c r="E3356" t="s">
        <v>4524</v>
      </c>
      <c r="F3356">
        <v>6</v>
      </c>
      <c r="G3356">
        <v>72071</v>
      </c>
      <c r="H3356" s="7">
        <v>10</v>
      </c>
      <c r="I3356">
        <v>432426</v>
      </c>
      <c r="J3356">
        <v>43242.6</v>
      </c>
      <c r="K3356">
        <v>389183.4</v>
      </c>
      <c r="L3356">
        <v>20963.531014888311</v>
      </c>
      <c r="M3356" s="4">
        <f t="shared" si="104"/>
        <v>5.3865429550408139</v>
      </c>
      <c r="N3356" t="str">
        <f t="shared" si="105"/>
        <v>Discounted</v>
      </c>
    </row>
    <row r="3357" spans="1:14" x14ac:dyDescent="0.3">
      <c r="A3357" t="s">
        <v>3367</v>
      </c>
      <c r="B3357" s="2">
        <v>45216</v>
      </c>
      <c r="C3357" t="s">
        <v>4516</v>
      </c>
      <c r="D3357" t="s">
        <v>4519</v>
      </c>
      <c r="E3357" t="s">
        <v>4523</v>
      </c>
      <c r="F3357">
        <v>7</v>
      </c>
      <c r="G3357">
        <v>73107</v>
      </c>
      <c r="H3357" s="7">
        <v>20</v>
      </c>
      <c r="I3357">
        <v>511749</v>
      </c>
      <c r="J3357">
        <v>102349.8</v>
      </c>
      <c r="K3357">
        <v>409399.2</v>
      </c>
      <c r="L3357">
        <v>39029.518517028388</v>
      </c>
      <c r="M3357" s="4">
        <f t="shared" si="104"/>
        <v>9.533364627246069</v>
      </c>
      <c r="N3357" t="str">
        <f t="shared" si="105"/>
        <v>Discounted</v>
      </c>
    </row>
    <row r="3358" spans="1:14" x14ac:dyDescent="0.3">
      <c r="A3358" t="s">
        <v>3368</v>
      </c>
      <c r="B3358" s="2">
        <v>45366</v>
      </c>
      <c r="C3358" t="s">
        <v>4515</v>
      </c>
      <c r="D3358" t="s">
        <v>4519</v>
      </c>
      <c r="E3358" t="s">
        <v>4521</v>
      </c>
      <c r="F3358">
        <v>7</v>
      </c>
      <c r="G3358">
        <v>21078</v>
      </c>
      <c r="H3358" s="7">
        <v>0</v>
      </c>
      <c r="I3358">
        <v>147546</v>
      </c>
      <c r="J3358">
        <v>0</v>
      </c>
      <c r="K3358">
        <v>147546</v>
      </c>
      <c r="L3358">
        <v>28318.747072569298</v>
      </c>
      <c r="M3358" s="4">
        <f t="shared" si="104"/>
        <v>19.193164892690618</v>
      </c>
      <c r="N3358" t="str">
        <f t="shared" si="105"/>
        <v>Non-discounted</v>
      </c>
    </row>
    <row r="3359" spans="1:14" x14ac:dyDescent="0.3">
      <c r="A3359" t="s">
        <v>3369</v>
      </c>
      <c r="B3359" s="2">
        <v>45594</v>
      </c>
      <c r="C3359" t="s">
        <v>4514</v>
      </c>
      <c r="D3359" t="s">
        <v>4519</v>
      </c>
      <c r="E3359" t="s">
        <v>4521</v>
      </c>
      <c r="F3359">
        <v>8</v>
      </c>
      <c r="G3359">
        <v>29342</v>
      </c>
      <c r="H3359" s="7">
        <v>0</v>
      </c>
      <c r="I3359">
        <v>234736</v>
      </c>
      <c r="J3359">
        <v>0</v>
      </c>
      <c r="K3359">
        <v>234736</v>
      </c>
      <c r="L3359">
        <v>25864.645462849399</v>
      </c>
      <c r="M3359" s="4">
        <f t="shared" si="104"/>
        <v>11.018610465735721</v>
      </c>
      <c r="N3359" t="str">
        <f t="shared" si="105"/>
        <v>Non-discounted</v>
      </c>
    </row>
    <row r="3360" spans="1:14" x14ac:dyDescent="0.3">
      <c r="A3360" t="s">
        <v>3370</v>
      </c>
      <c r="B3360" s="2">
        <v>44933</v>
      </c>
      <c r="C3360" t="s">
        <v>4518</v>
      </c>
      <c r="D3360" t="s">
        <v>4520</v>
      </c>
      <c r="E3360" t="s">
        <v>4525</v>
      </c>
      <c r="F3360">
        <v>8</v>
      </c>
      <c r="G3360">
        <v>17031</v>
      </c>
      <c r="H3360" s="7">
        <v>5</v>
      </c>
      <c r="I3360">
        <v>136248</v>
      </c>
      <c r="J3360">
        <v>6812.4</v>
      </c>
      <c r="K3360">
        <v>129435.6</v>
      </c>
      <c r="L3360">
        <v>30291.60046098589</v>
      </c>
      <c r="M3360" s="4">
        <f t="shared" si="104"/>
        <v>23.402835433980982</v>
      </c>
      <c r="N3360" t="str">
        <f t="shared" si="105"/>
        <v>Discounted</v>
      </c>
    </row>
    <row r="3361" spans="1:14" x14ac:dyDescent="0.3">
      <c r="A3361" t="s">
        <v>3371</v>
      </c>
      <c r="B3361" s="2">
        <v>45122</v>
      </c>
      <c r="C3361" t="s">
        <v>4514</v>
      </c>
      <c r="D3361" t="s">
        <v>4519</v>
      </c>
      <c r="E3361" t="s">
        <v>4521</v>
      </c>
      <c r="F3361">
        <v>2</v>
      </c>
      <c r="G3361">
        <v>2670</v>
      </c>
      <c r="H3361" s="7">
        <v>20</v>
      </c>
      <c r="I3361">
        <v>5340</v>
      </c>
      <c r="J3361">
        <v>1068</v>
      </c>
      <c r="K3361">
        <v>4272</v>
      </c>
      <c r="L3361">
        <v>822.50016213907622</v>
      </c>
      <c r="M3361" s="4">
        <f t="shared" si="104"/>
        <v>19.253280948948415</v>
      </c>
      <c r="N3361" t="str">
        <f t="shared" si="105"/>
        <v>Discounted</v>
      </c>
    </row>
    <row r="3362" spans="1:14" x14ac:dyDescent="0.3">
      <c r="A3362" t="s">
        <v>3372</v>
      </c>
      <c r="B3362" s="2">
        <v>45347</v>
      </c>
      <c r="C3362" t="s">
        <v>4512</v>
      </c>
      <c r="D3362" t="s">
        <v>4519</v>
      </c>
      <c r="E3362" t="s">
        <v>4524</v>
      </c>
      <c r="F3362">
        <v>4</v>
      </c>
      <c r="G3362">
        <v>7797</v>
      </c>
      <c r="H3362" s="7">
        <v>0</v>
      </c>
      <c r="I3362">
        <v>31188</v>
      </c>
      <c r="J3362">
        <v>0</v>
      </c>
      <c r="K3362">
        <v>31188</v>
      </c>
      <c r="L3362">
        <v>3367.8485047468512</v>
      </c>
      <c r="M3362" s="4">
        <f t="shared" si="104"/>
        <v>10.798539517592829</v>
      </c>
      <c r="N3362" t="str">
        <f t="shared" si="105"/>
        <v>Non-discounted</v>
      </c>
    </row>
    <row r="3363" spans="1:14" x14ac:dyDescent="0.3">
      <c r="A3363" t="s">
        <v>3373</v>
      </c>
      <c r="B3363" s="2">
        <v>45494</v>
      </c>
      <c r="C3363" t="s">
        <v>4517</v>
      </c>
      <c r="D3363" t="s">
        <v>4520</v>
      </c>
      <c r="E3363" t="s">
        <v>4523</v>
      </c>
      <c r="F3363">
        <v>4</v>
      </c>
      <c r="G3363">
        <v>4663</v>
      </c>
      <c r="H3363" s="7">
        <v>20</v>
      </c>
      <c r="I3363">
        <v>18652</v>
      </c>
      <c r="J3363">
        <v>3730.4</v>
      </c>
      <c r="K3363">
        <v>14921.6</v>
      </c>
      <c r="L3363">
        <v>2287.2122321323332</v>
      </c>
      <c r="M3363" s="4">
        <f t="shared" si="104"/>
        <v>15.328196923468884</v>
      </c>
      <c r="N3363" t="str">
        <f t="shared" si="105"/>
        <v>Discounted</v>
      </c>
    </row>
    <row r="3364" spans="1:14" x14ac:dyDescent="0.3">
      <c r="A3364" t="s">
        <v>3374</v>
      </c>
      <c r="B3364" s="2">
        <v>45119</v>
      </c>
      <c r="C3364" t="s">
        <v>4518</v>
      </c>
      <c r="D3364" t="s">
        <v>4520</v>
      </c>
      <c r="E3364" t="s">
        <v>4525</v>
      </c>
      <c r="F3364">
        <v>8</v>
      </c>
      <c r="G3364">
        <v>41294</v>
      </c>
      <c r="H3364" s="7">
        <v>5</v>
      </c>
      <c r="I3364">
        <v>330352</v>
      </c>
      <c r="J3364">
        <v>16517.599999999999</v>
      </c>
      <c r="K3364">
        <v>313834.40000000002</v>
      </c>
      <c r="L3364">
        <v>57572.232138635103</v>
      </c>
      <c r="M3364" s="4">
        <f t="shared" si="104"/>
        <v>18.344780603603397</v>
      </c>
      <c r="N3364" t="str">
        <f t="shared" si="105"/>
        <v>Discounted</v>
      </c>
    </row>
    <row r="3365" spans="1:14" x14ac:dyDescent="0.3">
      <c r="A3365" t="s">
        <v>3375</v>
      </c>
      <c r="B3365" s="2">
        <v>45485</v>
      </c>
      <c r="C3365" t="s">
        <v>4514</v>
      </c>
      <c r="D3365" t="s">
        <v>4520</v>
      </c>
      <c r="E3365" t="s">
        <v>4522</v>
      </c>
      <c r="F3365">
        <v>3</v>
      </c>
      <c r="G3365">
        <v>42287</v>
      </c>
      <c r="H3365" s="7">
        <v>20</v>
      </c>
      <c r="I3365">
        <v>126861</v>
      </c>
      <c r="J3365">
        <v>25372.2</v>
      </c>
      <c r="K3365">
        <v>101488.8</v>
      </c>
      <c r="L3365">
        <v>8999.3339268046802</v>
      </c>
      <c r="M3365" s="4">
        <f t="shared" si="104"/>
        <v>8.8673173067419064</v>
      </c>
      <c r="N3365" t="str">
        <f t="shared" si="105"/>
        <v>Discounted</v>
      </c>
    </row>
    <row r="3366" spans="1:14" x14ac:dyDescent="0.3">
      <c r="A3366" t="s">
        <v>3376</v>
      </c>
      <c r="B3366" s="2">
        <v>45074</v>
      </c>
      <c r="C3366" t="s">
        <v>4513</v>
      </c>
      <c r="D3366" t="s">
        <v>4519</v>
      </c>
      <c r="E3366" t="s">
        <v>4522</v>
      </c>
      <c r="F3366">
        <v>3</v>
      </c>
      <c r="G3366">
        <v>57719</v>
      </c>
      <c r="H3366" s="7">
        <v>10</v>
      </c>
      <c r="I3366">
        <v>173157</v>
      </c>
      <c r="J3366">
        <v>17315.7</v>
      </c>
      <c r="K3366">
        <v>155841.29999999999</v>
      </c>
      <c r="L3366">
        <v>15465.300007839371</v>
      </c>
      <c r="M3366" s="4">
        <f t="shared" si="104"/>
        <v>9.9237493577372433</v>
      </c>
      <c r="N3366" t="str">
        <f t="shared" si="105"/>
        <v>Discounted</v>
      </c>
    </row>
    <row r="3367" spans="1:14" x14ac:dyDescent="0.3">
      <c r="A3367" t="s">
        <v>3377</v>
      </c>
      <c r="B3367" s="2">
        <v>45595</v>
      </c>
      <c r="C3367" t="s">
        <v>4518</v>
      </c>
      <c r="D3367" t="s">
        <v>4520</v>
      </c>
      <c r="E3367" t="s">
        <v>4523</v>
      </c>
      <c r="F3367">
        <v>2</v>
      </c>
      <c r="G3367">
        <v>24948</v>
      </c>
      <c r="H3367" s="7">
        <v>5</v>
      </c>
      <c r="I3367">
        <v>49896</v>
      </c>
      <c r="J3367">
        <v>2494.8000000000002</v>
      </c>
      <c r="K3367">
        <v>47401.2</v>
      </c>
      <c r="L3367">
        <v>7177.7148204731984</v>
      </c>
      <c r="M3367" s="4">
        <f t="shared" si="104"/>
        <v>15.14247491724513</v>
      </c>
      <c r="N3367" t="str">
        <f t="shared" si="105"/>
        <v>Discounted</v>
      </c>
    </row>
    <row r="3368" spans="1:14" x14ac:dyDescent="0.3">
      <c r="A3368" t="s">
        <v>3378</v>
      </c>
      <c r="B3368" s="2">
        <v>45128</v>
      </c>
      <c r="C3368" t="s">
        <v>4517</v>
      </c>
      <c r="D3368" t="s">
        <v>4520</v>
      </c>
      <c r="E3368" t="s">
        <v>4522</v>
      </c>
      <c r="F3368">
        <v>1</v>
      </c>
      <c r="G3368">
        <v>69652</v>
      </c>
      <c r="H3368" s="7">
        <v>20</v>
      </c>
      <c r="I3368">
        <v>69652</v>
      </c>
      <c r="J3368">
        <v>13930.4</v>
      </c>
      <c r="K3368">
        <v>55721.599999999999</v>
      </c>
      <c r="L3368">
        <v>13093.40275374301</v>
      </c>
      <c r="M3368" s="4">
        <f t="shared" si="104"/>
        <v>23.497894449805841</v>
      </c>
      <c r="N3368" t="str">
        <f t="shared" si="105"/>
        <v>Discounted</v>
      </c>
    </row>
    <row r="3369" spans="1:14" x14ac:dyDescent="0.3">
      <c r="A3369" t="s">
        <v>3379</v>
      </c>
      <c r="B3369" s="2">
        <v>45370</v>
      </c>
      <c r="C3369" t="s">
        <v>4516</v>
      </c>
      <c r="D3369" t="s">
        <v>4519</v>
      </c>
      <c r="E3369" t="s">
        <v>4524</v>
      </c>
      <c r="F3369">
        <v>8</v>
      </c>
      <c r="G3369">
        <v>56937</v>
      </c>
      <c r="H3369" s="7">
        <v>0</v>
      </c>
      <c r="I3369">
        <v>455496</v>
      </c>
      <c r="J3369">
        <v>0</v>
      </c>
      <c r="K3369">
        <v>455496</v>
      </c>
      <c r="L3369">
        <v>54113.86921243526</v>
      </c>
      <c r="M3369" s="4">
        <f t="shared" si="104"/>
        <v>11.880207337152305</v>
      </c>
      <c r="N3369" t="str">
        <f t="shared" si="105"/>
        <v>Non-discounted</v>
      </c>
    </row>
    <row r="3370" spans="1:14" x14ac:dyDescent="0.3">
      <c r="A3370" t="s">
        <v>3380</v>
      </c>
      <c r="B3370" s="2">
        <v>45345</v>
      </c>
      <c r="C3370" t="s">
        <v>4515</v>
      </c>
      <c r="D3370" t="s">
        <v>4519</v>
      </c>
      <c r="E3370" t="s">
        <v>4521</v>
      </c>
      <c r="F3370">
        <v>9</v>
      </c>
      <c r="G3370">
        <v>28799</v>
      </c>
      <c r="H3370" s="7">
        <v>15</v>
      </c>
      <c r="I3370">
        <v>259191</v>
      </c>
      <c r="J3370">
        <v>38878.65</v>
      </c>
      <c r="K3370">
        <v>220312.35</v>
      </c>
      <c r="L3370">
        <v>28734.47301802754</v>
      </c>
      <c r="M3370" s="4">
        <f t="shared" si="104"/>
        <v>13.04260656201413</v>
      </c>
      <c r="N3370" t="str">
        <f t="shared" si="105"/>
        <v>Discounted</v>
      </c>
    </row>
    <row r="3371" spans="1:14" x14ac:dyDescent="0.3">
      <c r="A3371" t="s">
        <v>3381</v>
      </c>
      <c r="B3371" s="2">
        <v>45353</v>
      </c>
      <c r="C3371" t="s">
        <v>4514</v>
      </c>
      <c r="D3371" t="s">
        <v>4520</v>
      </c>
      <c r="E3371" t="s">
        <v>4523</v>
      </c>
      <c r="F3371">
        <v>9</v>
      </c>
      <c r="G3371">
        <v>41619</v>
      </c>
      <c r="H3371" s="7">
        <v>15</v>
      </c>
      <c r="I3371">
        <v>374571</v>
      </c>
      <c r="J3371">
        <v>56185.65</v>
      </c>
      <c r="K3371">
        <v>318385.34999999998</v>
      </c>
      <c r="L3371">
        <v>28057.403998981488</v>
      </c>
      <c r="M3371" s="4">
        <f t="shared" si="104"/>
        <v>8.8124042136302716</v>
      </c>
      <c r="N3371" t="str">
        <f t="shared" si="105"/>
        <v>Discounted</v>
      </c>
    </row>
    <row r="3372" spans="1:14" x14ac:dyDescent="0.3">
      <c r="A3372" t="s">
        <v>3382</v>
      </c>
      <c r="B3372" s="2">
        <v>45405</v>
      </c>
      <c r="C3372" t="s">
        <v>4512</v>
      </c>
      <c r="D3372" t="s">
        <v>4520</v>
      </c>
      <c r="E3372" t="s">
        <v>4525</v>
      </c>
      <c r="F3372">
        <v>8</v>
      </c>
      <c r="G3372">
        <v>77593</v>
      </c>
      <c r="H3372" s="7">
        <v>5</v>
      </c>
      <c r="I3372">
        <v>620744</v>
      </c>
      <c r="J3372">
        <v>31037.200000000001</v>
      </c>
      <c r="K3372">
        <v>589706.80000000005</v>
      </c>
      <c r="L3372">
        <v>99449.180284336122</v>
      </c>
      <c r="M3372" s="4">
        <f t="shared" si="104"/>
        <v>16.864173905462192</v>
      </c>
      <c r="N3372" t="str">
        <f t="shared" si="105"/>
        <v>Discounted</v>
      </c>
    </row>
    <row r="3373" spans="1:14" x14ac:dyDescent="0.3">
      <c r="A3373" t="s">
        <v>3383</v>
      </c>
      <c r="B3373" s="2">
        <v>45401</v>
      </c>
      <c r="C3373" t="s">
        <v>4516</v>
      </c>
      <c r="D3373" t="s">
        <v>4519</v>
      </c>
      <c r="E3373" t="s">
        <v>4521</v>
      </c>
      <c r="F3373">
        <v>5</v>
      </c>
      <c r="G3373">
        <v>39148</v>
      </c>
      <c r="H3373" s="7">
        <v>15</v>
      </c>
      <c r="I3373">
        <v>195740</v>
      </c>
      <c r="J3373">
        <v>29361</v>
      </c>
      <c r="K3373">
        <v>166379</v>
      </c>
      <c r="L3373">
        <v>32948.058235374767</v>
      </c>
      <c r="M3373" s="4">
        <f t="shared" si="104"/>
        <v>19.803014945019964</v>
      </c>
      <c r="N3373" t="str">
        <f t="shared" si="105"/>
        <v>Discounted</v>
      </c>
    </row>
    <row r="3374" spans="1:14" x14ac:dyDescent="0.3">
      <c r="A3374" t="s">
        <v>3384</v>
      </c>
      <c r="B3374" s="2">
        <v>45052</v>
      </c>
      <c r="C3374" t="s">
        <v>4514</v>
      </c>
      <c r="D3374" t="s">
        <v>4519</v>
      </c>
      <c r="E3374" t="s">
        <v>4522</v>
      </c>
      <c r="F3374">
        <v>1</v>
      </c>
      <c r="G3374">
        <v>14596</v>
      </c>
      <c r="H3374" s="7">
        <v>10</v>
      </c>
      <c r="I3374">
        <v>14596</v>
      </c>
      <c r="J3374">
        <v>1459.6</v>
      </c>
      <c r="K3374">
        <v>13136.4</v>
      </c>
      <c r="L3374">
        <v>1814.510613429939</v>
      </c>
      <c r="M3374" s="4">
        <f t="shared" si="104"/>
        <v>13.812845326192406</v>
      </c>
      <c r="N3374" t="str">
        <f t="shared" si="105"/>
        <v>Discounted</v>
      </c>
    </row>
    <row r="3375" spans="1:14" x14ac:dyDescent="0.3">
      <c r="A3375" t="s">
        <v>3385</v>
      </c>
      <c r="B3375" s="2">
        <v>45321</v>
      </c>
      <c r="C3375" t="s">
        <v>4516</v>
      </c>
      <c r="D3375" t="s">
        <v>4519</v>
      </c>
      <c r="E3375" t="s">
        <v>4522</v>
      </c>
      <c r="F3375">
        <v>9</v>
      </c>
      <c r="G3375">
        <v>74779</v>
      </c>
      <c r="H3375" s="7">
        <v>5</v>
      </c>
      <c r="I3375">
        <v>673011</v>
      </c>
      <c r="J3375">
        <v>33650.550000000003</v>
      </c>
      <c r="K3375">
        <v>639360.44999999995</v>
      </c>
      <c r="L3375">
        <v>127903.97869830451</v>
      </c>
      <c r="M3375" s="4">
        <f t="shared" si="104"/>
        <v>20.004987593196375</v>
      </c>
      <c r="N3375" t="str">
        <f t="shared" si="105"/>
        <v>Discounted</v>
      </c>
    </row>
    <row r="3376" spans="1:14" x14ac:dyDescent="0.3">
      <c r="A3376" t="s">
        <v>3386</v>
      </c>
      <c r="B3376" s="2">
        <v>45502</v>
      </c>
      <c r="C3376" t="s">
        <v>4512</v>
      </c>
      <c r="D3376" t="s">
        <v>4519</v>
      </c>
      <c r="E3376" t="s">
        <v>4525</v>
      </c>
      <c r="F3376">
        <v>6</v>
      </c>
      <c r="G3376">
        <v>7891</v>
      </c>
      <c r="H3376" s="7">
        <v>0</v>
      </c>
      <c r="I3376">
        <v>47346</v>
      </c>
      <c r="J3376">
        <v>0</v>
      </c>
      <c r="K3376">
        <v>47346</v>
      </c>
      <c r="L3376">
        <v>5232.7246465158623</v>
      </c>
      <c r="M3376" s="4">
        <f t="shared" si="104"/>
        <v>11.052094467359149</v>
      </c>
      <c r="N3376" t="str">
        <f t="shared" si="105"/>
        <v>Non-discounted</v>
      </c>
    </row>
    <row r="3377" spans="1:14" x14ac:dyDescent="0.3">
      <c r="A3377" t="s">
        <v>3387</v>
      </c>
      <c r="B3377" s="2">
        <v>45251</v>
      </c>
      <c r="C3377" t="s">
        <v>4514</v>
      </c>
      <c r="D3377" t="s">
        <v>4519</v>
      </c>
      <c r="E3377" t="s">
        <v>4524</v>
      </c>
      <c r="F3377">
        <v>7</v>
      </c>
      <c r="G3377">
        <v>75391</v>
      </c>
      <c r="H3377" s="7">
        <v>0</v>
      </c>
      <c r="I3377">
        <v>527737</v>
      </c>
      <c r="J3377">
        <v>0</v>
      </c>
      <c r="K3377">
        <v>527737</v>
      </c>
      <c r="L3377">
        <v>101007.2171634214</v>
      </c>
      <c r="M3377" s="4">
        <f t="shared" si="104"/>
        <v>19.13968836057002</v>
      </c>
      <c r="N3377" t="str">
        <f t="shared" si="105"/>
        <v>Non-discounted</v>
      </c>
    </row>
    <row r="3378" spans="1:14" x14ac:dyDescent="0.3">
      <c r="A3378" t="s">
        <v>3388</v>
      </c>
      <c r="B3378" s="2">
        <v>45318</v>
      </c>
      <c r="C3378" t="s">
        <v>4517</v>
      </c>
      <c r="D3378" t="s">
        <v>4520</v>
      </c>
      <c r="E3378" t="s">
        <v>4525</v>
      </c>
      <c r="F3378">
        <v>8</v>
      </c>
      <c r="G3378">
        <v>63330</v>
      </c>
      <c r="H3378" s="7">
        <v>5</v>
      </c>
      <c r="I3378">
        <v>506640</v>
      </c>
      <c r="J3378">
        <v>25332</v>
      </c>
      <c r="K3378">
        <v>481308</v>
      </c>
      <c r="L3378">
        <v>48934.058114240986</v>
      </c>
      <c r="M3378" s="4">
        <f t="shared" si="104"/>
        <v>10.166890663409083</v>
      </c>
      <c r="N3378" t="str">
        <f t="shared" si="105"/>
        <v>Discounted</v>
      </c>
    </row>
    <row r="3379" spans="1:14" x14ac:dyDescent="0.3">
      <c r="A3379" t="s">
        <v>3389</v>
      </c>
      <c r="B3379" s="2">
        <v>45614</v>
      </c>
      <c r="C3379" t="s">
        <v>4517</v>
      </c>
      <c r="D3379" t="s">
        <v>4519</v>
      </c>
      <c r="E3379" t="s">
        <v>4523</v>
      </c>
      <c r="F3379">
        <v>5</v>
      </c>
      <c r="G3379">
        <v>71283</v>
      </c>
      <c r="H3379" s="7">
        <v>15</v>
      </c>
      <c r="I3379">
        <v>356415</v>
      </c>
      <c r="J3379">
        <v>53462.25</v>
      </c>
      <c r="K3379">
        <v>302952.75</v>
      </c>
      <c r="L3379">
        <v>62447.622593187407</v>
      </c>
      <c r="M3379" s="4">
        <f t="shared" si="104"/>
        <v>20.612990835431404</v>
      </c>
      <c r="N3379" t="str">
        <f t="shared" si="105"/>
        <v>Discounted</v>
      </c>
    </row>
    <row r="3380" spans="1:14" x14ac:dyDescent="0.3">
      <c r="A3380" t="s">
        <v>3390</v>
      </c>
      <c r="B3380" s="2">
        <v>45554</v>
      </c>
      <c r="C3380" t="s">
        <v>4512</v>
      </c>
      <c r="D3380" t="s">
        <v>4519</v>
      </c>
      <c r="E3380" t="s">
        <v>4525</v>
      </c>
      <c r="F3380">
        <v>6</v>
      </c>
      <c r="G3380">
        <v>40786</v>
      </c>
      <c r="H3380" s="7">
        <v>15</v>
      </c>
      <c r="I3380">
        <v>244716</v>
      </c>
      <c r="J3380">
        <v>36707.4</v>
      </c>
      <c r="K3380">
        <v>208008.6</v>
      </c>
      <c r="L3380">
        <v>44956.548360761793</v>
      </c>
      <c r="M3380" s="4">
        <f t="shared" si="104"/>
        <v>21.612831565984191</v>
      </c>
      <c r="N3380" t="str">
        <f t="shared" si="105"/>
        <v>Discounted</v>
      </c>
    </row>
    <row r="3381" spans="1:14" x14ac:dyDescent="0.3">
      <c r="A3381" t="s">
        <v>3391</v>
      </c>
      <c r="B3381" s="2">
        <v>45366</v>
      </c>
      <c r="C3381" t="s">
        <v>4518</v>
      </c>
      <c r="D3381" t="s">
        <v>4519</v>
      </c>
      <c r="E3381" t="s">
        <v>4522</v>
      </c>
      <c r="F3381">
        <v>7</v>
      </c>
      <c r="G3381">
        <v>72326</v>
      </c>
      <c r="H3381" s="7">
        <v>0</v>
      </c>
      <c r="I3381">
        <v>506282</v>
      </c>
      <c r="J3381">
        <v>0</v>
      </c>
      <c r="K3381">
        <v>506282</v>
      </c>
      <c r="L3381">
        <v>106088.7268529061</v>
      </c>
      <c r="M3381" s="4">
        <f t="shared" si="104"/>
        <v>20.954473367195771</v>
      </c>
      <c r="N3381" t="str">
        <f t="shared" si="105"/>
        <v>Non-discounted</v>
      </c>
    </row>
    <row r="3382" spans="1:14" x14ac:dyDescent="0.3">
      <c r="A3382" t="s">
        <v>3392</v>
      </c>
      <c r="B3382" s="2">
        <v>45130</v>
      </c>
      <c r="C3382" t="s">
        <v>4512</v>
      </c>
      <c r="D3382" t="s">
        <v>4519</v>
      </c>
      <c r="E3382" t="s">
        <v>4524</v>
      </c>
      <c r="F3382">
        <v>7</v>
      </c>
      <c r="G3382">
        <v>38095</v>
      </c>
      <c r="H3382" s="7">
        <v>10</v>
      </c>
      <c r="I3382">
        <v>266665</v>
      </c>
      <c r="J3382">
        <v>26666.5</v>
      </c>
      <c r="K3382">
        <v>239998.5</v>
      </c>
      <c r="L3382">
        <v>22342.545439048299</v>
      </c>
      <c r="M3382" s="4">
        <f t="shared" si="104"/>
        <v>9.3094521170125226</v>
      </c>
      <c r="N3382" t="str">
        <f t="shared" si="105"/>
        <v>Discounted</v>
      </c>
    </row>
    <row r="3383" spans="1:14" x14ac:dyDescent="0.3">
      <c r="A3383" t="s">
        <v>3393</v>
      </c>
      <c r="B3383" s="2">
        <v>45412</v>
      </c>
      <c r="C3383" t="s">
        <v>4518</v>
      </c>
      <c r="D3383" t="s">
        <v>4519</v>
      </c>
      <c r="E3383" t="s">
        <v>4524</v>
      </c>
      <c r="F3383">
        <v>2</v>
      </c>
      <c r="G3383">
        <v>63240</v>
      </c>
      <c r="H3383" s="7">
        <v>15</v>
      </c>
      <c r="I3383">
        <v>126480</v>
      </c>
      <c r="J3383">
        <v>18972</v>
      </c>
      <c r="K3383">
        <v>107508</v>
      </c>
      <c r="L3383">
        <v>20302.873713820321</v>
      </c>
      <c r="M3383" s="4">
        <f t="shared" si="104"/>
        <v>18.88498875787878</v>
      </c>
      <c r="N3383" t="str">
        <f t="shared" si="105"/>
        <v>Discounted</v>
      </c>
    </row>
    <row r="3384" spans="1:14" x14ac:dyDescent="0.3">
      <c r="A3384" t="s">
        <v>3394</v>
      </c>
      <c r="B3384" s="2">
        <v>44957</v>
      </c>
      <c r="C3384" t="s">
        <v>4514</v>
      </c>
      <c r="D3384" t="s">
        <v>4520</v>
      </c>
      <c r="E3384" t="s">
        <v>4525</v>
      </c>
      <c r="F3384">
        <v>1</v>
      </c>
      <c r="G3384">
        <v>51429</v>
      </c>
      <c r="H3384" s="7">
        <v>10</v>
      </c>
      <c r="I3384">
        <v>51429</v>
      </c>
      <c r="J3384">
        <v>5142.8999999999996</v>
      </c>
      <c r="K3384">
        <v>46286.1</v>
      </c>
      <c r="L3384">
        <v>7299.6918448280876</v>
      </c>
      <c r="M3384" s="4">
        <f t="shared" si="104"/>
        <v>15.770807747526986</v>
      </c>
      <c r="N3384" t="str">
        <f t="shared" si="105"/>
        <v>Discounted</v>
      </c>
    </row>
    <row r="3385" spans="1:14" x14ac:dyDescent="0.3">
      <c r="A3385" t="s">
        <v>3395</v>
      </c>
      <c r="B3385" s="2">
        <v>45314</v>
      </c>
      <c r="C3385" t="s">
        <v>4518</v>
      </c>
      <c r="D3385" t="s">
        <v>4519</v>
      </c>
      <c r="E3385" t="s">
        <v>4523</v>
      </c>
      <c r="F3385">
        <v>8</v>
      </c>
      <c r="G3385">
        <v>33327</v>
      </c>
      <c r="H3385" s="7">
        <v>15</v>
      </c>
      <c r="I3385">
        <v>266616</v>
      </c>
      <c r="J3385">
        <v>39992.400000000001</v>
      </c>
      <c r="K3385">
        <v>226623.6</v>
      </c>
      <c r="L3385">
        <v>56023.030480896392</v>
      </c>
      <c r="M3385" s="4">
        <f t="shared" si="104"/>
        <v>24.720739799780954</v>
      </c>
      <c r="N3385" t="str">
        <f t="shared" si="105"/>
        <v>Discounted</v>
      </c>
    </row>
    <row r="3386" spans="1:14" x14ac:dyDescent="0.3">
      <c r="A3386" t="s">
        <v>3396</v>
      </c>
      <c r="B3386" s="2">
        <v>45551</v>
      </c>
      <c r="C3386" t="s">
        <v>4514</v>
      </c>
      <c r="D3386" t="s">
        <v>4520</v>
      </c>
      <c r="E3386" t="s">
        <v>4522</v>
      </c>
      <c r="F3386">
        <v>5</v>
      </c>
      <c r="G3386">
        <v>26709</v>
      </c>
      <c r="H3386" s="7">
        <v>5</v>
      </c>
      <c r="I3386">
        <v>133545</v>
      </c>
      <c r="J3386">
        <v>6677.25</v>
      </c>
      <c r="K3386">
        <v>126867.75</v>
      </c>
      <c r="L3386">
        <v>15517.875045953329</v>
      </c>
      <c r="M3386" s="4">
        <f t="shared" si="104"/>
        <v>12.23153641958128</v>
      </c>
      <c r="N3386" t="str">
        <f t="shared" si="105"/>
        <v>Discounted</v>
      </c>
    </row>
    <row r="3387" spans="1:14" x14ac:dyDescent="0.3">
      <c r="A3387" t="s">
        <v>3397</v>
      </c>
      <c r="B3387" s="2">
        <v>45360</v>
      </c>
      <c r="C3387" t="s">
        <v>4514</v>
      </c>
      <c r="D3387" t="s">
        <v>4519</v>
      </c>
      <c r="E3387" t="s">
        <v>4521</v>
      </c>
      <c r="F3387">
        <v>2</v>
      </c>
      <c r="G3387">
        <v>73896</v>
      </c>
      <c r="H3387" s="7">
        <v>20</v>
      </c>
      <c r="I3387">
        <v>147792</v>
      </c>
      <c r="J3387">
        <v>29558.400000000001</v>
      </c>
      <c r="K3387">
        <v>118233.60000000001</v>
      </c>
      <c r="L3387">
        <v>24149.244790206001</v>
      </c>
      <c r="M3387" s="4">
        <f t="shared" si="104"/>
        <v>20.425027056780813</v>
      </c>
      <c r="N3387" t="str">
        <f t="shared" si="105"/>
        <v>Discounted</v>
      </c>
    </row>
    <row r="3388" spans="1:14" x14ac:dyDescent="0.3">
      <c r="A3388" t="s">
        <v>3398</v>
      </c>
      <c r="B3388" s="2">
        <v>45302</v>
      </c>
      <c r="C3388" t="s">
        <v>4513</v>
      </c>
      <c r="D3388" t="s">
        <v>4520</v>
      </c>
      <c r="E3388" t="s">
        <v>4524</v>
      </c>
      <c r="F3388">
        <v>3</v>
      </c>
      <c r="G3388">
        <v>79461</v>
      </c>
      <c r="H3388" s="7">
        <v>0</v>
      </c>
      <c r="I3388">
        <v>238383</v>
      </c>
      <c r="J3388">
        <v>0</v>
      </c>
      <c r="K3388">
        <v>238383</v>
      </c>
      <c r="L3388">
        <v>29563.21635569488</v>
      </c>
      <c r="M3388" s="4">
        <f t="shared" si="104"/>
        <v>12.40156234114634</v>
      </c>
      <c r="N3388" t="str">
        <f t="shared" si="105"/>
        <v>Non-discounted</v>
      </c>
    </row>
    <row r="3389" spans="1:14" x14ac:dyDescent="0.3">
      <c r="A3389" t="s">
        <v>3399</v>
      </c>
      <c r="B3389" s="2">
        <v>45270</v>
      </c>
      <c r="C3389" t="s">
        <v>4515</v>
      </c>
      <c r="D3389" t="s">
        <v>4520</v>
      </c>
      <c r="E3389" t="s">
        <v>4525</v>
      </c>
      <c r="F3389">
        <v>6</v>
      </c>
      <c r="G3389">
        <v>14306</v>
      </c>
      <c r="H3389" s="7">
        <v>5</v>
      </c>
      <c r="I3389">
        <v>85836</v>
      </c>
      <c r="J3389">
        <v>4291.8</v>
      </c>
      <c r="K3389">
        <v>81544.2</v>
      </c>
      <c r="L3389">
        <v>10549.49504878241</v>
      </c>
      <c r="M3389" s="4">
        <f t="shared" si="104"/>
        <v>12.937149483080844</v>
      </c>
      <c r="N3389" t="str">
        <f t="shared" si="105"/>
        <v>Discounted</v>
      </c>
    </row>
    <row r="3390" spans="1:14" x14ac:dyDescent="0.3">
      <c r="A3390" t="s">
        <v>3400</v>
      </c>
      <c r="B3390" s="2">
        <v>45369</v>
      </c>
      <c r="C3390" t="s">
        <v>4514</v>
      </c>
      <c r="D3390" t="s">
        <v>4519</v>
      </c>
      <c r="E3390" t="s">
        <v>4523</v>
      </c>
      <c r="F3390">
        <v>6</v>
      </c>
      <c r="G3390">
        <v>25906</v>
      </c>
      <c r="H3390" s="7">
        <v>15</v>
      </c>
      <c r="I3390">
        <v>155436</v>
      </c>
      <c r="J3390">
        <v>23315.4</v>
      </c>
      <c r="K3390">
        <v>132120.6</v>
      </c>
      <c r="L3390">
        <v>9538.9007997824228</v>
      </c>
      <c r="M3390" s="4">
        <f t="shared" si="104"/>
        <v>7.2198436881019488</v>
      </c>
      <c r="N3390" t="str">
        <f t="shared" si="105"/>
        <v>Discounted</v>
      </c>
    </row>
    <row r="3391" spans="1:14" x14ac:dyDescent="0.3">
      <c r="A3391" t="s">
        <v>3401</v>
      </c>
      <c r="B3391" s="2">
        <v>45505</v>
      </c>
      <c r="C3391" t="s">
        <v>4518</v>
      </c>
      <c r="D3391" t="s">
        <v>4519</v>
      </c>
      <c r="E3391" t="s">
        <v>4523</v>
      </c>
      <c r="F3391">
        <v>8</v>
      </c>
      <c r="G3391">
        <v>34860</v>
      </c>
      <c r="H3391" s="7">
        <v>0</v>
      </c>
      <c r="I3391">
        <v>278880</v>
      </c>
      <c r="J3391">
        <v>0</v>
      </c>
      <c r="K3391">
        <v>278880</v>
      </c>
      <c r="L3391">
        <v>27311.342300641649</v>
      </c>
      <c r="M3391" s="4">
        <f t="shared" si="104"/>
        <v>9.7932237165238281</v>
      </c>
      <c r="N3391" t="str">
        <f t="shared" si="105"/>
        <v>Non-discounted</v>
      </c>
    </row>
    <row r="3392" spans="1:14" x14ac:dyDescent="0.3">
      <c r="A3392" t="s">
        <v>3402</v>
      </c>
      <c r="B3392" s="2">
        <v>45001</v>
      </c>
      <c r="C3392" t="s">
        <v>4515</v>
      </c>
      <c r="D3392" t="s">
        <v>4519</v>
      </c>
      <c r="E3392" t="s">
        <v>4522</v>
      </c>
      <c r="F3392">
        <v>5</v>
      </c>
      <c r="G3392">
        <v>39365</v>
      </c>
      <c r="H3392" s="7">
        <v>20</v>
      </c>
      <c r="I3392">
        <v>196825</v>
      </c>
      <c r="J3392">
        <v>39365</v>
      </c>
      <c r="K3392">
        <v>157460</v>
      </c>
      <c r="L3392">
        <v>13052.939152736029</v>
      </c>
      <c r="M3392" s="4">
        <f t="shared" si="104"/>
        <v>8.2896857314467365</v>
      </c>
      <c r="N3392" t="str">
        <f t="shared" si="105"/>
        <v>Discounted</v>
      </c>
    </row>
    <row r="3393" spans="1:14" x14ac:dyDescent="0.3">
      <c r="A3393" t="s">
        <v>3403</v>
      </c>
      <c r="B3393" s="2">
        <v>45483</v>
      </c>
      <c r="C3393" t="s">
        <v>4515</v>
      </c>
      <c r="D3393" t="s">
        <v>4519</v>
      </c>
      <c r="E3393" t="s">
        <v>4524</v>
      </c>
      <c r="F3393">
        <v>5</v>
      </c>
      <c r="G3393">
        <v>6958</v>
      </c>
      <c r="H3393" s="7">
        <v>20</v>
      </c>
      <c r="I3393">
        <v>34790</v>
      </c>
      <c r="J3393">
        <v>6958</v>
      </c>
      <c r="K3393">
        <v>27832</v>
      </c>
      <c r="L3393">
        <v>2277.7740029949159</v>
      </c>
      <c r="M3393" s="4">
        <f t="shared" si="104"/>
        <v>8.184011220878542</v>
      </c>
      <c r="N3393" t="str">
        <f t="shared" si="105"/>
        <v>Discounted</v>
      </c>
    </row>
    <row r="3394" spans="1:14" x14ac:dyDescent="0.3">
      <c r="A3394" t="s">
        <v>3404</v>
      </c>
      <c r="B3394" s="2">
        <v>45592</v>
      </c>
      <c r="C3394" t="s">
        <v>4514</v>
      </c>
      <c r="D3394" t="s">
        <v>4519</v>
      </c>
      <c r="E3394" t="s">
        <v>4522</v>
      </c>
      <c r="F3394">
        <v>7</v>
      </c>
      <c r="G3394">
        <v>9651</v>
      </c>
      <c r="H3394" s="7">
        <v>15</v>
      </c>
      <c r="I3394">
        <v>67557</v>
      </c>
      <c r="J3394">
        <v>10133.549999999999</v>
      </c>
      <c r="K3394">
        <v>57423.45</v>
      </c>
      <c r="L3394">
        <v>2974.724524957996</v>
      </c>
      <c r="M3394" s="4">
        <f t="shared" si="104"/>
        <v>5.1803305530371233</v>
      </c>
      <c r="N3394" t="str">
        <f t="shared" si="105"/>
        <v>Discounted</v>
      </c>
    </row>
    <row r="3395" spans="1:14" x14ac:dyDescent="0.3">
      <c r="A3395" t="s">
        <v>3405</v>
      </c>
      <c r="B3395" s="2">
        <v>45081</v>
      </c>
      <c r="C3395" t="s">
        <v>4512</v>
      </c>
      <c r="D3395" t="s">
        <v>4520</v>
      </c>
      <c r="E3395" t="s">
        <v>4521</v>
      </c>
      <c r="F3395">
        <v>5</v>
      </c>
      <c r="G3395">
        <v>55369</v>
      </c>
      <c r="H3395" s="7">
        <v>0</v>
      </c>
      <c r="I3395">
        <v>276845</v>
      </c>
      <c r="J3395">
        <v>0</v>
      </c>
      <c r="K3395">
        <v>276845</v>
      </c>
      <c r="L3395">
        <v>57793.097424937383</v>
      </c>
      <c r="M3395" s="4">
        <f t="shared" ref="M3395:M3458" si="106">(L3395/K3395)*100</f>
        <v>20.875615389455248</v>
      </c>
      <c r="N3395" t="str">
        <f t="shared" ref="N3395:N3458" si="107">IF(H3395=0,"Non-discounted","Discounted")</f>
        <v>Non-discounted</v>
      </c>
    </row>
    <row r="3396" spans="1:14" x14ac:dyDescent="0.3">
      <c r="A3396" t="s">
        <v>3406</v>
      </c>
      <c r="B3396" s="2">
        <v>45356</v>
      </c>
      <c r="C3396" t="s">
        <v>4512</v>
      </c>
      <c r="D3396" t="s">
        <v>4519</v>
      </c>
      <c r="E3396" t="s">
        <v>4521</v>
      </c>
      <c r="F3396">
        <v>9</v>
      </c>
      <c r="G3396">
        <v>72524</v>
      </c>
      <c r="H3396" s="7">
        <v>15</v>
      </c>
      <c r="I3396">
        <v>652716</v>
      </c>
      <c r="J3396">
        <v>97907.4</v>
      </c>
      <c r="K3396">
        <v>554808.6</v>
      </c>
      <c r="L3396">
        <v>79662.882784281843</v>
      </c>
      <c r="M3396" s="4">
        <f t="shared" si="106"/>
        <v>14.358624358793618</v>
      </c>
      <c r="N3396" t="str">
        <f t="shared" si="107"/>
        <v>Discounted</v>
      </c>
    </row>
    <row r="3397" spans="1:14" x14ac:dyDescent="0.3">
      <c r="A3397" t="s">
        <v>3407</v>
      </c>
      <c r="B3397" s="2">
        <v>45289</v>
      </c>
      <c r="C3397" t="s">
        <v>4517</v>
      </c>
      <c r="D3397" t="s">
        <v>4519</v>
      </c>
      <c r="E3397" t="s">
        <v>4521</v>
      </c>
      <c r="F3397">
        <v>6</v>
      </c>
      <c r="G3397">
        <v>25041</v>
      </c>
      <c r="H3397" s="7">
        <v>20</v>
      </c>
      <c r="I3397">
        <v>150246</v>
      </c>
      <c r="J3397">
        <v>30049.200000000001</v>
      </c>
      <c r="K3397">
        <v>120196.8</v>
      </c>
      <c r="L3397">
        <v>25341.51366653313</v>
      </c>
      <c r="M3397" s="4">
        <f t="shared" si="106"/>
        <v>21.083351359215161</v>
      </c>
      <c r="N3397" t="str">
        <f t="shared" si="107"/>
        <v>Discounted</v>
      </c>
    </row>
    <row r="3398" spans="1:14" x14ac:dyDescent="0.3">
      <c r="A3398" t="s">
        <v>3408</v>
      </c>
      <c r="B3398" s="2">
        <v>45374</v>
      </c>
      <c r="C3398" t="s">
        <v>4515</v>
      </c>
      <c r="D3398" t="s">
        <v>4520</v>
      </c>
      <c r="E3398" t="s">
        <v>4523</v>
      </c>
      <c r="F3398">
        <v>7</v>
      </c>
      <c r="G3398">
        <v>22303</v>
      </c>
      <c r="H3398" s="7">
        <v>5</v>
      </c>
      <c r="I3398">
        <v>156121</v>
      </c>
      <c r="J3398">
        <v>7806.05</v>
      </c>
      <c r="K3398">
        <v>148314.95000000001</v>
      </c>
      <c r="L3398">
        <v>25585.82416256006</v>
      </c>
      <c r="M3398" s="4">
        <f t="shared" si="106"/>
        <v>17.251008183976101</v>
      </c>
      <c r="N3398" t="str">
        <f t="shared" si="107"/>
        <v>Discounted</v>
      </c>
    </row>
    <row r="3399" spans="1:14" x14ac:dyDescent="0.3">
      <c r="A3399" t="s">
        <v>3409</v>
      </c>
      <c r="B3399" s="2">
        <v>45160</v>
      </c>
      <c r="C3399" t="s">
        <v>4514</v>
      </c>
      <c r="D3399" t="s">
        <v>4519</v>
      </c>
      <c r="E3399" t="s">
        <v>4524</v>
      </c>
      <c r="F3399">
        <v>8</v>
      </c>
      <c r="G3399">
        <v>43683</v>
      </c>
      <c r="H3399" s="7">
        <v>5</v>
      </c>
      <c r="I3399">
        <v>349464</v>
      </c>
      <c r="J3399">
        <v>17473.2</v>
      </c>
      <c r="K3399">
        <v>331990.8</v>
      </c>
      <c r="L3399">
        <v>71798.831127406869</v>
      </c>
      <c r="M3399" s="4">
        <f t="shared" si="106"/>
        <v>21.626753249610193</v>
      </c>
      <c r="N3399" t="str">
        <f t="shared" si="107"/>
        <v>Discounted</v>
      </c>
    </row>
    <row r="3400" spans="1:14" x14ac:dyDescent="0.3">
      <c r="A3400" t="s">
        <v>3410</v>
      </c>
      <c r="B3400" s="2">
        <v>45489</v>
      </c>
      <c r="C3400" t="s">
        <v>4513</v>
      </c>
      <c r="D3400" t="s">
        <v>4520</v>
      </c>
      <c r="E3400" t="s">
        <v>4522</v>
      </c>
      <c r="F3400">
        <v>5</v>
      </c>
      <c r="G3400">
        <v>45276</v>
      </c>
      <c r="H3400" s="7">
        <v>10</v>
      </c>
      <c r="I3400">
        <v>226380</v>
      </c>
      <c r="J3400">
        <v>22638</v>
      </c>
      <c r="K3400">
        <v>203742</v>
      </c>
      <c r="L3400">
        <v>30714.71785792055</v>
      </c>
      <c r="M3400" s="4">
        <f t="shared" si="106"/>
        <v>15.075300064748825</v>
      </c>
      <c r="N3400" t="str">
        <f t="shared" si="107"/>
        <v>Discounted</v>
      </c>
    </row>
    <row r="3401" spans="1:14" x14ac:dyDescent="0.3">
      <c r="A3401" t="s">
        <v>3411</v>
      </c>
      <c r="B3401" s="2">
        <v>45188</v>
      </c>
      <c r="C3401" t="s">
        <v>4512</v>
      </c>
      <c r="D3401" t="s">
        <v>4519</v>
      </c>
      <c r="E3401" t="s">
        <v>4522</v>
      </c>
      <c r="F3401">
        <v>4</v>
      </c>
      <c r="G3401">
        <v>62823</v>
      </c>
      <c r="H3401" s="7">
        <v>20</v>
      </c>
      <c r="I3401">
        <v>251292</v>
      </c>
      <c r="J3401">
        <v>50258.400000000001</v>
      </c>
      <c r="K3401">
        <v>201033.60000000001</v>
      </c>
      <c r="L3401">
        <v>13832.761005443201</v>
      </c>
      <c r="M3401" s="4">
        <f t="shared" si="106"/>
        <v>6.88082042277669</v>
      </c>
      <c r="N3401" t="str">
        <f t="shared" si="107"/>
        <v>Discounted</v>
      </c>
    </row>
    <row r="3402" spans="1:14" x14ac:dyDescent="0.3">
      <c r="A3402" t="s">
        <v>3412</v>
      </c>
      <c r="B3402" s="2">
        <v>45051</v>
      </c>
      <c r="C3402" t="s">
        <v>4513</v>
      </c>
      <c r="D3402" t="s">
        <v>4520</v>
      </c>
      <c r="E3402" t="s">
        <v>4521</v>
      </c>
      <c r="F3402">
        <v>8</v>
      </c>
      <c r="G3402">
        <v>11670</v>
      </c>
      <c r="H3402" s="7">
        <v>20</v>
      </c>
      <c r="I3402">
        <v>93360</v>
      </c>
      <c r="J3402">
        <v>18672</v>
      </c>
      <c r="K3402">
        <v>74688</v>
      </c>
      <c r="L3402">
        <v>12947.368597171309</v>
      </c>
      <c r="M3402" s="4">
        <f t="shared" si="106"/>
        <v>17.33527286467881</v>
      </c>
      <c r="N3402" t="str">
        <f t="shared" si="107"/>
        <v>Discounted</v>
      </c>
    </row>
    <row r="3403" spans="1:14" x14ac:dyDescent="0.3">
      <c r="A3403" t="s">
        <v>3413</v>
      </c>
      <c r="B3403" s="2">
        <v>45171</v>
      </c>
      <c r="C3403" t="s">
        <v>4514</v>
      </c>
      <c r="D3403" t="s">
        <v>4519</v>
      </c>
      <c r="E3403" t="s">
        <v>4524</v>
      </c>
      <c r="F3403">
        <v>9</v>
      </c>
      <c r="G3403">
        <v>47784</v>
      </c>
      <c r="H3403" s="7">
        <v>15</v>
      </c>
      <c r="I3403">
        <v>430056</v>
      </c>
      <c r="J3403">
        <v>64508.4</v>
      </c>
      <c r="K3403">
        <v>365547.6</v>
      </c>
      <c r="L3403">
        <v>67828.443752895051</v>
      </c>
      <c r="M3403" s="4">
        <f t="shared" si="106"/>
        <v>18.555297245254806</v>
      </c>
      <c r="N3403" t="str">
        <f t="shared" si="107"/>
        <v>Discounted</v>
      </c>
    </row>
    <row r="3404" spans="1:14" x14ac:dyDescent="0.3">
      <c r="A3404" t="s">
        <v>3414</v>
      </c>
      <c r="B3404" s="2">
        <v>45468</v>
      </c>
      <c r="C3404" t="s">
        <v>4514</v>
      </c>
      <c r="D3404" t="s">
        <v>4520</v>
      </c>
      <c r="E3404" t="s">
        <v>4524</v>
      </c>
      <c r="F3404">
        <v>1</v>
      </c>
      <c r="G3404">
        <v>9760</v>
      </c>
      <c r="H3404" s="7">
        <v>10</v>
      </c>
      <c r="I3404">
        <v>9760</v>
      </c>
      <c r="J3404">
        <v>976</v>
      </c>
      <c r="K3404">
        <v>8784</v>
      </c>
      <c r="L3404">
        <v>1539.842522871294</v>
      </c>
      <c r="M3404" s="4">
        <f t="shared" si="106"/>
        <v>17.530083366021106</v>
      </c>
      <c r="N3404" t="str">
        <f t="shared" si="107"/>
        <v>Discounted</v>
      </c>
    </row>
    <row r="3405" spans="1:14" x14ac:dyDescent="0.3">
      <c r="A3405" t="s">
        <v>3415</v>
      </c>
      <c r="B3405" s="2">
        <v>45411</v>
      </c>
      <c r="C3405" t="s">
        <v>4515</v>
      </c>
      <c r="D3405" t="s">
        <v>4520</v>
      </c>
      <c r="E3405" t="s">
        <v>4525</v>
      </c>
      <c r="F3405">
        <v>3</v>
      </c>
      <c r="G3405">
        <v>8136</v>
      </c>
      <c r="H3405" s="7">
        <v>10</v>
      </c>
      <c r="I3405">
        <v>24408</v>
      </c>
      <c r="J3405">
        <v>2440.8000000000002</v>
      </c>
      <c r="K3405">
        <v>21967.200000000001</v>
      </c>
      <c r="L3405">
        <v>4618.9830207690648</v>
      </c>
      <c r="M3405" s="4">
        <f t="shared" si="106"/>
        <v>21.026726304531596</v>
      </c>
      <c r="N3405" t="str">
        <f t="shared" si="107"/>
        <v>Discounted</v>
      </c>
    </row>
    <row r="3406" spans="1:14" x14ac:dyDescent="0.3">
      <c r="A3406" t="s">
        <v>3416</v>
      </c>
      <c r="B3406" s="2">
        <v>45048</v>
      </c>
      <c r="C3406" t="s">
        <v>4513</v>
      </c>
      <c r="D3406" t="s">
        <v>4519</v>
      </c>
      <c r="E3406" t="s">
        <v>4524</v>
      </c>
      <c r="F3406">
        <v>4</v>
      </c>
      <c r="G3406">
        <v>36608</v>
      </c>
      <c r="H3406" s="7">
        <v>0</v>
      </c>
      <c r="I3406">
        <v>146432</v>
      </c>
      <c r="J3406">
        <v>0</v>
      </c>
      <c r="K3406">
        <v>146432</v>
      </c>
      <c r="L3406">
        <v>28744.579459663571</v>
      </c>
      <c r="M3406" s="4">
        <f t="shared" si="106"/>
        <v>19.629984880124272</v>
      </c>
      <c r="N3406" t="str">
        <f t="shared" si="107"/>
        <v>Non-discounted</v>
      </c>
    </row>
    <row r="3407" spans="1:14" x14ac:dyDescent="0.3">
      <c r="A3407" t="s">
        <v>3417</v>
      </c>
      <c r="B3407" s="2">
        <v>45051</v>
      </c>
      <c r="C3407" t="s">
        <v>4517</v>
      </c>
      <c r="D3407" t="s">
        <v>4519</v>
      </c>
      <c r="E3407" t="s">
        <v>4524</v>
      </c>
      <c r="F3407">
        <v>7</v>
      </c>
      <c r="G3407">
        <v>16441</v>
      </c>
      <c r="H3407" s="7">
        <v>15</v>
      </c>
      <c r="I3407">
        <v>115087</v>
      </c>
      <c r="J3407">
        <v>17263.05</v>
      </c>
      <c r="K3407">
        <v>97823.95</v>
      </c>
      <c r="L3407">
        <v>13355.560515761539</v>
      </c>
      <c r="M3407" s="4">
        <f t="shared" si="106"/>
        <v>13.652648983977379</v>
      </c>
      <c r="N3407" t="str">
        <f t="shared" si="107"/>
        <v>Discounted</v>
      </c>
    </row>
    <row r="3408" spans="1:14" x14ac:dyDescent="0.3">
      <c r="A3408" t="s">
        <v>3418</v>
      </c>
      <c r="B3408" s="2">
        <v>45475</v>
      </c>
      <c r="C3408" t="s">
        <v>4515</v>
      </c>
      <c r="D3408" t="s">
        <v>4519</v>
      </c>
      <c r="E3408" t="s">
        <v>4522</v>
      </c>
      <c r="F3408">
        <v>6</v>
      </c>
      <c r="G3408">
        <v>69471</v>
      </c>
      <c r="H3408" s="7">
        <v>5</v>
      </c>
      <c r="I3408">
        <v>416826</v>
      </c>
      <c r="J3408">
        <v>20841.3</v>
      </c>
      <c r="K3408">
        <v>395984.7</v>
      </c>
      <c r="L3408">
        <v>84669.738054869595</v>
      </c>
      <c r="M3408" s="4">
        <f t="shared" si="106"/>
        <v>21.382073109104873</v>
      </c>
      <c r="N3408" t="str">
        <f t="shared" si="107"/>
        <v>Discounted</v>
      </c>
    </row>
    <row r="3409" spans="1:14" x14ac:dyDescent="0.3">
      <c r="A3409" t="s">
        <v>3419</v>
      </c>
      <c r="B3409" s="2">
        <v>45096</v>
      </c>
      <c r="C3409" t="s">
        <v>4516</v>
      </c>
      <c r="D3409" t="s">
        <v>4520</v>
      </c>
      <c r="E3409" t="s">
        <v>4524</v>
      </c>
      <c r="F3409">
        <v>1</v>
      </c>
      <c r="G3409">
        <v>28855</v>
      </c>
      <c r="H3409" s="7">
        <v>0</v>
      </c>
      <c r="I3409">
        <v>28855</v>
      </c>
      <c r="J3409">
        <v>0</v>
      </c>
      <c r="K3409">
        <v>28855</v>
      </c>
      <c r="L3409">
        <v>5435.0501347054524</v>
      </c>
      <c r="M3409" s="4">
        <f t="shared" si="106"/>
        <v>18.83573084285376</v>
      </c>
      <c r="N3409" t="str">
        <f t="shared" si="107"/>
        <v>Non-discounted</v>
      </c>
    </row>
    <row r="3410" spans="1:14" x14ac:dyDescent="0.3">
      <c r="A3410" t="s">
        <v>3420</v>
      </c>
      <c r="B3410" s="2">
        <v>45050</v>
      </c>
      <c r="C3410" t="s">
        <v>4513</v>
      </c>
      <c r="D3410" t="s">
        <v>4520</v>
      </c>
      <c r="E3410" t="s">
        <v>4524</v>
      </c>
      <c r="F3410">
        <v>4</v>
      </c>
      <c r="G3410">
        <v>73336</v>
      </c>
      <c r="H3410" s="7">
        <v>10</v>
      </c>
      <c r="I3410">
        <v>293344</v>
      </c>
      <c r="J3410">
        <v>29334.400000000001</v>
      </c>
      <c r="K3410">
        <v>264009.59999999998</v>
      </c>
      <c r="L3410">
        <v>19556.07489773053</v>
      </c>
      <c r="M3410" s="4">
        <f t="shared" si="106"/>
        <v>7.4073347703002206</v>
      </c>
      <c r="N3410" t="str">
        <f t="shared" si="107"/>
        <v>Discounted</v>
      </c>
    </row>
    <row r="3411" spans="1:14" x14ac:dyDescent="0.3">
      <c r="A3411" t="s">
        <v>3421</v>
      </c>
      <c r="B3411" s="2">
        <v>44961</v>
      </c>
      <c r="C3411" t="s">
        <v>4512</v>
      </c>
      <c r="D3411" t="s">
        <v>4520</v>
      </c>
      <c r="E3411" t="s">
        <v>4522</v>
      </c>
      <c r="F3411">
        <v>6</v>
      </c>
      <c r="G3411">
        <v>34233</v>
      </c>
      <c r="H3411" s="7">
        <v>5</v>
      </c>
      <c r="I3411">
        <v>205398</v>
      </c>
      <c r="J3411">
        <v>10269.9</v>
      </c>
      <c r="K3411">
        <v>195128.1</v>
      </c>
      <c r="L3411">
        <v>30825.280246636801</v>
      </c>
      <c r="M3411" s="4">
        <f t="shared" si="106"/>
        <v>15.797458308996399</v>
      </c>
      <c r="N3411" t="str">
        <f t="shared" si="107"/>
        <v>Discounted</v>
      </c>
    </row>
    <row r="3412" spans="1:14" x14ac:dyDescent="0.3">
      <c r="A3412" t="s">
        <v>3422</v>
      </c>
      <c r="B3412" s="2">
        <v>45013</v>
      </c>
      <c r="C3412" t="s">
        <v>4512</v>
      </c>
      <c r="D3412" t="s">
        <v>4519</v>
      </c>
      <c r="E3412" t="s">
        <v>4524</v>
      </c>
      <c r="F3412">
        <v>3</v>
      </c>
      <c r="G3412">
        <v>7944</v>
      </c>
      <c r="H3412" s="7">
        <v>20</v>
      </c>
      <c r="I3412">
        <v>23832</v>
      </c>
      <c r="J3412">
        <v>4766.3999999999996</v>
      </c>
      <c r="K3412">
        <v>19065.599999999999</v>
      </c>
      <c r="L3412">
        <v>3731.3507158515031</v>
      </c>
      <c r="M3412" s="4">
        <f t="shared" si="106"/>
        <v>19.571116124598774</v>
      </c>
      <c r="N3412" t="str">
        <f t="shared" si="107"/>
        <v>Discounted</v>
      </c>
    </row>
    <row r="3413" spans="1:14" x14ac:dyDescent="0.3">
      <c r="A3413" t="s">
        <v>3423</v>
      </c>
      <c r="B3413" s="2">
        <v>45572</v>
      </c>
      <c r="C3413" t="s">
        <v>4512</v>
      </c>
      <c r="D3413" t="s">
        <v>4519</v>
      </c>
      <c r="E3413" t="s">
        <v>4522</v>
      </c>
      <c r="F3413">
        <v>2</v>
      </c>
      <c r="G3413">
        <v>15110</v>
      </c>
      <c r="H3413" s="7">
        <v>15</v>
      </c>
      <c r="I3413">
        <v>30220</v>
      </c>
      <c r="J3413">
        <v>4533</v>
      </c>
      <c r="K3413">
        <v>25687</v>
      </c>
      <c r="L3413">
        <v>4126.8128075074937</v>
      </c>
      <c r="M3413" s="4">
        <f t="shared" si="106"/>
        <v>16.065764034365611</v>
      </c>
      <c r="N3413" t="str">
        <f t="shared" si="107"/>
        <v>Discounted</v>
      </c>
    </row>
    <row r="3414" spans="1:14" x14ac:dyDescent="0.3">
      <c r="A3414" t="s">
        <v>3424</v>
      </c>
      <c r="B3414" s="2">
        <v>45634</v>
      </c>
      <c r="C3414" t="s">
        <v>4518</v>
      </c>
      <c r="D3414" t="s">
        <v>4520</v>
      </c>
      <c r="E3414" t="s">
        <v>4525</v>
      </c>
      <c r="F3414">
        <v>2</v>
      </c>
      <c r="G3414">
        <v>66536</v>
      </c>
      <c r="H3414" s="7">
        <v>10</v>
      </c>
      <c r="I3414">
        <v>133072</v>
      </c>
      <c r="J3414">
        <v>13307.2</v>
      </c>
      <c r="K3414">
        <v>119764.8</v>
      </c>
      <c r="L3414">
        <v>28720.285315097579</v>
      </c>
      <c r="M3414" s="4">
        <f t="shared" si="106"/>
        <v>23.980573019031951</v>
      </c>
      <c r="N3414" t="str">
        <f t="shared" si="107"/>
        <v>Discounted</v>
      </c>
    </row>
    <row r="3415" spans="1:14" x14ac:dyDescent="0.3">
      <c r="A3415" t="s">
        <v>3425</v>
      </c>
      <c r="B3415" s="2">
        <v>45127</v>
      </c>
      <c r="C3415" t="s">
        <v>4514</v>
      </c>
      <c r="D3415" t="s">
        <v>4519</v>
      </c>
      <c r="E3415" t="s">
        <v>4523</v>
      </c>
      <c r="F3415">
        <v>4</v>
      </c>
      <c r="G3415">
        <v>5054</v>
      </c>
      <c r="H3415" s="7">
        <v>20</v>
      </c>
      <c r="I3415">
        <v>20216</v>
      </c>
      <c r="J3415">
        <v>4043.2</v>
      </c>
      <c r="K3415">
        <v>16172.8</v>
      </c>
      <c r="L3415">
        <v>1136.919596497358</v>
      </c>
      <c r="M3415" s="4">
        <f t="shared" si="106"/>
        <v>7.0298253641753936</v>
      </c>
      <c r="N3415" t="str">
        <f t="shared" si="107"/>
        <v>Discounted</v>
      </c>
    </row>
    <row r="3416" spans="1:14" x14ac:dyDescent="0.3">
      <c r="A3416" t="s">
        <v>3426</v>
      </c>
      <c r="B3416" s="2">
        <v>45295</v>
      </c>
      <c r="C3416" t="s">
        <v>4515</v>
      </c>
      <c r="D3416" t="s">
        <v>4520</v>
      </c>
      <c r="E3416" t="s">
        <v>4522</v>
      </c>
      <c r="F3416">
        <v>1</v>
      </c>
      <c r="G3416">
        <v>26045</v>
      </c>
      <c r="H3416" s="7">
        <v>10</v>
      </c>
      <c r="I3416">
        <v>26045</v>
      </c>
      <c r="J3416">
        <v>2604.5</v>
      </c>
      <c r="K3416">
        <v>23440.5</v>
      </c>
      <c r="L3416">
        <v>4558.3413283852324</v>
      </c>
      <c r="M3416" s="4">
        <f t="shared" si="106"/>
        <v>19.446433857576555</v>
      </c>
      <c r="N3416" t="str">
        <f t="shared" si="107"/>
        <v>Discounted</v>
      </c>
    </row>
    <row r="3417" spans="1:14" x14ac:dyDescent="0.3">
      <c r="A3417" t="s">
        <v>3427</v>
      </c>
      <c r="B3417" s="2">
        <v>45003</v>
      </c>
      <c r="C3417" t="s">
        <v>4512</v>
      </c>
      <c r="D3417" t="s">
        <v>4519</v>
      </c>
      <c r="E3417" t="s">
        <v>4522</v>
      </c>
      <c r="F3417">
        <v>2</v>
      </c>
      <c r="G3417">
        <v>50639</v>
      </c>
      <c r="H3417" s="7">
        <v>5</v>
      </c>
      <c r="I3417">
        <v>101278</v>
      </c>
      <c r="J3417">
        <v>5063.8999999999996</v>
      </c>
      <c r="K3417">
        <v>96214.1</v>
      </c>
      <c r="L3417">
        <v>20675.463563191821</v>
      </c>
      <c r="M3417" s="4">
        <f t="shared" si="106"/>
        <v>21.489016228590007</v>
      </c>
      <c r="N3417" t="str">
        <f t="shared" si="107"/>
        <v>Discounted</v>
      </c>
    </row>
    <row r="3418" spans="1:14" x14ac:dyDescent="0.3">
      <c r="A3418" t="s">
        <v>3428</v>
      </c>
      <c r="B3418" s="2">
        <v>44985</v>
      </c>
      <c r="C3418" t="s">
        <v>4516</v>
      </c>
      <c r="D3418" t="s">
        <v>4519</v>
      </c>
      <c r="E3418" t="s">
        <v>4524</v>
      </c>
      <c r="F3418">
        <v>2</v>
      </c>
      <c r="G3418">
        <v>62471</v>
      </c>
      <c r="H3418" s="7">
        <v>0</v>
      </c>
      <c r="I3418">
        <v>124942</v>
      </c>
      <c r="J3418">
        <v>0</v>
      </c>
      <c r="K3418">
        <v>124942</v>
      </c>
      <c r="L3418">
        <v>23805.27909556841</v>
      </c>
      <c r="M3418" s="4">
        <f t="shared" si="106"/>
        <v>19.053063898103449</v>
      </c>
      <c r="N3418" t="str">
        <f t="shared" si="107"/>
        <v>Non-discounted</v>
      </c>
    </row>
    <row r="3419" spans="1:14" x14ac:dyDescent="0.3">
      <c r="A3419" t="s">
        <v>3429</v>
      </c>
      <c r="B3419" s="2">
        <v>45357</v>
      </c>
      <c r="C3419" t="s">
        <v>4512</v>
      </c>
      <c r="D3419" t="s">
        <v>4520</v>
      </c>
      <c r="E3419" t="s">
        <v>4522</v>
      </c>
      <c r="F3419">
        <v>4</v>
      </c>
      <c r="G3419">
        <v>46559</v>
      </c>
      <c r="H3419" s="7">
        <v>5</v>
      </c>
      <c r="I3419">
        <v>186236</v>
      </c>
      <c r="J3419">
        <v>9311.7999999999993</v>
      </c>
      <c r="K3419">
        <v>176924.2</v>
      </c>
      <c r="L3419">
        <v>22490.07371060321</v>
      </c>
      <c r="M3419" s="4">
        <f t="shared" si="106"/>
        <v>12.711700101288127</v>
      </c>
      <c r="N3419" t="str">
        <f t="shared" si="107"/>
        <v>Discounted</v>
      </c>
    </row>
    <row r="3420" spans="1:14" x14ac:dyDescent="0.3">
      <c r="A3420" t="s">
        <v>3430</v>
      </c>
      <c r="B3420" s="2">
        <v>45564</v>
      </c>
      <c r="C3420" t="s">
        <v>4517</v>
      </c>
      <c r="D3420" t="s">
        <v>4519</v>
      </c>
      <c r="E3420" t="s">
        <v>4521</v>
      </c>
      <c r="F3420">
        <v>4</v>
      </c>
      <c r="G3420">
        <v>7271</v>
      </c>
      <c r="H3420" s="7">
        <v>15</v>
      </c>
      <c r="I3420">
        <v>29084</v>
      </c>
      <c r="J3420">
        <v>4362.6000000000004</v>
      </c>
      <c r="K3420">
        <v>24721.4</v>
      </c>
      <c r="L3420">
        <v>3141.9926029649409</v>
      </c>
      <c r="M3420" s="4">
        <f t="shared" si="106"/>
        <v>12.709606264066519</v>
      </c>
      <c r="N3420" t="str">
        <f t="shared" si="107"/>
        <v>Discounted</v>
      </c>
    </row>
    <row r="3421" spans="1:14" x14ac:dyDescent="0.3">
      <c r="A3421" t="s">
        <v>3431</v>
      </c>
      <c r="B3421" s="2">
        <v>45426</v>
      </c>
      <c r="C3421" t="s">
        <v>4514</v>
      </c>
      <c r="D3421" t="s">
        <v>4519</v>
      </c>
      <c r="E3421" t="s">
        <v>4521</v>
      </c>
      <c r="F3421">
        <v>1</v>
      </c>
      <c r="G3421">
        <v>69968</v>
      </c>
      <c r="H3421" s="7">
        <v>15</v>
      </c>
      <c r="I3421">
        <v>69968</v>
      </c>
      <c r="J3421">
        <v>10495.2</v>
      </c>
      <c r="K3421">
        <v>59472.800000000003</v>
      </c>
      <c r="L3421">
        <v>9950.6023831650436</v>
      </c>
      <c r="M3421" s="4">
        <f t="shared" si="106"/>
        <v>16.731350101500254</v>
      </c>
      <c r="N3421" t="str">
        <f t="shared" si="107"/>
        <v>Discounted</v>
      </c>
    </row>
    <row r="3422" spans="1:14" x14ac:dyDescent="0.3">
      <c r="A3422" t="s">
        <v>3432</v>
      </c>
      <c r="B3422" s="2">
        <v>45035</v>
      </c>
      <c r="C3422" t="s">
        <v>4513</v>
      </c>
      <c r="D3422" t="s">
        <v>4519</v>
      </c>
      <c r="E3422" t="s">
        <v>4525</v>
      </c>
      <c r="F3422">
        <v>7</v>
      </c>
      <c r="G3422">
        <v>26555</v>
      </c>
      <c r="H3422" s="7">
        <v>10</v>
      </c>
      <c r="I3422">
        <v>185885</v>
      </c>
      <c r="J3422">
        <v>18588.5</v>
      </c>
      <c r="K3422">
        <v>167296.5</v>
      </c>
      <c r="L3422">
        <v>21651.44732779701</v>
      </c>
      <c r="M3422" s="4">
        <f t="shared" si="106"/>
        <v>12.941960727090532</v>
      </c>
      <c r="N3422" t="str">
        <f t="shared" si="107"/>
        <v>Discounted</v>
      </c>
    </row>
    <row r="3423" spans="1:14" x14ac:dyDescent="0.3">
      <c r="A3423" t="s">
        <v>3433</v>
      </c>
      <c r="B3423" s="2">
        <v>45204</v>
      </c>
      <c r="C3423" t="s">
        <v>4514</v>
      </c>
      <c r="D3423" t="s">
        <v>4519</v>
      </c>
      <c r="E3423" t="s">
        <v>4522</v>
      </c>
      <c r="F3423">
        <v>7</v>
      </c>
      <c r="G3423">
        <v>37702</v>
      </c>
      <c r="H3423" s="7">
        <v>5</v>
      </c>
      <c r="I3423">
        <v>263914</v>
      </c>
      <c r="J3423">
        <v>13195.7</v>
      </c>
      <c r="K3423">
        <v>250718.3</v>
      </c>
      <c r="L3423">
        <v>56821.942937693129</v>
      </c>
      <c r="M3423" s="4">
        <f t="shared" si="106"/>
        <v>22.663659947316621</v>
      </c>
      <c r="N3423" t="str">
        <f t="shared" si="107"/>
        <v>Discounted</v>
      </c>
    </row>
    <row r="3424" spans="1:14" x14ac:dyDescent="0.3">
      <c r="A3424" t="s">
        <v>3434</v>
      </c>
      <c r="B3424" s="2">
        <v>44994</v>
      </c>
      <c r="C3424" t="s">
        <v>4513</v>
      </c>
      <c r="D3424" t="s">
        <v>4519</v>
      </c>
      <c r="E3424" t="s">
        <v>4524</v>
      </c>
      <c r="F3424">
        <v>1</v>
      </c>
      <c r="G3424">
        <v>28200</v>
      </c>
      <c r="H3424" s="7">
        <v>0</v>
      </c>
      <c r="I3424">
        <v>28200</v>
      </c>
      <c r="J3424">
        <v>0</v>
      </c>
      <c r="K3424">
        <v>28200</v>
      </c>
      <c r="L3424">
        <v>2030.0086871807</v>
      </c>
      <c r="M3424" s="4">
        <f t="shared" si="106"/>
        <v>7.1986123658890069</v>
      </c>
      <c r="N3424" t="str">
        <f t="shared" si="107"/>
        <v>Non-discounted</v>
      </c>
    </row>
    <row r="3425" spans="1:14" x14ac:dyDescent="0.3">
      <c r="A3425" t="s">
        <v>3435</v>
      </c>
      <c r="B3425" s="2">
        <v>44995</v>
      </c>
      <c r="C3425" t="s">
        <v>4513</v>
      </c>
      <c r="D3425" t="s">
        <v>4520</v>
      </c>
      <c r="E3425" t="s">
        <v>4524</v>
      </c>
      <c r="F3425">
        <v>8</v>
      </c>
      <c r="G3425">
        <v>4067</v>
      </c>
      <c r="H3425" s="7">
        <v>15</v>
      </c>
      <c r="I3425">
        <v>32536</v>
      </c>
      <c r="J3425">
        <v>4880.3999999999996</v>
      </c>
      <c r="K3425">
        <v>27655.599999999999</v>
      </c>
      <c r="L3425">
        <v>4918.0359905190498</v>
      </c>
      <c r="M3425" s="4">
        <f t="shared" si="106"/>
        <v>17.783146959455049</v>
      </c>
      <c r="N3425" t="str">
        <f t="shared" si="107"/>
        <v>Discounted</v>
      </c>
    </row>
    <row r="3426" spans="1:14" x14ac:dyDescent="0.3">
      <c r="A3426" t="s">
        <v>3436</v>
      </c>
      <c r="B3426" s="2">
        <v>45091</v>
      </c>
      <c r="C3426" t="s">
        <v>4515</v>
      </c>
      <c r="D3426" t="s">
        <v>4519</v>
      </c>
      <c r="E3426" t="s">
        <v>4523</v>
      </c>
      <c r="F3426">
        <v>7</v>
      </c>
      <c r="G3426">
        <v>67694</v>
      </c>
      <c r="H3426" s="7">
        <v>0</v>
      </c>
      <c r="I3426">
        <v>473858</v>
      </c>
      <c r="J3426">
        <v>0</v>
      </c>
      <c r="K3426">
        <v>473858</v>
      </c>
      <c r="L3426">
        <v>36403.189416454887</v>
      </c>
      <c r="M3426" s="4">
        <f t="shared" si="106"/>
        <v>7.6822992154727547</v>
      </c>
      <c r="N3426" t="str">
        <f t="shared" si="107"/>
        <v>Non-discounted</v>
      </c>
    </row>
    <row r="3427" spans="1:14" x14ac:dyDescent="0.3">
      <c r="A3427" t="s">
        <v>3437</v>
      </c>
      <c r="B3427" s="2">
        <v>45415</v>
      </c>
      <c r="C3427" t="s">
        <v>4518</v>
      </c>
      <c r="D3427" t="s">
        <v>4520</v>
      </c>
      <c r="E3427" t="s">
        <v>4525</v>
      </c>
      <c r="F3427">
        <v>7</v>
      </c>
      <c r="G3427">
        <v>43336</v>
      </c>
      <c r="H3427" s="7">
        <v>20</v>
      </c>
      <c r="I3427">
        <v>303352</v>
      </c>
      <c r="J3427">
        <v>60670.400000000001</v>
      </c>
      <c r="K3427">
        <v>242681.60000000001</v>
      </c>
      <c r="L3427">
        <v>38351.449025230293</v>
      </c>
      <c r="M3427" s="4">
        <f t="shared" si="106"/>
        <v>15.803196049980835</v>
      </c>
      <c r="N3427" t="str">
        <f t="shared" si="107"/>
        <v>Discounted</v>
      </c>
    </row>
    <row r="3428" spans="1:14" x14ac:dyDescent="0.3">
      <c r="A3428" t="s">
        <v>3438</v>
      </c>
      <c r="B3428" s="2">
        <v>45231</v>
      </c>
      <c r="C3428" t="s">
        <v>4513</v>
      </c>
      <c r="D3428" t="s">
        <v>4519</v>
      </c>
      <c r="E3428" t="s">
        <v>4524</v>
      </c>
      <c r="F3428">
        <v>6</v>
      </c>
      <c r="G3428">
        <v>27127</v>
      </c>
      <c r="H3428" s="7">
        <v>10</v>
      </c>
      <c r="I3428">
        <v>162762</v>
      </c>
      <c r="J3428">
        <v>16276.2</v>
      </c>
      <c r="K3428">
        <v>146485.79999999999</v>
      </c>
      <c r="L3428">
        <v>28288.786980018511</v>
      </c>
      <c r="M3428" s="4">
        <f t="shared" si="106"/>
        <v>19.311624048213897</v>
      </c>
      <c r="N3428" t="str">
        <f t="shared" si="107"/>
        <v>Discounted</v>
      </c>
    </row>
    <row r="3429" spans="1:14" x14ac:dyDescent="0.3">
      <c r="A3429" t="s">
        <v>3439</v>
      </c>
      <c r="B3429" s="2">
        <v>45600</v>
      </c>
      <c r="C3429" t="s">
        <v>4513</v>
      </c>
      <c r="D3429" t="s">
        <v>4519</v>
      </c>
      <c r="E3429" t="s">
        <v>4523</v>
      </c>
      <c r="F3429">
        <v>4</v>
      </c>
      <c r="G3429">
        <v>39068</v>
      </c>
      <c r="H3429" s="7">
        <v>0</v>
      </c>
      <c r="I3429">
        <v>156272</v>
      </c>
      <c r="J3429">
        <v>0</v>
      </c>
      <c r="K3429">
        <v>156272</v>
      </c>
      <c r="L3429">
        <v>12986.54439054065</v>
      </c>
      <c r="M3429" s="4">
        <f t="shared" si="106"/>
        <v>8.3102183312049824</v>
      </c>
      <c r="N3429" t="str">
        <f t="shared" si="107"/>
        <v>Non-discounted</v>
      </c>
    </row>
    <row r="3430" spans="1:14" x14ac:dyDescent="0.3">
      <c r="A3430" t="s">
        <v>3440</v>
      </c>
      <c r="B3430" s="2">
        <v>45291</v>
      </c>
      <c r="C3430" t="s">
        <v>4515</v>
      </c>
      <c r="D3430" t="s">
        <v>4520</v>
      </c>
      <c r="E3430" t="s">
        <v>4524</v>
      </c>
      <c r="F3430">
        <v>8</v>
      </c>
      <c r="G3430">
        <v>21260</v>
      </c>
      <c r="H3430" s="7">
        <v>10</v>
      </c>
      <c r="I3430">
        <v>170080</v>
      </c>
      <c r="J3430">
        <v>17008</v>
      </c>
      <c r="K3430">
        <v>153072</v>
      </c>
      <c r="L3430">
        <v>29207.154655972849</v>
      </c>
      <c r="M3430" s="4">
        <f t="shared" si="106"/>
        <v>19.080664429793071</v>
      </c>
      <c r="N3430" t="str">
        <f t="shared" si="107"/>
        <v>Discounted</v>
      </c>
    </row>
    <row r="3431" spans="1:14" x14ac:dyDescent="0.3">
      <c r="A3431" t="s">
        <v>3441</v>
      </c>
      <c r="B3431" s="2">
        <v>45305</v>
      </c>
      <c r="C3431" t="s">
        <v>4512</v>
      </c>
      <c r="D3431" t="s">
        <v>4520</v>
      </c>
      <c r="E3431" t="s">
        <v>4523</v>
      </c>
      <c r="F3431">
        <v>2</v>
      </c>
      <c r="G3431">
        <v>30485</v>
      </c>
      <c r="H3431" s="7">
        <v>20</v>
      </c>
      <c r="I3431">
        <v>60970</v>
      </c>
      <c r="J3431">
        <v>12194</v>
      </c>
      <c r="K3431">
        <v>48776</v>
      </c>
      <c r="L3431">
        <v>3804.3332004704348</v>
      </c>
      <c r="M3431" s="4">
        <f t="shared" si="106"/>
        <v>7.7996006242218199</v>
      </c>
      <c r="N3431" t="str">
        <f t="shared" si="107"/>
        <v>Discounted</v>
      </c>
    </row>
    <row r="3432" spans="1:14" x14ac:dyDescent="0.3">
      <c r="A3432" t="s">
        <v>3442</v>
      </c>
      <c r="B3432" s="2">
        <v>45269</v>
      </c>
      <c r="C3432" t="s">
        <v>4517</v>
      </c>
      <c r="D3432" t="s">
        <v>4519</v>
      </c>
      <c r="E3432" t="s">
        <v>4521</v>
      </c>
      <c r="F3432">
        <v>7</v>
      </c>
      <c r="G3432">
        <v>41285</v>
      </c>
      <c r="H3432" s="7">
        <v>0</v>
      </c>
      <c r="I3432">
        <v>288995</v>
      </c>
      <c r="J3432">
        <v>0</v>
      </c>
      <c r="K3432">
        <v>288995</v>
      </c>
      <c r="L3432">
        <v>50317.135943618603</v>
      </c>
      <c r="M3432" s="4">
        <f t="shared" si="106"/>
        <v>17.41107491258278</v>
      </c>
      <c r="N3432" t="str">
        <f t="shared" si="107"/>
        <v>Non-discounted</v>
      </c>
    </row>
    <row r="3433" spans="1:14" x14ac:dyDescent="0.3">
      <c r="A3433" t="s">
        <v>3443</v>
      </c>
      <c r="B3433" s="2">
        <v>45480</v>
      </c>
      <c r="C3433" t="s">
        <v>4516</v>
      </c>
      <c r="D3433" t="s">
        <v>4519</v>
      </c>
      <c r="E3433" t="s">
        <v>4521</v>
      </c>
      <c r="F3433">
        <v>3</v>
      </c>
      <c r="G3433">
        <v>36083</v>
      </c>
      <c r="H3433" s="7">
        <v>0</v>
      </c>
      <c r="I3433">
        <v>108249</v>
      </c>
      <c r="J3433">
        <v>0</v>
      </c>
      <c r="K3433">
        <v>108249</v>
      </c>
      <c r="L3433">
        <v>16357.57197423461</v>
      </c>
      <c r="M3433" s="4">
        <f t="shared" si="106"/>
        <v>15.111060586457715</v>
      </c>
      <c r="N3433" t="str">
        <f t="shared" si="107"/>
        <v>Non-discounted</v>
      </c>
    </row>
    <row r="3434" spans="1:14" x14ac:dyDescent="0.3">
      <c r="A3434" t="s">
        <v>3444</v>
      </c>
      <c r="B3434" s="2">
        <v>45280</v>
      </c>
      <c r="C3434" t="s">
        <v>4515</v>
      </c>
      <c r="D3434" t="s">
        <v>4520</v>
      </c>
      <c r="E3434" t="s">
        <v>4524</v>
      </c>
      <c r="F3434">
        <v>3</v>
      </c>
      <c r="G3434">
        <v>34238</v>
      </c>
      <c r="H3434" s="7">
        <v>20</v>
      </c>
      <c r="I3434">
        <v>102714</v>
      </c>
      <c r="J3434">
        <v>20542.8</v>
      </c>
      <c r="K3434">
        <v>82171.199999999997</v>
      </c>
      <c r="L3434">
        <v>9007.1953288903187</v>
      </c>
      <c r="M3434" s="4">
        <f t="shared" si="106"/>
        <v>10.96149907618523</v>
      </c>
      <c r="N3434" t="str">
        <f t="shared" si="107"/>
        <v>Discounted</v>
      </c>
    </row>
    <row r="3435" spans="1:14" x14ac:dyDescent="0.3">
      <c r="A3435" t="s">
        <v>3445</v>
      </c>
      <c r="B3435" s="2">
        <v>45342</v>
      </c>
      <c r="C3435" t="s">
        <v>4518</v>
      </c>
      <c r="D3435" t="s">
        <v>4520</v>
      </c>
      <c r="E3435" t="s">
        <v>4525</v>
      </c>
      <c r="F3435">
        <v>7</v>
      </c>
      <c r="G3435">
        <v>24704</v>
      </c>
      <c r="H3435" s="7">
        <v>5</v>
      </c>
      <c r="I3435">
        <v>172928</v>
      </c>
      <c r="J3435">
        <v>8646.4</v>
      </c>
      <c r="K3435">
        <v>164281.60000000001</v>
      </c>
      <c r="L3435">
        <v>11879.16079657569</v>
      </c>
      <c r="M3435" s="4">
        <f t="shared" si="106"/>
        <v>7.2309746171060478</v>
      </c>
      <c r="N3435" t="str">
        <f t="shared" si="107"/>
        <v>Discounted</v>
      </c>
    </row>
    <row r="3436" spans="1:14" x14ac:dyDescent="0.3">
      <c r="A3436" t="s">
        <v>3446</v>
      </c>
      <c r="B3436" s="2">
        <v>45035</v>
      </c>
      <c r="C3436" t="s">
        <v>4515</v>
      </c>
      <c r="D3436" t="s">
        <v>4520</v>
      </c>
      <c r="E3436" t="s">
        <v>4522</v>
      </c>
      <c r="F3436">
        <v>3</v>
      </c>
      <c r="G3436">
        <v>79321</v>
      </c>
      <c r="H3436" s="7">
        <v>0</v>
      </c>
      <c r="I3436">
        <v>237963</v>
      </c>
      <c r="J3436">
        <v>0</v>
      </c>
      <c r="K3436">
        <v>237963</v>
      </c>
      <c r="L3436">
        <v>46919.361724370581</v>
      </c>
      <c r="M3436" s="4">
        <f t="shared" si="106"/>
        <v>19.717082792018331</v>
      </c>
      <c r="N3436" t="str">
        <f t="shared" si="107"/>
        <v>Non-discounted</v>
      </c>
    </row>
    <row r="3437" spans="1:14" x14ac:dyDescent="0.3">
      <c r="A3437" t="s">
        <v>3447</v>
      </c>
      <c r="B3437" s="2">
        <v>45489</v>
      </c>
      <c r="C3437" t="s">
        <v>4514</v>
      </c>
      <c r="D3437" t="s">
        <v>4520</v>
      </c>
      <c r="E3437" t="s">
        <v>4525</v>
      </c>
      <c r="F3437">
        <v>5</v>
      </c>
      <c r="G3437">
        <v>17143</v>
      </c>
      <c r="H3437" s="7">
        <v>0</v>
      </c>
      <c r="I3437">
        <v>85715</v>
      </c>
      <c r="J3437">
        <v>0</v>
      </c>
      <c r="K3437">
        <v>85715</v>
      </c>
      <c r="L3437">
        <v>10831.03540148201</v>
      </c>
      <c r="M3437" s="4">
        <f t="shared" si="106"/>
        <v>12.636102667540113</v>
      </c>
      <c r="N3437" t="str">
        <f t="shared" si="107"/>
        <v>Non-discounted</v>
      </c>
    </row>
    <row r="3438" spans="1:14" x14ac:dyDescent="0.3">
      <c r="A3438" t="s">
        <v>3448</v>
      </c>
      <c r="B3438" s="2">
        <v>45423</v>
      </c>
      <c r="C3438" t="s">
        <v>4512</v>
      </c>
      <c r="D3438" t="s">
        <v>4519</v>
      </c>
      <c r="E3438" t="s">
        <v>4525</v>
      </c>
      <c r="F3438">
        <v>8</v>
      </c>
      <c r="G3438">
        <v>71061</v>
      </c>
      <c r="H3438" s="7">
        <v>15</v>
      </c>
      <c r="I3438">
        <v>568488</v>
      </c>
      <c r="J3438">
        <v>85273.2</v>
      </c>
      <c r="K3438">
        <v>483214.8</v>
      </c>
      <c r="L3438">
        <v>32523.330446780499</v>
      </c>
      <c r="M3438" s="4">
        <f t="shared" si="106"/>
        <v>6.7306155454635297</v>
      </c>
      <c r="N3438" t="str">
        <f t="shared" si="107"/>
        <v>Discounted</v>
      </c>
    </row>
    <row r="3439" spans="1:14" x14ac:dyDescent="0.3">
      <c r="A3439" t="s">
        <v>3449</v>
      </c>
      <c r="B3439" s="2">
        <v>45267</v>
      </c>
      <c r="C3439" t="s">
        <v>4512</v>
      </c>
      <c r="D3439" t="s">
        <v>4519</v>
      </c>
      <c r="E3439" t="s">
        <v>4522</v>
      </c>
      <c r="F3439">
        <v>4</v>
      </c>
      <c r="G3439">
        <v>37626</v>
      </c>
      <c r="H3439" s="7">
        <v>5</v>
      </c>
      <c r="I3439">
        <v>150504</v>
      </c>
      <c r="J3439">
        <v>7525.2</v>
      </c>
      <c r="K3439">
        <v>142978.79999999999</v>
      </c>
      <c r="L3439">
        <v>29247.438447805878</v>
      </c>
      <c r="M3439" s="4">
        <f t="shared" si="106"/>
        <v>20.455786765454658</v>
      </c>
      <c r="N3439" t="str">
        <f t="shared" si="107"/>
        <v>Discounted</v>
      </c>
    </row>
    <row r="3440" spans="1:14" x14ac:dyDescent="0.3">
      <c r="A3440" t="s">
        <v>3450</v>
      </c>
      <c r="B3440" s="2">
        <v>45309</v>
      </c>
      <c r="C3440" t="s">
        <v>4513</v>
      </c>
      <c r="D3440" t="s">
        <v>4519</v>
      </c>
      <c r="E3440" t="s">
        <v>4521</v>
      </c>
      <c r="F3440">
        <v>7</v>
      </c>
      <c r="G3440">
        <v>58626</v>
      </c>
      <c r="H3440" s="7">
        <v>0</v>
      </c>
      <c r="I3440">
        <v>410382</v>
      </c>
      <c r="J3440">
        <v>0</v>
      </c>
      <c r="K3440">
        <v>410382</v>
      </c>
      <c r="L3440">
        <v>39634.257199491469</v>
      </c>
      <c r="M3440" s="4">
        <f t="shared" si="106"/>
        <v>9.657893669676417</v>
      </c>
      <c r="N3440" t="str">
        <f t="shared" si="107"/>
        <v>Non-discounted</v>
      </c>
    </row>
    <row r="3441" spans="1:14" x14ac:dyDescent="0.3">
      <c r="A3441" t="s">
        <v>3451</v>
      </c>
      <c r="B3441" s="2">
        <v>45459</v>
      </c>
      <c r="C3441" t="s">
        <v>4512</v>
      </c>
      <c r="D3441" t="s">
        <v>4519</v>
      </c>
      <c r="E3441" t="s">
        <v>4521</v>
      </c>
      <c r="F3441">
        <v>7</v>
      </c>
      <c r="G3441">
        <v>45758</v>
      </c>
      <c r="H3441" s="7">
        <v>20</v>
      </c>
      <c r="I3441">
        <v>320306</v>
      </c>
      <c r="J3441">
        <v>64061.2</v>
      </c>
      <c r="K3441">
        <v>256244.8</v>
      </c>
      <c r="L3441">
        <v>50554.641842272067</v>
      </c>
      <c r="M3441" s="4">
        <f t="shared" si="106"/>
        <v>19.729041074110409</v>
      </c>
      <c r="N3441" t="str">
        <f t="shared" si="107"/>
        <v>Discounted</v>
      </c>
    </row>
    <row r="3442" spans="1:14" x14ac:dyDescent="0.3">
      <c r="A3442" t="s">
        <v>3452</v>
      </c>
      <c r="B3442" s="2">
        <v>45226</v>
      </c>
      <c r="C3442" t="s">
        <v>4512</v>
      </c>
      <c r="D3442" t="s">
        <v>4519</v>
      </c>
      <c r="E3442" t="s">
        <v>4522</v>
      </c>
      <c r="F3442">
        <v>2</v>
      </c>
      <c r="G3442">
        <v>35027</v>
      </c>
      <c r="H3442" s="7">
        <v>10</v>
      </c>
      <c r="I3442">
        <v>70054</v>
      </c>
      <c r="J3442">
        <v>7005.4</v>
      </c>
      <c r="K3442">
        <v>63048.6</v>
      </c>
      <c r="L3442">
        <v>10275.644258080631</v>
      </c>
      <c r="M3442" s="4">
        <f t="shared" si="106"/>
        <v>16.297973718814738</v>
      </c>
      <c r="N3442" t="str">
        <f t="shared" si="107"/>
        <v>Discounted</v>
      </c>
    </row>
    <row r="3443" spans="1:14" x14ac:dyDescent="0.3">
      <c r="A3443" t="s">
        <v>3453</v>
      </c>
      <c r="B3443" s="2">
        <v>45065</v>
      </c>
      <c r="C3443" t="s">
        <v>4512</v>
      </c>
      <c r="D3443" t="s">
        <v>4520</v>
      </c>
      <c r="E3443" t="s">
        <v>4523</v>
      </c>
      <c r="F3443">
        <v>8</v>
      </c>
      <c r="G3443">
        <v>24398</v>
      </c>
      <c r="H3443" s="7">
        <v>20</v>
      </c>
      <c r="I3443">
        <v>195184</v>
      </c>
      <c r="J3443">
        <v>39036.800000000003</v>
      </c>
      <c r="K3443">
        <v>156147.20000000001</v>
      </c>
      <c r="L3443">
        <v>13882.39209536729</v>
      </c>
      <c r="M3443" s="4">
        <f t="shared" si="106"/>
        <v>8.8905802315810263</v>
      </c>
      <c r="N3443" t="str">
        <f t="shared" si="107"/>
        <v>Discounted</v>
      </c>
    </row>
    <row r="3444" spans="1:14" x14ac:dyDescent="0.3">
      <c r="A3444" t="s">
        <v>3454</v>
      </c>
      <c r="B3444" s="2">
        <v>45285</v>
      </c>
      <c r="C3444" t="s">
        <v>4512</v>
      </c>
      <c r="D3444" t="s">
        <v>4520</v>
      </c>
      <c r="E3444" t="s">
        <v>4525</v>
      </c>
      <c r="F3444">
        <v>9</v>
      </c>
      <c r="G3444">
        <v>57412</v>
      </c>
      <c r="H3444" s="7">
        <v>5</v>
      </c>
      <c r="I3444">
        <v>516708</v>
      </c>
      <c r="J3444">
        <v>25835.4</v>
      </c>
      <c r="K3444">
        <v>490872.6</v>
      </c>
      <c r="L3444">
        <v>32044.725590636161</v>
      </c>
      <c r="M3444" s="4">
        <f t="shared" si="106"/>
        <v>6.5281145434958399</v>
      </c>
      <c r="N3444" t="str">
        <f t="shared" si="107"/>
        <v>Discounted</v>
      </c>
    </row>
    <row r="3445" spans="1:14" x14ac:dyDescent="0.3">
      <c r="A3445" t="s">
        <v>3455</v>
      </c>
      <c r="B3445" s="2">
        <v>45425</v>
      </c>
      <c r="C3445" t="s">
        <v>4516</v>
      </c>
      <c r="D3445" t="s">
        <v>4520</v>
      </c>
      <c r="E3445" t="s">
        <v>4524</v>
      </c>
      <c r="F3445">
        <v>6</v>
      </c>
      <c r="G3445">
        <v>46935</v>
      </c>
      <c r="H3445" s="7">
        <v>15</v>
      </c>
      <c r="I3445">
        <v>281610</v>
      </c>
      <c r="J3445">
        <v>42241.5</v>
      </c>
      <c r="K3445">
        <v>239368.5</v>
      </c>
      <c r="L3445">
        <v>40369.450388680692</v>
      </c>
      <c r="M3445" s="4">
        <f t="shared" si="106"/>
        <v>16.86498030805252</v>
      </c>
      <c r="N3445" t="str">
        <f t="shared" si="107"/>
        <v>Discounted</v>
      </c>
    </row>
    <row r="3446" spans="1:14" x14ac:dyDescent="0.3">
      <c r="A3446" t="s">
        <v>3456</v>
      </c>
      <c r="B3446" s="2">
        <v>45311</v>
      </c>
      <c r="C3446" t="s">
        <v>4518</v>
      </c>
      <c r="D3446" t="s">
        <v>4519</v>
      </c>
      <c r="E3446" t="s">
        <v>4521</v>
      </c>
      <c r="F3446">
        <v>5</v>
      </c>
      <c r="G3446">
        <v>4294</v>
      </c>
      <c r="H3446" s="7">
        <v>15</v>
      </c>
      <c r="I3446">
        <v>21470</v>
      </c>
      <c r="J3446">
        <v>3220.5</v>
      </c>
      <c r="K3446">
        <v>18249.5</v>
      </c>
      <c r="L3446">
        <v>1004.495666490691</v>
      </c>
      <c r="M3446" s="4">
        <f t="shared" si="106"/>
        <v>5.5042366447885742</v>
      </c>
      <c r="N3446" t="str">
        <f t="shared" si="107"/>
        <v>Discounted</v>
      </c>
    </row>
    <row r="3447" spans="1:14" x14ac:dyDescent="0.3">
      <c r="A3447" t="s">
        <v>3457</v>
      </c>
      <c r="B3447" s="2">
        <v>45530</v>
      </c>
      <c r="C3447" t="s">
        <v>4513</v>
      </c>
      <c r="D3447" t="s">
        <v>4520</v>
      </c>
      <c r="E3447" t="s">
        <v>4524</v>
      </c>
      <c r="F3447">
        <v>1</v>
      </c>
      <c r="G3447">
        <v>69626</v>
      </c>
      <c r="H3447" s="7">
        <v>15</v>
      </c>
      <c r="I3447">
        <v>69626</v>
      </c>
      <c r="J3447">
        <v>10443.9</v>
      </c>
      <c r="K3447">
        <v>59182.1</v>
      </c>
      <c r="L3447">
        <v>3733.9701379352819</v>
      </c>
      <c r="M3447" s="4">
        <f t="shared" si="106"/>
        <v>6.3092896972822556</v>
      </c>
      <c r="N3447" t="str">
        <f t="shared" si="107"/>
        <v>Discounted</v>
      </c>
    </row>
    <row r="3448" spans="1:14" x14ac:dyDescent="0.3">
      <c r="A3448" t="s">
        <v>3458</v>
      </c>
      <c r="B3448" s="2">
        <v>45206</v>
      </c>
      <c r="C3448" t="s">
        <v>4512</v>
      </c>
      <c r="D3448" t="s">
        <v>4519</v>
      </c>
      <c r="E3448" t="s">
        <v>4522</v>
      </c>
      <c r="F3448">
        <v>1</v>
      </c>
      <c r="G3448">
        <v>15198</v>
      </c>
      <c r="H3448" s="7">
        <v>20</v>
      </c>
      <c r="I3448">
        <v>15198</v>
      </c>
      <c r="J3448">
        <v>3039.6</v>
      </c>
      <c r="K3448">
        <v>12158.4</v>
      </c>
      <c r="L3448">
        <v>2315.4920972367859</v>
      </c>
      <c r="M3448" s="4">
        <f t="shared" si="106"/>
        <v>19.044381639334006</v>
      </c>
      <c r="N3448" t="str">
        <f t="shared" si="107"/>
        <v>Discounted</v>
      </c>
    </row>
    <row r="3449" spans="1:14" x14ac:dyDescent="0.3">
      <c r="A3449" t="s">
        <v>3459</v>
      </c>
      <c r="B3449" s="2">
        <v>45563</v>
      </c>
      <c r="C3449" t="s">
        <v>4513</v>
      </c>
      <c r="D3449" t="s">
        <v>4519</v>
      </c>
      <c r="E3449" t="s">
        <v>4524</v>
      </c>
      <c r="F3449">
        <v>9</v>
      </c>
      <c r="G3449">
        <v>12832</v>
      </c>
      <c r="H3449" s="7">
        <v>10</v>
      </c>
      <c r="I3449">
        <v>115488</v>
      </c>
      <c r="J3449">
        <v>11548.8</v>
      </c>
      <c r="K3449">
        <v>103939.2</v>
      </c>
      <c r="L3449">
        <v>16398.983195235669</v>
      </c>
      <c r="M3449" s="4">
        <f t="shared" si="106"/>
        <v>15.777476828026066</v>
      </c>
      <c r="N3449" t="str">
        <f t="shared" si="107"/>
        <v>Discounted</v>
      </c>
    </row>
    <row r="3450" spans="1:14" x14ac:dyDescent="0.3">
      <c r="A3450" t="s">
        <v>3460</v>
      </c>
      <c r="B3450" s="2">
        <v>45409</v>
      </c>
      <c r="C3450" t="s">
        <v>4518</v>
      </c>
      <c r="D3450" t="s">
        <v>4519</v>
      </c>
      <c r="E3450" t="s">
        <v>4524</v>
      </c>
      <c r="F3450">
        <v>4</v>
      </c>
      <c r="G3450">
        <v>10093</v>
      </c>
      <c r="H3450" s="7">
        <v>10</v>
      </c>
      <c r="I3450">
        <v>40372</v>
      </c>
      <c r="J3450">
        <v>4037.2</v>
      </c>
      <c r="K3450">
        <v>36334.800000000003</v>
      </c>
      <c r="L3450">
        <v>4187.9146436997316</v>
      </c>
      <c r="M3450" s="4">
        <f t="shared" si="106"/>
        <v>11.52590531308754</v>
      </c>
      <c r="N3450" t="str">
        <f t="shared" si="107"/>
        <v>Discounted</v>
      </c>
    </row>
    <row r="3451" spans="1:14" x14ac:dyDescent="0.3">
      <c r="A3451" t="s">
        <v>3461</v>
      </c>
      <c r="B3451" s="2">
        <v>45037</v>
      </c>
      <c r="C3451" t="s">
        <v>4517</v>
      </c>
      <c r="D3451" t="s">
        <v>4520</v>
      </c>
      <c r="E3451" t="s">
        <v>4525</v>
      </c>
      <c r="F3451">
        <v>1</v>
      </c>
      <c r="G3451">
        <v>58632</v>
      </c>
      <c r="H3451" s="7">
        <v>0</v>
      </c>
      <c r="I3451">
        <v>58632</v>
      </c>
      <c r="J3451">
        <v>0</v>
      </c>
      <c r="K3451">
        <v>58632</v>
      </c>
      <c r="L3451">
        <v>9254.8025469070035</v>
      </c>
      <c r="M3451" s="4">
        <f t="shared" si="106"/>
        <v>15.784558853368475</v>
      </c>
      <c r="N3451" t="str">
        <f t="shared" si="107"/>
        <v>Non-discounted</v>
      </c>
    </row>
    <row r="3452" spans="1:14" x14ac:dyDescent="0.3">
      <c r="A3452" t="s">
        <v>3462</v>
      </c>
      <c r="B3452" s="2">
        <v>45065</v>
      </c>
      <c r="C3452" t="s">
        <v>4512</v>
      </c>
      <c r="D3452" t="s">
        <v>4519</v>
      </c>
      <c r="E3452" t="s">
        <v>4522</v>
      </c>
      <c r="F3452">
        <v>3</v>
      </c>
      <c r="G3452">
        <v>11536</v>
      </c>
      <c r="H3452" s="7">
        <v>10</v>
      </c>
      <c r="I3452">
        <v>34608</v>
      </c>
      <c r="J3452">
        <v>3460.8</v>
      </c>
      <c r="K3452">
        <v>31147.200000000001</v>
      </c>
      <c r="L3452">
        <v>5243.0039868568347</v>
      </c>
      <c r="M3452" s="4">
        <f t="shared" si="106"/>
        <v>16.83298655049839</v>
      </c>
      <c r="N3452" t="str">
        <f t="shared" si="107"/>
        <v>Discounted</v>
      </c>
    </row>
    <row r="3453" spans="1:14" x14ac:dyDescent="0.3">
      <c r="A3453" t="s">
        <v>3463</v>
      </c>
      <c r="B3453" s="2">
        <v>45361</v>
      </c>
      <c r="C3453" t="s">
        <v>4513</v>
      </c>
      <c r="D3453" t="s">
        <v>4519</v>
      </c>
      <c r="E3453" t="s">
        <v>4524</v>
      </c>
      <c r="F3453">
        <v>6</v>
      </c>
      <c r="G3453">
        <v>53664</v>
      </c>
      <c r="H3453" s="7">
        <v>10</v>
      </c>
      <c r="I3453">
        <v>321984</v>
      </c>
      <c r="J3453">
        <v>32198.400000000001</v>
      </c>
      <c r="K3453">
        <v>289785.59999999998</v>
      </c>
      <c r="L3453">
        <v>47251.620784234488</v>
      </c>
      <c r="M3453" s="4">
        <f t="shared" si="106"/>
        <v>16.305717324889329</v>
      </c>
      <c r="N3453" t="str">
        <f t="shared" si="107"/>
        <v>Discounted</v>
      </c>
    </row>
    <row r="3454" spans="1:14" x14ac:dyDescent="0.3">
      <c r="A3454" t="s">
        <v>3464</v>
      </c>
      <c r="B3454" s="2">
        <v>45435</v>
      </c>
      <c r="C3454" t="s">
        <v>4515</v>
      </c>
      <c r="D3454" t="s">
        <v>4520</v>
      </c>
      <c r="E3454" t="s">
        <v>4521</v>
      </c>
      <c r="F3454">
        <v>8</v>
      </c>
      <c r="G3454">
        <v>19851</v>
      </c>
      <c r="H3454" s="7">
        <v>0</v>
      </c>
      <c r="I3454">
        <v>158808</v>
      </c>
      <c r="J3454">
        <v>0</v>
      </c>
      <c r="K3454">
        <v>158808</v>
      </c>
      <c r="L3454">
        <v>28348.943492150411</v>
      </c>
      <c r="M3454" s="4">
        <f t="shared" si="106"/>
        <v>17.851080230309815</v>
      </c>
      <c r="N3454" t="str">
        <f t="shared" si="107"/>
        <v>Non-discounted</v>
      </c>
    </row>
    <row r="3455" spans="1:14" x14ac:dyDescent="0.3">
      <c r="A3455" t="s">
        <v>3465</v>
      </c>
      <c r="B3455" s="2">
        <v>45199</v>
      </c>
      <c r="C3455" t="s">
        <v>4513</v>
      </c>
      <c r="D3455" t="s">
        <v>4519</v>
      </c>
      <c r="E3455" t="s">
        <v>4522</v>
      </c>
      <c r="F3455">
        <v>2</v>
      </c>
      <c r="G3455">
        <v>58913</v>
      </c>
      <c r="H3455" s="7">
        <v>20</v>
      </c>
      <c r="I3455">
        <v>117826</v>
      </c>
      <c r="J3455">
        <v>23565.200000000001</v>
      </c>
      <c r="K3455">
        <v>94260.800000000003</v>
      </c>
      <c r="L3455">
        <v>22439.501710884841</v>
      </c>
      <c r="M3455" s="4">
        <f t="shared" si="106"/>
        <v>23.805762003807352</v>
      </c>
      <c r="N3455" t="str">
        <f t="shared" si="107"/>
        <v>Discounted</v>
      </c>
    </row>
    <row r="3456" spans="1:14" x14ac:dyDescent="0.3">
      <c r="A3456" t="s">
        <v>3466</v>
      </c>
      <c r="B3456" s="2">
        <v>45025</v>
      </c>
      <c r="C3456" t="s">
        <v>4512</v>
      </c>
      <c r="D3456" t="s">
        <v>4520</v>
      </c>
      <c r="E3456" t="s">
        <v>4521</v>
      </c>
      <c r="F3456">
        <v>8</v>
      </c>
      <c r="G3456">
        <v>18559</v>
      </c>
      <c r="H3456" s="7">
        <v>20</v>
      </c>
      <c r="I3456">
        <v>148472</v>
      </c>
      <c r="J3456">
        <v>29694.400000000001</v>
      </c>
      <c r="K3456">
        <v>118777.60000000001</v>
      </c>
      <c r="L3456">
        <v>15174.492153906471</v>
      </c>
      <c r="M3456" s="4">
        <f t="shared" si="106"/>
        <v>12.77555040168051</v>
      </c>
      <c r="N3456" t="str">
        <f t="shared" si="107"/>
        <v>Discounted</v>
      </c>
    </row>
    <row r="3457" spans="1:14" x14ac:dyDescent="0.3">
      <c r="A3457" t="s">
        <v>3467</v>
      </c>
      <c r="B3457" s="2">
        <v>45030</v>
      </c>
      <c r="C3457" t="s">
        <v>4514</v>
      </c>
      <c r="D3457" t="s">
        <v>4519</v>
      </c>
      <c r="E3457" t="s">
        <v>4523</v>
      </c>
      <c r="F3457">
        <v>1</v>
      </c>
      <c r="G3457">
        <v>27688</v>
      </c>
      <c r="H3457" s="7">
        <v>5</v>
      </c>
      <c r="I3457">
        <v>27688</v>
      </c>
      <c r="J3457">
        <v>1384.4</v>
      </c>
      <c r="K3457">
        <v>26303.599999999999</v>
      </c>
      <c r="L3457">
        <v>2899.4532638045398</v>
      </c>
      <c r="M3457" s="4">
        <f t="shared" si="106"/>
        <v>11.023028269151522</v>
      </c>
      <c r="N3457" t="str">
        <f t="shared" si="107"/>
        <v>Discounted</v>
      </c>
    </row>
    <row r="3458" spans="1:14" x14ac:dyDescent="0.3">
      <c r="A3458" t="s">
        <v>3468</v>
      </c>
      <c r="B3458" s="2">
        <v>45140</v>
      </c>
      <c r="C3458" t="s">
        <v>4516</v>
      </c>
      <c r="D3458" t="s">
        <v>4520</v>
      </c>
      <c r="E3458" t="s">
        <v>4524</v>
      </c>
      <c r="F3458">
        <v>2</v>
      </c>
      <c r="G3458">
        <v>68352</v>
      </c>
      <c r="H3458" s="7">
        <v>20</v>
      </c>
      <c r="I3458">
        <v>136704</v>
      </c>
      <c r="J3458">
        <v>27340.799999999999</v>
      </c>
      <c r="K3458">
        <v>109363.2</v>
      </c>
      <c r="L3458">
        <v>6308.8329723949309</v>
      </c>
      <c r="M3458" s="4">
        <f t="shared" si="106"/>
        <v>5.7686982206033948</v>
      </c>
      <c r="N3458" t="str">
        <f t="shared" si="107"/>
        <v>Discounted</v>
      </c>
    </row>
    <row r="3459" spans="1:14" x14ac:dyDescent="0.3">
      <c r="A3459" t="s">
        <v>3469</v>
      </c>
      <c r="B3459" s="2">
        <v>45590</v>
      </c>
      <c r="C3459" t="s">
        <v>4515</v>
      </c>
      <c r="D3459" t="s">
        <v>4519</v>
      </c>
      <c r="E3459" t="s">
        <v>4522</v>
      </c>
      <c r="F3459">
        <v>8</v>
      </c>
      <c r="G3459">
        <v>12329</v>
      </c>
      <c r="H3459" s="7">
        <v>15</v>
      </c>
      <c r="I3459">
        <v>98632</v>
      </c>
      <c r="J3459">
        <v>14794.8</v>
      </c>
      <c r="K3459">
        <v>83837.2</v>
      </c>
      <c r="L3459">
        <v>6657.8986564624274</v>
      </c>
      <c r="M3459" s="4">
        <f t="shared" ref="M3459:M3522" si="108">(L3459/K3459)*100</f>
        <v>7.9414611371353372</v>
      </c>
      <c r="N3459" t="str">
        <f t="shared" ref="N3459:N3522" si="109">IF(H3459=0,"Non-discounted","Discounted")</f>
        <v>Discounted</v>
      </c>
    </row>
    <row r="3460" spans="1:14" x14ac:dyDescent="0.3">
      <c r="A3460" t="s">
        <v>3470</v>
      </c>
      <c r="B3460" s="2">
        <v>45091</v>
      </c>
      <c r="C3460" t="s">
        <v>4515</v>
      </c>
      <c r="D3460" t="s">
        <v>4519</v>
      </c>
      <c r="E3460" t="s">
        <v>4521</v>
      </c>
      <c r="F3460">
        <v>7</v>
      </c>
      <c r="G3460">
        <v>74173</v>
      </c>
      <c r="H3460" s="7">
        <v>15</v>
      </c>
      <c r="I3460">
        <v>519211</v>
      </c>
      <c r="J3460">
        <v>77881.649999999994</v>
      </c>
      <c r="K3460">
        <v>441329.35</v>
      </c>
      <c r="L3460">
        <v>31444.69993608888</v>
      </c>
      <c r="M3460" s="4">
        <f t="shared" si="108"/>
        <v>7.1249963176228546</v>
      </c>
      <c r="N3460" t="str">
        <f t="shared" si="109"/>
        <v>Discounted</v>
      </c>
    </row>
    <row r="3461" spans="1:14" x14ac:dyDescent="0.3">
      <c r="A3461" t="s">
        <v>3471</v>
      </c>
      <c r="B3461" s="2">
        <v>45446</v>
      </c>
      <c r="C3461" t="s">
        <v>4514</v>
      </c>
      <c r="D3461" t="s">
        <v>4520</v>
      </c>
      <c r="E3461" t="s">
        <v>4524</v>
      </c>
      <c r="F3461">
        <v>5</v>
      </c>
      <c r="G3461">
        <v>25002</v>
      </c>
      <c r="H3461" s="7">
        <v>5</v>
      </c>
      <c r="I3461">
        <v>125010</v>
      </c>
      <c r="J3461">
        <v>6250.5</v>
      </c>
      <c r="K3461">
        <v>118759.5</v>
      </c>
      <c r="L3461">
        <v>13905.411782176039</v>
      </c>
      <c r="M3461" s="4">
        <f t="shared" si="108"/>
        <v>11.708883737449248</v>
      </c>
      <c r="N3461" t="str">
        <f t="shared" si="109"/>
        <v>Discounted</v>
      </c>
    </row>
    <row r="3462" spans="1:14" x14ac:dyDescent="0.3">
      <c r="A3462" t="s">
        <v>3472</v>
      </c>
      <c r="B3462" s="2">
        <v>45210</v>
      </c>
      <c r="C3462" t="s">
        <v>4512</v>
      </c>
      <c r="D3462" t="s">
        <v>4519</v>
      </c>
      <c r="E3462" t="s">
        <v>4525</v>
      </c>
      <c r="F3462">
        <v>2</v>
      </c>
      <c r="G3462">
        <v>27704</v>
      </c>
      <c r="H3462" s="7">
        <v>10</v>
      </c>
      <c r="I3462">
        <v>55408</v>
      </c>
      <c r="J3462">
        <v>5540.8</v>
      </c>
      <c r="K3462">
        <v>49867.199999999997</v>
      </c>
      <c r="L3462">
        <v>8577.0659343932257</v>
      </c>
      <c r="M3462" s="4">
        <f t="shared" si="108"/>
        <v>17.199814576301108</v>
      </c>
      <c r="N3462" t="str">
        <f t="shared" si="109"/>
        <v>Discounted</v>
      </c>
    </row>
    <row r="3463" spans="1:14" x14ac:dyDescent="0.3">
      <c r="A3463" t="s">
        <v>3473</v>
      </c>
      <c r="B3463" s="2">
        <v>45443</v>
      </c>
      <c r="C3463" t="s">
        <v>4516</v>
      </c>
      <c r="D3463" t="s">
        <v>4520</v>
      </c>
      <c r="E3463" t="s">
        <v>4521</v>
      </c>
      <c r="F3463">
        <v>9</v>
      </c>
      <c r="G3463">
        <v>1765</v>
      </c>
      <c r="H3463" s="7">
        <v>5</v>
      </c>
      <c r="I3463">
        <v>15885</v>
      </c>
      <c r="J3463">
        <v>794.25</v>
      </c>
      <c r="K3463">
        <v>15090.75</v>
      </c>
      <c r="L3463">
        <v>894.38013352784299</v>
      </c>
      <c r="M3463" s="4">
        <f t="shared" si="108"/>
        <v>5.9266778226916683</v>
      </c>
      <c r="N3463" t="str">
        <f t="shared" si="109"/>
        <v>Discounted</v>
      </c>
    </row>
    <row r="3464" spans="1:14" x14ac:dyDescent="0.3">
      <c r="A3464" t="s">
        <v>3474</v>
      </c>
      <c r="B3464" s="2">
        <v>45583</v>
      </c>
      <c r="C3464" t="s">
        <v>4515</v>
      </c>
      <c r="D3464" t="s">
        <v>4519</v>
      </c>
      <c r="E3464" t="s">
        <v>4521</v>
      </c>
      <c r="F3464">
        <v>5</v>
      </c>
      <c r="G3464">
        <v>36251</v>
      </c>
      <c r="H3464" s="7">
        <v>0</v>
      </c>
      <c r="I3464">
        <v>181255</v>
      </c>
      <c r="J3464">
        <v>0</v>
      </c>
      <c r="K3464">
        <v>181255</v>
      </c>
      <c r="L3464">
        <v>35441.33407648679</v>
      </c>
      <c r="M3464" s="4">
        <f t="shared" si="108"/>
        <v>19.553300089093703</v>
      </c>
      <c r="N3464" t="str">
        <f t="shared" si="109"/>
        <v>Non-discounted</v>
      </c>
    </row>
    <row r="3465" spans="1:14" x14ac:dyDescent="0.3">
      <c r="A3465" t="s">
        <v>3475</v>
      </c>
      <c r="B3465" s="2">
        <v>45539</v>
      </c>
      <c r="C3465" t="s">
        <v>4516</v>
      </c>
      <c r="D3465" t="s">
        <v>4520</v>
      </c>
      <c r="E3465" t="s">
        <v>4523</v>
      </c>
      <c r="F3465">
        <v>8</v>
      </c>
      <c r="G3465">
        <v>24815</v>
      </c>
      <c r="H3465" s="7">
        <v>5</v>
      </c>
      <c r="I3465">
        <v>198520</v>
      </c>
      <c r="J3465">
        <v>9926</v>
      </c>
      <c r="K3465">
        <v>188594</v>
      </c>
      <c r="L3465">
        <v>24420.393953620351</v>
      </c>
      <c r="M3465" s="4">
        <f t="shared" si="108"/>
        <v>12.948658999554786</v>
      </c>
      <c r="N3465" t="str">
        <f t="shared" si="109"/>
        <v>Discounted</v>
      </c>
    </row>
    <row r="3466" spans="1:14" x14ac:dyDescent="0.3">
      <c r="A3466" t="s">
        <v>3476</v>
      </c>
      <c r="B3466" s="2">
        <v>45090</v>
      </c>
      <c r="C3466" t="s">
        <v>4515</v>
      </c>
      <c r="D3466" t="s">
        <v>4519</v>
      </c>
      <c r="E3466" t="s">
        <v>4525</v>
      </c>
      <c r="F3466">
        <v>4</v>
      </c>
      <c r="G3466">
        <v>47957</v>
      </c>
      <c r="H3466" s="7">
        <v>5</v>
      </c>
      <c r="I3466">
        <v>191828</v>
      </c>
      <c r="J3466">
        <v>9591.4</v>
      </c>
      <c r="K3466">
        <v>182236.6</v>
      </c>
      <c r="L3466">
        <v>44228.987408386864</v>
      </c>
      <c r="M3466" s="4">
        <f t="shared" si="108"/>
        <v>24.270090315769092</v>
      </c>
      <c r="N3466" t="str">
        <f t="shared" si="109"/>
        <v>Discounted</v>
      </c>
    </row>
    <row r="3467" spans="1:14" x14ac:dyDescent="0.3">
      <c r="A3467" t="s">
        <v>3477</v>
      </c>
      <c r="B3467" s="2">
        <v>45585</v>
      </c>
      <c r="C3467" t="s">
        <v>4512</v>
      </c>
      <c r="D3467" t="s">
        <v>4519</v>
      </c>
      <c r="E3467" t="s">
        <v>4523</v>
      </c>
      <c r="F3467">
        <v>9</v>
      </c>
      <c r="G3467">
        <v>47375</v>
      </c>
      <c r="H3467" s="7">
        <v>15</v>
      </c>
      <c r="I3467">
        <v>426375</v>
      </c>
      <c r="J3467">
        <v>63956.25</v>
      </c>
      <c r="K3467">
        <v>362418.75</v>
      </c>
      <c r="L3467">
        <v>59319.611945568693</v>
      </c>
      <c r="M3467" s="4">
        <f t="shared" si="108"/>
        <v>16.367699503838775</v>
      </c>
      <c r="N3467" t="str">
        <f t="shared" si="109"/>
        <v>Discounted</v>
      </c>
    </row>
    <row r="3468" spans="1:14" x14ac:dyDescent="0.3">
      <c r="A3468" t="s">
        <v>3478</v>
      </c>
      <c r="B3468" s="2">
        <v>44990</v>
      </c>
      <c r="C3468" t="s">
        <v>4517</v>
      </c>
      <c r="D3468" t="s">
        <v>4519</v>
      </c>
      <c r="E3468" t="s">
        <v>4525</v>
      </c>
      <c r="F3468">
        <v>7</v>
      </c>
      <c r="G3468">
        <v>60859</v>
      </c>
      <c r="H3468" s="7">
        <v>0</v>
      </c>
      <c r="I3468">
        <v>426013</v>
      </c>
      <c r="J3468">
        <v>0</v>
      </c>
      <c r="K3468">
        <v>426013</v>
      </c>
      <c r="L3468">
        <v>87022.72455751145</v>
      </c>
      <c r="M3468" s="4">
        <f t="shared" si="108"/>
        <v>20.427246247769776</v>
      </c>
      <c r="N3468" t="str">
        <f t="shared" si="109"/>
        <v>Non-discounted</v>
      </c>
    </row>
    <row r="3469" spans="1:14" x14ac:dyDescent="0.3">
      <c r="A3469" t="s">
        <v>3479</v>
      </c>
      <c r="B3469" s="2">
        <v>45017</v>
      </c>
      <c r="C3469" t="s">
        <v>4515</v>
      </c>
      <c r="D3469" t="s">
        <v>4520</v>
      </c>
      <c r="E3469" t="s">
        <v>4521</v>
      </c>
      <c r="F3469">
        <v>2</v>
      </c>
      <c r="G3469">
        <v>43920</v>
      </c>
      <c r="H3469" s="7">
        <v>0</v>
      </c>
      <c r="I3469">
        <v>87840</v>
      </c>
      <c r="J3469">
        <v>0</v>
      </c>
      <c r="K3469">
        <v>87840</v>
      </c>
      <c r="L3469">
        <v>19521.23188899428</v>
      </c>
      <c r="M3469" s="4">
        <f t="shared" si="108"/>
        <v>22.223624645940664</v>
      </c>
      <c r="N3469" t="str">
        <f t="shared" si="109"/>
        <v>Non-discounted</v>
      </c>
    </row>
    <row r="3470" spans="1:14" x14ac:dyDescent="0.3">
      <c r="A3470" t="s">
        <v>3480</v>
      </c>
      <c r="B3470" s="2">
        <v>45043</v>
      </c>
      <c r="C3470" t="s">
        <v>4517</v>
      </c>
      <c r="D3470" t="s">
        <v>4520</v>
      </c>
      <c r="E3470" t="s">
        <v>4523</v>
      </c>
      <c r="F3470">
        <v>3</v>
      </c>
      <c r="G3470">
        <v>33879</v>
      </c>
      <c r="H3470" s="7">
        <v>5</v>
      </c>
      <c r="I3470">
        <v>101637</v>
      </c>
      <c r="J3470">
        <v>5081.8500000000004</v>
      </c>
      <c r="K3470">
        <v>96555.15</v>
      </c>
      <c r="L3470">
        <v>21992.295090286301</v>
      </c>
      <c r="M3470" s="4">
        <f t="shared" si="108"/>
        <v>22.776926026510552</v>
      </c>
      <c r="N3470" t="str">
        <f t="shared" si="109"/>
        <v>Discounted</v>
      </c>
    </row>
    <row r="3471" spans="1:14" x14ac:dyDescent="0.3">
      <c r="A3471" t="s">
        <v>3481</v>
      </c>
      <c r="B3471" s="2">
        <v>45193</v>
      </c>
      <c r="C3471" t="s">
        <v>4515</v>
      </c>
      <c r="D3471" t="s">
        <v>4520</v>
      </c>
      <c r="E3471" t="s">
        <v>4524</v>
      </c>
      <c r="F3471">
        <v>2</v>
      </c>
      <c r="G3471">
        <v>64602</v>
      </c>
      <c r="H3471" s="7">
        <v>0</v>
      </c>
      <c r="I3471">
        <v>129204</v>
      </c>
      <c r="J3471">
        <v>0</v>
      </c>
      <c r="K3471">
        <v>129204</v>
      </c>
      <c r="L3471">
        <v>19857.66638112596</v>
      </c>
      <c r="M3471" s="4">
        <f t="shared" si="108"/>
        <v>15.369234993596143</v>
      </c>
      <c r="N3471" t="str">
        <f t="shared" si="109"/>
        <v>Non-discounted</v>
      </c>
    </row>
    <row r="3472" spans="1:14" x14ac:dyDescent="0.3">
      <c r="A3472" t="s">
        <v>3482</v>
      </c>
      <c r="B3472" s="2">
        <v>45611</v>
      </c>
      <c r="C3472" t="s">
        <v>4518</v>
      </c>
      <c r="D3472" t="s">
        <v>4520</v>
      </c>
      <c r="E3472" t="s">
        <v>4525</v>
      </c>
      <c r="F3472">
        <v>5</v>
      </c>
      <c r="G3472">
        <v>55164</v>
      </c>
      <c r="H3472" s="7">
        <v>0</v>
      </c>
      <c r="I3472">
        <v>275820</v>
      </c>
      <c r="J3472">
        <v>0</v>
      </c>
      <c r="K3472">
        <v>275820</v>
      </c>
      <c r="L3472">
        <v>35676.906493292161</v>
      </c>
      <c r="M3472" s="4">
        <f t="shared" si="108"/>
        <v>12.934851168621622</v>
      </c>
      <c r="N3472" t="str">
        <f t="shared" si="109"/>
        <v>Non-discounted</v>
      </c>
    </row>
    <row r="3473" spans="1:14" x14ac:dyDescent="0.3">
      <c r="A3473" t="s">
        <v>3483</v>
      </c>
      <c r="B3473" s="2">
        <v>45485</v>
      </c>
      <c r="C3473" t="s">
        <v>4512</v>
      </c>
      <c r="D3473" t="s">
        <v>4520</v>
      </c>
      <c r="E3473" t="s">
        <v>4521</v>
      </c>
      <c r="F3473">
        <v>2</v>
      </c>
      <c r="G3473">
        <v>71460</v>
      </c>
      <c r="H3473" s="7">
        <v>20</v>
      </c>
      <c r="I3473">
        <v>142920</v>
      </c>
      <c r="J3473">
        <v>28584</v>
      </c>
      <c r="K3473">
        <v>114336</v>
      </c>
      <c r="L3473">
        <v>18534.20837220348</v>
      </c>
      <c r="M3473" s="4">
        <f t="shared" si="108"/>
        <v>16.210299793768787</v>
      </c>
      <c r="N3473" t="str">
        <f t="shared" si="109"/>
        <v>Discounted</v>
      </c>
    </row>
    <row r="3474" spans="1:14" x14ac:dyDescent="0.3">
      <c r="A3474" t="s">
        <v>3484</v>
      </c>
      <c r="B3474" s="2">
        <v>45066</v>
      </c>
      <c r="C3474" t="s">
        <v>4514</v>
      </c>
      <c r="D3474" t="s">
        <v>4519</v>
      </c>
      <c r="E3474" t="s">
        <v>4522</v>
      </c>
      <c r="F3474">
        <v>5</v>
      </c>
      <c r="G3474">
        <v>75975</v>
      </c>
      <c r="H3474" s="7">
        <v>0</v>
      </c>
      <c r="I3474">
        <v>379875</v>
      </c>
      <c r="J3474">
        <v>0</v>
      </c>
      <c r="K3474">
        <v>379875</v>
      </c>
      <c r="L3474">
        <v>49541.048762884093</v>
      </c>
      <c r="M3474" s="4">
        <f t="shared" si="108"/>
        <v>13.041408032348562</v>
      </c>
      <c r="N3474" t="str">
        <f t="shared" si="109"/>
        <v>Non-discounted</v>
      </c>
    </row>
    <row r="3475" spans="1:14" x14ac:dyDescent="0.3">
      <c r="A3475" t="s">
        <v>3485</v>
      </c>
      <c r="B3475" s="2">
        <v>45172</v>
      </c>
      <c r="C3475" t="s">
        <v>4517</v>
      </c>
      <c r="D3475" t="s">
        <v>4519</v>
      </c>
      <c r="E3475" t="s">
        <v>4525</v>
      </c>
      <c r="F3475">
        <v>9</v>
      </c>
      <c r="G3475">
        <v>59969</v>
      </c>
      <c r="H3475" s="7">
        <v>10</v>
      </c>
      <c r="I3475">
        <v>539721</v>
      </c>
      <c r="J3475">
        <v>53972.1</v>
      </c>
      <c r="K3475">
        <v>485748.9</v>
      </c>
      <c r="L3475">
        <v>47672.851308573678</v>
      </c>
      <c r="M3475" s="4">
        <f t="shared" si="108"/>
        <v>9.81429938566483</v>
      </c>
      <c r="N3475" t="str">
        <f t="shared" si="109"/>
        <v>Discounted</v>
      </c>
    </row>
    <row r="3476" spans="1:14" x14ac:dyDescent="0.3">
      <c r="A3476" t="s">
        <v>3486</v>
      </c>
      <c r="B3476" s="2">
        <v>45587</v>
      </c>
      <c r="C3476" t="s">
        <v>4514</v>
      </c>
      <c r="D3476" t="s">
        <v>4519</v>
      </c>
      <c r="E3476" t="s">
        <v>4525</v>
      </c>
      <c r="F3476">
        <v>2</v>
      </c>
      <c r="G3476">
        <v>34896</v>
      </c>
      <c r="H3476" s="7">
        <v>0</v>
      </c>
      <c r="I3476">
        <v>69792</v>
      </c>
      <c r="J3476">
        <v>0</v>
      </c>
      <c r="K3476">
        <v>69792</v>
      </c>
      <c r="L3476">
        <v>8011.0025155232124</v>
      </c>
      <c r="M3476" s="4">
        <f t="shared" si="108"/>
        <v>11.478396543333352</v>
      </c>
      <c r="N3476" t="str">
        <f t="shared" si="109"/>
        <v>Non-discounted</v>
      </c>
    </row>
    <row r="3477" spans="1:14" x14ac:dyDescent="0.3">
      <c r="A3477" t="s">
        <v>3487</v>
      </c>
      <c r="B3477" s="2">
        <v>45321</v>
      </c>
      <c r="C3477" t="s">
        <v>4512</v>
      </c>
      <c r="D3477" t="s">
        <v>4519</v>
      </c>
      <c r="E3477" t="s">
        <v>4524</v>
      </c>
      <c r="F3477">
        <v>9</v>
      </c>
      <c r="G3477">
        <v>13676</v>
      </c>
      <c r="H3477" s="7">
        <v>15</v>
      </c>
      <c r="I3477">
        <v>123084</v>
      </c>
      <c r="J3477">
        <v>18462.599999999999</v>
      </c>
      <c r="K3477">
        <v>104621.4</v>
      </c>
      <c r="L3477">
        <v>10101.611647496189</v>
      </c>
      <c r="M3477" s="4">
        <f t="shared" si="108"/>
        <v>9.6553971247719783</v>
      </c>
      <c r="N3477" t="str">
        <f t="shared" si="109"/>
        <v>Discounted</v>
      </c>
    </row>
    <row r="3478" spans="1:14" x14ac:dyDescent="0.3">
      <c r="A3478" t="s">
        <v>3488</v>
      </c>
      <c r="B3478" s="2">
        <v>45413</v>
      </c>
      <c r="C3478" t="s">
        <v>4513</v>
      </c>
      <c r="D3478" t="s">
        <v>4519</v>
      </c>
      <c r="E3478" t="s">
        <v>4525</v>
      </c>
      <c r="F3478">
        <v>7</v>
      </c>
      <c r="G3478">
        <v>65536</v>
      </c>
      <c r="H3478" s="7">
        <v>20</v>
      </c>
      <c r="I3478">
        <v>458752</v>
      </c>
      <c r="J3478">
        <v>91750.399999999994</v>
      </c>
      <c r="K3478">
        <v>367001.59999999998</v>
      </c>
      <c r="L3478">
        <v>38126.888305704633</v>
      </c>
      <c r="M3478" s="4">
        <f t="shared" si="108"/>
        <v>10.388752611897232</v>
      </c>
      <c r="N3478" t="str">
        <f t="shared" si="109"/>
        <v>Discounted</v>
      </c>
    </row>
    <row r="3479" spans="1:14" x14ac:dyDescent="0.3">
      <c r="A3479" t="s">
        <v>3489</v>
      </c>
      <c r="B3479" s="2">
        <v>45402</v>
      </c>
      <c r="C3479" t="s">
        <v>4514</v>
      </c>
      <c r="D3479" t="s">
        <v>4520</v>
      </c>
      <c r="E3479" t="s">
        <v>4525</v>
      </c>
      <c r="F3479">
        <v>7</v>
      </c>
      <c r="G3479">
        <v>8407</v>
      </c>
      <c r="H3479" s="7">
        <v>15</v>
      </c>
      <c r="I3479">
        <v>58849</v>
      </c>
      <c r="J3479">
        <v>8827.35</v>
      </c>
      <c r="K3479">
        <v>50021.65</v>
      </c>
      <c r="L3479">
        <v>3437.5651938594351</v>
      </c>
      <c r="M3479" s="4">
        <f t="shared" si="108"/>
        <v>6.8721547447144093</v>
      </c>
      <c r="N3479" t="str">
        <f t="shared" si="109"/>
        <v>Discounted</v>
      </c>
    </row>
    <row r="3480" spans="1:14" x14ac:dyDescent="0.3">
      <c r="A3480" t="s">
        <v>3490</v>
      </c>
      <c r="B3480" s="2">
        <v>45443</v>
      </c>
      <c r="C3480" t="s">
        <v>4512</v>
      </c>
      <c r="D3480" t="s">
        <v>4519</v>
      </c>
      <c r="E3480" t="s">
        <v>4524</v>
      </c>
      <c r="F3480">
        <v>5</v>
      </c>
      <c r="G3480">
        <v>3872</v>
      </c>
      <c r="H3480" s="7">
        <v>15</v>
      </c>
      <c r="I3480">
        <v>19360</v>
      </c>
      <c r="J3480">
        <v>2904</v>
      </c>
      <c r="K3480">
        <v>16456</v>
      </c>
      <c r="L3480">
        <v>2226.3741064465148</v>
      </c>
      <c r="M3480" s="4">
        <f t="shared" si="108"/>
        <v>13.529254414478093</v>
      </c>
      <c r="N3480" t="str">
        <f t="shared" si="109"/>
        <v>Discounted</v>
      </c>
    </row>
    <row r="3481" spans="1:14" x14ac:dyDescent="0.3">
      <c r="A3481" t="s">
        <v>3491</v>
      </c>
      <c r="B3481" s="2">
        <v>45110</v>
      </c>
      <c r="C3481" t="s">
        <v>4514</v>
      </c>
      <c r="D3481" t="s">
        <v>4520</v>
      </c>
      <c r="E3481" t="s">
        <v>4524</v>
      </c>
      <c r="F3481">
        <v>8</v>
      </c>
      <c r="G3481">
        <v>28072</v>
      </c>
      <c r="H3481" s="7">
        <v>10</v>
      </c>
      <c r="I3481">
        <v>224576</v>
      </c>
      <c r="J3481">
        <v>22457.599999999999</v>
      </c>
      <c r="K3481">
        <v>202118.39999999999</v>
      </c>
      <c r="L3481">
        <v>19616.961349678601</v>
      </c>
      <c r="M3481" s="4">
        <f t="shared" si="108"/>
        <v>9.7056781320644738</v>
      </c>
      <c r="N3481" t="str">
        <f t="shared" si="109"/>
        <v>Discounted</v>
      </c>
    </row>
    <row r="3482" spans="1:14" x14ac:dyDescent="0.3">
      <c r="A3482" t="s">
        <v>3492</v>
      </c>
      <c r="B3482" s="2">
        <v>44946</v>
      </c>
      <c r="C3482" t="s">
        <v>4517</v>
      </c>
      <c r="D3482" t="s">
        <v>4519</v>
      </c>
      <c r="E3482" t="s">
        <v>4523</v>
      </c>
      <c r="F3482">
        <v>7</v>
      </c>
      <c r="G3482">
        <v>25092</v>
      </c>
      <c r="H3482" s="7">
        <v>20</v>
      </c>
      <c r="I3482">
        <v>175644</v>
      </c>
      <c r="J3482">
        <v>35128.800000000003</v>
      </c>
      <c r="K3482">
        <v>140515.20000000001</v>
      </c>
      <c r="L3482">
        <v>19626.223156604061</v>
      </c>
      <c r="M3482" s="4">
        <f t="shared" si="108"/>
        <v>13.967331047889523</v>
      </c>
      <c r="N3482" t="str">
        <f t="shared" si="109"/>
        <v>Discounted</v>
      </c>
    </row>
    <row r="3483" spans="1:14" x14ac:dyDescent="0.3">
      <c r="A3483" t="s">
        <v>3493</v>
      </c>
      <c r="B3483" s="2">
        <v>45484</v>
      </c>
      <c r="C3483" t="s">
        <v>4518</v>
      </c>
      <c r="D3483" t="s">
        <v>4520</v>
      </c>
      <c r="E3483" t="s">
        <v>4521</v>
      </c>
      <c r="F3483">
        <v>6</v>
      </c>
      <c r="G3483">
        <v>13602</v>
      </c>
      <c r="H3483" s="7">
        <v>5</v>
      </c>
      <c r="I3483">
        <v>81612</v>
      </c>
      <c r="J3483">
        <v>4080.6</v>
      </c>
      <c r="K3483">
        <v>77531.399999999994</v>
      </c>
      <c r="L3483">
        <v>16160.617634643169</v>
      </c>
      <c r="M3483" s="4">
        <f t="shared" si="108"/>
        <v>20.843964683525861</v>
      </c>
      <c r="N3483" t="str">
        <f t="shared" si="109"/>
        <v>Discounted</v>
      </c>
    </row>
    <row r="3484" spans="1:14" x14ac:dyDescent="0.3">
      <c r="A3484" t="s">
        <v>3494</v>
      </c>
      <c r="B3484" s="2">
        <v>45450</v>
      </c>
      <c r="C3484" t="s">
        <v>4514</v>
      </c>
      <c r="D3484" t="s">
        <v>4520</v>
      </c>
      <c r="E3484" t="s">
        <v>4521</v>
      </c>
      <c r="F3484">
        <v>2</v>
      </c>
      <c r="G3484">
        <v>26142</v>
      </c>
      <c r="H3484" s="7">
        <v>0</v>
      </c>
      <c r="I3484">
        <v>52284</v>
      </c>
      <c r="J3484">
        <v>0</v>
      </c>
      <c r="K3484">
        <v>52284</v>
      </c>
      <c r="L3484">
        <v>7302.1126153932564</v>
      </c>
      <c r="M3484" s="4">
        <f t="shared" si="108"/>
        <v>13.966247064863547</v>
      </c>
      <c r="N3484" t="str">
        <f t="shared" si="109"/>
        <v>Non-discounted</v>
      </c>
    </row>
    <row r="3485" spans="1:14" x14ac:dyDescent="0.3">
      <c r="A3485" t="s">
        <v>3495</v>
      </c>
      <c r="B3485" s="2">
        <v>45508</v>
      </c>
      <c r="C3485" t="s">
        <v>4517</v>
      </c>
      <c r="D3485" t="s">
        <v>4520</v>
      </c>
      <c r="E3485" t="s">
        <v>4523</v>
      </c>
      <c r="F3485">
        <v>6</v>
      </c>
      <c r="G3485">
        <v>3639</v>
      </c>
      <c r="H3485" s="7">
        <v>10</v>
      </c>
      <c r="I3485">
        <v>21834</v>
      </c>
      <c r="J3485">
        <v>2183.4</v>
      </c>
      <c r="K3485">
        <v>19650.599999999999</v>
      </c>
      <c r="L3485">
        <v>4734.269205313667</v>
      </c>
      <c r="M3485" s="4">
        <f t="shared" si="108"/>
        <v>24.092237414194312</v>
      </c>
      <c r="N3485" t="str">
        <f t="shared" si="109"/>
        <v>Discounted</v>
      </c>
    </row>
    <row r="3486" spans="1:14" x14ac:dyDescent="0.3">
      <c r="A3486" t="s">
        <v>3496</v>
      </c>
      <c r="B3486" s="2">
        <v>45455</v>
      </c>
      <c r="C3486" t="s">
        <v>4515</v>
      </c>
      <c r="D3486" t="s">
        <v>4519</v>
      </c>
      <c r="E3486" t="s">
        <v>4521</v>
      </c>
      <c r="F3486">
        <v>2</v>
      </c>
      <c r="G3486">
        <v>77679</v>
      </c>
      <c r="H3486" s="7">
        <v>10</v>
      </c>
      <c r="I3486">
        <v>155358</v>
      </c>
      <c r="J3486">
        <v>15535.8</v>
      </c>
      <c r="K3486">
        <v>139822.20000000001</v>
      </c>
      <c r="L3486">
        <v>11125.28596681517</v>
      </c>
      <c r="M3486" s="4">
        <f t="shared" si="108"/>
        <v>7.9567378905604187</v>
      </c>
      <c r="N3486" t="str">
        <f t="shared" si="109"/>
        <v>Discounted</v>
      </c>
    </row>
    <row r="3487" spans="1:14" x14ac:dyDescent="0.3">
      <c r="A3487" t="s">
        <v>3497</v>
      </c>
      <c r="B3487" s="2">
        <v>45073</v>
      </c>
      <c r="C3487" t="s">
        <v>4512</v>
      </c>
      <c r="D3487" t="s">
        <v>4519</v>
      </c>
      <c r="E3487" t="s">
        <v>4525</v>
      </c>
      <c r="F3487">
        <v>1</v>
      </c>
      <c r="G3487">
        <v>19143</v>
      </c>
      <c r="H3487" s="7">
        <v>5</v>
      </c>
      <c r="I3487">
        <v>19143</v>
      </c>
      <c r="J3487">
        <v>957.15</v>
      </c>
      <c r="K3487">
        <v>18185.849999999999</v>
      </c>
      <c r="L3487">
        <v>4001.8508167257928</v>
      </c>
      <c r="M3487" s="4">
        <f t="shared" si="108"/>
        <v>22.005299816757496</v>
      </c>
      <c r="N3487" t="str">
        <f t="shared" si="109"/>
        <v>Discounted</v>
      </c>
    </row>
    <row r="3488" spans="1:14" x14ac:dyDescent="0.3">
      <c r="A3488" t="s">
        <v>3498</v>
      </c>
      <c r="B3488" s="2">
        <v>45592</v>
      </c>
      <c r="C3488" t="s">
        <v>4516</v>
      </c>
      <c r="D3488" t="s">
        <v>4519</v>
      </c>
      <c r="E3488" t="s">
        <v>4523</v>
      </c>
      <c r="F3488">
        <v>9</v>
      </c>
      <c r="G3488">
        <v>60617</v>
      </c>
      <c r="H3488" s="7">
        <v>10</v>
      </c>
      <c r="I3488">
        <v>545553</v>
      </c>
      <c r="J3488">
        <v>54555.3</v>
      </c>
      <c r="K3488">
        <v>490997.7</v>
      </c>
      <c r="L3488">
        <v>48928.717603234902</v>
      </c>
      <c r="M3488" s="4">
        <f t="shared" si="108"/>
        <v>9.9651622814597509</v>
      </c>
      <c r="N3488" t="str">
        <f t="shared" si="109"/>
        <v>Discounted</v>
      </c>
    </row>
    <row r="3489" spans="1:14" x14ac:dyDescent="0.3">
      <c r="A3489" t="s">
        <v>3499</v>
      </c>
      <c r="B3489" s="2">
        <v>45230</v>
      </c>
      <c r="C3489" t="s">
        <v>4513</v>
      </c>
      <c r="D3489" t="s">
        <v>4519</v>
      </c>
      <c r="E3489" t="s">
        <v>4523</v>
      </c>
      <c r="F3489">
        <v>5</v>
      </c>
      <c r="G3489">
        <v>29280</v>
      </c>
      <c r="H3489" s="7">
        <v>5</v>
      </c>
      <c r="I3489">
        <v>146400</v>
      </c>
      <c r="J3489">
        <v>7320</v>
      </c>
      <c r="K3489">
        <v>139080</v>
      </c>
      <c r="L3489">
        <v>32932.292868981967</v>
      </c>
      <c r="M3489" s="4">
        <f t="shared" si="108"/>
        <v>23.678669017099487</v>
      </c>
      <c r="N3489" t="str">
        <f t="shared" si="109"/>
        <v>Discounted</v>
      </c>
    </row>
    <row r="3490" spans="1:14" x14ac:dyDescent="0.3">
      <c r="A3490" t="s">
        <v>3500</v>
      </c>
      <c r="B3490" s="2">
        <v>45546</v>
      </c>
      <c r="C3490" t="s">
        <v>4516</v>
      </c>
      <c r="D3490" t="s">
        <v>4520</v>
      </c>
      <c r="E3490" t="s">
        <v>4521</v>
      </c>
      <c r="F3490">
        <v>4</v>
      </c>
      <c r="G3490">
        <v>60832</v>
      </c>
      <c r="H3490" s="7">
        <v>5</v>
      </c>
      <c r="I3490">
        <v>243328</v>
      </c>
      <c r="J3490">
        <v>12166.4</v>
      </c>
      <c r="K3490">
        <v>231161.60000000001</v>
      </c>
      <c r="L3490">
        <v>22059.655622910661</v>
      </c>
      <c r="M3490" s="4">
        <f t="shared" si="108"/>
        <v>9.5429585289730898</v>
      </c>
      <c r="N3490" t="str">
        <f t="shared" si="109"/>
        <v>Discounted</v>
      </c>
    </row>
    <row r="3491" spans="1:14" x14ac:dyDescent="0.3">
      <c r="A3491" t="s">
        <v>3501</v>
      </c>
      <c r="B3491" s="2">
        <v>45508</v>
      </c>
      <c r="C3491" t="s">
        <v>4512</v>
      </c>
      <c r="D3491" t="s">
        <v>4520</v>
      </c>
      <c r="E3491" t="s">
        <v>4522</v>
      </c>
      <c r="F3491">
        <v>8</v>
      </c>
      <c r="G3491">
        <v>31132</v>
      </c>
      <c r="H3491" s="7">
        <v>5</v>
      </c>
      <c r="I3491">
        <v>249056</v>
      </c>
      <c r="J3491">
        <v>12452.8</v>
      </c>
      <c r="K3491">
        <v>236603.2</v>
      </c>
      <c r="L3491">
        <v>47176.86976739762</v>
      </c>
      <c r="M3491" s="4">
        <f t="shared" si="108"/>
        <v>19.939235719296111</v>
      </c>
      <c r="N3491" t="str">
        <f t="shared" si="109"/>
        <v>Discounted</v>
      </c>
    </row>
    <row r="3492" spans="1:14" x14ac:dyDescent="0.3">
      <c r="A3492" t="s">
        <v>3502</v>
      </c>
      <c r="B3492" s="2">
        <v>45621</v>
      </c>
      <c r="C3492" t="s">
        <v>4518</v>
      </c>
      <c r="D3492" t="s">
        <v>4520</v>
      </c>
      <c r="E3492" t="s">
        <v>4521</v>
      </c>
      <c r="F3492">
        <v>5</v>
      </c>
      <c r="G3492">
        <v>38993</v>
      </c>
      <c r="H3492" s="7">
        <v>10</v>
      </c>
      <c r="I3492">
        <v>194965</v>
      </c>
      <c r="J3492">
        <v>19496.5</v>
      </c>
      <c r="K3492">
        <v>175468.5</v>
      </c>
      <c r="L3492">
        <v>10953.371977409541</v>
      </c>
      <c r="M3492" s="4">
        <f t="shared" si="108"/>
        <v>6.2423580171994066</v>
      </c>
      <c r="N3492" t="str">
        <f t="shared" si="109"/>
        <v>Discounted</v>
      </c>
    </row>
    <row r="3493" spans="1:14" x14ac:dyDescent="0.3">
      <c r="A3493" t="s">
        <v>3503</v>
      </c>
      <c r="B3493" s="2">
        <v>45154</v>
      </c>
      <c r="C3493" t="s">
        <v>4514</v>
      </c>
      <c r="D3493" t="s">
        <v>4520</v>
      </c>
      <c r="E3493" t="s">
        <v>4522</v>
      </c>
      <c r="F3493">
        <v>7</v>
      </c>
      <c r="G3493">
        <v>48852</v>
      </c>
      <c r="H3493" s="7">
        <v>5</v>
      </c>
      <c r="I3493">
        <v>341964</v>
      </c>
      <c r="J3493">
        <v>17098.2</v>
      </c>
      <c r="K3493">
        <v>324865.8</v>
      </c>
      <c r="L3493">
        <v>57164.259222758163</v>
      </c>
      <c r="M3493" s="4">
        <f t="shared" si="108"/>
        <v>17.596268743203552</v>
      </c>
      <c r="N3493" t="str">
        <f t="shared" si="109"/>
        <v>Discounted</v>
      </c>
    </row>
    <row r="3494" spans="1:14" x14ac:dyDescent="0.3">
      <c r="A3494" t="s">
        <v>3504</v>
      </c>
      <c r="B3494" s="2">
        <v>45028</v>
      </c>
      <c r="C3494" t="s">
        <v>4518</v>
      </c>
      <c r="D3494" t="s">
        <v>4519</v>
      </c>
      <c r="E3494" t="s">
        <v>4523</v>
      </c>
      <c r="F3494">
        <v>3</v>
      </c>
      <c r="G3494">
        <v>29908</v>
      </c>
      <c r="H3494" s="7">
        <v>10</v>
      </c>
      <c r="I3494">
        <v>89724</v>
      </c>
      <c r="J3494">
        <v>8972.4</v>
      </c>
      <c r="K3494">
        <v>80751.600000000006</v>
      </c>
      <c r="L3494">
        <v>7569.238595092178</v>
      </c>
      <c r="M3494" s="4">
        <f t="shared" si="108"/>
        <v>9.3734843583188159</v>
      </c>
      <c r="N3494" t="str">
        <f t="shared" si="109"/>
        <v>Discounted</v>
      </c>
    </row>
    <row r="3495" spans="1:14" x14ac:dyDescent="0.3">
      <c r="A3495" t="s">
        <v>3505</v>
      </c>
      <c r="B3495" s="2">
        <v>45513</v>
      </c>
      <c r="C3495" t="s">
        <v>4516</v>
      </c>
      <c r="D3495" t="s">
        <v>4520</v>
      </c>
      <c r="E3495" t="s">
        <v>4522</v>
      </c>
      <c r="F3495">
        <v>8</v>
      </c>
      <c r="G3495">
        <v>79255</v>
      </c>
      <c r="H3495" s="7">
        <v>20</v>
      </c>
      <c r="I3495">
        <v>634040</v>
      </c>
      <c r="J3495">
        <v>126808</v>
      </c>
      <c r="K3495">
        <v>507232</v>
      </c>
      <c r="L3495">
        <v>93348.191729063634</v>
      </c>
      <c r="M3495" s="4">
        <f t="shared" si="108"/>
        <v>18.403450832964722</v>
      </c>
      <c r="N3495" t="str">
        <f t="shared" si="109"/>
        <v>Discounted</v>
      </c>
    </row>
    <row r="3496" spans="1:14" x14ac:dyDescent="0.3">
      <c r="A3496" t="s">
        <v>3506</v>
      </c>
      <c r="B3496" s="2">
        <v>45343</v>
      </c>
      <c r="C3496" t="s">
        <v>4513</v>
      </c>
      <c r="D3496" t="s">
        <v>4519</v>
      </c>
      <c r="E3496" t="s">
        <v>4525</v>
      </c>
      <c r="F3496">
        <v>8</v>
      </c>
      <c r="G3496">
        <v>26439</v>
      </c>
      <c r="H3496" s="7">
        <v>5</v>
      </c>
      <c r="I3496">
        <v>211512</v>
      </c>
      <c r="J3496">
        <v>10575.6</v>
      </c>
      <c r="K3496">
        <v>200936.4</v>
      </c>
      <c r="L3496">
        <v>35599.071623344258</v>
      </c>
      <c r="M3496" s="4">
        <f t="shared" si="108"/>
        <v>17.716586752496937</v>
      </c>
      <c r="N3496" t="str">
        <f t="shared" si="109"/>
        <v>Discounted</v>
      </c>
    </row>
    <row r="3497" spans="1:14" x14ac:dyDescent="0.3">
      <c r="A3497" t="s">
        <v>3507</v>
      </c>
      <c r="B3497" s="2">
        <v>45142</v>
      </c>
      <c r="C3497" t="s">
        <v>4517</v>
      </c>
      <c r="D3497" t="s">
        <v>4520</v>
      </c>
      <c r="E3497" t="s">
        <v>4524</v>
      </c>
      <c r="F3497">
        <v>3</v>
      </c>
      <c r="G3497">
        <v>47380</v>
      </c>
      <c r="H3497" s="7">
        <v>10</v>
      </c>
      <c r="I3497">
        <v>142140</v>
      </c>
      <c r="J3497">
        <v>14214</v>
      </c>
      <c r="K3497">
        <v>127926</v>
      </c>
      <c r="L3497">
        <v>30029.24382028119</v>
      </c>
      <c r="M3497" s="4">
        <f t="shared" si="108"/>
        <v>23.47391759320325</v>
      </c>
      <c r="N3497" t="str">
        <f t="shared" si="109"/>
        <v>Discounted</v>
      </c>
    </row>
    <row r="3498" spans="1:14" x14ac:dyDescent="0.3">
      <c r="A3498" t="s">
        <v>3508</v>
      </c>
      <c r="B3498" s="2">
        <v>45333</v>
      </c>
      <c r="C3498" t="s">
        <v>4513</v>
      </c>
      <c r="D3498" t="s">
        <v>4520</v>
      </c>
      <c r="E3498" t="s">
        <v>4522</v>
      </c>
      <c r="F3498">
        <v>9</v>
      </c>
      <c r="G3498">
        <v>37343</v>
      </c>
      <c r="H3498" s="7">
        <v>10</v>
      </c>
      <c r="I3498">
        <v>336087</v>
      </c>
      <c r="J3498">
        <v>33608.699999999997</v>
      </c>
      <c r="K3498">
        <v>302478.3</v>
      </c>
      <c r="L3498">
        <v>53035.119276828227</v>
      </c>
      <c r="M3498" s="4">
        <f t="shared" si="108"/>
        <v>17.533528612408965</v>
      </c>
      <c r="N3498" t="str">
        <f t="shared" si="109"/>
        <v>Discounted</v>
      </c>
    </row>
    <row r="3499" spans="1:14" x14ac:dyDescent="0.3">
      <c r="A3499" t="s">
        <v>3509</v>
      </c>
      <c r="B3499" s="2">
        <v>45325</v>
      </c>
      <c r="C3499" t="s">
        <v>4512</v>
      </c>
      <c r="D3499" t="s">
        <v>4520</v>
      </c>
      <c r="E3499" t="s">
        <v>4524</v>
      </c>
      <c r="F3499">
        <v>8</v>
      </c>
      <c r="G3499">
        <v>78814</v>
      </c>
      <c r="H3499" s="7">
        <v>10</v>
      </c>
      <c r="I3499">
        <v>630512</v>
      </c>
      <c r="J3499">
        <v>63051.199999999997</v>
      </c>
      <c r="K3499">
        <v>567460.80000000005</v>
      </c>
      <c r="L3499">
        <v>74706.079451581201</v>
      </c>
      <c r="M3499" s="4">
        <f t="shared" si="108"/>
        <v>13.164976232998155</v>
      </c>
      <c r="N3499" t="str">
        <f t="shared" si="109"/>
        <v>Discounted</v>
      </c>
    </row>
    <row r="3500" spans="1:14" x14ac:dyDescent="0.3">
      <c r="A3500" t="s">
        <v>3510</v>
      </c>
      <c r="B3500" s="2">
        <v>45641</v>
      </c>
      <c r="C3500" t="s">
        <v>4512</v>
      </c>
      <c r="D3500" t="s">
        <v>4519</v>
      </c>
      <c r="E3500" t="s">
        <v>4525</v>
      </c>
      <c r="F3500">
        <v>1</v>
      </c>
      <c r="G3500">
        <v>39430</v>
      </c>
      <c r="H3500" s="7">
        <v>0</v>
      </c>
      <c r="I3500">
        <v>39430</v>
      </c>
      <c r="J3500">
        <v>0</v>
      </c>
      <c r="K3500">
        <v>39430</v>
      </c>
      <c r="L3500">
        <v>3497.9757090408161</v>
      </c>
      <c r="M3500" s="4">
        <f t="shared" si="108"/>
        <v>8.8713560969840639</v>
      </c>
      <c r="N3500" t="str">
        <f t="shared" si="109"/>
        <v>Non-discounted</v>
      </c>
    </row>
    <row r="3501" spans="1:14" x14ac:dyDescent="0.3">
      <c r="A3501" t="s">
        <v>3511</v>
      </c>
      <c r="B3501" s="2">
        <v>45630</v>
      </c>
      <c r="C3501" t="s">
        <v>4518</v>
      </c>
      <c r="D3501" t="s">
        <v>4519</v>
      </c>
      <c r="E3501" t="s">
        <v>4524</v>
      </c>
      <c r="F3501">
        <v>8</v>
      </c>
      <c r="G3501">
        <v>30370</v>
      </c>
      <c r="H3501" s="7">
        <v>0</v>
      </c>
      <c r="I3501">
        <v>242960</v>
      </c>
      <c r="J3501">
        <v>0</v>
      </c>
      <c r="K3501">
        <v>242960</v>
      </c>
      <c r="L3501">
        <v>44094.859407176838</v>
      </c>
      <c r="M3501" s="4">
        <f t="shared" si="108"/>
        <v>18.149020170882796</v>
      </c>
      <c r="N3501" t="str">
        <f t="shared" si="109"/>
        <v>Non-discounted</v>
      </c>
    </row>
    <row r="3502" spans="1:14" x14ac:dyDescent="0.3">
      <c r="A3502" t="s">
        <v>3512</v>
      </c>
      <c r="B3502" s="2">
        <v>45425</v>
      </c>
      <c r="C3502" t="s">
        <v>4517</v>
      </c>
      <c r="D3502" t="s">
        <v>4520</v>
      </c>
      <c r="E3502" t="s">
        <v>4525</v>
      </c>
      <c r="F3502">
        <v>4</v>
      </c>
      <c r="G3502">
        <v>58644</v>
      </c>
      <c r="H3502" s="7">
        <v>5</v>
      </c>
      <c r="I3502">
        <v>234576</v>
      </c>
      <c r="J3502">
        <v>11728.8</v>
      </c>
      <c r="K3502">
        <v>222847.2</v>
      </c>
      <c r="L3502">
        <v>16328.754371542451</v>
      </c>
      <c r="M3502" s="4">
        <f t="shared" si="108"/>
        <v>7.3273320784566511</v>
      </c>
      <c r="N3502" t="str">
        <f t="shared" si="109"/>
        <v>Discounted</v>
      </c>
    </row>
    <row r="3503" spans="1:14" x14ac:dyDescent="0.3">
      <c r="A3503" t="s">
        <v>3513</v>
      </c>
      <c r="B3503" s="2">
        <v>45391</v>
      </c>
      <c r="C3503" t="s">
        <v>4518</v>
      </c>
      <c r="D3503" t="s">
        <v>4520</v>
      </c>
      <c r="E3503" t="s">
        <v>4524</v>
      </c>
      <c r="F3503">
        <v>6</v>
      </c>
      <c r="G3503">
        <v>58603</v>
      </c>
      <c r="H3503" s="7">
        <v>20</v>
      </c>
      <c r="I3503">
        <v>351618</v>
      </c>
      <c r="J3503">
        <v>70323.600000000006</v>
      </c>
      <c r="K3503">
        <v>281294.40000000002</v>
      </c>
      <c r="L3503">
        <v>60676.148743772523</v>
      </c>
      <c r="M3503" s="4">
        <f t="shared" si="108"/>
        <v>21.57033653843536</v>
      </c>
      <c r="N3503" t="str">
        <f t="shared" si="109"/>
        <v>Discounted</v>
      </c>
    </row>
    <row r="3504" spans="1:14" x14ac:dyDescent="0.3">
      <c r="A3504" t="s">
        <v>3514</v>
      </c>
      <c r="B3504" s="2">
        <v>45617</v>
      </c>
      <c r="C3504" t="s">
        <v>4514</v>
      </c>
      <c r="D3504" t="s">
        <v>4520</v>
      </c>
      <c r="E3504" t="s">
        <v>4524</v>
      </c>
      <c r="F3504">
        <v>9</v>
      </c>
      <c r="G3504">
        <v>41270</v>
      </c>
      <c r="H3504" s="7">
        <v>5</v>
      </c>
      <c r="I3504">
        <v>371430</v>
      </c>
      <c r="J3504">
        <v>18571.5</v>
      </c>
      <c r="K3504">
        <v>352858.5</v>
      </c>
      <c r="L3504">
        <v>35097.744446205412</v>
      </c>
      <c r="M3504" s="4">
        <f t="shared" si="108"/>
        <v>9.9466909387772748</v>
      </c>
      <c r="N3504" t="str">
        <f t="shared" si="109"/>
        <v>Discounted</v>
      </c>
    </row>
    <row r="3505" spans="1:14" x14ac:dyDescent="0.3">
      <c r="A3505" t="s">
        <v>3515</v>
      </c>
      <c r="B3505" s="2">
        <v>45657</v>
      </c>
      <c r="C3505" t="s">
        <v>4515</v>
      </c>
      <c r="D3505" t="s">
        <v>4519</v>
      </c>
      <c r="E3505" t="s">
        <v>4521</v>
      </c>
      <c r="F3505">
        <v>5</v>
      </c>
      <c r="G3505">
        <v>30658</v>
      </c>
      <c r="H3505" s="7">
        <v>15</v>
      </c>
      <c r="I3505">
        <v>153290</v>
      </c>
      <c r="J3505">
        <v>22993.5</v>
      </c>
      <c r="K3505">
        <v>130296.5</v>
      </c>
      <c r="L3505">
        <v>20174.038977133121</v>
      </c>
      <c r="M3505" s="4">
        <f t="shared" si="108"/>
        <v>15.483177964974592</v>
      </c>
      <c r="N3505" t="str">
        <f t="shared" si="109"/>
        <v>Discounted</v>
      </c>
    </row>
    <row r="3506" spans="1:14" x14ac:dyDescent="0.3">
      <c r="A3506" t="s">
        <v>3516</v>
      </c>
      <c r="B3506" s="2">
        <v>45008</v>
      </c>
      <c r="C3506" t="s">
        <v>4517</v>
      </c>
      <c r="D3506" t="s">
        <v>4519</v>
      </c>
      <c r="E3506" t="s">
        <v>4522</v>
      </c>
      <c r="F3506">
        <v>7</v>
      </c>
      <c r="G3506">
        <v>47901</v>
      </c>
      <c r="H3506" s="7">
        <v>15</v>
      </c>
      <c r="I3506">
        <v>335307</v>
      </c>
      <c r="J3506">
        <v>50296.05</v>
      </c>
      <c r="K3506">
        <v>285010.95</v>
      </c>
      <c r="L3506">
        <v>48220.848971372026</v>
      </c>
      <c r="M3506" s="4">
        <f t="shared" si="108"/>
        <v>16.918946086587912</v>
      </c>
      <c r="N3506" t="str">
        <f t="shared" si="109"/>
        <v>Discounted</v>
      </c>
    </row>
    <row r="3507" spans="1:14" x14ac:dyDescent="0.3">
      <c r="A3507" t="s">
        <v>3517</v>
      </c>
      <c r="B3507" s="2">
        <v>45530</v>
      </c>
      <c r="C3507" t="s">
        <v>4515</v>
      </c>
      <c r="D3507" t="s">
        <v>4519</v>
      </c>
      <c r="E3507" t="s">
        <v>4524</v>
      </c>
      <c r="F3507">
        <v>1</v>
      </c>
      <c r="G3507">
        <v>13492</v>
      </c>
      <c r="H3507" s="7">
        <v>20</v>
      </c>
      <c r="I3507">
        <v>13492</v>
      </c>
      <c r="J3507">
        <v>2698.4</v>
      </c>
      <c r="K3507">
        <v>10793.6</v>
      </c>
      <c r="L3507">
        <v>1322.1943920708629</v>
      </c>
      <c r="M3507" s="4">
        <f t="shared" si="108"/>
        <v>12.249799807949739</v>
      </c>
      <c r="N3507" t="str">
        <f t="shared" si="109"/>
        <v>Discounted</v>
      </c>
    </row>
    <row r="3508" spans="1:14" x14ac:dyDescent="0.3">
      <c r="A3508" t="s">
        <v>3518</v>
      </c>
      <c r="B3508" s="2">
        <v>45613</v>
      </c>
      <c r="C3508" t="s">
        <v>4513</v>
      </c>
      <c r="D3508" t="s">
        <v>4520</v>
      </c>
      <c r="E3508" t="s">
        <v>4523</v>
      </c>
      <c r="F3508">
        <v>9</v>
      </c>
      <c r="G3508">
        <v>25890</v>
      </c>
      <c r="H3508" s="7">
        <v>20</v>
      </c>
      <c r="I3508">
        <v>233010</v>
      </c>
      <c r="J3508">
        <v>46602</v>
      </c>
      <c r="K3508">
        <v>186408</v>
      </c>
      <c r="L3508">
        <v>34070.676625937464</v>
      </c>
      <c r="M3508" s="4">
        <f t="shared" si="108"/>
        <v>18.27747555144493</v>
      </c>
      <c r="N3508" t="str">
        <f t="shared" si="109"/>
        <v>Discounted</v>
      </c>
    </row>
    <row r="3509" spans="1:14" x14ac:dyDescent="0.3">
      <c r="A3509" t="s">
        <v>3519</v>
      </c>
      <c r="B3509" s="2">
        <v>45291</v>
      </c>
      <c r="C3509" t="s">
        <v>4514</v>
      </c>
      <c r="D3509" t="s">
        <v>4519</v>
      </c>
      <c r="E3509" t="s">
        <v>4521</v>
      </c>
      <c r="F3509">
        <v>6</v>
      </c>
      <c r="G3509">
        <v>46358</v>
      </c>
      <c r="H3509" s="7">
        <v>20</v>
      </c>
      <c r="I3509">
        <v>278148</v>
      </c>
      <c r="J3509">
        <v>55629.599999999999</v>
      </c>
      <c r="K3509">
        <v>222518.39999999999</v>
      </c>
      <c r="L3509">
        <v>22261.495469108511</v>
      </c>
      <c r="M3509" s="4">
        <f t="shared" si="108"/>
        <v>10.004339177842601</v>
      </c>
      <c r="N3509" t="str">
        <f t="shared" si="109"/>
        <v>Discounted</v>
      </c>
    </row>
    <row r="3510" spans="1:14" x14ac:dyDescent="0.3">
      <c r="A3510" t="s">
        <v>3520</v>
      </c>
      <c r="B3510" s="2">
        <v>45089</v>
      </c>
      <c r="C3510" t="s">
        <v>4515</v>
      </c>
      <c r="D3510" t="s">
        <v>4520</v>
      </c>
      <c r="E3510" t="s">
        <v>4522</v>
      </c>
      <c r="F3510">
        <v>4</v>
      </c>
      <c r="G3510">
        <v>17256</v>
      </c>
      <c r="H3510" s="7">
        <v>0</v>
      </c>
      <c r="I3510">
        <v>69024</v>
      </c>
      <c r="J3510">
        <v>0</v>
      </c>
      <c r="K3510">
        <v>69024</v>
      </c>
      <c r="L3510">
        <v>3929.1853160711448</v>
      </c>
      <c r="M3510" s="4">
        <f t="shared" si="108"/>
        <v>5.6924914755319094</v>
      </c>
      <c r="N3510" t="str">
        <f t="shared" si="109"/>
        <v>Non-discounted</v>
      </c>
    </row>
    <row r="3511" spans="1:14" x14ac:dyDescent="0.3">
      <c r="A3511" t="s">
        <v>3521</v>
      </c>
      <c r="B3511" s="2">
        <v>44974</v>
      </c>
      <c r="C3511" t="s">
        <v>4516</v>
      </c>
      <c r="D3511" t="s">
        <v>4519</v>
      </c>
      <c r="E3511" t="s">
        <v>4521</v>
      </c>
      <c r="F3511">
        <v>6</v>
      </c>
      <c r="G3511">
        <v>22471</v>
      </c>
      <c r="H3511" s="7">
        <v>0</v>
      </c>
      <c r="I3511">
        <v>134826</v>
      </c>
      <c r="J3511">
        <v>0</v>
      </c>
      <c r="K3511">
        <v>134826</v>
      </c>
      <c r="L3511">
        <v>32608.14635842578</v>
      </c>
      <c r="M3511" s="4">
        <f t="shared" si="108"/>
        <v>24.185354722698722</v>
      </c>
      <c r="N3511" t="str">
        <f t="shared" si="109"/>
        <v>Non-discounted</v>
      </c>
    </row>
    <row r="3512" spans="1:14" x14ac:dyDescent="0.3">
      <c r="A3512" t="s">
        <v>3522</v>
      </c>
      <c r="B3512" s="2">
        <v>45437</v>
      </c>
      <c r="C3512" t="s">
        <v>4513</v>
      </c>
      <c r="D3512" t="s">
        <v>4520</v>
      </c>
      <c r="E3512" t="s">
        <v>4522</v>
      </c>
      <c r="F3512">
        <v>5</v>
      </c>
      <c r="G3512">
        <v>7571</v>
      </c>
      <c r="H3512" s="7">
        <v>15</v>
      </c>
      <c r="I3512">
        <v>37855</v>
      </c>
      <c r="J3512">
        <v>5678.25</v>
      </c>
      <c r="K3512">
        <v>32176.75</v>
      </c>
      <c r="L3512">
        <v>3668.4444407341398</v>
      </c>
      <c r="M3512" s="4">
        <f t="shared" si="108"/>
        <v>11.400916626862999</v>
      </c>
      <c r="N3512" t="str">
        <f t="shared" si="109"/>
        <v>Discounted</v>
      </c>
    </row>
    <row r="3513" spans="1:14" x14ac:dyDescent="0.3">
      <c r="A3513" t="s">
        <v>3523</v>
      </c>
      <c r="B3513" s="2">
        <v>45255</v>
      </c>
      <c r="C3513" t="s">
        <v>4515</v>
      </c>
      <c r="D3513" t="s">
        <v>4520</v>
      </c>
      <c r="E3513" t="s">
        <v>4525</v>
      </c>
      <c r="F3513">
        <v>3</v>
      </c>
      <c r="G3513">
        <v>47017</v>
      </c>
      <c r="H3513" s="7">
        <v>20</v>
      </c>
      <c r="I3513">
        <v>141051</v>
      </c>
      <c r="J3513">
        <v>28210.2</v>
      </c>
      <c r="K3513">
        <v>112840.8</v>
      </c>
      <c r="L3513">
        <v>21743.56986577496</v>
      </c>
      <c r="M3513" s="4">
        <f t="shared" si="108"/>
        <v>19.269244693209338</v>
      </c>
      <c r="N3513" t="str">
        <f t="shared" si="109"/>
        <v>Discounted</v>
      </c>
    </row>
    <row r="3514" spans="1:14" x14ac:dyDescent="0.3">
      <c r="A3514" t="s">
        <v>3524</v>
      </c>
      <c r="B3514" s="2">
        <v>45042</v>
      </c>
      <c r="C3514" t="s">
        <v>4514</v>
      </c>
      <c r="D3514" t="s">
        <v>4519</v>
      </c>
      <c r="E3514" t="s">
        <v>4524</v>
      </c>
      <c r="F3514">
        <v>7</v>
      </c>
      <c r="G3514">
        <v>7086</v>
      </c>
      <c r="H3514" s="7">
        <v>10</v>
      </c>
      <c r="I3514">
        <v>49602</v>
      </c>
      <c r="J3514">
        <v>4960.2</v>
      </c>
      <c r="K3514">
        <v>44641.8</v>
      </c>
      <c r="L3514">
        <v>6763.5327546836515</v>
      </c>
      <c r="M3514" s="4">
        <f t="shared" si="108"/>
        <v>15.150672138407618</v>
      </c>
      <c r="N3514" t="str">
        <f t="shared" si="109"/>
        <v>Discounted</v>
      </c>
    </row>
    <row r="3515" spans="1:14" x14ac:dyDescent="0.3">
      <c r="A3515" t="s">
        <v>3525</v>
      </c>
      <c r="B3515" s="2">
        <v>45263</v>
      </c>
      <c r="C3515" t="s">
        <v>4515</v>
      </c>
      <c r="D3515" t="s">
        <v>4520</v>
      </c>
      <c r="E3515" t="s">
        <v>4523</v>
      </c>
      <c r="F3515">
        <v>3</v>
      </c>
      <c r="G3515">
        <v>20203</v>
      </c>
      <c r="H3515" s="7">
        <v>15</v>
      </c>
      <c r="I3515">
        <v>60609</v>
      </c>
      <c r="J3515">
        <v>9091.35</v>
      </c>
      <c r="K3515">
        <v>51517.65</v>
      </c>
      <c r="L3515">
        <v>9468.9304395941544</v>
      </c>
      <c r="M3515" s="4">
        <f t="shared" si="108"/>
        <v>18.379973542260089</v>
      </c>
      <c r="N3515" t="str">
        <f t="shared" si="109"/>
        <v>Discounted</v>
      </c>
    </row>
    <row r="3516" spans="1:14" x14ac:dyDescent="0.3">
      <c r="A3516" t="s">
        <v>3526</v>
      </c>
      <c r="B3516" s="2">
        <v>45073</v>
      </c>
      <c r="C3516" t="s">
        <v>4512</v>
      </c>
      <c r="D3516" t="s">
        <v>4520</v>
      </c>
      <c r="E3516" t="s">
        <v>4521</v>
      </c>
      <c r="F3516">
        <v>2</v>
      </c>
      <c r="G3516">
        <v>76677</v>
      </c>
      <c r="H3516" s="7">
        <v>20</v>
      </c>
      <c r="I3516">
        <v>153354</v>
      </c>
      <c r="J3516">
        <v>30670.799999999999</v>
      </c>
      <c r="K3516">
        <v>122683.2</v>
      </c>
      <c r="L3516">
        <v>8856.1695158190796</v>
      </c>
      <c r="M3516" s="4">
        <f t="shared" si="108"/>
        <v>7.2187304503135552</v>
      </c>
      <c r="N3516" t="str">
        <f t="shared" si="109"/>
        <v>Discounted</v>
      </c>
    </row>
    <row r="3517" spans="1:14" x14ac:dyDescent="0.3">
      <c r="A3517" t="s">
        <v>3527</v>
      </c>
      <c r="B3517" s="2">
        <v>45501</v>
      </c>
      <c r="C3517" t="s">
        <v>4518</v>
      </c>
      <c r="D3517" t="s">
        <v>4520</v>
      </c>
      <c r="E3517" t="s">
        <v>4521</v>
      </c>
      <c r="F3517">
        <v>4</v>
      </c>
      <c r="G3517">
        <v>37235</v>
      </c>
      <c r="H3517" s="7">
        <v>10</v>
      </c>
      <c r="I3517">
        <v>148940</v>
      </c>
      <c r="J3517">
        <v>14894</v>
      </c>
      <c r="K3517">
        <v>134046</v>
      </c>
      <c r="L3517">
        <v>20612.196453562519</v>
      </c>
      <c r="M3517" s="4">
        <f t="shared" si="108"/>
        <v>15.376957502321979</v>
      </c>
      <c r="N3517" t="str">
        <f t="shared" si="109"/>
        <v>Discounted</v>
      </c>
    </row>
    <row r="3518" spans="1:14" x14ac:dyDescent="0.3">
      <c r="A3518" t="s">
        <v>3528</v>
      </c>
      <c r="B3518" s="2">
        <v>45249</v>
      </c>
      <c r="C3518" t="s">
        <v>4516</v>
      </c>
      <c r="D3518" t="s">
        <v>4519</v>
      </c>
      <c r="E3518" t="s">
        <v>4521</v>
      </c>
      <c r="F3518">
        <v>7</v>
      </c>
      <c r="G3518">
        <v>66858</v>
      </c>
      <c r="H3518" s="7">
        <v>20</v>
      </c>
      <c r="I3518">
        <v>468006</v>
      </c>
      <c r="J3518">
        <v>93601.2</v>
      </c>
      <c r="K3518">
        <v>374404.8</v>
      </c>
      <c r="L3518">
        <v>48090.016697766441</v>
      </c>
      <c r="M3518" s="4">
        <f t="shared" si="108"/>
        <v>12.844391070244409</v>
      </c>
      <c r="N3518" t="str">
        <f t="shared" si="109"/>
        <v>Discounted</v>
      </c>
    </row>
    <row r="3519" spans="1:14" x14ac:dyDescent="0.3">
      <c r="A3519" t="s">
        <v>3529</v>
      </c>
      <c r="B3519" s="2">
        <v>45369</v>
      </c>
      <c r="C3519" t="s">
        <v>4512</v>
      </c>
      <c r="D3519" t="s">
        <v>4520</v>
      </c>
      <c r="E3519" t="s">
        <v>4521</v>
      </c>
      <c r="F3519">
        <v>5</v>
      </c>
      <c r="G3519">
        <v>40148</v>
      </c>
      <c r="H3519" s="7">
        <v>5</v>
      </c>
      <c r="I3519">
        <v>200740</v>
      </c>
      <c r="J3519">
        <v>10037</v>
      </c>
      <c r="K3519">
        <v>190703</v>
      </c>
      <c r="L3519">
        <v>26768.963588777711</v>
      </c>
      <c r="M3519" s="4">
        <f t="shared" si="108"/>
        <v>14.036991336674154</v>
      </c>
      <c r="N3519" t="str">
        <f t="shared" si="109"/>
        <v>Discounted</v>
      </c>
    </row>
    <row r="3520" spans="1:14" x14ac:dyDescent="0.3">
      <c r="A3520" t="s">
        <v>3530</v>
      </c>
      <c r="B3520" s="2">
        <v>44939</v>
      </c>
      <c r="C3520" t="s">
        <v>4512</v>
      </c>
      <c r="D3520" t="s">
        <v>4519</v>
      </c>
      <c r="E3520" t="s">
        <v>4524</v>
      </c>
      <c r="F3520">
        <v>9</v>
      </c>
      <c r="G3520">
        <v>12629</v>
      </c>
      <c r="H3520" s="7">
        <v>10</v>
      </c>
      <c r="I3520">
        <v>113661</v>
      </c>
      <c r="J3520">
        <v>11366.1</v>
      </c>
      <c r="K3520">
        <v>102294.9</v>
      </c>
      <c r="L3520">
        <v>24882.381959539471</v>
      </c>
      <c r="M3520" s="4">
        <f t="shared" si="108"/>
        <v>24.324166658884728</v>
      </c>
      <c r="N3520" t="str">
        <f t="shared" si="109"/>
        <v>Discounted</v>
      </c>
    </row>
    <row r="3521" spans="1:14" x14ac:dyDescent="0.3">
      <c r="A3521" t="s">
        <v>3531</v>
      </c>
      <c r="B3521" s="2">
        <v>45420</v>
      </c>
      <c r="C3521" t="s">
        <v>4514</v>
      </c>
      <c r="D3521" t="s">
        <v>4519</v>
      </c>
      <c r="E3521" t="s">
        <v>4522</v>
      </c>
      <c r="F3521">
        <v>7</v>
      </c>
      <c r="G3521">
        <v>37156</v>
      </c>
      <c r="H3521" s="7">
        <v>5</v>
      </c>
      <c r="I3521">
        <v>260092</v>
      </c>
      <c r="J3521">
        <v>13004.6</v>
      </c>
      <c r="K3521">
        <v>247087.4</v>
      </c>
      <c r="L3521">
        <v>19089.424228999029</v>
      </c>
      <c r="M3521" s="4">
        <f t="shared" si="108"/>
        <v>7.7257780967378471</v>
      </c>
      <c r="N3521" t="str">
        <f t="shared" si="109"/>
        <v>Discounted</v>
      </c>
    </row>
    <row r="3522" spans="1:14" x14ac:dyDescent="0.3">
      <c r="A3522" t="s">
        <v>3532</v>
      </c>
      <c r="B3522" s="2">
        <v>45627</v>
      </c>
      <c r="C3522" t="s">
        <v>4518</v>
      </c>
      <c r="D3522" t="s">
        <v>4520</v>
      </c>
      <c r="E3522" t="s">
        <v>4524</v>
      </c>
      <c r="F3522">
        <v>9</v>
      </c>
      <c r="G3522">
        <v>30165</v>
      </c>
      <c r="H3522" s="7">
        <v>0</v>
      </c>
      <c r="I3522">
        <v>271485</v>
      </c>
      <c r="J3522">
        <v>0</v>
      </c>
      <c r="K3522">
        <v>271485</v>
      </c>
      <c r="L3522">
        <v>54552.205478609692</v>
      </c>
      <c r="M3522" s="4">
        <f t="shared" si="108"/>
        <v>20.094003528227965</v>
      </c>
      <c r="N3522" t="str">
        <f t="shared" si="109"/>
        <v>Non-discounted</v>
      </c>
    </row>
    <row r="3523" spans="1:14" x14ac:dyDescent="0.3">
      <c r="A3523" t="s">
        <v>3533</v>
      </c>
      <c r="B3523" s="2">
        <v>45213</v>
      </c>
      <c r="C3523" t="s">
        <v>4518</v>
      </c>
      <c r="D3523" t="s">
        <v>4519</v>
      </c>
      <c r="E3523" t="s">
        <v>4525</v>
      </c>
      <c r="F3523">
        <v>9</v>
      </c>
      <c r="G3523">
        <v>13999</v>
      </c>
      <c r="H3523" s="7">
        <v>15</v>
      </c>
      <c r="I3523">
        <v>125991</v>
      </c>
      <c r="J3523">
        <v>18898.650000000001</v>
      </c>
      <c r="K3523">
        <v>107092.35</v>
      </c>
      <c r="L3523">
        <v>12430.0547267166</v>
      </c>
      <c r="M3523" s="4">
        <f t="shared" ref="M3523:M3586" si="110">(L3523/K3523)*100</f>
        <v>11.606855883465625</v>
      </c>
      <c r="N3523" t="str">
        <f t="shared" ref="N3523:N3586" si="111">IF(H3523=0,"Non-discounted","Discounted")</f>
        <v>Discounted</v>
      </c>
    </row>
    <row r="3524" spans="1:14" x14ac:dyDescent="0.3">
      <c r="A3524" t="s">
        <v>3534</v>
      </c>
      <c r="B3524" s="2">
        <v>45646</v>
      </c>
      <c r="C3524" t="s">
        <v>4517</v>
      </c>
      <c r="D3524" t="s">
        <v>4520</v>
      </c>
      <c r="E3524" t="s">
        <v>4524</v>
      </c>
      <c r="F3524">
        <v>2</v>
      </c>
      <c r="G3524">
        <v>76388</v>
      </c>
      <c r="H3524" s="7">
        <v>20</v>
      </c>
      <c r="I3524">
        <v>152776</v>
      </c>
      <c r="J3524">
        <v>30555.200000000001</v>
      </c>
      <c r="K3524">
        <v>122220.8</v>
      </c>
      <c r="L3524">
        <v>13208.59710675327</v>
      </c>
      <c r="M3524" s="4">
        <f t="shared" si="110"/>
        <v>10.807159752475251</v>
      </c>
      <c r="N3524" t="str">
        <f t="shared" si="111"/>
        <v>Discounted</v>
      </c>
    </row>
    <row r="3525" spans="1:14" x14ac:dyDescent="0.3">
      <c r="A3525" t="s">
        <v>3535</v>
      </c>
      <c r="B3525" s="2">
        <v>45040</v>
      </c>
      <c r="C3525" t="s">
        <v>4513</v>
      </c>
      <c r="D3525" t="s">
        <v>4519</v>
      </c>
      <c r="E3525" t="s">
        <v>4524</v>
      </c>
      <c r="F3525">
        <v>1</v>
      </c>
      <c r="G3525">
        <v>20154</v>
      </c>
      <c r="H3525" s="7">
        <v>15</v>
      </c>
      <c r="I3525">
        <v>20154</v>
      </c>
      <c r="J3525">
        <v>3023.1</v>
      </c>
      <c r="K3525">
        <v>17130.900000000001</v>
      </c>
      <c r="L3525">
        <v>1784.2770982821451</v>
      </c>
      <c r="M3525" s="4">
        <f t="shared" si="110"/>
        <v>10.415547917985307</v>
      </c>
      <c r="N3525" t="str">
        <f t="shared" si="111"/>
        <v>Discounted</v>
      </c>
    </row>
    <row r="3526" spans="1:14" x14ac:dyDescent="0.3">
      <c r="A3526" t="s">
        <v>3536</v>
      </c>
      <c r="B3526" s="2">
        <v>45406</v>
      </c>
      <c r="C3526" t="s">
        <v>4516</v>
      </c>
      <c r="D3526" t="s">
        <v>4520</v>
      </c>
      <c r="E3526" t="s">
        <v>4525</v>
      </c>
      <c r="F3526">
        <v>4</v>
      </c>
      <c r="G3526">
        <v>76153</v>
      </c>
      <c r="H3526" s="7">
        <v>20</v>
      </c>
      <c r="I3526">
        <v>304612</v>
      </c>
      <c r="J3526">
        <v>60922.400000000001</v>
      </c>
      <c r="K3526">
        <v>243689.60000000001</v>
      </c>
      <c r="L3526">
        <v>29183.36743845301</v>
      </c>
      <c r="M3526" s="4">
        <f t="shared" si="110"/>
        <v>11.975631064457822</v>
      </c>
      <c r="N3526" t="str">
        <f t="shared" si="111"/>
        <v>Discounted</v>
      </c>
    </row>
    <row r="3527" spans="1:14" x14ac:dyDescent="0.3">
      <c r="A3527" t="s">
        <v>3537</v>
      </c>
      <c r="B3527" s="2">
        <v>44948</v>
      </c>
      <c r="C3527" t="s">
        <v>4513</v>
      </c>
      <c r="D3527" t="s">
        <v>4519</v>
      </c>
      <c r="E3527" t="s">
        <v>4524</v>
      </c>
      <c r="F3527">
        <v>4</v>
      </c>
      <c r="G3527">
        <v>70029</v>
      </c>
      <c r="H3527" s="7">
        <v>5</v>
      </c>
      <c r="I3527">
        <v>280116</v>
      </c>
      <c r="J3527">
        <v>14005.8</v>
      </c>
      <c r="K3527">
        <v>266110.2</v>
      </c>
      <c r="L3527">
        <v>32312.008430373291</v>
      </c>
      <c r="M3527" s="4">
        <f t="shared" si="110"/>
        <v>12.142341191872124</v>
      </c>
      <c r="N3527" t="str">
        <f t="shared" si="111"/>
        <v>Discounted</v>
      </c>
    </row>
    <row r="3528" spans="1:14" x14ac:dyDescent="0.3">
      <c r="A3528" t="s">
        <v>3538</v>
      </c>
      <c r="B3528" s="2">
        <v>45275</v>
      </c>
      <c r="C3528" t="s">
        <v>4514</v>
      </c>
      <c r="D3528" t="s">
        <v>4520</v>
      </c>
      <c r="E3528" t="s">
        <v>4522</v>
      </c>
      <c r="F3528">
        <v>2</v>
      </c>
      <c r="G3528">
        <v>19482</v>
      </c>
      <c r="H3528" s="7">
        <v>10</v>
      </c>
      <c r="I3528">
        <v>38964</v>
      </c>
      <c r="J3528">
        <v>3896.4</v>
      </c>
      <c r="K3528">
        <v>35067.599999999999</v>
      </c>
      <c r="L3528">
        <v>3652.2695357838602</v>
      </c>
      <c r="M3528" s="4">
        <f t="shared" si="110"/>
        <v>10.414940103639429</v>
      </c>
      <c r="N3528" t="str">
        <f t="shared" si="111"/>
        <v>Discounted</v>
      </c>
    </row>
    <row r="3529" spans="1:14" x14ac:dyDescent="0.3">
      <c r="A3529" t="s">
        <v>3539</v>
      </c>
      <c r="B3529" s="2">
        <v>45652</v>
      </c>
      <c r="C3529" t="s">
        <v>4516</v>
      </c>
      <c r="D3529" t="s">
        <v>4520</v>
      </c>
      <c r="E3529" t="s">
        <v>4523</v>
      </c>
      <c r="F3529">
        <v>3</v>
      </c>
      <c r="G3529">
        <v>30673</v>
      </c>
      <c r="H3529" s="7">
        <v>10</v>
      </c>
      <c r="I3529">
        <v>92019</v>
      </c>
      <c r="J3529">
        <v>9201.9</v>
      </c>
      <c r="K3529">
        <v>82817.100000000006</v>
      </c>
      <c r="L3529">
        <v>15196.82435369415</v>
      </c>
      <c r="M3529" s="4">
        <f t="shared" si="110"/>
        <v>18.349862955469519</v>
      </c>
      <c r="N3529" t="str">
        <f t="shared" si="111"/>
        <v>Discounted</v>
      </c>
    </row>
    <row r="3530" spans="1:14" x14ac:dyDescent="0.3">
      <c r="A3530" t="s">
        <v>3540</v>
      </c>
      <c r="B3530" s="2">
        <v>45609</v>
      </c>
      <c r="C3530" t="s">
        <v>4517</v>
      </c>
      <c r="D3530" t="s">
        <v>4520</v>
      </c>
      <c r="E3530" t="s">
        <v>4525</v>
      </c>
      <c r="F3530">
        <v>3</v>
      </c>
      <c r="G3530">
        <v>38025</v>
      </c>
      <c r="H3530" s="7">
        <v>20</v>
      </c>
      <c r="I3530">
        <v>114075</v>
      </c>
      <c r="J3530">
        <v>22815</v>
      </c>
      <c r="K3530">
        <v>91260</v>
      </c>
      <c r="L3530">
        <v>5434.0216464969526</v>
      </c>
      <c r="M3530" s="4">
        <f t="shared" si="110"/>
        <v>5.9544396740049885</v>
      </c>
      <c r="N3530" t="str">
        <f t="shared" si="111"/>
        <v>Discounted</v>
      </c>
    </row>
    <row r="3531" spans="1:14" x14ac:dyDescent="0.3">
      <c r="A3531" t="s">
        <v>3541</v>
      </c>
      <c r="B3531" s="2">
        <v>45492</v>
      </c>
      <c r="C3531" t="s">
        <v>4515</v>
      </c>
      <c r="D3531" t="s">
        <v>4520</v>
      </c>
      <c r="E3531" t="s">
        <v>4521</v>
      </c>
      <c r="F3531">
        <v>5</v>
      </c>
      <c r="G3531">
        <v>27828</v>
      </c>
      <c r="H3531" s="7">
        <v>5</v>
      </c>
      <c r="I3531">
        <v>139140</v>
      </c>
      <c r="J3531">
        <v>6957</v>
      </c>
      <c r="K3531">
        <v>132183</v>
      </c>
      <c r="L3531">
        <v>15393.86842656784</v>
      </c>
      <c r="M3531" s="4">
        <f t="shared" si="110"/>
        <v>11.645876116117686</v>
      </c>
      <c r="N3531" t="str">
        <f t="shared" si="111"/>
        <v>Discounted</v>
      </c>
    </row>
    <row r="3532" spans="1:14" x14ac:dyDescent="0.3">
      <c r="A3532" t="s">
        <v>3542</v>
      </c>
      <c r="B3532" s="2">
        <v>45246</v>
      </c>
      <c r="C3532" t="s">
        <v>4512</v>
      </c>
      <c r="D3532" t="s">
        <v>4519</v>
      </c>
      <c r="E3532" t="s">
        <v>4522</v>
      </c>
      <c r="F3532">
        <v>1</v>
      </c>
      <c r="G3532">
        <v>11860</v>
      </c>
      <c r="H3532" s="7">
        <v>20</v>
      </c>
      <c r="I3532">
        <v>11860</v>
      </c>
      <c r="J3532">
        <v>2372</v>
      </c>
      <c r="K3532">
        <v>9488</v>
      </c>
      <c r="L3532">
        <v>1006.118159532125</v>
      </c>
      <c r="M3532" s="4">
        <f t="shared" si="110"/>
        <v>10.604112136721385</v>
      </c>
      <c r="N3532" t="str">
        <f t="shared" si="111"/>
        <v>Discounted</v>
      </c>
    </row>
    <row r="3533" spans="1:14" x14ac:dyDescent="0.3">
      <c r="A3533" t="s">
        <v>3543</v>
      </c>
      <c r="B3533" s="2">
        <v>45052</v>
      </c>
      <c r="C3533" t="s">
        <v>4516</v>
      </c>
      <c r="D3533" t="s">
        <v>4519</v>
      </c>
      <c r="E3533" t="s">
        <v>4523</v>
      </c>
      <c r="F3533">
        <v>9</v>
      </c>
      <c r="G3533">
        <v>23125</v>
      </c>
      <c r="H3533" s="7">
        <v>20</v>
      </c>
      <c r="I3533">
        <v>208125</v>
      </c>
      <c r="J3533">
        <v>41625</v>
      </c>
      <c r="K3533">
        <v>166500</v>
      </c>
      <c r="L3533">
        <v>33347.220084310677</v>
      </c>
      <c r="M3533" s="4">
        <f t="shared" si="110"/>
        <v>20.028360410997404</v>
      </c>
      <c r="N3533" t="str">
        <f t="shared" si="111"/>
        <v>Discounted</v>
      </c>
    </row>
    <row r="3534" spans="1:14" x14ac:dyDescent="0.3">
      <c r="A3534" t="s">
        <v>3544</v>
      </c>
      <c r="B3534" s="2">
        <v>45203</v>
      </c>
      <c r="C3534" t="s">
        <v>4513</v>
      </c>
      <c r="D3534" t="s">
        <v>4520</v>
      </c>
      <c r="E3534" t="s">
        <v>4522</v>
      </c>
      <c r="F3534">
        <v>8</v>
      </c>
      <c r="G3534">
        <v>45394</v>
      </c>
      <c r="H3534" s="7">
        <v>20</v>
      </c>
      <c r="I3534">
        <v>363152</v>
      </c>
      <c r="J3534">
        <v>72630.399999999994</v>
      </c>
      <c r="K3534">
        <v>290521.59999999998</v>
      </c>
      <c r="L3534">
        <v>23038.278281246188</v>
      </c>
      <c r="M3534" s="4">
        <f t="shared" si="110"/>
        <v>7.9299708803910587</v>
      </c>
      <c r="N3534" t="str">
        <f t="shared" si="111"/>
        <v>Discounted</v>
      </c>
    </row>
    <row r="3535" spans="1:14" x14ac:dyDescent="0.3">
      <c r="A3535" t="s">
        <v>3545</v>
      </c>
      <c r="B3535" s="2">
        <v>45130</v>
      </c>
      <c r="C3535" t="s">
        <v>4512</v>
      </c>
      <c r="D3535" t="s">
        <v>4519</v>
      </c>
      <c r="E3535" t="s">
        <v>4522</v>
      </c>
      <c r="F3535">
        <v>8</v>
      </c>
      <c r="G3535">
        <v>16971</v>
      </c>
      <c r="H3535" s="7">
        <v>10</v>
      </c>
      <c r="I3535">
        <v>135768</v>
      </c>
      <c r="J3535">
        <v>13576.8</v>
      </c>
      <c r="K3535">
        <v>122191.2</v>
      </c>
      <c r="L3535">
        <v>29098.298143486281</v>
      </c>
      <c r="M3535" s="4">
        <f t="shared" si="110"/>
        <v>23.813742841944659</v>
      </c>
      <c r="N3535" t="str">
        <f t="shared" si="111"/>
        <v>Discounted</v>
      </c>
    </row>
    <row r="3536" spans="1:14" x14ac:dyDescent="0.3">
      <c r="A3536" t="s">
        <v>3546</v>
      </c>
      <c r="B3536" s="2">
        <v>45120</v>
      </c>
      <c r="C3536" t="s">
        <v>4514</v>
      </c>
      <c r="D3536" t="s">
        <v>4520</v>
      </c>
      <c r="E3536" t="s">
        <v>4521</v>
      </c>
      <c r="F3536">
        <v>3</v>
      </c>
      <c r="G3536">
        <v>40383</v>
      </c>
      <c r="H3536" s="7">
        <v>20</v>
      </c>
      <c r="I3536">
        <v>121149</v>
      </c>
      <c r="J3536">
        <v>24229.8</v>
      </c>
      <c r="K3536">
        <v>96919.2</v>
      </c>
      <c r="L3536">
        <v>8151.265492905357</v>
      </c>
      <c r="M3536" s="4">
        <f t="shared" si="110"/>
        <v>8.410372240903099</v>
      </c>
      <c r="N3536" t="str">
        <f t="shared" si="111"/>
        <v>Discounted</v>
      </c>
    </row>
    <row r="3537" spans="1:14" x14ac:dyDescent="0.3">
      <c r="A3537" t="s">
        <v>3547</v>
      </c>
      <c r="B3537" s="2">
        <v>45607</v>
      </c>
      <c r="C3537" t="s">
        <v>4513</v>
      </c>
      <c r="D3537" t="s">
        <v>4520</v>
      </c>
      <c r="E3537" t="s">
        <v>4523</v>
      </c>
      <c r="F3537">
        <v>2</v>
      </c>
      <c r="G3537">
        <v>3203</v>
      </c>
      <c r="H3537" s="7">
        <v>10</v>
      </c>
      <c r="I3537">
        <v>6406</v>
      </c>
      <c r="J3537">
        <v>640.6</v>
      </c>
      <c r="K3537">
        <v>5765.4</v>
      </c>
      <c r="L3537">
        <v>714.94115295439951</v>
      </c>
      <c r="M3537" s="4">
        <f t="shared" si="110"/>
        <v>12.400547281271022</v>
      </c>
      <c r="N3537" t="str">
        <f t="shared" si="111"/>
        <v>Discounted</v>
      </c>
    </row>
    <row r="3538" spans="1:14" x14ac:dyDescent="0.3">
      <c r="A3538" t="s">
        <v>3548</v>
      </c>
      <c r="B3538" s="2">
        <v>45590</v>
      </c>
      <c r="C3538" t="s">
        <v>4515</v>
      </c>
      <c r="D3538" t="s">
        <v>4519</v>
      </c>
      <c r="E3538" t="s">
        <v>4522</v>
      </c>
      <c r="F3538">
        <v>1</v>
      </c>
      <c r="G3538">
        <v>77187</v>
      </c>
      <c r="H3538" s="7">
        <v>0</v>
      </c>
      <c r="I3538">
        <v>77187</v>
      </c>
      <c r="J3538">
        <v>0</v>
      </c>
      <c r="K3538">
        <v>77187</v>
      </c>
      <c r="L3538">
        <v>6942.2017661971113</v>
      </c>
      <c r="M3538" s="4">
        <f t="shared" si="110"/>
        <v>8.9940038687824515</v>
      </c>
      <c r="N3538" t="str">
        <f t="shared" si="111"/>
        <v>Non-discounted</v>
      </c>
    </row>
    <row r="3539" spans="1:14" x14ac:dyDescent="0.3">
      <c r="A3539" t="s">
        <v>3549</v>
      </c>
      <c r="B3539" s="2">
        <v>45473</v>
      </c>
      <c r="C3539" t="s">
        <v>4514</v>
      </c>
      <c r="D3539" t="s">
        <v>4519</v>
      </c>
      <c r="E3539" t="s">
        <v>4521</v>
      </c>
      <c r="F3539">
        <v>6</v>
      </c>
      <c r="G3539">
        <v>52070</v>
      </c>
      <c r="H3539" s="7">
        <v>5</v>
      </c>
      <c r="I3539">
        <v>312420</v>
      </c>
      <c r="J3539">
        <v>15621</v>
      </c>
      <c r="K3539">
        <v>296799</v>
      </c>
      <c r="L3539">
        <v>31858.282584914599</v>
      </c>
      <c r="M3539" s="4">
        <f t="shared" si="110"/>
        <v>10.73395886944181</v>
      </c>
      <c r="N3539" t="str">
        <f t="shared" si="111"/>
        <v>Discounted</v>
      </c>
    </row>
    <row r="3540" spans="1:14" x14ac:dyDescent="0.3">
      <c r="A3540" t="s">
        <v>3550</v>
      </c>
      <c r="B3540" s="2">
        <v>45622</v>
      </c>
      <c r="C3540" t="s">
        <v>4515</v>
      </c>
      <c r="D3540" t="s">
        <v>4520</v>
      </c>
      <c r="E3540" t="s">
        <v>4525</v>
      </c>
      <c r="F3540">
        <v>1</v>
      </c>
      <c r="G3540">
        <v>70183</v>
      </c>
      <c r="H3540" s="7">
        <v>0</v>
      </c>
      <c r="I3540">
        <v>70183</v>
      </c>
      <c r="J3540">
        <v>0</v>
      </c>
      <c r="K3540">
        <v>70183</v>
      </c>
      <c r="L3540">
        <v>14191.349313398199</v>
      </c>
      <c r="M3540" s="4">
        <f t="shared" si="110"/>
        <v>20.220494013362494</v>
      </c>
      <c r="N3540" t="str">
        <f t="shared" si="111"/>
        <v>Non-discounted</v>
      </c>
    </row>
    <row r="3541" spans="1:14" x14ac:dyDescent="0.3">
      <c r="A3541" t="s">
        <v>3551</v>
      </c>
      <c r="B3541" s="2">
        <v>45212</v>
      </c>
      <c r="C3541" t="s">
        <v>4515</v>
      </c>
      <c r="D3541" t="s">
        <v>4519</v>
      </c>
      <c r="E3541" t="s">
        <v>4521</v>
      </c>
      <c r="F3541">
        <v>5</v>
      </c>
      <c r="G3541">
        <v>66024</v>
      </c>
      <c r="H3541" s="7">
        <v>20</v>
      </c>
      <c r="I3541">
        <v>330120</v>
      </c>
      <c r="J3541">
        <v>66024</v>
      </c>
      <c r="K3541">
        <v>264096</v>
      </c>
      <c r="L3541">
        <v>38368.116119985178</v>
      </c>
      <c r="M3541" s="4">
        <f t="shared" si="110"/>
        <v>14.528094374767198</v>
      </c>
      <c r="N3541" t="str">
        <f t="shared" si="111"/>
        <v>Discounted</v>
      </c>
    </row>
    <row r="3542" spans="1:14" x14ac:dyDescent="0.3">
      <c r="A3542" t="s">
        <v>3552</v>
      </c>
      <c r="B3542" s="2">
        <v>44983</v>
      </c>
      <c r="C3542" t="s">
        <v>4512</v>
      </c>
      <c r="D3542" t="s">
        <v>4520</v>
      </c>
      <c r="E3542" t="s">
        <v>4524</v>
      </c>
      <c r="F3542">
        <v>9</v>
      </c>
      <c r="G3542">
        <v>35015</v>
      </c>
      <c r="H3542" s="7">
        <v>10</v>
      </c>
      <c r="I3542">
        <v>315135</v>
      </c>
      <c r="J3542">
        <v>31513.5</v>
      </c>
      <c r="K3542">
        <v>283621.5</v>
      </c>
      <c r="L3542">
        <v>23403.068761421811</v>
      </c>
      <c r="M3542" s="4">
        <f t="shared" si="110"/>
        <v>8.2515143462049991</v>
      </c>
      <c r="N3542" t="str">
        <f t="shared" si="111"/>
        <v>Discounted</v>
      </c>
    </row>
    <row r="3543" spans="1:14" x14ac:dyDescent="0.3">
      <c r="A3543" t="s">
        <v>3553</v>
      </c>
      <c r="B3543" s="2">
        <v>45229</v>
      </c>
      <c r="C3543" t="s">
        <v>4514</v>
      </c>
      <c r="D3543" t="s">
        <v>4519</v>
      </c>
      <c r="E3543" t="s">
        <v>4521</v>
      </c>
      <c r="F3543">
        <v>9</v>
      </c>
      <c r="G3543">
        <v>74268</v>
      </c>
      <c r="H3543" s="7">
        <v>5</v>
      </c>
      <c r="I3543">
        <v>668412</v>
      </c>
      <c r="J3543">
        <v>33420.6</v>
      </c>
      <c r="K3543">
        <v>634991.4</v>
      </c>
      <c r="L3543">
        <v>37672.119375869603</v>
      </c>
      <c r="M3543" s="4">
        <f t="shared" si="110"/>
        <v>5.9326975728914757</v>
      </c>
      <c r="N3543" t="str">
        <f t="shared" si="111"/>
        <v>Discounted</v>
      </c>
    </row>
    <row r="3544" spans="1:14" x14ac:dyDescent="0.3">
      <c r="A3544" t="s">
        <v>3554</v>
      </c>
      <c r="B3544" s="2">
        <v>45089</v>
      </c>
      <c r="C3544" t="s">
        <v>4514</v>
      </c>
      <c r="D3544" t="s">
        <v>4519</v>
      </c>
      <c r="E3544" t="s">
        <v>4521</v>
      </c>
      <c r="F3544">
        <v>4</v>
      </c>
      <c r="G3544">
        <v>15651</v>
      </c>
      <c r="H3544" s="7">
        <v>15</v>
      </c>
      <c r="I3544">
        <v>62604</v>
      </c>
      <c r="J3544">
        <v>9390.6</v>
      </c>
      <c r="K3544">
        <v>53213.4</v>
      </c>
      <c r="L3544">
        <v>5107.5947580817829</v>
      </c>
      <c r="M3544" s="4">
        <f t="shared" si="110"/>
        <v>9.5983244034055009</v>
      </c>
      <c r="N3544" t="str">
        <f t="shared" si="111"/>
        <v>Discounted</v>
      </c>
    </row>
    <row r="3545" spans="1:14" x14ac:dyDescent="0.3">
      <c r="A3545" t="s">
        <v>3555</v>
      </c>
      <c r="B3545" s="2">
        <v>44945</v>
      </c>
      <c r="C3545" t="s">
        <v>4516</v>
      </c>
      <c r="D3545" t="s">
        <v>4519</v>
      </c>
      <c r="E3545" t="s">
        <v>4521</v>
      </c>
      <c r="F3545">
        <v>7</v>
      </c>
      <c r="G3545">
        <v>76366</v>
      </c>
      <c r="H3545" s="7">
        <v>5</v>
      </c>
      <c r="I3545">
        <v>534562</v>
      </c>
      <c r="J3545">
        <v>26728.1</v>
      </c>
      <c r="K3545">
        <v>507833.9</v>
      </c>
      <c r="L3545">
        <v>121433.52437394109</v>
      </c>
      <c r="M3545" s="4">
        <f t="shared" si="110"/>
        <v>23.912055570520419</v>
      </c>
      <c r="N3545" t="str">
        <f t="shared" si="111"/>
        <v>Discounted</v>
      </c>
    </row>
    <row r="3546" spans="1:14" x14ac:dyDescent="0.3">
      <c r="A3546" t="s">
        <v>3556</v>
      </c>
      <c r="B3546" s="2">
        <v>45296</v>
      </c>
      <c r="C3546" t="s">
        <v>4513</v>
      </c>
      <c r="D3546" t="s">
        <v>4519</v>
      </c>
      <c r="E3546" t="s">
        <v>4522</v>
      </c>
      <c r="F3546">
        <v>7</v>
      </c>
      <c r="G3546">
        <v>49690</v>
      </c>
      <c r="H3546" s="7">
        <v>5</v>
      </c>
      <c r="I3546">
        <v>347830</v>
      </c>
      <c r="J3546">
        <v>17391.5</v>
      </c>
      <c r="K3546">
        <v>330438.5</v>
      </c>
      <c r="L3546">
        <v>72386.964659226302</v>
      </c>
      <c r="M3546" s="4">
        <f t="shared" si="110"/>
        <v>21.906334963760671</v>
      </c>
      <c r="N3546" t="str">
        <f t="shared" si="111"/>
        <v>Discounted</v>
      </c>
    </row>
    <row r="3547" spans="1:14" x14ac:dyDescent="0.3">
      <c r="A3547" t="s">
        <v>3557</v>
      </c>
      <c r="B3547" s="2">
        <v>45190</v>
      </c>
      <c r="C3547" t="s">
        <v>4514</v>
      </c>
      <c r="D3547" t="s">
        <v>4519</v>
      </c>
      <c r="E3547" t="s">
        <v>4523</v>
      </c>
      <c r="F3547">
        <v>4</v>
      </c>
      <c r="G3547">
        <v>77312</v>
      </c>
      <c r="H3547" s="7">
        <v>20</v>
      </c>
      <c r="I3547">
        <v>309248</v>
      </c>
      <c r="J3547">
        <v>61849.599999999999</v>
      </c>
      <c r="K3547">
        <v>247398.39999999999</v>
      </c>
      <c r="L3547">
        <v>34149.574608330848</v>
      </c>
      <c r="M3547" s="4">
        <f t="shared" si="110"/>
        <v>13.803474318480172</v>
      </c>
      <c r="N3547" t="str">
        <f t="shared" si="111"/>
        <v>Discounted</v>
      </c>
    </row>
    <row r="3548" spans="1:14" x14ac:dyDescent="0.3">
      <c r="A3548" t="s">
        <v>3558</v>
      </c>
      <c r="B3548" s="2">
        <v>45039</v>
      </c>
      <c r="C3548" t="s">
        <v>4516</v>
      </c>
      <c r="D3548" t="s">
        <v>4520</v>
      </c>
      <c r="E3548" t="s">
        <v>4521</v>
      </c>
      <c r="F3548">
        <v>5</v>
      </c>
      <c r="G3548">
        <v>56695</v>
      </c>
      <c r="H3548" s="7">
        <v>0</v>
      </c>
      <c r="I3548">
        <v>283475</v>
      </c>
      <c r="J3548">
        <v>0</v>
      </c>
      <c r="K3548">
        <v>283475</v>
      </c>
      <c r="L3548">
        <v>41500.469108227502</v>
      </c>
      <c r="M3548" s="4">
        <f t="shared" si="110"/>
        <v>14.639904438919659</v>
      </c>
      <c r="N3548" t="str">
        <f t="shared" si="111"/>
        <v>Non-discounted</v>
      </c>
    </row>
    <row r="3549" spans="1:14" x14ac:dyDescent="0.3">
      <c r="A3549" t="s">
        <v>3559</v>
      </c>
      <c r="B3549" s="2">
        <v>45414</v>
      </c>
      <c r="C3549" t="s">
        <v>4518</v>
      </c>
      <c r="D3549" t="s">
        <v>4519</v>
      </c>
      <c r="E3549" t="s">
        <v>4521</v>
      </c>
      <c r="F3549">
        <v>9</v>
      </c>
      <c r="G3549">
        <v>64608</v>
      </c>
      <c r="H3549" s="7">
        <v>0</v>
      </c>
      <c r="I3549">
        <v>581472</v>
      </c>
      <c r="J3549">
        <v>0</v>
      </c>
      <c r="K3549">
        <v>581472</v>
      </c>
      <c r="L3549">
        <v>133664.84555939661</v>
      </c>
      <c r="M3549" s="4">
        <f t="shared" si="110"/>
        <v>22.987322787579902</v>
      </c>
      <c r="N3549" t="str">
        <f t="shared" si="111"/>
        <v>Non-discounted</v>
      </c>
    </row>
    <row r="3550" spans="1:14" x14ac:dyDescent="0.3">
      <c r="A3550" t="s">
        <v>3560</v>
      </c>
      <c r="B3550" s="2">
        <v>45253</v>
      </c>
      <c r="C3550" t="s">
        <v>4518</v>
      </c>
      <c r="D3550" t="s">
        <v>4519</v>
      </c>
      <c r="E3550" t="s">
        <v>4524</v>
      </c>
      <c r="F3550">
        <v>7</v>
      </c>
      <c r="G3550">
        <v>19035</v>
      </c>
      <c r="H3550" s="7">
        <v>15</v>
      </c>
      <c r="I3550">
        <v>133245</v>
      </c>
      <c r="J3550">
        <v>19986.75</v>
      </c>
      <c r="K3550">
        <v>113258.25</v>
      </c>
      <c r="L3550">
        <v>19057.861130691319</v>
      </c>
      <c r="M3550" s="4">
        <f t="shared" si="110"/>
        <v>16.826907647514702</v>
      </c>
      <c r="N3550" t="str">
        <f t="shared" si="111"/>
        <v>Discounted</v>
      </c>
    </row>
    <row r="3551" spans="1:14" x14ac:dyDescent="0.3">
      <c r="A3551" t="s">
        <v>3561</v>
      </c>
      <c r="B3551" s="2">
        <v>45468</v>
      </c>
      <c r="C3551" t="s">
        <v>4518</v>
      </c>
      <c r="D3551" t="s">
        <v>4520</v>
      </c>
      <c r="E3551" t="s">
        <v>4524</v>
      </c>
      <c r="F3551">
        <v>7</v>
      </c>
      <c r="G3551">
        <v>43550</v>
      </c>
      <c r="H3551" s="7">
        <v>20</v>
      </c>
      <c r="I3551">
        <v>304850</v>
      </c>
      <c r="J3551">
        <v>60970</v>
      </c>
      <c r="K3551">
        <v>243880</v>
      </c>
      <c r="L3551">
        <v>55154.294369696079</v>
      </c>
      <c r="M3551" s="4">
        <f t="shared" si="110"/>
        <v>22.615341302975267</v>
      </c>
      <c r="N3551" t="str">
        <f t="shared" si="111"/>
        <v>Discounted</v>
      </c>
    </row>
    <row r="3552" spans="1:14" x14ac:dyDescent="0.3">
      <c r="A3552" t="s">
        <v>3562</v>
      </c>
      <c r="B3552" s="2">
        <v>45573</v>
      </c>
      <c r="C3552" t="s">
        <v>4517</v>
      </c>
      <c r="D3552" t="s">
        <v>4520</v>
      </c>
      <c r="E3552" t="s">
        <v>4525</v>
      </c>
      <c r="F3552">
        <v>7</v>
      </c>
      <c r="G3552">
        <v>33476</v>
      </c>
      <c r="H3552" s="7">
        <v>5</v>
      </c>
      <c r="I3552">
        <v>234332</v>
      </c>
      <c r="J3552">
        <v>11716.6</v>
      </c>
      <c r="K3552">
        <v>222615.4</v>
      </c>
      <c r="L3552">
        <v>33028.961790207613</v>
      </c>
      <c r="M3552" s="4">
        <f t="shared" si="110"/>
        <v>14.836782087046815</v>
      </c>
      <c r="N3552" t="str">
        <f t="shared" si="111"/>
        <v>Discounted</v>
      </c>
    </row>
    <row r="3553" spans="1:14" x14ac:dyDescent="0.3">
      <c r="A3553" t="s">
        <v>3563</v>
      </c>
      <c r="B3553" s="2">
        <v>45505</v>
      </c>
      <c r="C3553" t="s">
        <v>4514</v>
      </c>
      <c r="D3553" t="s">
        <v>4520</v>
      </c>
      <c r="E3553" t="s">
        <v>4525</v>
      </c>
      <c r="F3553">
        <v>9</v>
      </c>
      <c r="G3553">
        <v>1099</v>
      </c>
      <c r="H3553" s="7">
        <v>0</v>
      </c>
      <c r="I3553">
        <v>9891</v>
      </c>
      <c r="J3553">
        <v>0</v>
      </c>
      <c r="K3553">
        <v>9891</v>
      </c>
      <c r="L3553">
        <v>890.38311014086162</v>
      </c>
      <c r="M3553" s="4">
        <f t="shared" si="110"/>
        <v>9.0019523823765191</v>
      </c>
      <c r="N3553" t="str">
        <f t="shared" si="111"/>
        <v>Non-discounted</v>
      </c>
    </row>
    <row r="3554" spans="1:14" x14ac:dyDescent="0.3">
      <c r="A3554" t="s">
        <v>3564</v>
      </c>
      <c r="B3554" s="2">
        <v>44991</v>
      </c>
      <c r="C3554" t="s">
        <v>4517</v>
      </c>
      <c r="D3554" t="s">
        <v>4519</v>
      </c>
      <c r="E3554" t="s">
        <v>4524</v>
      </c>
      <c r="F3554">
        <v>5</v>
      </c>
      <c r="G3554">
        <v>58448</v>
      </c>
      <c r="H3554" s="7">
        <v>0</v>
      </c>
      <c r="I3554">
        <v>292240</v>
      </c>
      <c r="J3554">
        <v>0</v>
      </c>
      <c r="K3554">
        <v>292240</v>
      </c>
      <c r="L3554">
        <v>57040.980123663758</v>
      </c>
      <c r="M3554" s="4">
        <f t="shared" si="110"/>
        <v>19.518539598844704</v>
      </c>
      <c r="N3554" t="str">
        <f t="shared" si="111"/>
        <v>Non-discounted</v>
      </c>
    </row>
    <row r="3555" spans="1:14" x14ac:dyDescent="0.3">
      <c r="A3555" t="s">
        <v>3565</v>
      </c>
      <c r="B3555" s="2">
        <v>45218</v>
      </c>
      <c r="C3555" t="s">
        <v>4513</v>
      </c>
      <c r="D3555" t="s">
        <v>4519</v>
      </c>
      <c r="E3555" t="s">
        <v>4523</v>
      </c>
      <c r="F3555">
        <v>6</v>
      </c>
      <c r="G3555">
        <v>60367</v>
      </c>
      <c r="H3555" s="7">
        <v>10</v>
      </c>
      <c r="I3555">
        <v>362202</v>
      </c>
      <c r="J3555">
        <v>36220.199999999997</v>
      </c>
      <c r="K3555">
        <v>325981.8</v>
      </c>
      <c r="L3555">
        <v>50618.018364868352</v>
      </c>
      <c r="M3555" s="4">
        <f t="shared" si="110"/>
        <v>15.527866391580252</v>
      </c>
      <c r="N3555" t="str">
        <f t="shared" si="111"/>
        <v>Discounted</v>
      </c>
    </row>
    <row r="3556" spans="1:14" x14ac:dyDescent="0.3">
      <c r="A3556" t="s">
        <v>3566</v>
      </c>
      <c r="B3556" s="2">
        <v>44951</v>
      </c>
      <c r="C3556" t="s">
        <v>4514</v>
      </c>
      <c r="D3556" t="s">
        <v>4520</v>
      </c>
      <c r="E3556" t="s">
        <v>4525</v>
      </c>
      <c r="F3556">
        <v>3</v>
      </c>
      <c r="G3556">
        <v>4209</v>
      </c>
      <c r="H3556" s="7">
        <v>5</v>
      </c>
      <c r="I3556">
        <v>12627</v>
      </c>
      <c r="J3556">
        <v>631.35</v>
      </c>
      <c r="K3556">
        <v>11995.65</v>
      </c>
      <c r="L3556">
        <v>2203.455949489753</v>
      </c>
      <c r="M3556" s="4">
        <f t="shared" si="110"/>
        <v>18.368791599369381</v>
      </c>
      <c r="N3556" t="str">
        <f t="shared" si="111"/>
        <v>Discounted</v>
      </c>
    </row>
    <row r="3557" spans="1:14" x14ac:dyDescent="0.3">
      <c r="A3557" t="s">
        <v>3567</v>
      </c>
      <c r="B3557" s="2">
        <v>45475</v>
      </c>
      <c r="C3557" t="s">
        <v>4516</v>
      </c>
      <c r="D3557" t="s">
        <v>4520</v>
      </c>
      <c r="E3557" t="s">
        <v>4523</v>
      </c>
      <c r="F3557">
        <v>1</v>
      </c>
      <c r="G3557">
        <v>24610</v>
      </c>
      <c r="H3557" s="7">
        <v>20</v>
      </c>
      <c r="I3557">
        <v>24610</v>
      </c>
      <c r="J3557">
        <v>4922</v>
      </c>
      <c r="K3557">
        <v>19688</v>
      </c>
      <c r="L3557">
        <v>1603.5124575959301</v>
      </c>
      <c r="M3557" s="4">
        <f t="shared" si="110"/>
        <v>8.144618333989893</v>
      </c>
      <c r="N3557" t="str">
        <f t="shared" si="111"/>
        <v>Discounted</v>
      </c>
    </row>
    <row r="3558" spans="1:14" x14ac:dyDescent="0.3">
      <c r="A3558" t="s">
        <v>3568</v>
      </c>
      <c r="B3558" s="2">
        <v>44927</v>
      </c>
      <c r="C3558" t="s">
        <v>4517</v>
      </c>
      <c r="D3558" t="s">
        <v>4520</v>
      </c>
      <c r="E3558" t="s">
        <v>4524</v>
      </c>
      <c r="F3558">
        <v>2</v>
      </c>
      <c r="G3558">
        <v>49865</v>
      </c>
      <c r="H3558" s="7">
        <v>0</v>
      </c>
      <c r="I3558">
        <v>99730</v>
      </c>
      <c r="J3558">
        <v>0</v>
      </c>
      <c r="K3558">
        <v>99730</v>
      </c>
      <c r="L3558">
        <v>17903.565541075292</v>
      </c>
      <c r="M3558" s="4">
        <f t="shared" si="110"/>
        <v>17.952036038378914</v>
      </c>
      <c r="N3558" t="str">
        <f t="shared" si="111"/>
        <v>Non-discounted</v>
      </c>
    </row>
    <row r="3559" spans="1:14" x14ac:dyDescent="0.3">
      <c r="A3559" t="s">
        <v>3569</v>
      </c>
      <c r="B3559" s="2">
        <v>45475</v>
      </c>
      <c r="C3559" t="s">
        <v>4517</v>
      </c>
      <c r="D3559" t="s">
        <v>4520</v>
      </c>
      <c r="E3559" t="s">
        <v>4525</v>
      </c>
      <c r="F3559">
        <v>8</v>
      </c>
      <c r="G3559">
        <v>6223</v>
      </c>
      <c r="H3559" s="7">
        <v>20</v>
      </c>
      <c r="I3559">
        <v>49784</v>
      </c>
      <c r="J3559">
        <v>9956.7999999999993</v>
      </c>
      <c r="K3559">
        <v>39827.199999999997</v>
      </c>
      <c r="L3559">
        <v>5036.206372226643</v>
      </c>
      <c r="M3559" s="4">
        <f t="shared" si="110"/>
        <v>12.645142948102411</v>
      </c>
      <c r="N3559" t="str">
        <f t="shared" si="111"/>
        <v>Discounted</v>
      </c>
    </row>
    <row r="3560" spans="1:14" x14ac:dyDescent="0.3">
      <c r="A3560" t="s">
        <v>3570</v>
      </c>
      <c r="B3560" s="2">
        <v>45067</v>
      </c>
      <c r="C3560" t="s">
        <v>4513</v>
      </c>
      <c r="D3560" t="s">
        <v>4519</v>
      </c>
      <c r="E3560" t="s">
        <v>4521</v>
      </c>
      <c r="F3560">
        <v>1</v>
      </c>
      <c r="G3560">
        <v>56204</v>
      </c>
      <c r="H3560" s="7">
        <v>5</v>
      </c>
      <c r="I3560">
        <v>56204</v>
      </c>
      <c r="J3560">
        <v>2810.2</v>
      </c>
      <c r="K3560">
        <v>53393.8</v>
      </c>
      <c r="L3560">
        <v>6215.0143228100869</v>
      </c>
      <c r="M3560" s="4">
        <f t="shared" si="110"/>
        <v>11.639955056223918</v>
      </c>
      <c r="N3560" t="str">
        <f t="shared" si="111"/>
        <v>Discounted</v>
      </c>
    </row>
    <row r="3561" spans="1:14" x14ac:dyDescent="0.3">
      <c r="A3561" t="s">
        <v>3571</v>
      </c>
      <c r="B3561" s="2">
        <v>45574</v>
      </c>
      <c r="C3561" t="s">
        <v>4517</v>
      </c>
      <c r="D3561" t="s">
        <v>4519</v>
      </c>
      <c r="E3561" t="s">
        <v>4524</v>
      </c>
      <c r="F3561">
        <v>7</v>
      </c>
      <c r="G3561">
        <v>27894</v>
      </c>
      <c r="H3561" s="7">
        <v>5</v>
      </c>
      <c r="I3561">
        <v>195258</v>
      </c>
      <c r="J3561">
        <v>9762.9</v>
      </c>
      <c r="K3561">
        <v>185495.1</v>
      </c>
      <c r="L3561">
        <v>34185.839527763303</v>
      </c>
      <c r="M3561" s="4">
        <f t="shared" si="110"/>
        <v>18.429510821452048</v>
      </c>
      <c r="N3561" t="str">
        <f t="shared" si="111"/>
        <v>Discounted</v>
      </c>
    </row>
    <row r="3562" spans="1:14" x14ac:dyDescent="0.3">
      <c r="A3562" t="s">
        <v>3572</v>
      </c>
      <c r="B3562" s="2">
        <v>45114</v>
      </c>
      <c r="C3562" t="s">
        <v>4515</v>
      </c>
      <c r="D3562" t="s">
        <v>4519</v>
      </c>
      <c r="E3562" t="s">
        <v>4525</v>
      </c>
      <c r="F3562">
        <v>5</v>
      </c>
      <c r="G3562">
        <v>64620</v>
      </c>
      <c r="H3562" s="7">
        <v>0</v>
      </c>
      <c r="I3562">
        <v>323100</v>
      </c>
      <c r="J3562">
        <v>0</v>
      </c>
      <c r="K3562">
        <v>323100</v>
      </c>
      <c r="L3562">
        <v>54425.491498923016</v>
      </c>
      <c r="M3562" s="4">
        <f t="shared" si="110"/>
        <v>16.844782265219134</v>
      </c>
      <c r="N3562" t="str">
        <f t="shared" si="111"/>
        <v>Non-discounted</v>
      </c>
    </row>
    <row r="3563" spans="1:14" x14ac:dyDescent="0.3">
      <c r="A3563" t="s">
        <v>3573</v>
      </c>
      <c r="B3563" s="2">
        <v>45054</v>
      </c>
      <c r="C3563" t="s">
        <v>4516</v>
      </c>
      <c r="D3563" t="s">
        <v>4519</v>
      </c>
      <c r="E3563" t="s">
        <v>4523</v>
      </c>
      <c r="F3563">
        <v>6</v>
      </c>
      <c r="G3563">
        <v>10816</v>
      </c>
      <c r="H3563" s="7">
        <v>15</v>
      </c>
      <c r="I3563">
        <v>64896</v>
      </c>
      <c r="J3563">
        <v>9734.4</v>
      </c>
      <c r="K3563">
        <v>55161.599999999999</v>
      </c>
      <c r="L3563">
        <v>9919.240870406984</v>
      </c>
      <c r="M3563" s="4">
        <f t="shared" si="110"/>
        <v>17.98214857873409</v>
      </c>
      <c r="N3563" t="str">
        <f t="shared" si="111"/>
        <v>Discounted</v>
      </c>
    </row>
    <row r="3564" spans="1:14" x14ac:dyDescent="0.3">
      <c r="A3564" t="s">
        <v>3574</v>
      </c>
      <c r="B3564" s="2">
        <v>45127</v>
      </c>
      <c r="C3564" t="s">
        <v>4518</v>
      </c>
      <c r="D3564" t="s">
        <v>4519</v>
      </c>
      <c r="E3564" t="s">
        <v>4523</v>
      </c>
      <c r="F3564">
        <v>8</v>
      </c>
      <c r="G3564">
        <v>23122</v>
      </c>
      <c r="H3564" s="7">
        <v>20</v>
      </c>
      <c r="I3564">
        <v>184976</v>
      </c>
      <c r="J3564">
        <v>36995.199999999997</v>
      </c>
      <c r="K3564">
        <v>147980.79999999999</v>
      </c>
      <c r="L3564">
        <v>35969.191822285487</v>
      </c>
      <c r="M3564" s="4">
        <f t="shared" si="110"/>
        <v>24.306661284629826</v>
      </c>
      <c r="N3564" t="str">
        <f t="shared" si="111"/>
        <v>Discounted</v>
      </c>
    </row>
    <row r="3565" spans="1:14" x14ac:dyDescent="0.3">
      <c r="A3565" t="s">
        <v>3575</v>
      </c>
      <c r="B3565" s="2">
        <v>45053</v>
      </c>
      <c r="C3565" t="s">
        <v>4516</v>
      </c>
      <c r="D3565" t="s">
        <v>4520</v>
      </c>
      <c r="E3565" t="s">
        <v>4525</v>
      </c>
      <c r="F3565">
        <v>4</v>
      </c>
      <c r="G3565">
        <v>25344</v>
      </c>
      <c r="H3565" s="7">
        <v>20</v>
      </c>
      <c r="I3565">
        <v>101376</v>
      </c>
      <c r="J3565">
        <v>20275.2</v>
      </c>
      <c r="K3565">
        <v>81100.800000000003</v>
      </c>
      <c r="L3565">
        <v>15428.558927851091</v>
      </c>
      <c r="M3565" s="4">
        <f t="shared" si="110"/>
        <v>19.023929391388357</v>
      </c>
      <c r="N3565" t="str">
        <f t="shared" si="111"/>
        <v>Discounted</v>
      </c>
    </row>
    <row r="3566" spans="1:14" x14ac:dyDescent="0.3">
      <c r="A3566" t="s">
        <v>3576</v>
      </c>
      <c r="B3566" s="2">
        <v>45183</v>
      </c>
      <c r="C3566" t="s">
        <v>4515</v>
      </c>
      <c r="D3566" t="s">
        <v>4519</v>
      </c>
      <c r="E3566" t="s">
        <v>4523</v>
      </c>
      <c r="F3566">
        <v>6</v>
      </c>
      <c r="G3566">
        <v>52060</v>
      </c>
      <c r="H3566" s="7">
        <v>10</v>
      </c>
      <c r="I3566">
        <v>312360</v>
      </c>
      <c r="J3566">
        <v>31236</v>
      </c>
      <c r="K3566">
        <v>281124</v>
      </c>
      <c r="L3566">
        <v>50090.615974000822</v>
      </c>
      <c r="M3566" s="4">
        <f t="shared" si="110"/>
        <v>17.817979245457813</v>
      </c>
      <c r="N3566" t="str">
        <f t="shared" si="111"/>
        <v>Discounted</v>
      </c>
    </row>
    <row r="3567" spans="1:14" x14ac:dyDescent="0.3">
      <c r="A3567" t="s">
        <v>3577</v>
      </c>
      <c r="B3567" s="2">
        <v>45602</v>
      </c>
      <c r="C3567" t="s">
        <v>4513</v>
      </c>
      <c r="D3567" t="s">
        <v>4520</v>
      </c>
      <c r="E3567" t="s">
        <v>4525</v>
      </c>
      <c r="F3567">
        <v>3</v>
      </c>
      <c r="G3567">
        <v>60421</v>
      </c>
      <c r="H3567" s="7">
        <v>5</v>
      </c>
      <c r="I3567">
        <v>181263</v>
      </c>
      <c r="J3567">
        <v>9063.15</v>
      </c>
      <c r="K3567">
        <v>172199.85</v>
      </c>
      <c r="L3567">
        <v>29740.74085442672</v>
      </c>
      <c r="M3567" s="4">
        <f t="shared" si="110"/>
        <v>17.271060836828092</v>
      </c>
      <c r="N3567" t="str">
        <f t="shared" si="111"/>
        <v>Discounted</v>
      </c>
    </row>
    <row r="3568" spans="1:14" x14ac:dyDescent="0.3">
      <c r="A3568" t="s">
        <v>3578</v>
      </c>
      <c r="B3568" s="2">
        <v>45473</v>
      </c>
      <c r="C3568" t="s">
        <v>4513</v>
      </c>
      <c r="D3568" t="s">
        <v>4520</v>
      </c>
      <c r="E3568" t="s">
        <v>4525</v>
      </c>
      <c r="F3568">
        <v>7</v>
      </c>
      <c r="G3568">
        <v>21662</v>
      </c>
      <c r="H3568" s="7">
        <v>5</v>
      </c>
      <c r="I3568">
        <v>151634</v>
      </c>
      <c r="J3568">
        <v>7581.7</v>
      </c>
      <c r="K3568">
        <v>144052.29999999999</v>
      </c>
      <c r="L3568">
        <v>18689.755932435932</v>
      </c>
      <c r="M3568" s="4">
        <f t="shared" si="110"/>
        <v>12.974284987074785</v>
      </c>
      <c r="N3568" t="str">
        <f t="shared" si="111"/>
        <v>Discounted</v>
      </c>
    </row>
    <row r="3569" spans="1:14" x14ac:dyDescent="0.3">
      <c r="A3569" t="s">
        <v>3579</v>
      </c>
      <c r="B3569" s="2">
        <v>45120</v>
      </c>
      <c r="C3569" t="s">
        <v>4514</v>
      </c>
      <c r="D3569" t="s">
        <v>4520</v>
      </c>
      <c r="E3569" t="s">
        <v>4523</v>
      </c>
      <c r="F3569">
        <v>2</v>
      </c>
      <c r="G3569">
        <v>29333</v>
      </c>
      <c r="H3569" s="7">
        <v>0</v>
      </c>
      <c r="I3569">
        <v>58666</v>
      </c>
      <c r="J3569">
        <v>0</v>
      </c>
      <c r="K3569">
        <v>58666</v>
      </c>
      <c r="L3569">
        <v>12779.703950509451</v>
      </c>
      <c r="M3569" s="4">
        <f t="shared" si="110"/>
        <v>21.783833822843643</v>
      </c>
      <c r="N3569" t="str">
        <f t="shared" si="111"/>
        <v>Non-discounted</v>
      </c>
    </row>
    <row r="3570" spans="1:14" x14ac:dyDescent="0.3">
      <c r="A3570" t="s">
        <v>3580</v>
      </c>
      <c r="B3570" s="2">
        <v>45629</v>
      </c>
      <c r="C3570" t="s">
        <v>4516</v>
      </c>
      <c r="D3570" t="s">
        <v>4519</v>
      </c>
      <c r="E3570" t="s">
        <v>4522</v>
      </c>
      <c r="F3570">
        <v>8</v>
      </c>
      <c r="G3570">
        <v>17706</v>
      </c>
      <c r="H3570" s="7">
        <v>0</v>
      </c>
      <c r="I3570">
        <v>141648</v>
      </c>
      <c r="J3570">
        <v>0</v>
      </c>
      <c r="K3570">
        <v>141648</v>
      </c>
      <c r="L3570">
        <v>17874.238233545781</v>
      </c>
      <c r="M3570" s="4">
        <f t="shared" si="110"/>
        <v>12.618772050114213</v>
      </c>
      <c r="N3570" t="str">
        <f t="shared" si="111"/>
        <v>Non-discounted</v>
      </c>
    </row>
    <row r="3571" spans="1:14" x14ac:dyDescent="0.3">
      <c r="A3571" t="s">
        <v>3581</v>
      </c>
      <c r="B3571" s="2">
        <v>45030</v>
      </c>
      <c r="C3571" t="s">
        <v>4513</v>
      </c>
      <c r="D3571" t="s">
        <v>4520</v>
      </c>
      <c r="E3571" t="s">
        <v>4521</v>
      </c>
      <c r="F3571">
        <v>7</v>
      </c>
      <c r="G3571">
        <v>52247</v>
      </c>
      <c r="H3571" s="7">
        <v>0</v>
      </c>
      <c r="I3571">
        <v>365729</v>
      </c>
      <c r="J3571">
        <v>0</v>
      </c>
      <c r="K3571">
        <v>365729</v>
      </c>
      <c r="L3571">
        <v>69506.330827650687</v>
      </c>
      <c r="M3571" s="4">
        <f t="shared" si="110"/>
        <v>19.004872686511238</v>
      </c>
      <c r="N3571" t="str">
        <f t="shared" si="111"/>
        <v>Non-discounted</v>
      </c>
    </row>
    <row r="3572" spans="1:14" x14ac:dyDescent="0.3">
      <c r="A3572" t="s">
        <v>3582</v>
      </c>
      <c r="B3572" s="2">
        <v>45461</v>
      </c>
      <c r="C3572" t="s">
        <v>4517</v>
      </c>
      <c r="D3572" t="s">
        <v>4519</v>
      </c>
      <c r="E3572" t="s">
        <v>4524</v>
      </c>
      <c r="F3572">
        <v>8</v>
      </c>
      <c r="G3572">
        <v>76327</v>
      </c>
      <c r="H3572" s="7">
        <v>10</v>
      </c>
      <c r="I3572">
        <v>610616</v>
      </c>
      <c r="J3572">
        <v>61061.599999999999</v>
      </c>
      <c r="K3572">
        <v>549554.4</v>
      </c>
      <c r="L3572">
        <v>59697.395956996421</v>
      </c>
      <c r="M3572" s="4">
        <f t="shared" si="110"/>
        <v>10.862872894293343</v>
      </c>
      <c r="N3572" t="str">
        <f t="shared" si="111"/>
        <v>Discounted</v>
      </c>
    </row>
    <row r="3573" spans="1:14" x14ac:dyDescent="0.3">
      <c r="A3573" t="s">
        <v>3583</v>
      </c>
      <c r="B3573" s="2">
        <v>45191</v>
      </c>
      <c r="C3573" t="s">
        <v>4513</v>
      </c>
      <c r="D3573" t="s">
        <v>4520</v>
      </c>
      <c r="E3573" t="s">
        <v>4521</v>
      </c>
      <c r="F3573">
        <v>2</v>
      </c>
      <c r="G3573">
        <v>77695</v>
      </c>
      <c r="H3573" s="7">
        <v>15</v>
      </c>
      <c r="I3573">
        <v>155390</v>
      </c>
      <c r="J3573">
        <v>23308.5</v>
      </c>
      <c r="K3573">
        <v>132081.5</v>
      </c>
      <c r="L3573">
        <v>10507.253492630771</v>
      </c>
      <c r="M3573" s="4">
        <f t="shared" si="110"/>
        <v>7.9551288353257421</v>
      </c>
      <c r="N3573" t="str">
        <f t="shared" si="111"/>
        <v>Discounted</v>
      </c>
    </row>
    <row r="3574" spans="1:14" x14ac:dyDescent="0.3">
      <c r="A3574" t="s">
        <v>3584</v>
      </c>
      <c r="B3574" s="2">
        <v>45310</v>
      </c>
      <c r="C3574" t="s">
        <v>4513</v>
      </c>
      <c r="D3574" t="s">
        <v>4519</v>
      </c>
      <c r="E3574" t="s">
        <v>4524</v>
      </c>
      <c r="F3574">
        <v>3</v>
      </c>
      <c r="G3574">
        <v>55887</v>
      </c>
      <c r="H3574" s="7">
        <v>0</v>
      </c>
      <c r="I3574">
        <v>167661</v>
      </c>
      <c r="J3574">
        <v>0</v>
      </c>
      <c r="K3574">
        <v>167661</v>
      </c>
      <c r="L3574">
        <v>12734.29917297787</v>
      </c>
      <c r="M3574" s="4">
        <f t="shared" si="110"/>
        <v>7.5952661459599256</v>
      </c>
      <c r="N3574" t="str">
        <f t="shared" si="111"/>
        <v>Non-discounted</v>
      </c>
    </row>
    <row r="3575" spans="1:14" x14ac:dyDescent="0.3">
      <c r="A3575" t="s">
        <v>3585</v>
      </c>
      <c r="B3575" s="2">
        <v>45186</v>
      </c>
      <c r="C3575" t="s">
        <v>4513</v>
      </c>
      <c r="D3575" t="s">
        <v>4520</v>
      </c>
      <c r="E3575" t="s">
        <v>4524</v>
      </c>
      <c r="F3575">
        <v>4</v>
      </c>
      <c r="G3575">
        <v>25726</v>
      </c>
      <c r="H3575" s="7">
        <v>0</v>
      </c>
      <c r="I3575">
        <v>102904</v>
      </c>
      <c r="J3575">
        <v>0</v>
      </c>
      <c r="K3575">
        <v>102904</v>
      </c>
      <c r="L3575">
        <v>18204.928917781988</v>
      </c>
      <c r="M3575" s="4">
        <f t="shared" si="110"/>
        <v>17.691177133815973</v>
      </c>
      <c r="N3575" t="str">
        <f t="shared" si="111"/>
        <v>Non-discounted</v>
      </c>
    </row>
    <row r="3576" spans="1:14" x14ac:dyDescent="0.3">
      <c r="A3576" t="s">
        <v>3586</v>
      </c>
      <c r="B3576" s="2">
        <v>45340</v>
      </c>
      <c r="C3576" t="s">
        <v>4513</v>
      </c>
      <c r="D3576" t="s">
        <v>4519</v>
      </c>
      <c r="E3576" t="s">
        <v>4521</v>
      </c>
      <c r="F3576">
        <v>9</v>
      </c>
      <c r="G3576">
        <v>7000</v>
      </c>
      <c r="H3576" s="7">
        <v>0</v>
      </c>
      <c r="I3576">
        <v>63000</v>
      </c>
      <c r="J3576">
        <v>0</v>
      </c>
      <c r="K3576">
        <v>63000</v>
      </c>
      <c r="L3576">
        <v>7282.2321240428373</v>
      </c>
      <c r="M3576" s="4">
        <f t="shared" si="110"/>
        <v>11.559098609591805</v>
      </c>
      <c r="N3576" t="str">
        <f t="shared" si="111"/>
        <v>Non-discounted</v>
      </c>
    </row>
    <row r="3577" spans="1:14" x14ac:dyDescent="0.3">
      <c r="A3577" t="s">
        <v>3587</v>
      </c>
      <c r="B3577" s="2">
        <v>45284</v>
      </c>
      <c r="C3577" t="s">
        <v>4518</v>
      </c>
      <c r="D3577" t="s">
        <v>4520</v>
      </c>
      <c r="E3577" t="s">
        <v>4525</v>
      </c>
      <c r="F3577">
        <v>5</v>
      </c>
      <c r="G3577">
        <v>2134</v>
      </c>
      <c r="H3577" s="7">
        <v>10</v>
      </c>
      <c r="I3577">
        <v>10670</v>
      </c>
      <c r="J3577">
        <v>1067</v>
      </c>
      <c r="K3577">
        <v>9603</v>
      </c>
      <c r="L3577">
        <v>1008.409663670551</v>
      </c>
      <c r="M3577" s="4">
        <f t="shared" si="110"/>
        <v>10.500985771847871</v>
      </c>
      <c r="N3577" t="str">
        <f t="shared" si="111"/>
        <v>Discounted</v>
      </c>
    </row>
    <row r="3578" spans="1:14" x14ac:dyDescent="0.3">
      <c r="A3578" t="s">
        <v>3588</v>
      </c>
      <c r="B3578" s="2">
        <v>45001</v>
      </c>
      <c r="C3578" t="s">
        <v>4518</v>
      </c>
      <c r="D3578" t="s">
        <v>4520</v>
      </c>
      <c r="E3578" t="s">
        <v>4523</v>
      </c>
      <c r="F3578">
        <v>6</v>
      </c>
      <c r="G3578">
        <v>14559</v>
      </c>
      <c r="H3578" s="7">
        <v>20</v>
      </c>
      <c r="I3578">
        <v>87354</v>
      </c>
      <c r="J3578">
        <v>17470.8</v>
      </c>
      <c r="K3578">
        <v>69883.199999999997</v>
      </c>
      <c r="L3578">
        <v>11769.160105056781</v>
      </c>
      <c r="M3578" s="4">
        <f t="shared" si="110"/>
        <v>16.841186587129357</v>
      </c>
      <c r="N3578" t="str">
        <f t="shared" si="111"/>
        <v>Discounted</v>
      </c>
    </row>
    <row r="3579" spans="1:14" x14ac:dyDescent="0.3">
      <c r="A3579" t="s">
        <v>3589</v>
      </c>
      <c r="B3579" s="2">
        <v>45281</v>
      </c>
      <c r="C3579" t="s">
        <v>4514</v>
      </c>
      <c r="D3579" t="s">
        <v>4520</v>
      </c>
      <c r="E3579" t="s">
        <v>4522</v>
      </c>
      <c r="F3579">
        <v>1</v>
      </c>
      <c r="G3579">
        <v>70850</v>
      </c>
      <c r="H3579" s="7">
        <v>15</v>
      </c>
      <c r="I3579">
        <v>70850</v>
      </c>
      <c r="J3579">
        <v>10627.5</v>
      </c>
      <c r="K3579">
        <v>60222.5</v>
      </c>
      <c r="L3579">
        <v>3320.3043576597379</v>
      </c>
      <c r="M3579" s="4">
        <f t="shared" si="110"/>
        <v>5.5133950893100385</v>
      </c>
      <c r="N3579" t="str">
        <f t="shared" si="111"/>
        <v>Discounted</v>
      </c>
    </row>
    <row r="3580" spans="1:14" x14ac:dyDescent="0.3">
      <c r="A3580" t="s">
        <v>3590</v>
      </c>
      <c r="B3580" s="2">
        <v>45510</v>
      </c>
      <c r="C3580" t="s">
        <v>4513</v>
      </c>
      <c r="D3580" t="s">
        <v>4520</v>
      </c>
      <c r="E3580" t="s">
        <v>4522</v>
      </c>
      <c r="F3580">
        <v>4</v>
      </c>
      <c r="G3580">
        <v>4576</v>
      </c>
      <c r="H3580" s="7">
        <v>20</v>
      </c>
      <c r="I3580">
        <v>18304</v>
      </c>
      <c r="J3580">
        <v>3660.8</v>
      </c>
      <c r="K3580">
        <v>14643.2</v>
      </c>
      <c r="L3580">
        <v>1453.2662934283969</v>
      </c>
      <c r="M3580" s="4">
        <f t="shared" si="110"/>
        <v>9.9245130396934869</v>
      </c>
      <c r="N3580" t="str">
        <f t="shared" si="111"/>
        <v>Discounted</v>
      </c>
    </row>
    <row r="3581" spans="1:14" x14ac:dyDescent="0.3">
      <c r="A3581" t="s">
        <v>3591</v>
      </c>
      <c r="B3581" s="2">
        <v>45114</v>
      </c>
      <c r="C3581" t="s">
        <v>4516</v>
      </c>
      <c r="D3581" t="s">
        <v>4519</v>
      </c>
      <c r="E3581" t="s">
        <v>4522</v>
      </c>
      <c r="F3581">
        <v>4</v>
      </c>
      <c r="G3581">
        <v>38710</v>
      </c>
      <c r="H3581" s="7">
        <v>5</v>
      </c>
      <c r="I3581">
        <v>154840</v>
      </c>
      <c r="J3581">
        <v>7742</v>
      </c>
      <c r="K3581">
        <v>147098</v>
      </c>
      <c r="L3581">
        <v>17373.66491511459</v>
      </c>
      <c r="M3581" s="4">
        <f t="shared" si="110"/>
        <v>11.810945706341752</v>
      </c>
      <c r="N3581" t="str">
        <f t="shared" si="111"/>
        <v>Discounted</v>
      </c>
    </row>
    <row r="3582" spans="1:14" x14ac:dyDescent="0.3">
      <c r="A3582" t="s">
        <v>3592</v>
      </c>
      <c r="B3582" s="2">
        <v>45611</v>
      </c>
      <c r="C3582" t="s">
        <v>4515</v>
      </c>
      <c r="D3582" t="s">
        <v>4519</v>
      </c>
      <c r="E3582" t="s">
        <v>4521</v>
      </c>
      <c r="F3582">
        <v>8</v>
      </c>
      <c r="G3582">
        <v>26431</v>
      </c>
      <c r="H3582" s="7">
        <v>5</v>
      </c>
      <c r="I3582">
        <v>211448</v>
      </c>
      <c r="J3582">
        <v>10572.4</v>
      </c>
      <c r="K3582">
        <v>200875.6</v>
      </c>
      <c r="L3582">
        <v>38502.774007475047</v>
      </c>
      <c r="M3582" s="4">
        <f t="shared" si="110"/>
        <v>19.167471812143958</v>
      </c>
      <c r="N3582" t="str">
        <f t="shared" si="111"/>
        <v>Discounted</v>
      </c>
    </row>
    <row r="3583" spans="1:14" x14ac:dyDescent="0.3">
      <c r="A3583" t="s">
        <v>3593</v>
      </c>
      <c r="B3583" s="2">
        <v>45216</v>
      </c>
      <c r="C3583" t="s">
        <v>4514</v>
      </c>
      <c r="D3583" t="s">
        <v>4519</v>
      </c>
      <c r="E3583" t="s">
        <v>4521</v>
      </c>
      <c r="F3583">
        <v>8</v>
      </c>
      <c r="G3583">
        <v>32507</v>
      </c>
      <c r="H3583" s="7">
        <v>0</v>
      </c>
      <c r="I3583">
        <v>260056</v>
      </c>
      <c r="J3583">
        <v>0</v>
      </c>
      <c r="K3583">
        <v>260056</v>
      </c>
      <c r="L3583">
        <v>41348.968866483257</v>
      </c>
      <c r="M3583" s="4">
        <f t="shared" si="110"/>
        <v>15.90002494327501</v>
      </c>
      <c r="N3583" t="str">
        <f t="shared" si="111"/>
        <v>Non-discounted</v>
      </c>
    </row>
    <row r="3584" spans="1:14" x14ac:dyDescent="0.3">
      <c r="A3584" t="s">
        <v>3594</v>
      </c>
      <c r="B3584" s="2">
        <v>44971</v>
      </c>
      <c r="C3584" t="s">
        <v>4516</v>
      </c>
      <c r="D3584" t="s">
        <v>4520</v>
      </c>
      <c r="E3584" t="s">
        <v>4525</v>
      </c>
      <c r="F3584">
        <v>6</v>
      </c>
      <c r="G3584">
        <v>23244</v>
      </c>
      <c r="H3584" s="7">
        <v>20</v>
      </c>
      <c r="I3584">
        <v>139464</v>
      </c>
      <c r="J3584">
        <v>27892.799999999999</v>
      </c>
      <c r="K3584">
        <v>111571.2</v>
      </c>
      <c r="L3584">
        <v>24679.295439827711</v>
      </c>
      <c r="M3584" s="4">
        <f t="shared" si="110"/>
        <v>22.119772342528996</v>
      </c>
      <c r="N3584" t="str">
        <f t="shared" si="111"/>
        <v>Discounted</v>
      </c>
    </row>
    <row r="3585" spans="1:14" x14ac:dyDescent="0.3">
      <c r="A3585" t="s">
        <v>3595</v>
      </c>
      <c r="B3585" s="2">
        <v>45499</v>
      </c>
      <c r="C3585" t="s">
        <v>4513</v>
      </c>
      <c r="D3585" t="s">
        <v>4520</v>
      </c>
      <c r="E3585" t="s">
        <v>4522</v>
      </c>
      <c r="F3585">
        <v>8</v>
      </c>
      <c r="G3585">
        <v>30896</v>
      </c>
      <c r="H3585" s="7">
        <v>10</v>
      </c>
      <c r="I3585">
        <v>247168</v>
      </c>
      <c r="J3585">
        <v>24716.799999999999</v>
      </c>
      <c r="K3585">
        <v>222451.20000000001</v>
      </c>
      <c r="L3585">
        <v>26004.828371330699</v>
      </c>
      <c r="M3585" s="4">
        <f t="shared" si="110"/>
        <v>11.690127259970142</v>
      </c>
      <c r="N3585" t="str">
        <f t="shared" si="111"/>
        <v>Discounted</v>
      </c>
    </row>
    <row r="3586" spans="1:14" x14ac:dyDescent="0.3">
      <c r="A3586" t="s">
        <v>3596</v>
      </c>
      <c r="B3586" s="2">
        <v>45009</v>
      </c>
      <c r="C3586" t="s">
        <v>4512</v>
      </c>
      <c r="D3586" t="s">
        <v>4520</v>
      </c>
      <c r="E3586" t="s">
        <v>4525</v>
      </c>
      <c r="F3586">
        <v>9</v>
      </c>
      <c r="G3586">
        <v>50454</v>
      </c>
      <c r="H3586" s="7">
        <v>15</v>
      </c>
      <c r="I3586">
        <v>454086</v>
      </c>
      <c r="J3586">
        <v>68112.899999999994</v>
      </c>
      <c r="K3586">
        <v>385973.1</v>
      </c>
      <c r="L3586">
        <v>42182.304751123651</v>
      </c>
      <c r="M3586" s="4">
        <f t="shared" si="110"/>
        <v>10.928819845508315</v>
      </c>
      <c r="N3586" t="str">
        <f t="shared" si="111"/>
        <v>Discounted</v>
      </c>
    </row>
    <row r="3587" spans="1:14" x14ac:dyDescent="0.3">
      <c r="A3587" t="s">
        <v>3597</v>
      </c>
      <c r="B3587" s="2">
        <v>45049</v>
      </c>
      <c r="C3587" t="s">
        <v>4513</v>
      </c>
      <c r="D3587" t="s">
        <v>4520</v>
      </c>
      <c r="E3587" t="s">
        <v>4522</v>
      </c>
      <c r="F3587">
        <v>5</v>
      </c>
      <c r="G3587">
        <v>66538</v>
      </c>
      <c r="H3587" s="7">
        <v>20</v>
      </c>
      <c r="I3587">
        <v>332690</v>
      </c>
      <c r="J3587">
        <v>66538</v>
      </c>
      <c r="K3587">
        <v>266152</v>
      </c>
      <c r="L3587">
        <v>15074.71133687894</v>
      </c>
      <c r="M3587" s="4">
        <f t="shared" ref="M3587:M3650" si="112">(L3587/K3587)*100</f>
        <v>5.6639481713002118</v>
      </c>
      <c r="N3587" t="str">
        <f t="shared" ref="N3587:N3650" si="113">IF(H3587=0,"Non-discounted","Discounted")</f>
        <v>Discounted</v>
      </c>
    </row>
    <row r="3588" spans="1:14" x14ac:dyDescent="0.3">
      <c r="A3588" t="s">
        <v>3598</v>
      </c>
      <c r="B3588" s="2">
        <v>45284</v>
      </c>
      <c r="C3588" t="s">
        <v>4518</v>
      </c>
      <c r="D3588" t="s">
        <v>4520</v>
      </c>
      <c r="E3588" t="s">
        <v>4521</v>
      </c>
      <c r="F3588">
        <v>1</v>
      </c>
      <c r="G3588">
        <v>13256</v>
      </c>
      <c r="H3588" s="7">
        <v>20</v>
      </c>
      <c r="I3588">
        <v>13256</v>
      </c>
      <c r="J3588">
        <v>2651.2</v>
      </c>
      <c r="K3588">
        <v>10604.8</v>
      </c>
      <c r="L3588">
        <v>2548.794325961921</v>
      </c>
      <c r="M3588" s="4">
        <f t="shared" si="112"/>
        <v>24.03434601276706</v>
      </c>
      <c r="N3588" t="str">
        <f t="shared" si="113"/>
        <v>Discounted</v>
      </c>
    </row>
    <row r="3589" spans="1:14" x14ac:dyDescent="0.3">
      <c r="A3589" t="s">
        <v>3599</v>
      </c>
      <c r="B3589" s="2">
        <v>45454</v>
      </c>
      <c r="C3589" t="s">
        <v>4515</v>
      </c>
      <c r="D3589" t="s">
        <v>4520</v>
      </c>
      <c r="E3589" t="s">
        <v>4523</v>
      </c>
      <c r="F3589">
        <v>1</v>
      </c>
      <c r="G3589">
        <v>11105</v>
      </c>
      <c r="H3589" s="7">
        <v>15</v>
      </c>
      <c r="I3589">
        <v>11105</v>
      </c>
      <c r="J3589">
        <v>1665.75</v>
      </c>
      <c r="K3589">
        <v>9439.25</v>
      </c>
      <c r="L3589">
        <v>1418.70444857193</v>
      </c>
      <c r="M3589" s="4">
        <f t="shared" si="112"/>
        <v>15.029842927901369</v>
      </c>
      <c r="N3589" t="str">
        <f t="shared" si="113"/>
        <v>Discounted</v>
      </c>
    </row>
    <row r="3590" spans="1:14" x14ac:dyDescent="0.3">
      <c r="A3590" t="s">
        <v>3600</v>
      </c>
      <c r="B3590" s="2">
        <v>44992</v>
      </c>
      <c r="C3590" t="s">
        <v>4517</v>
      </c>
      <c r="D3590" t="s">
        <v>4519</v>
      </c>
      <c r="E3590" t="s">
        <v>4523</v>
      </c>
      <c r="F3590">
        <v>2</v>
      </c>
      <c r="G3590">
        <v>22916</v>
      </c>
      <c r="H3590" s="7">
        <v>20</v>
      </c>
      <c r="I3590">
        <v>45832</v>
      </c>
      <c r="J3590">
        <v>9166.4</v>
      </c>
      <c r="K3590">
        <v>36665.599999999999</v>
      </c>
      <c r="L3590">
        <v>5518.348169319509</v>
      </c>
      <c r="M3590" s="4">
        <f t="shared" si="112"/>
        <v>15.050478293876301</v>
      </c>
      <c r="N3590" t="str">
        <f t="shared" si="113"/>
        <v>Discounted</v>
      </c>
    </row>
    <row r="3591" spans="1:14" x14ac:dyDescent="0.3">
      <c r="A3591" t="s">
        <v>3601</v>
      </c>
      <c r="B3591" s="2">
        <v>45583</v>
      </c>
      <c r="C3591" t="s">
        <v>4515</v>
      </c>
      <c r="D3591" t="s">
        <v>4519</v>
      </c>
      <c r="E3591" t="s">
        <v>4523</v>
      </c>
      <c r="F3591">
        <v>2</v>
      </c>
      <c r="G3591">
        <v>57058</v>
      </c>
      <c r="H3591" s="7">
        <v>20</v>
      </c>
      <c r="I3591">
        <v>114116</v>
      </c>
      <c r="J3591">
        <v>22823.200000000001</v>
      </c>
      <c r="K3591">
        <v>91292.800000000003</v>
      </c>
      <c r="L3591">
        <v>21425.254265961328</v>
      </c>
      <c r="M3591" s="4">
        <f t="shared" si="112"/>
        <v>23.468722906911964</v>
      </c>
      <c r="N3591" t="str">
        <f t="shared" si="113"/>
        <v>Discounted</v>
      </c>
    </row>
    <row r="3592" spans="1:14" x14ac:dyDescent="0.3">
      <c r="A3592" t="s">
        <v>3602</v>
      </c>
      <c r="B3592" s="2">
        <v>45301</v>
      </c>
      <c r="C3592" t="s">
        <v>4517</v>
      </c>
      <c r="D3592" t="s">
        <v>4519</v>
      </c>
      <c r="E3592" t="s">
        <v>4523</v>
      </c>
      <c r="F3592">
        <v>5</v>
      </c>
      <c r="G3592">
        <v>37987</v>
      </c>
      <c r="H3592" s="7">
        <v>15</v>
      </c>
      <c r="I3592">
        <v>189935</v>
      </c>
      <c r="J3592">
        <v>28490.25</v>
      </c>
      <c r="K3592">
        <v>161444.75</v>
      </c>
      <c r="L3592">
        <v>17433.392923986121</v>
      </c>
      <c r="M3592" s="4">
        <f t="shared" si="112"/>
        <v>10.798364718571598</v>
      </c>
      <c r="N3592" t="str">
        <f t="shared" si="113"/>
        <v>Discounted</v>
      </c>
    </row>
    <row r="3593" spans="1:14" x14ac:dyDescent="0.3">
      <c r="A3593" t="s">
        <v>3603</v>
      </c>
      <c r="B3593" s="2">
        <v>45088</v>
      </c>
      <c r="C3593" t="s">
        <v>4515</v>
      </c>
      <c r="D3593" t="s">
        <v>4519</v>
      </c>
      <c r="E3593" t="s">
        <v>4524</v>
      </c>
      <c r="F3593">
        <v>7</v>
      </c>
      <c r="G3593">
        <v>3370</v>
      </c>
      <c r="H3593" s="7">
        <v>10</v>
      </c>
      <c r="I3593">
        <v>23590</v>
      </c>
      <c r="J3593">
        <v>2359</v>
      </c>
      <c r="K3593">
        <v>21231</v>
      </c>
      <c r="L3593">
        <v>2471.7390494002461</v>
      </c>
      <c r="M3593" s="4">
        <f t="shared" si="112"/>
        <v>11.642122600914917</v>
      </c>
      <c r="N3593" t="str">
        <f t="shared" si="113"/>
        <v>Discounted</v>
      </c>
    </row>
    <row r="3594" spans="1:14" x14ac:dyDescent="0.3">
      <c r="A3594" t="s">
        <v>3604</v>
      </c>
      <c r="B3594" s="2">
        <v>45306</v>
      </c>
      <c r="C3594" t="s">
        <v>4518</v>
      </c>
      <c r="D3594" t="s">
        <v>4519</v>
      </c>
      <c r="E3594" t="s">
        <v>4522</v>
      </c>
      <c r="F3594">
        <v>7</v>
      </c>
      <c r="G3594">
        <v>5258</v>
      </c>
      <c r="H3594" s="7">
        <v>15</v>
      </c>
      <c r="I3594">
        <v>36806</v>
      </c>
      <c r="J3594">
        <v>5520.9</v>
      </c>
      <c r="K3594">
        <v>31285.1</v>
      </c>
      <c r="L3594">
        <v>5671.0356507842989</v>
      </c>
      <c r="M3594" s="4">
        <f t="shared" si="112"/>
        <v>18.126953887902864</v>
      </c>
      <c r="N3594" t="str">
        <f t="shared" si="113"/>
        <v>Discounted</v>
      </c>
    </row>
    <row r="3595" spans="1:14" x14ac:dyDescent="0.3">
      <c r="A3595" t="s">
        <v>3605</v>
      </c>
      <c r="B3595" s="2">
        <v>45582</v>
      </c>
      <c r="C3595" t="s">
        <v>4517</v>
      </c>
      <c r="D3595" t="s">
        <v>4519</v>
      </c>
      <c r="E3595" t="s">
        <v>4523</v>
      </c>
      <c r="F3595">
        <v>4</v>
      </c>
      <c r="G3595">
        <v>39236</v>
      </c>
      <c r="H3595" s="7">
        <v>0</v>
      </c>
      <c r="I3595">
        <v>156944</v>
      </c>
      <c r="J3595">
        <v>0</v>
      </c>
      <c r="K3595">
        <v>156944</v>
      </c>
      <c r="L3595">
        <v>32492.93101314611</v>
      </c>
      <c r="M3595" s="4">
        <f t="shared" si="112"/>
        <v>20.703519097987886</v>
      </c>
      <c r="N3595" t="str">
        <f t="shared" si="113"/>
        <v>Non-discounted</v>
      </c>
    </row>
    <row r="3596" spans="1:14" x14ac:dyDescent="0.3">
      <c r="A3596" t="s">
        <v>3606</v>
      </c>
      <c r="B3596" s="2">
        <v>45284</v>
      </c>
      <c r="C3596" t="s">
        <v>4516</v>
      </c>
      <c r="D3596" t="s">
        <v>4519</v>
      </c>
      <c r="E3596" t="s">
        <v>4524</v>
      </c>
      <c r="F3596">
        <v>4</v>
      </c>
      <c r="G3596">
        <v>77695</v>
      </c>
      <c r="H3596" s="7">
        <v>0</v>
      </c>
      <c r="I3596">
        <v>310780</v>
      </c>
      <c r="J3596">
        <v>0</v>
      </c>
      <c r="K3596">
        <v>310780</v>
      </c>
      <c r="L3596">
        <v>59005.357449981922</v>
      </c>
      <c r="M3596" s="4">
        <f t="shared" si="112"/>
        <v>18.986214508649823</v>
      </c>
      <c r="N3596" t="str">
        <f t="shared" si="113"/>
        <v>Non-discounted</v>
      </c>
    </row>
    <row r="3597" spans="1:14" x14ac:dyDescent="0.3">
      <c r="A3597" t="s">
        <v>3607</v>
      </c>
      <c r="B3597" s="2">
        <v>45114</v>
      </c>
      <c r="C3597" t="s">
        <v>4517</v>
      </c>
      <c r="D3597" t="s">
        <v>4519</v>
      </c>
      <c r="E3597" t="s">
        <v>4524</v>
      </c>
      <c r="F3597">
        <v>3</v>
      </c>
      <c r="G3597">
        <v>65638</v>
      </c>
      <c r="H3597" s="7">
        <v>0</v>
      </c>
      <c r="I3597">
        <v>196914</v>
      </c>
      <c r="J3597">
        <v>0</v>
      </c>
      <c r="K3597">
        <v>196914</v>
      </c>
      <c r="L3597">
        <v>40907.63437691838</v>
      </c>
      <c r="M3597" s="4">
        <f t="shared" si="112"/>
        <v>20.774365650445564</v>
      </c>
      <c r="N3597" t="str">
        <f t="shared" si="113"/>
        <v>Non-discounted</v>
      </c>
    </row>
    <row r="3598" spans="1:14" x14ac:dyDescent="0.3">
      <c r="A3598" t="s">
        <v>3608</v>
      </c>
      <c r="B3598" s="2">
        <v>45248</v>
      </c>
      <c r="C3598" t="s">
        <v>4514</v>
      </c>
      <c r="D3598" t="s">
        <v>4520</v>
      </c>
      <c r="E3598" t="s">
        <v>4524</v>
      </c>
      <c r="F3598">
        <v>2</v>
      </c>
      <c r="G3598">
        <v>50750</v>
      </c>
      <c r="H3598" s="7">
        <v>0</v>
      </c>
      <c r="I3598">
        <v>101500</v>
      </c>
      <c r="J3598">
        <v>0</v>
      </c>
      <c r="K3598">
        <v>101500</v>
      </c>
      <c r="L3598">
        <v>16749.693197599121</v>
      </c>
      <c r="M3598" s="4">
        <f t="shared" si="112"/>
        <v>16.502160785811942</v>
      </c>
      <c r="N3598" t="str">
        <f t="shared" si="113"/>
        <v>Non-discounted</v>
      </c>
    </row>
    <row r="3599" spans="1:14" x14ac:dyDescent="0.3">
      <c r="A3599" t="s">
        <v>3609</v>
      </c>
      <c r="B3599" s="2">
        <v>45376</v>
      </c>
      <c r="C3599" t="s">
        <v>4516</v>
      </c>
      <c r="D3599" t="s">
        <v>4520</v>
      </c>
      <c r="E3599" t="s">
        <v>4525</v>
      </c>
      <c r="F3599">
        <v>3</v>
      </c>
      <c r="G3599">
        <v>41058</v>
      </c>
      <c r="H3599" s="7">
        <v>5</v>
      </c>
      <c r="I3599">
        <v>123174</v>
      </c>
      <c r="J3599">
        <v>6158.7</v>
      </c>
      <c r="K3599">
        <v>117015.3</v>
      </c>
      <c r="L3599">
        <v>26043.474735308631</v>
      </c>
      <c r="M3599" s="4">
        <f t="shared" si="112"/>
        <v>22.256469654232081</v>
      </c>
      <c r="N3599" t="str">
        <f t="shared" si="113"/>
        <v>Discounted</v>
      </c>
    </row>
    <row r="3600" spans="1:14" x14ac:dyDescent="0.3">
      <c r="A3600" t="s">
        <v>3610</v>
      </c>
      <c r="B3600" s="2">
        <v>45400</v>
      </c>
      <c r="C3600" t="s">
        <v>4514</v>
      </c>
      <c r="D3600" t="s">
        <v>4520</v>
      </c>
      <c r="E3600" t="s">
        <v>4525</v>
      </c>
      <c r="F3600">
        <v>8</v>
      </c>
      <c r="G3600">
        <v>53592</v>
      </c>
      <c r="H3600" s="7">
        <v>10</v>
      </c>
      <c r="I3600">
        <v>428736</v>
      </c>
      <c r="J3600">
        <v>42873.599999999999</v>
      </c>
      <c r="K3600">
        <v>385862.40000000002</v>
      </c>
      <c r="L3600">
        <v>61746.220624127949</v>
      </c>
      <c r="M3600" s="4">
        <f t="shared" si="112"/>
        <v>16.002134601383279</v>
      </c>
      <c r="N3600" t="str">
        <f t="shared" si="113"/>
        <v>Discounted</v>
      </c>
    </row>
    <row r="3601" spans="1:14" x14ac:dyDescent="0.3">
      <c r="A3601" t="s">
        <v>3611</v>
      </c>
      <c r="B3601" s="2">
        <v>44939</v>
      </c>
      <c r="C3601" t="s">
        <v>4513</v>
      </c>
      <c r="D3601" t="s">
        <v>4520</v>
      </c>
      <c r="E3601" t="s">
        <v>4524</v>
      </c>
      <c r="F3601">
        <v>1</v>
      </c>
      <c r="G3601">
        <v>75621</v>
      </c>
      <c r="H3601" s="7">
        <v>5</v>
      </c>
      <c r="I3601">
        <v>75621</v>
      </c>
      <c r="J3601">
        <v>3781.05</v>
      </c>
      <c r="K3601">
        <v>71839.95</v>
      </c>
      <c r="L3601">
        <v>6887.1613389390996</v>
      </c>
      <c r="M3601" s="4">
        <f t="shared" si="112"/>
        <v>9.5868125450241806</v>
      </c>
      <c r="N3601" t="str">
        <f t="shared" si="113"/>
        <v>Discounted</v>
      </c>
    </row>
    <row r="3602" spans="1:14" x14ac:dyDescent="0.3">
      <c r="A3602" t="s">
        <v>3612</v>
      </c>
      <c r="B3602" s="2">
        <v>45110</v>
      </c>
      <c r="C3602" t="s">
        <v>4515</v>
      </c>
      <c r="D3602" t="s">
        <v>4520</v>
      </c>
      <c r="E3602" t="s">
        <v>4523</v>
      </c>
      <c r="F3602">
        <v>4</v>
      </c>
      <c r="G3602">
        <v>56104</v>
      </c>
      <c r="H3602" s="7">
        <v>20</v>
      </c>
      <c r="I3602">
        <v>224416</v>
      </c>
      <c r="J3602">
        <v>44883.199999999997</v>
      </c>
      <c r="K3602">
        <v>179532.79999999999</v>
      </c>
      <c r="L3602">
        <v>28427.263282559019</v>
      </c>
      <c r="M3602" s="4">
        <f t="shared" si="112"/>
        <v>15.834022129972361</v>
      </c>
      <c r="N3602" t="str">
        <f t="shared" si="113"/>
        <v>Discounted</v>
      </c>
    </row>
    <row r="3603" spans="1:14" x14ac:dyDescent="0.3">
      <c r="A3603" t="s">
        <v>3613</v>
      </c>
      <c r="B3603" s="2">
        <v>45037</v>
      </c>
      <c r="C3603" t="s">
        <v>4516</v>
      </c>
      <c r="D3603" t="s">
        <v>4520</v>
      </c>
      <c r="E3603" t="s">
        <v>4522</v>
      </c>
      <c r="F3603">
        <v>7</v>
      </c>
      <c r="G3603">
        <v>37539</v>
      </c>
      <c r="H3603" s="7">
        <v>20</v>
      </c>
      <c r="I3603">
        <v>262773</v>
      </c>
      <c r="J3603">
        <v>52554.6</v>
      </c>
      <c r="K3603">
        <v>210218.4</v>
      </c>
      <c r="L3603">
        <v>40485.738200439759</v>
      </c>
      <c r="M3603" s="4">
        <f t="shared" si="112"/>
        <v>19.258893703139098</v>
      </c>
      <c r="N3603" t="str">
        <f t="shared" si="113"/>
        <v>Discounted</v>
      </c>
    </row>
    <row r="3604" spans="1:14" x14ac:dyDescent="0.3">
      <c r="A3604" t="s">
        <v>3614</v>
      </c>
      <c r="B3604" s="2">
        <v>45434</v>
      </c>
      <c r="C3604" t="s">
        <v>4515</v>
      </c>
      <c r="D3604" t="s">
        <v>4520</v>
      </c>
      <c r="E3604" t="s">
        <v>4521</v>
      </c>
      <c r="F3604">
        <v>5</v>
      </c>
      <c r="G3604">
        <v>70359</v>
      </c>
      <c r="H3604" s="7">
        <v>15</v>
      </c>
      <c r="I3604">
        <v>351795</v>
      </c>
      <c r="J3604">
        <v>52769.25</v>
      </c>
      <c r="K3604">
        <v>299025.75</v>
      </c>
      <c r="L3604">
        <v>54038.458710009698</v>
      </c>
      <c r="M3604" s="4">
        <f t="shared" si="112"/>
        <v>18.07150678829823</v>
      </c>
      <c r="N3604" t="str">
        <f t="shared" si="113"/>
        <v>Discounted</v>
      </c>
    </row>
    <row r="3605" spans="1:14" x14ac:dyDescent="0.3">
      <c r="A3605" t="s">
        <v>3615</v>
      </c>
      <c r="B3605" s="2">
        <v>45216</v>
      </c>
      <c r="C3605" t="s">
        <v>4513</v>
      </c>
      <c r="D3605" t="s">
        <v>4519</v>
      </c>
      <c r="E3605" t="s">
        <v>4525</v>
      </c>
      <c r="F3605">
        <v>2</v>
      </c>
      <c r="G3605">
        <v>49245</v>
      </c>
      <c r="H3605" s="7">
        <v>0</v>
      </c>
      <c r="I3605">
        <v>98490</v>
      </c>
      <c r="J3605">
        <v>0</v>
      </c>
      <c r="K3605">
        <v>98490</v>
      </c>
      <c r="L3605">
        <v>9711.4441969975542</v>
      </c>
      <c r="M3605" s="4">
        <f t="shared" si="112"/>
        <v>9.8603352594147164</v>
      </c>
      <c r="N3605" t="str">
        <f t="shared" si="113"/>
        <v>Non-discounted</v>
      </c>
    </row>
    <row r="3606" spans="1:14" x14ac:dyDescent="0.3">
      <c r="A3606" t="s">
        <v>3616</v>
      </c>
      <c r="B3606" s="2">
        <v>45221</v>
      </c>
      <c r="C3606" t="s">
        <v>4512</v>
      </c>
      <c r="D3606" t="s">
        <v>4519</v>
      </c>
      <c r="E3606" t="s">
        <v>4523</v>
      </c>
      <c r="F3606">
        <v>1</v>
      </c>
      <c r="G3606">
        <v>5961</v>
      </c>
      <c r="H3606" s="7">
        <v>15</v>
      </c>
      <c r="I3606">
        <v>5961</v>
      </c>
      <c r="J3606">
        <v>894.15</v>
      </c>
      <c r="K3606">
        <v>5066.8500000000004</v>
      </c>
      <c r="L3606">
        <v>294.96994391253361</v>
      </c>
      <c r="M3606" s="4">
        <f t="shared" si="112"/>
        <v>5.8215645600823702</v>
      </c>
      <c r="N3606" t="str">
        <f t="shared" si="113"/>
        <v>Discounted</v>
      </c>
    </row>
    <row r="3607" spans="1:14" x14ac:dyDescent="0.3">
      <c r="A3607" t="s">
        <v>3617</v>
      </c>
      <c r="B3607" s="2">
        <v>45377</v>
      </c>
      <c r="C3607" t="s">
        <v>4515</v>
      </c>
      <c r="D3607" t="s">
        <v>4520</v>
      </c>
      <c r="E3607" t="s">
        <v>4523</v>
      </c>
      <c r="F3607">
        <v>6</v>
      </c>
      <c r="G3607">
        <v>41331</v>
      </c>
      <c r="H3607" s="7">
        <v>20</v>
      </c>
      <c r="I3607">
        <v>247986</v>
      </c>
      <c r="J3607">
        <v>49597.2</v>
      </c>
      <c r="K3607">
        <v>198388.8</v>
      </c>
      <c r="L3607">
        <v>19937.31101539572</v>
      </c>
      <c r="M3607" s="4">
        <f t="shared" si="112"/>
        <v>10.049615207811994</v>
      </c>
      <c r="N3607" t="str">
        <f t="shared" si="113"/>
        <v>Discounted</v>
      </c>
    </row>
    <row r="3608" spans="1:14" x14ac:dyDescent="0.3">
      <c r="A3608" t="s">
        <v>3618</v>
      </c>
      <c r="B3608" s="2">
        <v>45141</v>
      </c>
      <c r="C3608" t="s">
        <v>4513</v>
      </c>
      <c r="D3608" t="s">
        <v>4519</v>
      </c>
      <c r="E3608" t="s">
        <v>4521</v>
      </c>
      <c r="F3608">
        <v>5</v>
      </c>
      <c r="G3608">
        <v>51637</v>
      </c>
      <c r="H3608" s="7">
        <v>0</v>
      </c>
      <c r="I3608">
        <v>258185</v>
      </c>
      <c r="J3608">
        <v>0</v>
      </c>
      <c r="K3608">
        <v>258185</v>
      </c>
      <c r="L3608">
        <v>63722.230433328317</v>
      </c>
      <c r="M3608" s="4">
        <f t="shared" si="112"/>
        <v>24.680841425074391</v>
      </c>
      <c r="N3608" t="str">
        <f t="shared" si="113"/>
        <v>Non-discounted</v>
      </c>
    </row>
    <row r="3609" spans="1:14" x14ac:dyDescent="0.3">
      <c r="A3609" t="s">
        <v>3619</v>
      </c>
      <c r="B3609" s="2">
        <v>45558</v>
      </c>
      <c r="C3609" t="s">
        <v>4515</v>
      </c>
      <c r="D3609" t="s">
        <v>4519</v>
      </c>
      <c r="E3609" t="s">
        <v>4521</v>
      </c>
      <c r="F3609">
        <v>3</v>
      </c>
      <c r="G3609">
        <v>34530</v>
      </c>
      <c r="H3609" s="7">
        <v>10</v>
      </c>
      <c r="I3609">
        <v>103590</v>
      </c>
      <c r="J3609">
        <v>10359</v>
      </c>
      <c r="K3609">
        <v>93231</v>
      </c>
      <c r="L3609">
        <v>8101.1444115683944</v>
      </c>
      <c r="M3609" s="4">
        <f t="shared" si="112"/>
        <v>8.6893248078089851</v>
      </c>
      <c r="N3609" t="str">
        <f t="shared" si="113"/>
        <v>Discounted</v>
      </c>
    </row>
    <row r="3610" spans="1:14" x14ac:dyDescent="0.3">
      <c r="A3610" t="s">
        <v>3620</v>
      </c>
      <c r="B3610" s="2">
        <v>45493</v>
      </c>
      <c r="C3610" t="s">
        <v>4513</v>
      </c>
      <c r="D3610" t="s">
        <v>4519</v>
      </c>
      <c r="E3610" t="s">
        <v>4523</v>
      </c>
      <c r="F3610">
        <v>9</v>
      </c>
      <c r="G3610">
        <v>6231</v>
      </c>
      <c r="H3610" s="7">
        <v>20</v>
      </c>
      <c r="I3610">
        <v>56079</v>
      </c>
      <c r="J3610">
        <v>11215.8</v>
      </c>
      <c r="K3610">
        <v>44863.199999999997</v>
      </c>
      <c r="L3610">
        <v>6409.8006151057298</v>
      </c>
      <c r="M3610" s="4">
        <f t="shared" si="112"/>
        <v>14.287435169817869</v>
      </c>
      <c r="N3610" t="str">
        <f t="shared" si="113"/>
        <v>Discounted</v>
      </c>
    </row>
    <row r="3611" spans="1:14" x14ac:dyDescent="0.3">
      <c r="A3611" t="s">
        <v>3621</v>
      </c>
      <c r="B3611" s="2">
        <v>44953</v>
      </c>
      <c r="C3611" t="s">
        <v>4514</v>
      </c>
      <c r="D3611" t="s">
        <v>4519</v>
      </c>
      <c r="E3611" t="s">
        <v>4521</v>
      </c>
      <c r="F3611">
        <v>3</v>
      </c>
      <c r="G3611">
        <v>22000</v>
      </c>
      <c r="H3611" s="7">
        <v>15</v>
      </c>
      <c r="I3611">
        <v>66000</v>
      </c>
      <c r="J3611">
        <v>9900</v>
      </c>
      <c r="K3611">
        <v>56100</v>
      </c>
      <c r="L3611">
        <v>9967.239868791823</v>
      </c>
      <c r="M3611" s="4">
        <f t="shared" si="112"/>
        <v>17.766915987151201</v>
      </c>
      <c r="N3611" t="str">
        <f t="shared" si="113"/>
        <v>Discounted</v>
      </c>
    </row>
    <row r="3612" spans="1:14" x14ac:dyDescent="0.3">
      <c r="A3612" t="s">
        <v>3622</v>
      </c>
      <c r="B3612" s="2">
        <v>45556</v>
      </c>
      <c r="C3612" t="s">
        <v>4513</v>
      </c>
      <c r="D3612" t="s">
        <v>4519</v>
      </c>
      <c r="E3612" t="s">
        <v>4523</v>
      </c>
      <c r="F3612">
        <v>2</v>
      </c>
      <c r="G3612">
        <v>75939</v>
      </c>
      <c r="H3612" s="7">
        <v>15</v>
      </c>
      <c r="I3612">
        <v>151878</v>
      </c>
      <c r="J3612">
        <v>22781.7</v>
      </c>
      <c r="K3612">
        <v>129096.3</v>
      </c>
      <c r="L3612">
        <v>29162.161827822249</v>
      </c>
      <c r="M3612" s="4">
        <f t="shared" si="112"/>
        <v>22.589463700990848</v>
      </c>
      <c r="N3612" t="str">
        <f t="shared" si="113"/>
        <v>Discounted</v>
      </c>
    </row>
    <row r="3613" spans="1:14" x14ac:dyDescent="0.3">
      <c r="A3613" t="s">
        <v>3623</v>
      </c>
      <c r="B3613" s="2">
        <v>45157</v>
      </c>
      <c r="C3613" t="s">
        <v>4517</v>
      </c>
      <c r="D3613" t="s">
        <v>4520</v>
      </c>
      <c r="E3613" t="s">
        <v>4521</v>
      </c>
      <c r="F3613">
        <v>5</v>
      </c>
      <c r="G3613">
        <v>33617</v>
      </c>
      <c r="H3613" s="7">
        <v>20</v>
      </c>
      <c r="I3613">
        <v>168085</v>
      </c>
      <c r="J3613">
        <v>33617</v>
      </c>
      <c r="K3613">
        <v>134468</v>
      </c>
      <c r="L3613">
        <v>27169.491694282391</v>
      </c>
      <c r="M3613" s="4">
        <f t="shared" si="112"/>
        <v>20.205172750604152</v>
      </c>
      <c r="N3613" t="str">
        <f t="shared" si="113"/>
        <v>Discounted</v>
      </c>
    </row>
    <row r="3614" spans="1:14" x14ac:dyDescent="0.3">
      <c r="A3614" t="s">
        <v>3624</v>
      </c>
      <c r="B3614" s="2">
        <v>45491</v>
      </c>
      <c r="C3614" t="s">
        <v>4512</v>
      </c>
      <c r="D3614" t="s">
        <v>4519</v>
      </c>
      <c r="E3614" t="s">
        <v>4521</v>
      </c>
      <c r="F3614">
        <v>9</v>
      </c>
      <c r="G3614">
        <v>31674</v>
      </c>
      <c r="H3614" s="7">
        <v>5</v>
      </c>
      <c r="I3614">
        <v>285066</v>
      </c>
      <c r="J3614">
        <v>14253.3</v>
      </c>
      <c r="K3614">
        <v>270812.7</v>
      </c>
      <c r="L3614">
        <v>62771.843938050391</v>
      </c>
      <c r="M3614" s="4">
        <f t="shared" si="112"/>
        <v>23.179062111212062</v>
      </c>
      <c r="N3614" t="str">
        <f t="shared" si="113"/>
        <v>Discounted</v>
      </c>
    </row>
    <row r="3615" spans="1:14" x14ac:dyDescent="0.3">
      <c r="A3615" t="s">
        <v>3625</v>
      </c>
      <c r="B3615" s="2">
        <v>45247</v>
      </c>
      <c r="C3615" t="s">
        <v>4515</v>
      </c>
      <c r="D3615" t="s">
        <v>4520</v>
      </c>
      <c r="E3615" t="s">
        <v>4523</v>
      </c>
      <c r="F3615">
        <v>8</v>
      </c>
      <c r="G3615">
        <v>33708</v>
      </c>
      <c r="H3615" s="7">
        <v>10</v>
      </c>
      <c r="I3615">
        <v>269664</v>
      </c>
      <c r="J3615">
        <v>26966.400000000001</v>
      </c>
      <c r="K3615">
        <v>242697.60000000001</v>
      </c>
      <c r="L3615">
        <v>41471.374382126749</v>
      </c>
      <c r="M3615" s="4">
        <f t="shared" si="112"/>
        <v>17.087673871569699</v>
      </c>
      <c r="N3615" t="str">
        <f t="shared" si="113"/>
        <v>Discounted</v>
      </c>
    </row>
    <row r="3616" spans="1:14" x14ac:dyDescent="0.3">
      <c r="A3616" t="s">
        <v>3626</v>
      </c>
      <c r="B3616" s="2">
        <v>45159</v>
      </c>
      <c r="C3616" t="s">
        <v>4513</v>
      </c>
      <c r="D3616" t="s">
        <v>4520</v>
      </c>
      <c r="E3616" t="s">
        <v>4524</v>
      </c>
      <c r="F3616">
        <v>6</v>
      </c>
      <c r="G3616">
        <v>79935</v>
      </c>
      <c r="H3616" s="7">
        <v>20</v>
      </c>
      <c r="I3616">
        <v>479610</v>
      </c>
      <c r="J3616">
        <v>95922</v>
      </c>
      <c r="K3616">
        <v>383688</v>
      </c>
      <c r="L3616">
        <v>85586.88857058862</v>
      </c>
      <c r="M3616" s="4">
        <f t="shared" si="112"/>
        <v>22.306376162556198</v>
      </c>
      <c r="N3616" t="str">
        <f t="shared" si="113"/>
        <v>Discounted</v>
      </c>
    </row>
    <row r="3617" spans="1:14" x14ac:dyDescent="0.3">
      <c r="A3617" t="s">
        <v>3627</v>
      </c>
      <c r="B3617" s="2">
        <v>45596</v>
      </c>
      <c r="C3617" t="s">
        <v>4513</v>
      </c>
      <c r="D3617" t="s">
        <v>4520</v>
      </c>
      <c r="E3617" t="s">
        <v>4523</v>
      </c>
      <c r="F3617">
        <v>3</v>
      </c>
      <c r="G3617">
        <v>69188</v>
      </c>
      <c r="H3617" s="7">
        <v>20</v>
      </c>
      <c r="I3617">
        <v>207564</v>
      </c>
      <c r="J3617">
        <v>41512.800000000003</v>
      </c>
      <c r="K3617">
        <v>166051.20000000001</v>
      </c>
      <c r="L3617">
        <v>17064.84925731246</v>
      </c>
      <c r="M3617" s="4">
        <f t="shared" si="112"/>
        <v>10.276859942784188</v>
      </c>
      <c r="N3617" t="str">
        <f t="shared" si="113"/>
        <v>Discounted</v>
      </c>
    </row>
    <row r="3618" spans="1:14" x14ac:dyDescent="0.3">
      <c r="A3618" t="s">
        <v>3628</v>
      </c>
      <c r="B3618" s="2">
        <v>45363</v>
      </c>
      <c r="C3618" t="s">
        <v>4515</v>
      </c>
      <c r="D3618" t="s">
        <v>4519</v>
      </c>
      <c r="E3618" t="s">
        <v>4522</v>
      </c>
      <c r="F3618">
        <v>6</v>
      </c>
      <c r="G3618">
        <v>26460</v>
      </c>
      <c r="H3618" s="7">
        <v>15</v>
      </c>
      <c r="I3618">
        <v>158760</v>
      </c>
      <c r="J3618">
        <v>23814</v>
      </c>
      <c r="K3618">
        <v>134946</v>
      </c>
      <c r="L3618">
        <v>18367.90063829091</v>
      </c>
      <c r="M3618" s="4">
        <f t="shared" si="112"/>
        <v>13.611296843397291</v>
      </c>
      <c r="N3618" t="str">
        <f t="shared" si="113"/>
        <v>Discounted</v>
      </c>
    </row>
    <row r="3619" spans="1:14" x14ac:dyDescent="0.3">
      <c r="A3619" t="s">
        <v>3629</v>
      </c>
      <c r="B3619" s="2">
        <v>45459</v>
      </c>
      <c r="C3619" t="s">
        <v>4512</v>
      </c>
      <c r="D3619" t="s">
        <v>4520</v>
      </c>
      <c r="E3619" t="s">
        <v>4521</v>
      </c>
      <c r="F3619">
        <v>5</v>
      </c>
      <c r="G3619">
        <v>10747</v>
      </c>
      <c r="H3619" s="7">
        <v>0</v>
      </c>
      <c r="I3619">
        <v>53735</v>
      </c>
      <c r="J3619">
        <v>0</v>
      </c>
      <c r="K3619">
        <v>53735</v>
      </c>
      <c r="L3619">
        <v>11754.772781831651</v>
      </c>
      <c r="M3619" s="4">
        <f t="shared" si="112"/>
        <v>21.875449486985485</v>
      </c>
      <c r="N3619" t="str">
        <f t="shared" si="113"/>
        <v>Non-discounted</v>
      </c>
    </row>
    <row r="3620" spans="1:14" x14ac:dyDescent="0.3">
      <c r="A3620" t="s">
        <v>3630</v>
      </c>
      <c r="B3620" s="2">
        <v>45329</v>
      </c>
      <c r="C3620" t="s">
        <v>4512</v>
      </c>
      <c r="D3620" t="s">
        <v>4520</v>
      </c>
      <c r="E3620" t="s">
        <v>4525</v>
      </c>
      <c r="F3620">
        <v>1</v>
      </c>
      <c r="G3620">
        <v>26538</v>
      </c>
      <c r="H3620" s="7">
        <v>0</v>
      </c>
      <c r="I3620">
        <v>26538</v>
      </c>
      <c r="J3620">
        <v>0</v>
      </c>
      <c r="K3620">
        <v>26538</v>
      </c>
      <c r="L3620">
        <v>3054.8617230977411</v>
      </c>
      <c r="M3620" s="4">
        <f t="shared" si="112"/>
        <v>11.511273355557092</v>
      </c>
      <c r="N3620" t="str">
        <f t="shared" si="113"/>
        <v>Non-discounted</v>
      </c>
    </row>
    <row r="3621" spans="1:14" x14ac:dyDescent="0.3">
      <c r="A3621" t="s">
        <v>3631</v>
      </c>
      <c r="B3621" s="2">
        <v>44979</v>
      </c>
      <c r="C3621" t="s">
        <v>4513</v>
      </c>
      <c r="D3621" t="s">
        <v>4520</v>
      </c>
      <c r="E3621" t="s">
        <v>4521</v>
      </c>
      <c r="F3621">
        <v>5</v>
      </c>
      <c r="G3621">
        <v>28270</v>
      </c>
      <c r="H3621" s="7">
        <v>0</v>
      </c>
      <c r="I3621">
        <v>141350</v>
      </c>
      <c r="J3621">
        <v>0</v>
      </c>
      <c r="K3621">
        <v>141350</v>
      </c>
      <c r="L3621">
        <v>31696.95001761942</v>
      </c>
      <c r="M3621" s="4">
        <f t="shared" si="112"/>
        <v>22.424442884767895</v>
      </c>
      <c r="N3621" t="str">
        <f t="shared" si="113"/>
        <v>Non-discounted</v>
      </c>
    </row>
    <row r="3622" spans="1:14" x14ac:dyDescent="0.3">
      <c r="A3622" t="s">
        <v>3632</v>
      </c>
      <c r="B3622" s="2">
        <v>45239</v>
      </c>
      <c r="C3622" t="s">
        <v>4516</v>
      </c>
      <c r="D3622" t="s">
        <v>4520</v>
      </c>
      <c r="E3622" t="s">
        <v>4522</v>
      </c>
      <c r="F3622">
        <v>7</v>
      </c>
      <c r="G3622">
        <v>72985</v>
      </c>
      <c r="H3622" s="7">
        <v>15</v>
      </c>
      <c r="I3622">
        <v>510895</v>
      </c>
      <c r="J3622">
        <v>76634.25</v>
      </c>
      <c r="K3622">
        <v>434260.75</v>
      </c>
      <c r="L3622">
        <v>53250.361843498133</v>
      </c>
      <c r="M3622" s="4">
        <f t="shared" si="112"/>
        <v>12.262301357766765</v>
      </c>
      <c r="N3622" t="str">
        <f t="shared" si="113"/>
        <v>Discounted</v>
      </c>
    </row>
    <row r="3623" spans="1:14" x14ac:dyDescent="0.3">
      <c r="A3623" t="s">
        <v>3633</v>
      </c>
      <c r="B3623" s="2">
        <v>45207</v>
      </c>
      <c r="C3623" t="s">
        <v>4514</v>
      </c>
      <c r="D3623" t="s">
        <v>4519</v>
      </c>
      <c r="E3623" t="s">
        <v>4525</v>
      </c>
      <c r="F3623">
        <v>9</v>
      </c>
      <c r="G3623">
        <v>65154</v>
      </c>
      <c r="H3623" s="7">
        <v>0</v>
      </c>
      <c r="I3623">
        <v>586386</v>
      </c>
      <c r="J3623">
        <v>0</v>
      </c>
      <c r="K3623">
        <v>586386</v>
      </c>
      <c r="L3623">
        <v>71937.213347503173</v>
      </c>
      <c r="M3623" s="4">
        <f t="shared" si="112"/>
        <v>12.267894074466849</v>
      </c>
      <c r="N3623" t="str">
        <f t="shared" si="113"/>
        <v>Non-discounted</v>
      </c>
    </row>
    <row r="3624" spans="1:14" x14ac:dyDescent="0.3">
      <c r="A3624" t="s">
        <v>3634</v>
      </c>
      <c r="B3624" s="2">
        <v>45652</v>
      </c>
      <c r="C3624" t="s">
        <v>4512</v>
      </c>
      <c r="D3624" t="s">
        <v>4520</v>
      </c>
      <c r="E3624" t="s">
        <v>4525</v>
      </c>
      <c r="F3624">
        <v>1</v>
      </c>
      <c r="G3624">
        <v>68241</v>
      </c>
      <c r="H3624" s="7">
        <v>20</v>
      </c>
      <c r="I3624">
        <v>68241</v>
      </c>
      <c r="J3624">
        <v>13648.2</v>
      </c>
      <c r="K3624">
        <v>54592.800000000003</v>
      </c>
      <c r="L3624">
        <v>6103.8344221219986</v>
      </c>
      <c r="M3624" s="4">
        <f t="shared" si="112"/>
        <v>11.180658295822889</v>
      </c>
      <c r="N3624" t="str">
        <f t="shared" si="113"/>
        <v>Discounted</v>
      </c>
    </row>
    <row r="3625" spans="1:14" x14ac:dyDescent="0.3">
      <c r="A3625" t="s">
        <v>3635</v>
      </c>
      <c r="B3625" s="2">
        <v>44957</v>
      </c>
      <c r="C3625" t="s">
        <v>4512</v>
      </c>
      <c r="D3625" t="s">
        <v>4520</v>
      </c>
      <c r="E3625" t="s">
        <v>4523</v>
      </c>
      <c r="F3625">
        <v>3</v>
      </c>
      <c r="G3625">
        <v>58273</v>
      </c>
      <c r="H3625" s="7">
        <v>5</v>
      </c>
      <c r="I3625">
        <v>174819</v>
      </c>
      <c r="J3625">
        <v>8740.9500000000007</v>
      </c>
      <c r="K3625">
        <v>166078.04999999999</v>
      </c>
      <c r="L3625">
        <v>26470.95065830286</v>
      </c>
      <c r="M3625" s="4">
        <f t="shared" si="112"/>
        <v>15.938861672751372</v>
      </c>
      <c r="N3625" t="str">
        <f t="shared" si="113"/>
        <v>Discounted</v>
      </c>
    </row>
    <row r="3626" spans="1:14" x14ac:dyDescent="0.3">
      <c r="A3626" t="s">
        <v>3636</v>
      </c>
      <c r="B3626" s="2">
        <v>45263</v>
      </c>
      <c r="C3626" t="s">
        <v>4518</v>
      </c>
      <c r="D3626" t="s">
        <v>4520</v>
      </c>
      <c r="E3626" t="s">
        <v>4524</v>
      </c>
      <c r="F3626">
        <v>8</v>
      </c>
      <c r="G3626">
        <v>53133</v>
      </c>
      <c r="H3626" s="7">
        <v>5</v>
      </c>
      <c r="I3626">
        <v>425064</v>
      </c>
      <c r="J3626">
        <v>21253.200000000001</v>
      </c>
      <c r="K3626">
        <v>403810.8</v>
      </c>
      <c r="L3626">
        <v>30614.410141936649</v>
      </c>
      <c r="M3626" s="4">
        <f t="shared" si="112"/>
        <v>7.5813747779744007</v>
      </c>
      <c r="N3626" t="str">
        <f t="shared" si="113"/>
        <v>Discounted</v>
      </c>
    </row>
    <row r="3627" spans="1:14" x14ac:dyDescent="0.3">
      <c r="A3627" t="s">
        <v>3637</v>
      </c>
      <c r="B3627" s="2">
        <v>45109</v>
      </c>
      <c r="C3627" t="s">
        <v>4517</v>
      </c>
      <c r="D3627" t="s">
        <v>4520</v>
      </c>
      <c r="E3627" t="s">
        <v>4523</v>
      </c>
      <c r="F3627">
        <v>6</v>
      </c>
      <c r="G3627">
        <v>20064</v>
      </c>
      <c r="H3627" s="7">
        <v>5</v>
      </c>
      <c r="I3627">
        <v>120384</v>
      </c>
      <c r="J3627">
        <v>6019.2</v>
      </c>
      <c r="K3627">
        <v>114364.8</v>
      </c>
      <c r="L3627">
        <v>6555.4509916136712</v>
      </c>
      <c r="M3627" s="4">
        <f t="shared" si="112"/>
        <v>5.7320530369603855</v>
      </c>
      <c r="N3627" t="str">
        <f t="shared" si="113"/>
        <v>Discounted</v>
      </c>
    </row>
    <row r="3628" spans="1:14" x14ac:dyDescent="0.3">
      <c r="A3628" t="s">
        <v>3638</v>
      </c>
      <c r="B3628" s="2">
        <v>44949</v>
      </c>
      <c r="C3628" t="s">
        <v>4512</v>
      </c>
      <c r="D3628" t="s">
        <v>4519</v>
      </c>
      <c r="E3628" t="s">
        <v>4525</v>
      </c>
      <c r="F3628">
        <v>5</v>
      </c>
      <c r="G3628">
        <v>79169</v>
      </c>
      <c r="H3628" s="7">
        <v>0</v>
      </c>
      <c r="I3628">
        <v>395845</v>
      </c>
      <c r="J3628">
        <v>0</v>
      </c>
      <c r="K3628">
        <v>395845</v>
      </c>
      <c r="L3628">
        <v>90839.53821132335</v>
      </c>
      <c r="M3628" s="4">
        <f t="shared" si="112"/>
        <v>22.94825959941981</v>
      </c>
      <c r="N3628" t="str">
        <f t="shared" si="113"/>
        <v>Non-discounted</v>
      </c>
    </row>
    <row r="3629" spans="1:14" x14ac:dyDescent="0.3">
      <c r="A3629" t="s">
        <v>3639</v>
      </c>
      <c r="B3629" s="2">
        <v>45470</v>
      </c>
      <c r="C3629" t="s">
        <v>4514</v>
      </c>
      <c r="D3629" t="s">
        <v>4520</v>
      </c>
      <c r="E3629" t="s">
        <v>4525</v>
      </c>
      <c r="F3629">
        <v>2</v>
      </c>
      <c r="G3629">
        <v>18614</v>
      </c>
      <c r="H3629" s="7">
        <v>5</v>
      </c>
      <c r="I3629">
        <v>37228</v>
      </c>
      <c r="J3629">
        <v>1861.4</v>
      </c>
      <c r="K3629">
        <v>35366.6</v>
      </c>
      <c r="L3629">
        <v>8339.0075348418941</v>
      </c>
      <c r="M3629" s="4">
        <f t="shared" si="112"/>
        <v>23.578765091475841</v>
      </c>
      <c r="N3629" t="str">
        <f t="shared" si="113"/>
        <v>Discounted</v>
      </c>
    </row>
    <row r="3630" spans="1:14" x14ac:dyDescent="0.3">
      <c r="A3630" t="s">
        <v>3640</v>
      </c>
      <c r="B3630" s="2">
        <v>45372</v>
      </c>
      <c r="C3630" t="s">
        <v>4517</v>
      </c>
      <c r="D3630" t="s">
        <v>4520</v>
      </c>
      <c r="E3630" t="s">
        <v>4524</v>
      </c>
      <c r="F3630">
        <v>3</v>
      </c>
      <c r="G3630">
        <v>33303</v>
      </c>
      <c r="H3630" s="7">
        <v>0</v>
      </c>
      <c r="I3630">
        <v>99909</v>
      </c>
      <c r="J3630">
        <v>0</v>
      </c>
      <c r="K3630">
        <v>99909</v>
      </c>
      <c r="L3630">
        <v>6517.4769317920664</v>
      </c>
      <c r="M3630" s="4">
        <f t="shared" si="112"/>
        <v>6.5234132378384988</v>
      </c>
      <c r="N3630" t="str">
        <f t="shared" si="113"/>
        <v>Non-discounted</v>
      </c>
    </row>
    <row r="3631" spans="1:14" x14ac:dyDescent="0.3">
      <c r="A3631" t="s">
        <v>3641</v>
      </c>
      <c r="B3631" s="2">
        <v>45000</v>
      </c>
      <c r="C3631" t="s">
        <v>4517</v>
      </c>
      <c r="D3631" t="s">
        <v>4520</v>
      </c>
      <c r="E3631" t="s">
        <v>4521</v>
      </c>
      <c r="F3631">
        <v>2</v>
      </c>
      <c r="G3631">
        <v>59841</v>
      </c>
      <c r="H3631" s="7">
        <v>20</v>
      </c>
      <c r="I3631">
        <v>119682</v>
      </c>
      <c r="J3631">
        <v>23936.400000000001</v>
      </c>
      <c r="K3631">
        <v>95745.600000000006</v>
      </c>
      <c r="L3631">
        <v>15313.50444366422</v>
      </c>
      <c r="M3631" s="4">
        <f t="shared" si="112"/>
        <v>15.993951099229854</v>
      </c>
      <c r="N3631" t="str">
        <f t="shared" si="113"/>
        <v>Discounted</v>
      </c>
    </row>
    <row r="3632" spans="1:14" x14ac:dyDescent="0.3">
      <c r="A3632" t="s">
        <v>3642</v>
      </c>
      <c r="B3632" s="2">
        <v>44936</v>
      </c>
      <c r="C3632" t="s">
        <v>4515</v>
      </c>
      <c r="D3632" t="s">
        <v>4520</v>
      </c>
      <c r="E3632" t="s">
        <v>4524</v>
      </c>
      <c r="F3632">
        <v>1</v>
      </c>
      <c r="G3632">
        <v>24045</v>
      </c>
      <c r="H3632" s="7">
        <v>20</v>
      </c>
      <c r="I3632">
        <v>24045</v>
      </c>
      <c r="J3632">
        <v>4809</v>
      </c>
      <c r="K3632">
        <v>19236</v>
      </c>
      <c r="L3632">
        <v>3038.065205010133</v>
      </c>
      <c r="M3632" s="4">
        <f t="shared" si="112"/>
        <v>15.793643195103623</v>
      </c>
      <c r="N3632" t="str">
        <f t="shared" si="113"/>
        <v>Discounted</v>
      </c>
    </row>
    <row r="3633" spans="1:14" x14ac:dyDescent="0.3">
      <c r="A3633" t="s">
        <v>3643</v>
      </c>
      <c r="B3633" s="2">
        <v>45410</v>
      </c>
      <c r="C3633" t="s">
        <v>4515</v>
      </c>
      <c r="D3633" t="s">
        <v>4520</v>
      </c>
      <c r="E3633" t="s">
        <v>4523</v>
      </c>
      <c r="F3633">
        <v>7</v>
      </c>
      <c r="G3633">
        <v>63259</v>
      </c>
      <c r="H3633" s="7">
        <v>15</v>
      </c>
      <c r="I3633">
        <v>442813</v>
      </c>
      <c r="J3633">
        <v>66421.95</v>
      </c>
      <c r="K3633">
        <v>376391.05</v>
      </c>
      <c r="L3633">
        <v>46855.467470920303</v>
      </c>
      <c r="M3633" s="4">
        <f t="shared" si="112"/>
        <v>12.448613608352352</v>
      </c>
      <c r="N3633" t="str">
        <f t="shared" si="113"/>
        <v>Discounted</v>
      </c>
    </row>
    <row r="3634" spans="1:14" x14ac:dyDescent="0.3">
      <c r="A3634" t="s">
        <v>3644</v>
      </c>
      <c r="B3634" s="2">
        <v>45382</v>
      </c>
      <c r="C3634" t="s">
        <v>4515</v>
      </c>
      <c r="D3634" t="s">
        <v>4520</v>
      </c>
      <c r="E3634" t="s">
        <v>4521</v>
      </c>
      <c r="F3634">
        <v>3</v>
      </c>
      <c r="G3634">
        <v>76988</v>
      </c>
      <c r="H3634" s="7">
        <v>15</v>
      </c>
      <c r="I3634">
        <v>230964</v>
      </c>
      <c r="J3634">
        <v>34644.6</v>
      </c>
      <c r="K3634">
        <v>196319.4</v>
      </c>
      <c r="L3634">
        <v>32153.380603714551</v>
      </c>
      <c r="M3634" s="4">
        <f t="shared" si="112"/>
        <v>16.378096410092201</v>
      </c>
      <c r="N3634" t="str">
        <f t="shared" si="113"/>
        <v>Discounted</v>
      </c>
    </row>
    <row r="3635" spans="1:14" x14ac:dyDescent="0.3">
      <c r="A3635" t="s">
        <v>3645</v>
      </c>
      <c r="B3635" s="2">
        <v>45492</v>
      </c>
      <c r="C3635" t="s">
        <v>4515</v>
      </c>
      <c r="D3635" t="s">
        <v>4519</v>
      </c>
      <c r="E3635" t="s">
        <v>4523</v>
      </c>
      <c r="F3635">
        <v>7</v>
      </c>
      <c r="G3635">
        <v>68571</v>
      </c>
      <c r="H3635" s="7">
        <v>10</v>
      </c>
      <c r="I3635">
        <v>479997</v>
      </c>
      <c r="J3635">
        <v>47999.7</v>
      </c>
      <c r="K3635">
        <v>431997.3</v>
      </c>
      <c r="L3635">
        <v>61181.12908645811</v>
      </c>
      <c r="M3635" s="4">
        <f t="shared" si="112"/>
        <v>14.162386914561298</v>
      </c>
      <c r="N3635" t="str">
        <f t="shared" si="113"/>
        <v>Discounted</v>
      </c>
    </row>
    <row r="3636" spans="1:14" x14ac:dyDescent="0.3">
      <c r="A3636" t="s">
        <v>3646</v>
      </c>
      <c r="B3636" s="2">
        <v>45490</v>
      </c>
      <c r="C3636" t="s">
        <v>4518</v>
      </c>
      <c r="D3636" t="s">
        <v>4520</v>
      </c>
      <c r="E3636" t="s">
        <v>4524</v>
      </c>
      <c r="F3636">
        <v>7</v>
      </c>
      <c r="G3636">
        <v>54366</v>
      </c>
      <c r="H3636" s="7">
        <v>20</v>
      </c>
      <c r="I3636">
        <v>380562</v>
      </c>
      <c r="J3636">
        <v>76112.399999999994</v>
      </c>
      <c r="K3636">
        <v>304449.59999999998</v>
      </c>
      <c r="L3636">
        <v>45036.31684411419</v>
      </c>
      <c r="M3636" s="4">
        <f t="shared" si="112"/>
        <v>14.792700284091092</v>
      </c>
      <c r="N3636" t="str">
        <f t="shared" si="113"/>
        <v>Discounted</v>
      </c>
    </row>
    <row r="3637" spans="1:14" x14ac:dyDescent="0.3">
      <c r="A3637" t="s">
        <v>3647</v>
      </c>
      <c r="B3637" s="2">
        <v>45586</v>
      </c>
      <c r="C3637" t="s">
        <v>4512</v>
      </c>
      <c r="D3637" t="s">
        <v>4519</v>
      </c>
      <c r="E3637" t="s">
        <v>4521</v>
      </c>
      <c r="F3637">
        <v>8</v>
      </c>
      <c r="G3637">
        <v>70999</v>
      </c>
      <c r="H3637" s="7">
        <v>0</v>
      </c>
      <c r="I3637">
        <v>567992</v>
      </c>
      <c r="J3637">
        <v>0</v>
      </c>
      <c r="K3637">
        <v>567992</v>
      </c>
      <c r="L3637">
        <v>114204.65456379281</v>
      </c>
      <c r="M3637" s="4">
        <f t="shared" si="112"/>
        <v>20.106736461744674</v>
      </c>
      <c r="N3637" t="str">
        <f t="shared" si="113"/>
        <v>Non-discounted</v>
      </c>
    </row>
    <row r="3638" spans="1:14" x14ac:dyDescent="0.3">
      <c r="A3638" t="s">
        <v>3648</v>
      </c>
      <c r="B3638" s="2">
        <v>45086</v>
      </c>
      <c r="C3638" t="s">
        <v>4515</v>
      </c>
      <c r="D3638" t="s">
        <v>4519</v>
      </c>
      <c r="E3638" t="s">
        <v>4524</v>
      </c>
      <c r="F3638">
        <v>1</v>
      </c>
      <c r="G3638">
        <v>78743</v>
      </c>
      <c r="H3638" s="7">
        <v>10</v>
      </c>
      <c r="I3638">
        <v>78743</v>
      </c>
      <c r="J3638">
        <v>7874.3</v>
      </c>
      <c r="K3638">
        <v>70868.7</v>
      </c>
      <c r="L3638">
        <v>10998.25907952427</v>
      </c>
      <c r="M3638" s="4">
        <f t="shared" si="112"/>
        <v>15.519205346682345</v>
      </c>
      <c r="N3638" t="str">
        <f t="shared" si="113"/>
        <v>Discounted</v>
      </c>
    </row>
    <row r="3639" spans="1:14" x14ac:dyDescent="0.3">
      <c r="A3639" t="s">
        <v>3649</v>
      </c>
      <c r="B3639" s="2">
        <v>44940</v>
      </c>
      <c r="C3639" t="s">
        <v>4513</v>
      </c>
      <c r="D3639" t="s">
        <v>4520</v>
      </c>
      <c r="E3639" t="s">
        <v>4522</v>
      </c>
      <c r="F3639">
        <v>5</v>
      </c>
      <c r="G3639">
        <v>63653</v>
      </c>
      <c r="H3639" s="7">
        <v>20</v>
      </c>
      <c r="I3639">
        <v>318265</v>
      </c>
      <c r="J3639">
        <v>63653</v>
      </c>
      <c r="K3639">
        <v>254612</v>
      </c>
      <c r="L3639">
        <v>29212.046865069919</v>
      </c>
      <c r="M3639" s="4">
        <f t="shared" si="112"/>
        <v>11.473161856106515</v>
      </c>
      <c r="N3639" t="str">
        <f t="shared" si="113"/>
        <v>Discounted</v>
      </c>
    </row>
    <row r="3640" spans="1:14" x14ac:dyDescent="0.3">
      <c r="A3640" t="s">
        <v>3650</v>
      </c>
      <c r="B3640" s="2">
        <v>45104</v>
      </c>
      <c r="C3640" t="s">
        <v>4516</v>
      </c>
      <c r="D3640" t="s">
        <v>4519</v>
      </c>
      <c r="E3640" t="s">
        <v>4525</v>
      </c>
      <c r="F3640">
        <v>9</v>
      </c>
      <c r="G3640">
        <v>13360</v>
      </c>
      <c r="H3640" s="7">
        <v>0</v>
      </c>
      <c r="I3640">
        <v>120240</v>
      </c>
      <c r="J3640">
        <v>0</v>
      </c>
      <c r="K3640">
        <v>120240</v>
      </c>
      <c r="L3640">
        <v>19994.856583515211</v>
      </c>
      <c r="M3640" s="4">
        <f t="shared" si="112"/>
        <v>16.629122241779118</v>
      </c>
      <c r="N3640" t="str">
        <f t="shared" si="113"/>
        <v>Non-discounted</v>
      </c>
    </row>
    <row r="3641" spans="1:14" x14ac:dyDescent="0.3">
      <c r="A3641" t="s">
        <v>3651</v>
      </c>
      <c r="B3641" s="2">
        <v>45338</v>
      </c>
      <c r="C3641" t="s">
        <v>4515</v>
      </c>
      <c r="D3641" t="s">
        <v>4520</v>
      </c>
      <c r="E3641" t="s">
        <v>4521</v>
      </c>
      <c r="F3641">
        <v>7</v>
      </c>
      <c r="G3641">
        <v>18170</v>
      </c>
      <c r="H3641" s="7">
        <v>20</v>
      </c>
      <c r="I3641">
        <v>127190</v>
      </c>
      <c r="J3641">
        <v>25438</v>
      </c>
      <c r="K3641">
        <v>101752</v>
      </c>
      <c r="L3641">
        <v>18127.20014209798</v>
      </c>
      <c r="M3641" s="4">
        <f t="shared" si="112"/>
        <v>17.815079941522505</v>
      </c>
      <c r="N3641" t="str">
        <f t="shared" si="113"/>
        <v>Discounted</v>
      </c>
    </row>
    <row r="3642" spans="1:14" x14ac:dyDescent="0.3">
      <c r="A3642" t="s">
        <v>3652</v>
      </c>
      <c r="B3642" s="2">
        <v>44979</v>
      </c>
      <c r="C3642" t="s">
        <v>4512</v>
      </c>
      <c r="D3642" t="s">
        <v>4519</v>
      </c>
      <c r="E3642" t="s">
        <v>4525</v>
      </c>
      <c r="F3642">
        <v>1</v>
      </c>
      <c r="G3642">
        <v>41780</v>
      </c>
      <c r="H3642" s="7">
        <v>20</v>
      </c>
      <c r="I3642">
        <v>41780</v>
      </c>
      <c r="J3642">
        <v>8356</v>
      </c>
      <c r="K3642">
        <v>33424</v>
      </c>
      <c r="L3642">
        <v>6098.6188723669547</v>
      </c>
      <c r="M3642" s="4">
        <f t="shared" si="112"/>
        <v>18.246226879987297</v>
      </c>
      <c r="N3642" t="str">
        <f t="shared" si="113"/>
        <v>Discounted</v>
      </c>
    </row>
    <row r="3643" spans="1:14" x14ac:dyDescent="0.3">
      <c r="A3643" t="s">
        <v>3653</v>
      </c>
      <c r="B3643" s="2">
        <v>45334</v>
      </c>
      <c r="C3643" t="s">
        <v>4515</v>
      </c>
      <c r="D3643" t="s">
        <v>4520</v>
      </c>
      <c r="E3643" t="s">
        <v>4522</v>
      </c>
      <c r="F3643">
        <v>8</v>
      </c>
      <c r="G3643">
        <v>61939</v>
      </c>
      <c r="H3643" s="7">
        <v>0</v>
      </c>
      <c r="I3643">
        <v>495512</v>
      </c>
      <c r="J3643">
        <v>0</v>
      </c>
      <c r="K3643">
        <v>495512</v>
      </c>
      <c r="L3643">
        <v>86051.273047780312</v>
      </c>
      <c r="M3643" s="4">
        <f t="shared" si="112"/>
        <v>17.366133019539447</v>
      </c>
      <c r="N3643" t="str">
        <f t="shared" si="113"/>
        <v>Non-discounted</v>
      </c>
    </row>
    <row r="3644" spans="1:14" x14ac:dyDescent="0.3">
      <c r="A3644" t="s">
        <v>3654</v>
      </c>
      <c r="B3644" s="2">
        <v>44948</v>
      </c>
      <c r="C3644" t="s">
        <v>4518</v>
      </c>
      <c r="D3644" t="s">
        <v>4519</v>
      </c>
      <c r="E3644" t="s">
        <v>4521</v>
      </c>
      <c r="F3644">
        <v>3</v>
      </c>
      <c r="G3644">
        <v>79923</v>
      </c>
      <c r="H3644" s="7">
        <v>20</v>
      </c>
      <c r="I3644">
        <v>239769</v>
      </c>
      <c r="J3644">
        <v>47953.8</v>
      </c>
      <c r="K3644">
        <v>191815.2</v>
      </c>
      <c r="L3644">
        <v>35086.942447938622</v>
      </c>
      <c r="M3644" s="4">
        <f t="shared" si="112"/>
        <v>18.292055294855995</v>
      </c>
      <c r="N3644" t="str">
        <f t="shared" si="113"/>
        <v>Discounted</v>
      </c>
    </row>
    <row r="3645" spans="1:14" x14ac:dyDescent="0.3">
      <c r="A3645" t="s">
        <v>3655</v>
      </c>
      <c r="B3645" s="2">
        <v>44956</v>
      </c>
      <c r="C3645" t="s">
        <v>4514</v>
      </c>
      <c r="D3645" t="s">
        <v>4519</v>
      </c>
      <c r="E3645" t="s">
        <v>4525</v>
      </c>
      <c r="F3645">
        <v>4</v>
      </c>
      <c r="G3645">
        <v>35561</v>
      </c>
      <c r="H3645" s="7">
        <v>20</v>
      </c>
      <c r="I3645">
        <v>142244</v>
      </c>
      <c r="J3645">
        <v>28448.799999999999</v>
      </c>
      <c r="K3645">
        <v>113795.2</v>
      </c>
      <c r="L3645">
        <v>12747.174067194481</v>
      </c>
      <c r="M3645" s="4">
        <f t="shared" si="112"/>
        <v>11.201855673345168</v>
      </c>
      <c r="N3645" t="str">
        <f t="shared" si="113"/>
        <v>Discounted</v>
      </c>
    </row>
    <row r="3646" spans="1:14" x14ac:dyDescent="0.3">
      <c r="A3646" t="s">
        <v>3656</v>
      </c>
      <c r="B3646" s="2">
        <v>45629</v>
      </c>
      <c r="C3646" t="s">
        <v>4514</v>
      </c>
      <c r="D3646" t="s">
        <v>4520</v>
      </c>
      <c r="E3646" t="s">
        <v>4525</v>
      </c>
      <c r="F3646">
        <v>4</v>
      </c>
      <c r="G3646">
        <v>51264</v>
      </c>
      <c r="H3646" s="7">
        <v>20</v>
      </c>
      <c r="I3646">
        <v>205056</v>
      </c>
      <c r="J3646">
        <v>41011.199999999997</v>
      </c>
      <c r="K3646">
        <v>164044.79999999999</v>
      </c>
      <c r="L3646">
        <v>22839.429708862139</v>
      </c>
      <c r="M3646" s="4">
        <f t="shared" si="112"/>
        <v>13.922678261585943</v>
      </c>
      <c r="N3646" t="str">
        <f t="shared" si="113"/>
        <v>Discounted</v>
      </c>
    </row>
    <row r="3647" spans="1:14" x14ac:dyDescent="0.3">
      <c r="A3647" t="s">
        <v>3657</v>
      </c>
      <c r="B3647" s="2">
        <v>45186</v>
      </c>
      <c r="C3647" t="s">
        <v>4512</v>
      </c>
      <c r="D3647" t="s">
        <v>4519</v>
      </c>
      <c r="E3647" t="s">
        <v>4521</v>
      </c>
      <c r="F3647">
        <v>8</v>
      </c>
      <c r="G3647">
        <v>24310</v>
      </c>
      <c r="H3647" s="7">
        <v>15</v>
      </c>
      <c r="I3647">
        <v>194480</v>
      </c>
      <c r="J3647">
        <v>29172</v>
      </c>
      <c r="K3647">
        <v>165308</v>
      </c>
      <c r="L3647">
        <v>30373.895885419541</v>
      </c>
      <c r="M3647" s="4">
        <f t="shared" si="112"/>
        <v>18.374123385086953</v>
      </c>
      <c r="N3647" t="str">
        <f t="shared" si="113"/>
        <v>Discounted</v>
      </c>
    </row>
    <row r="3648" spans="1:14" x14ac:dyDescent="0.3">
      <c r="A3648" t="s">
        <v>3658</v>
      </c>
      <c r="B3648" s="2">
        <v>45131</v>
      </c>
      <c r="C3648" t="s">
        <v>4513</v>
      </c>
      <c r="D3648" t="s">
        <v>4519</v>
      </c>
      <c r="E3648" t="s">
        <v>4525</v>
      </c>
      <c r="F3648">
        <v>1</v>
      </c>
      <c r="G3648">
        <v>46088</v>
      </c>
      <c r="H3648" s="7">
        <v>5</v>
      </c>
      <c r="I3648">
        <v>46088</v>
      </c>
      <c r="J3648">
        <v>2304.4</v>
      </c>
      <c r="K3648">
        <v>43783.6</v>
      </c>
      <c r="L3648">
        <v>8794.9740956402329</v>
      </c>
      <c r="M3648" s="4">
        <f t="shared" si="112"/>
        <v>20.087370832092915</v>
      </c>
      <c r="N3648" t="str">
        <f t="shared" si="113"/>
        <v>Discounted</v>
      </c>
    </row>
    <row r="3649" spans="1:14" x14ac:dyDescent="0.3">
      <c r="A3649" t="s">
        <v>3659</v>
      </c>
      <c r="B3649" s="2">
        <v>44985</v>
      </c>
      <c r="C3649" t="s">
        <v>4514</v>
      </c>
      <c r="D3649" t="s">
        <v>4519</v>
      </c>
      <c r="E3649" t="s">
        <v>4525</v>
      </c>
      <c r="F3649">
        <v>8</v>
      </c>
      <c r="G3649">
        <v>16433</v>
      </c>
      <c r="H3649" s="7">
        <v>20</v>
      </c>
      <c r="I3649">
        <v>131464</v>
      </c>
      <c r="J3649">
        <v>26292.799999999999</v>
      </c>
      <c r="K3649">
        <v>105171.2</v>
      </c>
      <c r="L3649">
        <v>14390.493865268059</v>
      </c>
      <c r="M3649" s="4">
        <f t="shared" si="112"/>
        <v>13.682922573164575</v>
      </c>
      <c r="N3649" t="str">
        <f t="shared" si="113"/>
        <v>Discounted</v>
      </c>
    </row>
    <row r="3650" spans="1:14" x14ac:dyDescent="0.3">
      <c r="A3650" t="s">
        <v>3660</v>
      </c>
      <c r="B3650" s="2">
        <v>45397</v>
      </c>
      <c r="C3650" t="s">
        <v>4514</v>
      </c>
      <c r="D3650" t="s">
        <v>4519</v>
      </c>
      <c r="E3650" t="s">
        <v>4521</v>
      </c>
      <c r="F3650">
        <v>9</v>
      </c>
      <c r="G3650">
        <v>30534</v>
      </c>
      <c r="H3650" s="7">
        <v>0</v>
      </c>
      <c r="I3650">
        <v>274806</v>
      </c>
      <c r="J3650">
        <v>0</v>
      </c>
      <c r="K3650">
        <v>274806</v>
      </c>
      <c r="L3650">
        <v>33819.431479103521</v>
      </c>
      <c r="M3650" s="4">
        <f t="shared" si="112"/>
        <v>12.306656870338902</v>
      </c>
      <c r="N3650" t="str">
        <f t="shared" si="113"/>
        <v>Non-discounted</v>
      </c>
    </row>
    <row r="3651" spans="1:14" x14ac:dyDescent="0.3">
      <c r="A3651" t="s">
        <v>3661</v>
      </c>
      <c r="B3651" s="2">
        <v>45392</v>
      </c>
      <c r="C3651" t="s">
        <v>4516</v>
      </c>
      <c r="D3651" t="s">
        <v>4519</v>
      </c>
      <c r="E3651" t="s">
        <v>4525</v>
      </c>
      <c r="F3651">
        <v>9</v>
      </c>
      <c r="G3651">
        <v>2447</v>
      </c>
      <c r="H3651" s="7">
        <v>20</v>
      </c>
      <c r="I3651">
        <v>22023</v>
      </c>
      <c r="J3651">
        <v>4404.6000000000004</v>
      </c>
      <c r="K3651">
        <v>17618.400000000001</v>
      </c>
      <c r="L3651">
        <v>3403.4613943794989</v>
      </c>
      <c r="M3651" s="4">
        <f t="shared" ref="M3651:M3714" si="114">(L3651/K3651)*100</f>
        <v>19.317653103457172</v>
      </c>
      <c r="N3651" t="str">
        <f t="shared" ref="N3651:N3714" si="115">IF(H3651=0,"Non-discounted","Discounted")</f>
        <v>Discounted</v>
      </c>
    </row>
    <row r="3652" spans="1:14" x14ac:dyDescent="0.3">
      <c r="A3652" t="s">
        <v>3662</v>
      </c>
      <c r="B3652" s="2">
        <v>44938</v>
      </c>
      <c r="C3652" t="s">
        <v>4512</v>
      </c>
      <c r="D3652" t="s">
        <v>4520</v>
      </c>
      <c r="E3652" t="s">
        <v>4525</v>
      </c>
      <c r="F3652">
        <v>5</v>
      </c>
      <c r="G3652">
        <v>20215</v>
      </c>
      <c r="H3652" s="7">
        <v>15</v>
      </c>
      <c r="I3652">
        <v>101075</v>
      </c>
      <c r="J3652">
        <v>15161.25</v>
      </c>
      <c r="K3652">
        <v>85913.75</v>
      </c>
      <c r="L3652">
        <v>8113.2337058156836</v>
      </c>
      <c r="M3652" s="4">
        <f t="shared" si="114"/>
        <v>9.4434635967067937</v>
      </c>
      <c r="N3652" t="str">
        <f t="shared" si="115"/>
        <v>Discounted</v>
      </c>
    </row>
    <row r="3653" spans="1:14" x14ac:dyDescent="0.3">
      <c r="A3653" t="s">
        <v>3663</v>
      </c>
      <c r="B3653" s="2">
        <v>45557</v>
      </c>
      <c r="C3653" t="s">
        <v>4513</v>
      </c>
      <c r="D3653" t="s">
        <v>4519</v>
      </c>
      <c r="E3653" t="s">
        <v>4523</v>
      </c>
      <c r="F3653">
        <v>4</v>
      </c>
      <c r="G3653">
        <v>31456</v>
      </c>
      <c r="H3653" s="7">
        <v>15</v>
      </c>
      <c r="I3653">
        <v>125824</v>
      </c>
      <c r="J3653">
        <v>18873.599999999999</v>
      </c>
      <c r="K3653">
        <v>106950.39999999999</v>
      </c>
      <c r="L3653">
        <v>5550.5588218906514</v>
      </c>
      <c r="M3653" s="4">
        <f t="shared" si="114"/>
        <v>5.1898439107199712</v>
      </c>
      <c r="N3653" t="str">
        <f t="shared" si="115"/>
        <v>Discounted</v>
      </c>
    </row>
    <row r="3654" spans="1:14" x14ac:dyDescent="0.3">
      <c r="A3654" t="s">
        <v>3664</v>
      </c>
      <c r="B3654" s="2">
        <v>45216</v>
      </c>
      <c r="C3654" t="s">
        <v>4512</v>
      </c>
      <c r="D3654" t="s">
        <v>4519</v>
      </c>
      <c r="E3654" t="s">
        <v>4523</v>
      </c>
      <c r="F3654">
        <v>4</v>
      </c>
      <c r="G3654">
        <v>16803</v>
      </c>
      <c r="H3654" s="7">
        <v>20</v>
      </c>
      <c r="I3654">
        <v>67212</v>
      </c>
      <c r="J3654">
        <v>13442.4</v>
      </c>
      <c r="K3654">
        <v>53769.599999999999</v>
      </c>
      <c r="L3654">
        <v>7755.3614970718672</v>
      </c>
      <c r="M3654" s="4">
        <f t="shared" si="114"/>
        <v>14.423320049008858</v>
      </c>
      <c r="N3654" t="str">
        <f t="shared" si="115"/>
        <v>Discounted</v>
      </c>
    </row>
    <row r="3655" spans="1:14" x14ac:dyDescent="0.3">
      <c r="A3655" t="s">
        <v>3665</v>
      </c>
      <c r="B3655" s="2">
        <v>45280</v>
      </c>
      <c r="C3655" t="s">
        <v>4514</v>
      </c>
      <c r="D3655" t="s">
        <v>4520</v>
      </c>
      <c r="E3655" t="s">
        <v>4522</v>
      </c>
      <c r="F3655">
        <v>9</v>
      </c>
      <c r="G3655">
        <v>24531</v>
      </c>
      <c r="H3655" s="7">
        <v>10</v>
      </c>
      <c r="I3655">
        <v>220779</v>
      </c>
      <c r="J3655">
        <v>22077.9</v>
      </c>
      <c r="K3655">
        <v>198701.1</v>
      </c>
      <c r="L3655">
        <v>16824.942314892851</v>
      </c>
      <c r="M3655" s="4">
        <f t="shared" si="114"/>
        <v>8.4674630965268189</v>
      </c>
      <c r="N3655" t="str">
        <f t="shared" si="115"/>
        <v>Discounted</v>
      </c>
    </row>
    <row r="3656" spans="1:14" x14ac:dyDescent="0.3">
      <c r="A3656" t="s">
        <v>3666</v>
      </c>
      <c r="B3656" s="2">
        <v>45565</v>
      </c>
      <c r="C3656" t="s">
        <v>4514</v>
      </c>
      <c r="D3656" t="s">
        <v>4520</v>
      </c>
      <c r="E3656" t="s">
        <v>4523</v>
      </c>
      <c r="F3656">
        <v>8</v>
      </c>
      <c r="G3656">
        <v>18477</v>
      </c>
      <c r="H3656" s="7">
        <v>5</v>
      </c>
      <c r="I3656">
        <v>147816</v>
      </c>
      <c r="J3656">
        <v>7390.8</v>
      </c>
      <c r="K3656">
        <v>140425.20000000001</v>
      </c>
      <c r="L3656">
        <v>17645.346418846031</v>
      </c>
      <c r="M3656" s="4">
        <f t="shared" si="114"/>
        <v>12.565655180726843</v>
      </c>
      <c r="N3656" t="str">
        <f t="shared" si="115"/>
        <v>Discounted</v>
      </c>
    </row>
    <row r="3657" spans="1:14" x14ac:dyDescent="0.3">
      <c r="A3657" t="s">
        <v>3667</v>
      </c>
      <c r="B3657" s="2">
        <v>45001</v>
      </c>
      <c r="C3657" t="s">
        <v>4514</v>
      </c>
      <c r="D3657" t="s">
        <v>4520</v>
      </c>
      <c r="E3657" t="s">
        <v>4523</v>
      </c>
      <c r="F3657">
        <v>7</v>
      </c>
      <c r="G3657">
        <v>43207</v>
      </c>
      <c r="H3657" s="7">
        <v>0</v>
      </c>
      <c r="I3657">
        <v>302449</v>
      </c>
      <c r="J3657">
        <v>0</v>
      </c>
      <c r="K3657">
        <v>302449</v>
      </c>
      <c r="L3657">
        <v>32739.145502597941</v>
      </c>
      <c r="M3657" s="4">
        <f t="shared" si="114"/>
        <v>10.824683005266323</v>
      </c>
      <c r="N3657" t="str">
        <f t="shared" si="115"/>
        <v>Non-discounted</v>
      </c>
    </row>
    <row r="3658" spans="1:14" x14ac:dyDescent="0.3">
      <c r="A3658" t="s">
        <v>3668</v>
      </c>
      <c r="B3658" s="2">
        <v>45642</v>
      </c>
      <c r="C3658" t="s">
        <v>4517</v>
      </c>
      <c r="D3658" t="s">
        <v>4519</v>
      </c>
      <c r="E3658" t="s">
        <v>4522</v>
      </c>
      <c r="F3658">
        <v>3</v>
      </c>
      <c r="G3658">
        <v>14965</v>
      </c>
      <c r="H3658" s="7">
        <v>0</v>
      </c>
      <c r="I3658">
        <v>44895</v>
      </c>
      <c r="J3658">
        <v>0</v>
      </c>
      <c r="K3658">
        <v>44895</v>
      </c>
      <c r="L3658">
        <v>9223.7844969683047</v>
      </c>
      <c r="M3658" s="4">
        <f t="shared" si="114"/>
        <v>20.545237770282448</v>
      </c>
      <c r="N3658" t="str">
        <f t="shared" si="115"/>
        <v>Non-discounted</v>
      </c>
    </row>
    <row r="3659" spans="1:14" x14ac:dyDescent="0.3">
      <c r="A3659" t="s">
        <v>3669</v>
      </c>
      <c r="B3659" s="2">
        <v>45487</v>
      </c>
      <c r="C3659" t="s">
        <v>4518</v>
      </c>
      <c r="D3659" t="s">
        <v>4519</v>
      </c>
      <c r="E3659" t="s">
        <v>4525</v>
      </c>
      <c r="F3659">
        <v>4</v>
      </c>
      <c r="G3659">
        <v>76261</v>
      </c>
      <c r="H3659" s="7">
        <v>0</v>
      </c>
      <c r="I3659">
        <v>305044</v>
      </c>
      <c r="J3659">
        <v>0</v>
      </c>
      <c r="K3659">
        <v>305044</v>
      </c>
      <c r="L3659">
        <v>35471.034858184357</v>
      </c>
      <c r="M3659" s="4">
        <f t="shared" si="114"/>
        <v>11.628169987996603</v>
      </c>
      <c r="N3659" t="str">
        <f t="shared" si="115"/>
        <v>Non-discounted</v>
      </c>
    </row>
    <row r="3660" spans="1:14" x14ac:dyDescent="0.3">
      <c r="A3660" t="s">
        <v>3670</v>
      </c>
      <c r="B3660" s="2">
        <v>45517</v>
      </c>
      <c r="C3660" t="s">
        <v>4515</v>
      </c>
      <c r="D3660" t="s">
        <v>4519</v>
      </c>
      <c r="E3660" t="s">
        <v>4525</v>
      </c>
      <c r="F3660">
        <v>9</v>
      </c>
      <c r="G3660">
        <v>17140</v>
      </c>
      <c r="H3660" s="7">
        <v>0</v>
      </c>
      <c r="I3660">
        <v>154260</v>
      </c>
      <c r="J3660">
        <v>0</v>
      </c>
      <c r="K3660">
        <v>154260</v>
      </c>
      <c r="L3660">
        <v>27479.12951594339</v>
      </c>
      <c r="M3660" s="4">
        <f t="shared" si="114"/>
        <v>17.813515827786457</v>
      </c>
      <c r="N3660" t="str">
        <f t="shared" si="115"/>
        <v>Non-discounted</v>
      </c>
    </row>
    <row r="3661" spans="1:14" x14ac:dyDescent="0.3">
      <c r="A3661" t="s">
        <v>3671</v>
      </c>
      <c r="B3661" s="2">
        <v>45367</v>
      </c>
      <c r="C3661" t="s">
        <v>4518</v>
      </c>
      <c r="D3661" t="s">
        <v>4519</v>
      </c>
      <c r="E3661" t="s">
        <v>4523</v>
      </c>
      <c r="F3661">
        <v>8</v>
      </c>
      <c r="G3661">
        <v>32035</v>
      </c>
      <c r="H3661" s="7">
        <v>15</v>
      </c>
      <c r="I3661">
        <v>256280</v>
      </c>
      <c r="J3661">
        <v>38442</v>
      </c>
      <c r="K3661">
        <v>217838</v>
      </c>
      <c r="L3661">
        <v>40252.654443600593</v>
      </c>
      <c r="M3661" s="4">
        <f t="shared" si="114"/>
        <v>18.478251931986428</v>
      </c>
      <c r="N3661" t="str">
        <f t="shared" si="115"/>
        <v>Discounted</v>
      </c>
    </row>
    <row r="3662" spans="1:14" x14ac:dyDescent="0.3">
      <c r="A3662" t="s">
        <v>3672</v>
      </c>
      <c r="B3662" s="2">
        <v>45167</v>
      </c>
      <c r="C3662" t="s">
        <v>4512</v>
      </c>
      <c r="D3662" t="s">
        <v>4520</v>
      </c>
      <c r="E3662" t="s">
        <v>4522</v>
      </c>
      <c r="F3662">
        <v>1</v>
      </c>
      <c r="G3662">
        <v>39780</v>
      </c>
      <c r="H3662" s="7">
        <v>5</v>
      </c>
      <c r="I3662">
        <v>39780</v>
      </c>
      <c r="J3662">
        <v>1989</v>
      </c>
      <c r="K3662">
        <v>37791</v>
      </c>
      <c r="L3662">
        <v>5339.5227810618126</v>
      </c>
      <c r="M3662" s="4">
        <f t="shared" si="114"/>
        <v>14.129085711047107</v>
      </c>
      <c r="N3662" t="str">
        <f t="shared" si="115"/>
        <v>Discounted</v>
      </c>
    </row>
    <row r="3663" spans="1:14" x14ac:dyDescent="0.3">
      <c r="A3663" t="s">
        <v>3673</v>
      </c>
      <c r="B3663" s="2">
        <v>45080</v>
      </c>
      <c r="C3663" t="s">
        <v>4516</v>
      </c>
      <c r="D3663" t="s">
        <v>4520</v>
      </c>
      <c r="E3663" t="s">
        <v>4525</v>
      </c>
      <c r="F3663">
        <v>3</v>
      </c>
      <c r="G3663">
        <v>3491</v>
      </c>
      <c r="H3663" s="7">
        <v>20</v>
      </c>
      <c r="I3663">
        <v>10473</v>
      </c>
      <c r="J3663">
        <v>2094.6</v>
      </c>
      <c r="K3663">
        <v>8378.4</v>
      </c>
      <c r="L3663">
        <v>554.78067500708664</v>
      </c>
      <c r="M3663" s="4">
        <f t="shared" si="114"/>
        <v>6.621558710578233</v>
      </c>
      <c r="N3663" t="str">
        <f t="shared" si="115"/>
        <v>Discounted</v>
      </c>
    </row>
    <row r="3664" spans="1:14" x14ac:dyDescent="0.3">
      <c r="A3664" t="s">
        <v>3674</v>
      </c>
      <c r="B3664" s="2">
        <v>45022</v>
      </c>
      <c r="C3664" t="s">
        <v>4515</v>
      </c>
      <c r="D3664" t="s">
        <v>4519</v>
      </c>
      <c r="E3664" t="s">
        <v>4524</v>
      </c>
      <c r="F3664">
        <v>2</v>
      </c>
      <c r="G3664">
        <v>18301</v>
      </c>
      <c r="H3664" s="7">
        <v>20</v>
      </c>
      <c r="I3664">
        <v>36602</v>
      </c>
      <c r="J3664">
        <v>7320.4</v>
      </c>
      <c r="K3664">
        <v>29281.599999999999</v>
      </c>
      <c r="L3664">
        <v>5565.6420608851213</v>
      </c>
      <c r="M3664" s="4">
        <f t="shared" si="114"/>
        <v>19.007301721508117</v>
      </c>
      <c r="N3664" t="str">
        <f t="shared" si="115"/>
        <v>Discounted</v>
      </c>
    </row>
    <row r="3665" spans="1:14" x14ac:dyDescent="0.3">
      <c r="A3665" t="s">
        <v>3675</v>
      </c>
      <c r="B3665" s="2">
        <v>45652</v>
      </c>
      <c r="C3665" t="s">
        <v>4516</v>
      </c>
      <c r="D3665" t="s">
        <v>4519</v>
      </c>
      <c r="E3665" t="s">
        <v>4521</v>
      </c>
      <c r="F3665">
        <v>2</v>
      </c>
      <c r="G3665">
        <v>8465</v>
      </c>
      <c r="H3665" s="7">
        <v>10</v>
      </c>
      <c r="I3665">
        <v>16930</v>
      </c>
      <c r="J3665">
        <v>1693</v>
      </c>
      <c r="K3665">
        <v>15237</v>
      </c>
      <c r="L3665">
        <v>990.91670318171555</v>
      </c>
      <c r="M3665" s="4">
        <f t="shared" si="114"/>
        <v>6.5033582935073539</v>
      </c>
      <c r="N3665" t="str">
        <f t="shared" si="115"/>
        <v>Discounted</v>
      </c>
    </row>
    <row r="3666" spans="1:14" x14ac:dyDescent="0.3">
      <c r="A3666" t="s">
        <v>3676</v>
      </c>
      <c r="B3666" s="2">
        <v>45220</v>
      </c>
      <c r="C3666" t="s">
        <v>4513</v>
      </c>
      <c r="D3666" t="s">
        <v>4519</v>
      </c>
      <c r="E3666" t="s">
        <v>4521</v>
      </c>
      <c r="F3666">
        <v>8</v>
      </c>
      <c r="G3666">
        <v>14230</v>
      </c>
      <c r="H3666" s="7">
        <v>20</v>
      </c>
      <c r="I3666">
        <v>113840</v>
      </c>
      <c r="J3666">
        <v>22768</v>
      </c>
      <c r="K3666">
        <v>91072</v>
      </c>
      <c r="L3666">
        <v>6360.7045331724667</v>
      </c>
      <c r="M3666" s="4">
        <f t="shared" si="114"/>
        <v>6.9842591940140402</v>
      </c>
      <c r="N3666" t="str">
        <f t="shared" si="115"/>
        <v>Discounted</v>
      </c>
    </row>
    <row r="3667" spans="1:14" x14ac:dyDescent="0.3">
      <c r="A3667" t="s">
        <v>3677</v>
      </c>
      <c r="B3667" s="2">
        <v>45135</v>
      </c>
      <c r="C3667" t="s">
        <v>4517</v>
      </c>
      <c r="D3667" t="s">
        <v>4519</v>
      </c>
      <c r="E3667" t="s">
        <v>4521</v>
      </c>
      <c r="F3667">
        <v>6</v>
      </c>
      <c r="G3667">
        <v>30053</v>
      </c>
      <c r="H3667" s="7">
        <v>5</v>
      </c>
      <c r="I3667">
        <v>180318</v>
      </c>
      <c r="J3667">
        <v>9015.9</v>
      </c>
      <c r="K3667">
        <v>171302.1</v>
      </c>
      <c r="L3667">
        <v>15280.057173122579</v>
      </c>
      <c r="M3667" s="4">
        <f t="shared" si="114"/>
        <v>8.9199473754977774</v>
      </c>
      <c r="N3667" t="str">
        <f t="shared" si="115"/>
        <v>Discounted</v>
      </c>
    </row>
    <row r="3668" spans="1:14" x14ac:dyDescent="0.3">
      <c r="A3668" t="s">
        <v>3678</v>
      </c>
      <c r="B3668" s="2">
        <v>45269</v>
      </c>
      <c r="C3668" t="s">
        <v>4512</v>
      </c>
      <c r="D3668" t="s">
        <v>4520</v>
      </c>
      <c r="E3668" t="s">
        <v>4523</v>
      </c>
      <c r="F3668">
        <v>6</v>
      </c>
      <c r="G3668">
        <v>8801</v>
      </c>
      <c r="H3668" s="7">
        <v>20</v>
      </c>
      <c r="I3668">
        <v>52806</v>
      </c>
      <c r="J3668">
        <v>10561.2</v>
      </c>
      <c r="K3668">
        <v>42244.800000000003</v>
      </c>
      <c r="L3668">
        <v>4481.1239004802346</v>
      </c>
      <c r="M3668" s="4">
        <f t="shared" si="114"/>
        <v>10.607515955763157</v>
      </c>
      <c r="N3668" t="str">
        <f t="shared" si="115"/>
        <v>Discounted</v>
      </c>
    </row>
    <row r="3669" spans="1:14" x14ac:dyDescent="0.3">
      <c r="A3669" t="s">
        <v>3679</v>
      </c>
      <c r="B3669" s="2">
        <v>45014</v>
      </c>
      <c r="C3669" t="s">
        <v>4517</v>
      </c>
      <c r="D3669" t="s">
        <v>4520</v>
      </c>
      <c r="E3669" t="s">
        <v>4521</v>
      </c>
      <c r="F3669">
        <v>4</v>
      </c>
      <c r="G3669">
        <v>19436</v>
      </c>
      <c r="H3669" s="7">
        <v>15</v>
      </c>
      <c r="I3669">
        <v>77744</v>
      </c>
      <c r="J3669">
        <v>11661.6</v>
      </c>
      <c r="K3669">
        <v>66082.399999999994</v>
      </c>
      <c r="L3669">
        <v>14491.23196825913</v>
      </c>
      <c r="M3669" s="4">
        <f t="shared" si="114"/>
        <v>21.92903400642097</v>
      </c>
      <c r="N3669" t="str">
        <f t="shared" si="115"/>
        <v>Discounted</v>
      </c>
    </row>
    <row r="3670" spans="1:14" x14ac:dyDescent="0.3">
      <c r="A3670" t="s">
        <v>3680</v>
      </c>
      <c r="B3670" s="2">
        <v>45316</v>
      </c>
      <c r="C3670" t="s">
        <v>4512</v>
      </c>
      <c r="D3670" t="s">
        <v>4519</v>
      </c>
      <c r="E3670" t="s">
        <v>4521</v>
      </c>
      <c r="F3670">
        <v>1</v>
      </c>
      <c r="G3670">
        <v>14655</v>
      </c>
      <c r="H3670" s="7">
        <v>20</v>
      </c>
      <c r="I3670">
        <v>14655</v>
      </c>
      <c r="J3670">
        <v>2931</v>
      </c>
      <c r="K3670">
        <v>11724</v>
      </c>
      <c r="L3670">
        <v>2168.7565829546252</v>
      </c>
      <c r="M3670" s="4">
        <f t="shared" si="114"/>
        <v>18.498435542089943</v>
      </c>
      <c r="N3670" t="str">
        <f t="shared" si="115"/>
        <v>Discounted</v>
      </c>
    </row>
    <row r="3671" spans="1:14" x14ac:dyDescent="0.3">
      <c r="A3671" t="s">
        <v>3681</v>
      </c>
      <c r="B3671" s="2">
        <v>45251</v>
      </c>
      <c r="C3671" t="s">
        <v>4516</v>
      </c>
      <c r="D3671" t="s">
        <v>4520</v>
      </c>
      <c r="E3671" t="s">
        <v>4524</v>
      </c>
      <c r="F3671">
        <v>7</v>
      </c>
      <c r="G3671">
        <v>49348</v>
      </c>
      <c r="H3671" s="7">
        <v>0</v>
      </c>
      <c r="I3671">
        <v>345436</v>
      </c>
      <c r="J3671">
        <v>0</v>
      </c>
      <c r="K3671">
        <v>345436</v>
      </c>
      <c r="L3671">
        <v>44023.247355906402</v>
      </c>
      <c r="M3671" s="4">
        <f t="shared" si="114"/>
        <v>12.744255768335206</v>
      </c>
      <c r="N3671" t="str">
        <f t="shared" si="115"/>
        <v>Non-discounted</v>
      </c>
    </row>
    <row r="3672" spans="1:14" x14ac:dyDescent="0.3">
      <c r="A3672" t="s">
        <v>3682</v>
      </c>
      <c r="B3672" s="2">
        <v>45083</v>
      </c>
      <c r="C3672" t="s">
        <v>4516</v>
      </c>
      <c r="D3672" t="s">
        <v>4519</v>
      </c>
      <c r="E3672" t="s">
        <v>4525</v>
      </c>
      <c r="F3672">
        <v>8</v>
      </c>
      <c r="G3672">
        <v>2542</v>
      </c>
      <c r="H3672" s="7">
        <v>0</v>
      </c>
      <c r="I3672">
        <v>20336</v>
      </c>
      <c r="J3672">
        <v>0</v>
      </c>
      <c r="K3672">
        <v>20336</v>
      </c>
      <c r="L3672">
        <v>4997.0735693610159</v>
      </c>
      <c r="M3672" s="4">
        <f t="shared" si="114"/>
        <v>24.572549023215064</v>
      </c>
      <c r="N3672" t="str">
        <f t="shared" si="115"/>
        <v>Non-discounted</v>
      </c>
    </row>
    <row r="3673" spans="1:14" x14ac:dyDescent="0.3">
      <c r="A3673" t="s">
        <v>3683</v>
      </c>
      <c r="B3673" s="2">
        <v>45594</v>
      </c>
      <c r="C3673" t="s">
        <v>4516</v>
      </c>
      <c r="D3673" t="s">
        <v>4519</v>
      </c>
      <c r="E3673" t="s">
        <v>4524</v>
      </c>
      <c r="F3673">
        <v>2</v>
      </c>
      <c r="G3673">
        <v>19065</v>
      </c>
      <c r="H3673" s="7">
        <v>0</v>
      </c>
      <c r="I3673">
        <v>38130</v>
      </c>
      <c r="J3673">
        <v>0</v>
      </c>
      <c r="K3673">
        <v>38130</v>
      </c>
      <c r="L3673">
        <v>3764.2129874512698</v>
      </c>
      <c r="M3673" s="4">
        <f t="shared" si="114"/>
        <v>9.8720508456629155</v>
      </c>
      <c r="N3673" t="str">
        <f t="shared" si="115"/>
        <v>Non-discounted</v>
      </c>
    </row>
    <row r="3674" spans="1:14" x14ac:dyDescent="0.3">
      <c r="A3674" t="s">
        <v>3684</v>
      </c>
      <c r="B3674" s="2">
        <v>45577</v>
      </c>
      <c r="C3674" t="s">
        <v>4512</v>
      </c>
      <c r="D3674" t="s">
        <v>4520</v>
      </c>
      <c r="E3674" t="s">
        <v>4523</v>
      </c>
      <c r="F3674">
        <v>2</v>
      </c>
      <c r="G3674">
        <v>48102</v>
      </c>
      <c r="H3674" s="7">
        <v>0</v>
      </c>
      <c r="I3674">
        <v>96204</v>
      </c>
      <c r="J3674">
        <v>0</v>
      </c>
      <c r="K3674">
        <v>96204</v>
      </c>
      <c r="L3674">
        <v>16543.516664782961</v>
      </c>
      <c r="M3674" s="4">
        <f t="shared" si="114"/>
        <v>17.196287747685087</v>
      </c>
      <c r="N3674" t="str">
        <f t="shared" si="115"/>
        <v>Non-discounted</v>
      </c>
    </row>
    <row r="3675" spans="1:14" x14ac:dyDescent="0.3">
      <c r="A3675" t="s">
        <v>3685</v>
      </c>
      <c r="B3675" s="2">
        <v>45559</v>
      </c>
      <c r="C3675" t="s">
        <v>4514</v>
      </c>
      <c r="D3675" t="s">
        <v>4519</v>
      </c>
      <c r="E3675" t="s">
        <v>4521</v>
      </c>
      <c r="F3675">
        <v>1</v>
      </c>
      <c r="G3675">
        <v>37760</v>
      </c>
      <c r="H3675" s="7">
        <v>15</v>
      </c>
      <c r="I3675">
        <v>37760</v>
      </c>
      <c r="J3675">
        <v>5664</v>
      </c>
      <c r="K3675">
        <v>32096</v>
      </c>
      <c r="L3675">
        <v>7043.2368081916284</v>
      </c>
      <c r="M3675" s="4">
        <f t="shared" si="114"/>
        <v>21.944282179061652</v>
      </c>
      <c r="N3675" t="str">
        <f t="shared" si="115"/>
        <v>Discounted</v>
      </c>
    </row>
    <row r="3676" spans="1:14" x14ac:dyDescent="0.3">
      <c r="A3676" t="s">
        <v>3686</v>
      </c>
      <c r="B3676" s="2">
        <v>45503</v>
      </c>
      <c r="C3676" t="s">
        <v>4516</v>
      </c>
      <c r="D3676" t="s">
        <v>4520</v>
      </c>
      <c r="E3676" t="s">
        <v>4525</v>
      </c>
      <c r="F3676">
        <v>4</v>
      </c>
      <c r="G3676">
        <v>36826</v>
      </c>
      <c r="H3676" s="7">
        <v>15</v>
      </c>
      <c r="I3676">
        <v>147304</v>
      </c>
      <c r="J3676">
        <v>22095.599999999999</v>
      </c>
      <c r="K3676">
        <v>125208.4</v>
      </c>
      <c r="L3676">
        <v>26344.412749968869</v>
      </c>
      <c r="M3676" s="4">
        <f t="shared" si="114"/>
        <v>21.040451559135708</v>
      </c>
      <c r="N3676" t="str">
        <f t="shared" si="115"/>
        <v>Discounted</v>
      </c>
    </row>
    <row r="3677" spans="1:14" x14ac:dyDescent="0.3">
      <c r="A3677" t="s">
        <v>3687</v>
      </c>
      <c r="B3677" s="2">
        <v>45545</v>
      </c>
      <c r="C3677" t="s">
        <v>4517</v>
      </c>
      <c r="D3677" t="s">
        <v>4519</v>
      </c>
      <c r="E3677" t="s">
        <v>4521</v>
      </c>
      <c r="F3677">
        <v>6</v>
      </c>
      <c r="G3677">
        <v>43081</v>
      </c>
      <c r="H3677" s="7">
        <v>15</v>
      </c>
      <c r="I3677">
        <v>258486</v>
      </c>
      <c r="J3677">
        <v>38772.9</v>
      </c>
      <c r="K3677">
        <v>219713.1</v>
      </c>
      <c r="L3677">
        <v>14954.01407827488</v>
      </c>
      <c r="M3677" s="4">
        <f t="shared" si="114"/>
        <v>6.8061549713125347</v>
      </c>
      <c r="N3677" t="str">
        <f t="shared" si="115"/>
        <v>Discounted</v>
      </c>
    </row>
    <row r="3678" spans="1:14" x14ac:dyDescent="0.3">
      <c r="A3678" t="s">
        <v>3688</v>
      </c>
      <c r="B3678" s="2">
        <v>45585</v>
      </c>
      <c r="C3678" t="s">
        <v>4513</v>
      </c>
      <c r="D3678" t="s">
        <v>4520</v>
      </c>
      <c r="E3678" t="s">
        <v>4521</v>
      </c>
      <c r="F3678">
        <v>5</v>
      </c>
      <c r="G3678">
        <v>4158</v>
      </c>
      <c r="H3678" s="7">
        <v>20</v>
      </c>
      <c r="I3678">
        <v>20790</v>
      </c>
      <c r="J3678">
        <v>4158</v>
      </c>
      <c r="K3678">
        <v>16632</v>
      </c>
      <c r="L3678">
        <v>3151.012977631</v>
      </c>
      <c r="M3678" s="4">
        <f t="shared" si="114"/>
        <v>18.945484473490861</v>
      </c>
      <c r="N3678" t="str">
        <f t="shared" si="115"/>
        <v>Discounted</v>
      </c>
    </row>
    <row r="3679" spans="1:14" x14ac:dyDescent="0.3">
      <c r="A3679" t="s">
        <v>3689</v>
      </c>
      <c r="B3679" s="2">
        <v>45063</v>
      </c>
      <c r="C3679" t="s">
        <v>4515</v>
      </c>
      <c r="D3679" t="s">
        <v>4519</v>
      </c>
      <c r="E3679" t="s">
        <v>4523</v>
      </c>
      <c r="F3679">
        <v>4</v>
      </c>
      <c r="G3679">
        <v>38048</v>
      </c>
      <c r="H3679" s="7">
        <v>0</v>
      </c>
      <c r="I3679">
        <v>152192</v>
      </c>
      <c r="J3679">
        <v>0</v>
      </c>
      <c r="K3679">
        <v>152192</v>
      </c>
      <c r="L3679">
        <v>15458.56013701506</v>
      </c>
      <c r="M3679" s="4">
        <f t="shared" si="114"/>
        <v>10.15727511105384</v>
      </c>
      <c r="N3679" t="str">
        <f t="shared" si="115"/>
        <v>Non-discounted</v>
      </c>
    </row>
    <row r="3680" spans="1:14" x14ac:dyDescent="0.3">
      <c r="A3680" t="s">
        <v>3690</v>
      </c>
      <c r="B3680" s="2">
        <v>45600</v>
      </c>
      <c r="C3680" t="s">
        <v>4512</v>
      </c>
      <c r="D3680" t="s">
        <v>4520</v>
      </c>
      <c r="E3680" t="s">
        <v>4521</v>
      </c>
      <c r="F3680">
        <v>4</v>
      </c>
      <c r="G3680">
        <v>20168</v>
      </c>
      <c r="H3680" s="7">
        <v>10</v>
      </c>
      <c r="I3680">
        <v>80672</v>
      </c>
      <c r="J3680">
        <v>8067.2</v>
      </c>
      <c r="K3680">
        <v>72604.800000000003</v>
      </c>
      <c r="L3680">
        <v>8795.8316056495205</v>
      </c>
      <c r="M3680" s="4">
        <f t="shared" si="114"/>
        <v>12.114669561309336</v>
      </c>
      <c r="N3680" t="str">
        <f t="shared" si="115"/>
        <v>Discounted</v>
      </c>
    </row>
    <row r="3681" spans="1:14" x14ac:dyDescent="0.3">
      <c r="A3681" t="s">
        <v>3691</v>
      </c>
      <c r="B3681" s="2">
        <v>45354</v>
      </c>
      <c r="C3681" t="s">
        <v>4517</v>
      </c>
      <c r="D3681" t="s">
        <v>4519</v>
      </c>
      <c r="E3681" t="s">
        <v>4522</v>
      </c>
      <c r="F3681">
        <v>7</v>
      </c>
      <c r="G3681">
        <v>40785</v>
      </c>
      <c r="H3681" s="7">
        <v>10</v>
      </c>
      <c r="I3681">
        <v>285495</v>
      </c>
      <c r="J3681">
        <v>28549.5</v>
      </c>
      <c r="K3681">
        <v>256945.5</v>
      </c>
      <c r="L3681">
        <v>37976.132878186712</v>
      </c>
      <c r="M3681" s="4">
        <f t="shared" si="114"/>
        <v>14.779839646223309</v>
      </c>
      <c r="N3681" t="str">
        <f t="shared" si="115"/>
        <v>Discounted</v>
      </c>
    </row>
    <row r="3682" spans="1:14" x14ac:dyDescent="0.3">
      <c r="A3682" t="s">
        <v>3692</v>
      </c>
      <c r="B3682" s="2">
        <v>45378</v>
      </c>
      <c r="C3682" t="s">
        <v>4518</v>
      </c>
      <c r="D3682" t="s">
        <v>4519</v>
      </c>
      <c r="E3682" t="s">
        <v>4525</v>
      </c>
      <c r="F3682">
        <v>7</v>
      </c>
      <c r="G3682">
        <v>23046</v>
      </c>
      <c r="H3682" s="7">
        <v>0</v>
      </c>
      <c r="I3682">
        <v>161322</v>
      </c>
      <c r="J3682">
        <v>0</v>
      </c>
      <c r="K3682">
        <v>161322</v>
      </c>
      <c r="L3682">
        <v>33579.179658000277</v>
      </c>
      <c r="M3682" s="4">
        <f t="shared" si="114"/>
        <v>20.815003321307866</v>
      </c>
      <c r="N3682" t="str">
        <f t="shared" si="115"/>
        <v>Non-discounted</v>
      </c>
    </row>
    <row r="3683" spans="1:14" x14ac:dyDescent="0.3">
      <c r="A3683" t="s">
        <v>3693</v>
      </c>
      <c r="B3683" s="2">
        <v>45538</v>
      </c>
      <c r="C3683" t="s">
        <v>4513</v>
      </c>
      <c r="D3683" t="s">
        <v>4520</v>
      </c>
      <c r="E3683" t="s">
        <v>4525</v>
      </c>
      <c r="F3683">
        <v>2</v>
      </c>
      <c r="G3683">
        <v>38374</v>
      </c>
      <c r="H3683" s="7">
        <v>5</v>
      </c>
      <c r="I3683">
        <v>76748</v>
      </c>
      <c r="J3683">
        <v>3837.4</v>
      </c>
      <c r="K3683">
        <v>72910.600000000006</v>
      </c>
      <c r="L3683">
        <v>6069.0993811731678</v>
      </c>
      <c r="M3683" s="4">
        <f t="shared" si="114"/>
        <v>8.3240288533809448</v>
      </c>
      <c r="N3683" t="str">
        <f t="shared" si="115"/>
        <v>Discounted</v>
      </c>
    </row>
    <row r="3684" spans="1:14" x14ac:dyDescent="0.3">
      <c r="A3684" t="s">
        <v>3694</v>
      </c>
      <c r="B3684" s="2">
        <v>45067</v>
      </c>
      <c r="C3684" t="s">
        <v>4518</v>
      </c>
      <c r="D3684" t="s">
        <v>4519</v>
      </c>
      <c r="E3684" t="s">
        <v>4522</v>
      </c>
      <c r="F3684">
        <v>7</v>
      </c>
      <c r="G3684">
        <v>51818</v>
      </c>
      <c r="H3684" s="7">
        <v>20</v>
      </c>
      <c r="I3684">
        <v>362726</v>
      </c>
      <c r="J3684">
        <v>72545.2</v>
      </c>
      <c r="K3684">
        <v>290180.8</v>
      </c>
      <c r="L3684">
        <v>20809.168989596801</v>
      </c>
      <c r="M3684" s="4">
        <f t="shared" si="114"/>
        <v>7.1711047007923341</v>
      </c>
      <c r="N3684" t="str">
        <f t="shared" si="115"/>
        <v>Discounted</v>
      </c>
    </row>
    <row r="3685" spans="1:14" x14ac:dyDescent="0.3">
      <c r="A3685" t="s">
        <v>3695</v>
      </c>
      <c r="B3685" s="2">
        <v>45009</v>
      </c>
      <c r="C3685" t="s">
        <v>4515</v>
      </c>
      <c r="D3685" t="s">
        <v>4520</v>
      </c>
      <c r="E3685" t="s">
        <v>4523</v>
      </c>
      <c r="F3685">
        <v>2</v>
      </c>
      <c r="G3685">
        <v>37665</v>
      </c>
      <c r="H3685" s="7">
        <v>10</v>
      </c>
      <c r="I3685">
        <v>75330</v>
      </c>
      <c r="J3685">
        <v>7533</v>
      </c>
      <c r="K3685">
        <v>67797</v>
      </c>
      <c r="L3685">
        <v>5470.4212180447958</v>
      </c>
      <c r="M3685" s="4">
        <f t="shared" si="114"/>
        <v>8.0688249008728938</v>
      </c>
      <c r="N3685" t="str">
        <f t="shared" si="115"/>
        <v>Discounted</v>
      </c>
    </row>
    <row r="3686" spans="1:14" x14ac:dyDescent="0.3">
      <c r="A3686" t="s">
        <v>3696</v>
      </c>
      <c r="B3686" s="2">
        <v>45103</v>
      </c>
      <c r="C3686" t="s">
        <v>4514</v>
      </c>
      <c r="D3686" t="s">
        <v>4520</v>
      </c>
      <c r="E3686" t="s">
        <v>4521</v>
      </c>
      <c r="F3686">
        <v>4</v>
      </c>
      <c r="G3686">
        <v>63470</v>
      </c>
      <c r="H3686" s="7">
        <v>15</v>
      </c>
      <c r="I3686">
        <v>253880</v>
      </c>
      <c r="J3686">
        <v>38082</v>
      </c>
      <c r="K3686">
        <v>215798</v>
      </c>
      <c r="L3686">
        <v>20208.34050673576</v>
      </c>
      <c r="M3686" s="4">
        <f t="shared" si="114"/>
        <v>9.3644707118396653</v>
      </c>
      <c r="N3686" t="str">
        <f t="shared" si="115"/>
        <v>Discounted</v>
      </c>
    </row>
    <row r="3687" spans="1:14" x14ac:dyDescent="0.3">
      <c r="A3687" t="s">
        <v>3697</v>
      </c>
      <c r="B3687" s="2">
        <v>45124</v>
      </c>
      <c r="C3687" t="s">
        <v>4516</v>
      </c>
      <c r="D3687" t="s">
        <v>4519</v>
      </c>
      <c r="E3687" t="s">
        <v>4521</v>
      </c>
      <c r="F3687">
        <v>1</v>
      </c>
      <c r="G3687">
        <v>57320</v>
      </c>
      <c r="H3687" s="7">
        <v>5</v>
      </c>
      <c r="I3687">
        <v>57320</v>
      </c>
      <c r="J3687">
        <v>2866</v>
      </c>
      <c r="K3687">
        <v>54454</v>
      </c>
      <c r="L3687">
        <v>3370.7227894851562</v>
      </c>
      <c r="M3687" s="4">
        <f t="shared" si="114"/>
        <v>6.190037076220583</v>
      </c>
      <c r="N3687" t="str">
        <f t="shared" si="115"/>
        <v>Discounted</v>
      </c>
    </row>
    <row r="3688" spans="1:14" x14ac:dyDescent="0.3">
      <c r="A3688" t="s">
        <v>3698</v>
      </c>
      <c r="B3688" s="2">
        <v>45550</v>
      </c>
      <c r="C3688" t="s">
        <v>4512</v>
      </c>
      <c r="D3688" t="s">
        <v>4519</v>
      </c>
      <c r="E3688" t="s">
        <v>4525</v>
      </c>
      <c r="F3688">
        <v>5</v>
      </c>
      <c r="G3688">
        <v>45911</v>
      </c>
      <c r="H3688" s="7">
        <v>15</v>
      </c>
      <c r="I3688">
        <v>229555</v>
      </c>
      <c r="J3688">
        <v>34433.25</v>
      </c>
      <c r="K3688">
        <v>195121.75</v>
      </c>
      <c r="L3688">
        <v>45906.546593267063</v>
      </c>
      <c r="M3688" s="4">
        <f t="shared" si="114"/>
        <v>23.527129391401555</v>
      </c>
      <c r="N3688" t="str">
        <f t="shared" si="115"/>
        <v>Discounted</v>
      </c>
    </row>
    <row r="3689" spans="1:14" x14ac:dyDescent="0.3">
      <c r="A3689" t="s">
        <v>3699</v>
      </c>
      <c r="B3689" s="2">
        <v>45494</v>
      </c>
      <c r="C3689" t="s">
        <v>4517</v>
      </c>
      <c r="D3689" t="s">
        <v>4519</v>
      </c>
      <c r="E3689" t="s">
        <v>4523</v>
      </c>
      <c r="F3689">
        <v>1</v>
      </c>
      <c r="G3689">
        <v>76498</v>
      </c>
      <c r="H3689" s="7">
        <v>5</v>
      </c>
      <c r="I3689">
        <v>76498</v>
      </c>
      <c r="J3689">
        <v>3824.9</v>
      </c>
      <c r="K3689">
        <v>72673.100000000006</v>
      </c>
      <c r="L3689">
        <v>8271.4110703402657</v>
      </c>
      <c r="M3689" s="4">
        <f t="shared" si="114"/>
        <v>11.381668141774968</v>
      </c>
      <c r="N3689" t="str">
        <f t="shared" si="115"/>
        <v>Discounted</v>
      </c>
    </row>
    <row r="3690" spans="1:14" x14ac:dyDescent="0.3">
      <c r="A3690" t="s">
        <v>3700</v>
      </c>
      <c r="B3690" s="2">
        <v>45617</v>
      </c>
      <c r="C3690" t="s">
        <v>4516</v>
      </c>
      <c r="D3690" t="s">
        <v>4519</v>
      </c>
      <c r="E3690" t="s">
        <v>4523</v>
      </c>
      <c r="F3690">
        <v>4</v>
      </c>
      <c r="G3690">
        <v>36979</v>
      </c>
      <c r="H3690" s="7">
        <v>5</v>
      </c>
      <c r="I3690">
        <v>147916</v>
      </c>
      <c r="J3690">
        <v>7395.8</v>
      </c>
      <c r="K3690">
        <v>140520.20000000001</v>
      </c>
      <c r="L3690">
        <v>11999.740180791079</v>
      </c>
      <c r="M3690" s="4">
        <f t="shared" si="114"/>
        <v>8.5395125973284109</v>
      </c>
      <c r="N3690" t="str">
        <f t="shared" si="115"/>
        <v>Discounted</v>
      </c>
    </row>
    <row r="3691" spans="1:14" x14ac:dyDescent="0.3">
      <c r="A3691" t="s">
        <v>3701</v>
      </c>
      <c r="B3691" s="2">
        <v>45347</v>
      </c>
      <c r="C3691" t="s">
        <v>4517</v>
      </c>
      <c r="D3691" t="s">
        <v>4520</v>
      </c>
      <c r="E3691" t="s">
        <v>4523</v>
      </c>
      <c r="F3691">
        <v>9</v>
      </c>
      <c r="G3691">
        <v>40406</v>
      </c>
      <c r="H3691" s="7">
        <v>20</v>
      </c>
      <c r="I3691">
        <v>363654</v>
      </c>
      <c r="J3691">
        <v>72730.8</v>
      </c>
      <c r="K3691">
        <v>290923.2</v>
      </c>
      <c r="L3691">
        <v>51658.313520927943</v>
      </c>
      <c r="M3691" s="4">
        <f t="shared" si="114"/>
        <v>17.756684073641406</v>
      </c>
      <c r="N3691" t="str">
        <f t="shared" si="115"/>
        <v>Discounted</v>
      </c>
    </row>
    <row r="3692" spans="1:14" x14ac:dyDescent="0.3">
      <c r="A3692" t="s">
        <v>3702</v>
      </c>
      <c r="B3692" s="2">
        <v>45327</v>
      </c>
      <c r="C3692" t="s">
        <v>4512</v>
      </c>
      <c r="D3692" t="s">
        <v>4519</v>
      </c>
      <c r="E3692" t="s">
        <v>4521</v>
      </c>
      <c r="F3692">
        <v>8</v>
      </c>
      <c r="G3692">
        <v>73698</v>
      </c>
      <c r="H3692" s="7">
        <v>15</v>
      </c>
      <c r="I3692">
        <v>589584</v>
      </c>
      <c r="J3692">
        <v>88437.6</v>
      </c>
      <c r="K3692">
        <v>501146.4</v>
      </c>
      <c r="L3692">
        <v>103937.37434677369</v>
      </c>
      <c r="M3692" s="4">
        <f t="shared" si="114"/>
        <v>20.739922375332576</v>
      </c>
      <c r="N3692" t="str">
        <f t="shared" si="115"/>
        <v>Discounted</v>
      </c>
    </row>
    <row r="3693" spans="1:14" x14ac:dyDescent="0.3">
      <c r="A3693" t="s">
        <v>3703</v>
      </c>
      <c r="B3693" s="2">
        <v>45624</v>
      </c>
      <c r="C3693" t="s">
        <v>4518</v>
      </c>
      <c r="D3693" t="s">
        <v>4519</v>
      </c>
      <c r="E3693" t="s">
        <v>4523</v>
      </c>
      <c r="F3693">
        <v>6</v>
      </c>
      <c r="G3693">
        <v>73440</v>
      </c>
      <c r="H3693" s="7">
        <v>15</v>
      </c>
      <c r="I3693">
        <v>440640</v>
      </c>
      <c r="J3693">
        <v>66096</v>
      </c>
      <c r="K3693">
        <v>374544</v>
      </c>
      <c r="L3693">
        <v>75151.067464203414</v>
      </c>
      <c r="M3693" s="4">
        <f t="shared" si="114"/>
        <v>20.064683312028336</v>
      </c>
      <c r="N3693" t="str">
        <f t="shared" si="115"/>
        <v>Discounted</v>
      </c>
    </row>
    <row r="3694" spans="1:14" x14ac:dyDescent="0.3">
      <c r="A3694" t="s">
        <v>3704</v>
      </c>
      <c r="B3694" s="2">
        <v>45397</v>
      </c>
      <c r="C3694" t="s">
        <v>4516</v>
      </c>
      <c r="D3694" t="s">
        <v>4519</v>
      </c>
      <c r="E3694" t="s">
        <v>4522</v>
      </c>
      <c r="F3694">
        <v>8</v>
      </c>
      <c r="G3694">
        <v>43105</v>
      </c>
      <c r="H3694" s="7">
        <v>10</v>
      </c>
      <c r="I3694">
        <v>344840</v>
      </c>
      <c r="J3694">
        <v>34484</v>
      </c>
      <c r="K3694">
        <v>310356</v>
      </c>
      <c r="L3694">
        <v>60128.817904926167</v>
      </c>
      <c r="M3694" s="4">
        <f t="shared" si="114"/>
        <v>19.374143855741845</v>
      </c>
      <c r="N3694" t="str">
        <f t="shared" si="115"/>
        <v>Discounted</v>
      </c>
    </row>
    <row r="3695" spans="1:14" x14ac:dyDescent="0.3">
      <c r="A3695" t="s">
        <v>3705</v>
      </c>
      <c r="B3695" s="2">
        <v>45144</v>
      </c>
      <c r="C3695" t="s">
        <v>4515</v>
      </c>
      <c r="D3695" t="s">
        <v>4520</v>
      </c>
      <c r="E3695" t="s">
        <v>4524</v>
      </c>
      <c r="F3695">
        <v>5</v>
      </c>
      <c r="G3695">
        <v>10042</v>
      </c>
      <c r="H3695" s="7">
        <v>0</v>
      </c>
      <c r="I3695">
        <v>50210</v>
      </c>
      <c r="J3695">
        <v>0</v>
      </c>
      <c r="K3695">
        <v>50210</v>
      </c>
      <c r="L3695">
        <v>3017.9220133480658</v>
      </c>
      <c r="M3695" s="4">
        <f t="shared" si="114"/>
        <v>6.0105995087593422</v>
      </c>
      <c r="N3695" t="str">
        <f t="shared" si="115"/>
        <v>Non-discounted</v>
      </c>
    </row>
    <row r="3696" spans="1:14" x14ac:dyDescent="0.3">
      <c r="A3696" t="s">
        <v>3706</v>
      </c>
      <c r="B3696" s="2">
        <v>45655</v>
      </c>
      <c r="C3696" t="s">
        <v>4514</v>
      </c>
      <c r="D3696" t="s">
        <v>4519</v>
      </c>
      <c r="E3696" t="s">
        <v>4523</v>
      </c>
      <c r="F3696">
        <v>7</v>
      </c>
      <c r="G3696">
        <v>28274</v>
      </c>
      <c r="H3696" s="7">
        <v>0</v>
      </c>
      <c r="I3696">
        <v>197918</v>
      </c>
      <c r="J3696">
        <v>0</v>
      </c>
      <c r="K3696">
        <v>197918</v>
      </c>
      <c r="L3696">
        <v>40856.58954501446</v>
      </c>
      <c r="M3696" s="4">
        <f t="shared" si="114"/>
        <v>20.643190384408928</v>
      </c>
      <c r="N3696" t="str">
        <f t="shared" si="115"/>
        <v>Non-discounted</v>
      </c>
    </row>
    <row r="3697" spans="1:14" x14ac:dyDescent="0.3">
      <c r="A3697" t="s">
        <v>3707</v>
      </c>
      <c r="B3697" s="2">
        <v>45558</v>
      </c>
      <c r="C3697" t="s">
        <v>4515</v>
      </c>
      <c r="D3697" t="s">
        <v>4520</v>
      </c>
      <c r="E3697" t="s">
        <v>4524</v>
      </c>
      <c r="F3697">
        <v>8</v>
      </c>
      <c r="G3697">
        <v>9056</v>
      </c>
      <c r="H3697" s="7">
        <v>10</v>
      </c>
      <c r="I3697">
        <v>72448</v>
      </c>
      <c r="J3697">
        <v>7244.8</v>
      </c>
      <c r="K3697">
        <v>65203.199999999997</v>
      </c>
      <c r="L3697">
        <v>9804.9786842546309</v>
      </c>
      <c r="M3697" s="4">
        <f t="shared" si="114"/>
        <v>15.037572825037163</v>
      </c>
      <c r="N3697" t="str">
        <f t="shared" si="115"/>
        <v>Discounted</v>
      </c>
    </row>
    <row r="3698" spans="1:14" x14ac:dyDescent="0.3">
      <c r="A3698" t="s">
        <v>3708</v>
      </c>
      <c r="B3698" s="2">
        <v>45101</v>
      </c>
      <c r="C3698" t="s">
        <v>4514</v>
      </c>
      <c r="D3698" t="s">
        <v>4519</v>
      </c>
      <c r="E3698" t="s">
        <v>4521</v>
      </c>
      <c r="F3698">
        <v>7</v>
      </c>
      <c r="G3698">
        <v>46623</v>
      </c>
      <c r="H3698" s="7">
        <v>5</v>
      </c>
      <c r="I3698">
        <v>326361</v>
      </c>
      <c r="J3698">
        <v>16318.05</v>
      </c>
      <c r="K3698">
        <v>310042.95</v>
      </c>
      <c r="L3698">
        <v>55751.056390866113</v>
      </c>
      <c r="M3698" s="4">
        <f t="shared" si="114"/>
        <v>17.981720400630337</v>
      </c>
      <c r="N3698" t="str">
        <f t="shared" si="115"/>
        <v>Discounted</v>
      </c>
    </row>
    <row r="3699" spans="1:14" x14ac:dyDescent="0.3">
      <c r="A3699" t="s">
        <v>3709</v>
      </c>
      <c r="B3699" s="2">
        <v>44949</v>
      </c>
      <c r="C3699" t="s">
        <v>4513</v>
      </c>
      <c r="D3699" t="s">
        <v>4520</v>
      </c>
      <c r="E3699" t="s">
        <v>4523</v>
      </c>
      <c r="F3699">
        <v>4</v>
      </c>
      <c r="G3699">
        <v>78842</v>
      </c>
      <c r="H3699" s="7">
        <v>10</v>
      </c>
      <c r="I3699">
        <v>315368</v>
      </c>
      <c r="J3699">
        <v>31536.799999999999</v>
      </c>
      <c r="K3699">
        <v>283831.2</v>
      </c>
      <c r="L3699">
        <v>68484.189778503627</v>
      </c>
      <c r="M3699" s="4">
        <f t="shared" si="114"/>
        <v>24.128492490784531</v>
      </c>
      <c r="N3699" t="str">
        <f t="shared" si="115"/>
        <v>Discounted</v>
      </c>
    </row>
    <row r="3700" spans="1:14" x14ac:dyDescent="0.3">
      <c r="A3700" t="s">
        <v>3710</v>
      </c>
      <c r="B3700" s="2">
        <v>45651</v>
      </c>
      <c r="C3700" t="s">
        <v>4517</v>
      </c>
      <c r="D3700" t="s">
        <v>4519</v>
      </c>
      <c r="E3700" t="s">
        <v>4525</v>
      </c>
      <c r="F3700">
        <v>5</v>
      </c>
      <c r="G3700">
        <v>43086</v>
      </c>
      <c r="H3700" s="7">
        <v>10</v>
      </c>
      <c r="I3700">
        <v>215430</v>
      </c>
      <c r="J3700">
        <v>21543</v>
      </c>
      <c r="K3700">
        <v>193887</v>
      </c>
      <c r="L3700">
        <v>41130.123293423858</v>
      </c>
      <c r="M3700" s="4">
        <f t="shared" si="114"/>
        <v>21.213450769481117</v>
      </c>
      <c r="N3700" t="str">
        <f t="shared" si="115"/>
        <v>Discounted</v>
      </c>
    </row>
    <row r="3701" spans="1:14" x14ac:dyDescent="0.3">
      <c r="A3701" t="s">
        <v>3711</v>
      </c>
      <c r="B3701" s="2">
        <v>45161</v>
      </c>
      <c r="C3701" t="s">
        <v>4516</v>
      </c>
      <c r="D3701" t="s">
        <v>4519</v>
      </c>
      <c r="E3701" t="s">
        <v>4521</v>
      </c>
      <c r="F3701">
        <v>6</v>
      </c>
      <c r="G3701">
        <v>15364</v>
      </c>
      <c r="H3701" s="7">
        <v>15</v>
      </c>
      <c r="I3701">
        <v>92184</v>
      </c>
      <c r="J3701">
        <v>13827.6</v>
      </c>
      <c r="K3701">
        <v>78356.399999999994</v>
      </c>
      <c r="L3701">
        <v>16852.45586074331</v>
      </c>
      <c r="M3701" s="4">
        <f t="shared" si="114"/>
        <v>21.507440184520103</v>
      </c>
      <c r="N3701" t="str">
        <f t="shared" si="115"/>
        <v>Discounted</v>
      </c>
    </row>
    <row r="3702" spans="1:14" x14ac:dyDescent="0.3">
      <c r="A3702" t="s">
        <v>3712</v>
      </c>
      <c r="B3702" s="2">
        <v>44939</v>
      </c>
      <c r="C3702" t="s">
        <v>4516</v>
      </c>
      <c r="D3702" t="s">
        <v>4520</v>
      </c>
      <c r="E3702" t="s">
        <v>4522</v>
      </c>
      <c r="F3702">
        <v>6</v>
      </c>
      <c r="G3702">
        <v>59489</v>
      </c>
      <c r="H3702" s="7">
        <v>10</v>
      </c>
      <c r="I3702">
        <v>356934</v>
      </c>
      <c r="J3702">
        <v>35693.4</v>
      </c>
      <c r="K3702">
        <v>321240.59999999998</v>
      </c>
      <c r="L3702">
        <v>27720.957654551039</v>
      </c>
      <c r="M3702" s="4">
        <f t="shared" si="114"/>
        <v>8.6293443775634344</v>
      </c>
      <c r="N3702" t="str">
        <f t="shared" si="115"/>
        <v>Discounted</v>
      </c>
    </row>
    <row r="3703" spans="1:14" x14ac:dyDescent="0.3">
      <c r="A3703" t="s">
        <v>3713</v>
      </c>
      <c r="B3703" s="2">
        <v>45027</v>
      </c>
      <c r="C3703" t="s">
        <v>4513</v>
      </c>
      <c r="D3703" t="s">
        <v>4519</v>
      </c>
      <c r="E3703" t="s">
        <v>4522</v>
      </c>
      <c r="F3703">
        <v>9</v>
      </c>
      <c r="G3703">
        <v>56593</v>
      </c>
      <c r="H3703" s="7">
        <v>5</v>
      </c>
      <c r="I3703">
        <v>509337</v>
      </c>
      <c r="J3703">
        <v>25466.85</v>
      </c>
      <c r="K3703">
        <v>483870.15</v>
      </c>
      <c r="L3703">
        <v>70298.312775302038</v>
      </c>
      <c r="M3703" s="4">
        <f t="shared" si="114"/>
        <v>14.528342526461291</v>
      </c>
      <c r="N3703" t="str">
        <f t="shared" si="115"/>
        <v>Discounted</v>
      </c>
    </row>
    <row r="3704" spans="1:14" x14ac:dyDescent="0.3">
      <c r="A3704" t="s">
        <v>3714</v>
      </c>
      <c r="B3704" s="2">
        <v>45462</v>
      </c>
      <c r="C3704" t="s">
        <v>4514</v>
      </c>
      <c r="D3704" t="s">
        <v>4519</v>
      </c>
      <c r="E3704" t="s">
        <v>4524</v>
      </c>
      <c r="F3704">
        <v>2</v>
      </c>
      <c r="G3704">
        <v>34249</v>
      </c>
      <c r="H3704" s="7">
        <v>0</v>
      </c>
      <c r="I3704">
        <v>68498</v>
      </c>
      <c r="J3704">
        <v>0</v>
      </c>
      <c r="K3704">
        <v>68498</v>
      </c>
      <c r="L3704">
        <v>16430.279414447868</v>
      </c>
      <c r="M3704" s="4">
        <f t="shared" si="114"/>
        <v>23.986509700207112</v>
      </c>
      <c r="N3704" t="str">
        <f t="shared" si="115"/>
        <v>Non-discounted</v>
      </c>
    </row>
    <row r="3705" spans="1:14" x14ac:dyDescent="0.3">
      <c r="A3705" t="s">
        <v>3715</v>
      </c>
      <c r="B3705" s="2">
        <v>45449</v>
      </c>
      <c r="C3705" t="s">
        <v>4518</v>
      </c>
      <c r="D3705" t="s">
        <v>4519</v>
      </c>
      <c r="E3705" t="s">
        <v>4524</v>
      </c>
      <c r="F3705">
        <v>6</v>
      </c>
      <c r="G3705">
        <v>60239</v>
      </c>
      <c r="H3705" s="7">
        <v>20</v>
      </c>
      <c r="I3705">
        <v>361434</v>
      </c>
      <c r="J3705">
        <v>72286.8</v>
      </c>
      <c r="K3705">
        <v>289147.2</v>
      </c>
      <c r="L3705">
        <v>48153.721823507731</v>
      </c>
      <c r="M3705" s="4">
        <f t="shared" si="114"/>
        <v>16.653705041414106</v>
      </c>
      <c r="N3705" t="str">
        <f t="shared" si="115"/>
        <v>Discounted</v>
      </c>
    </row>
    <row r="3706" spans="1:14" x14ac:dyDescent="0.3">
      <c r="A3706" t="s">
        <v>3716</v>
      </c>
      <c r="B3706" s="2">
        <v>45378</v>
      </c>
      <c r="C3706" t="s">
        <v>4512</v>
      </c>
      <c r="D3706" t="s">
        <v>4520</v>
      </c>
      <c r="E3706" t="s">
        <v>4525</v>
      </c>
      <c r="F3706">
        <v>3</v>
      </c>
      <c r="G3706">
        <v>43496</v>
      </c>
      <c r="H3706" s="7">
        <v>10</v>
      </c>
      <c r="I3706">
        <v>130488</v>
      </c>
      <c r="J3706">
        <v>13048.8</v>
      </c>
      <c r="K3706">
        <v>117439.2</v>
      </c>
      <c r="L3706">
        <v>8281.4922392032677</v>
      </c>
      <c r="M3706" s="4">
        <f t="shared" si="114"/>
        <v>7.0517273952847663</v>
      </c>
      <c r="N3706" t="str">
        <f t="shared" si="115"/>
        <v>Discounted</v>
      </c>
    </row>
    <row r="3707" spans="1:14" x14ac:dyDescent="0.3">
      <c r="A3707" t="s">
        <v>3717</v>
      </c>
      <c r="B3707" s="2">
        <v>45357</v>
      </c>
      <c r="C3707" t="s">
        <v>4515</v>
      </c>
      <c r="D3707" t="s">
        <v>4519</v>
      </c>
      <c r="E3707" t="s">
        <v>4525</v>
      </c>
      <c r="F3707">
        <v>2</v>
      </c>
      <c r="G3707">
        <v>17805</v>
      </c>
      <c r="H3707" s="7">
        <v>10</v>
      </c>
      <c r="I3707">
        <v>35610</v>
      </c>
      <c r="J3707">
        <v>3561</v>
      </c>
      <c r="K3707">
        <v>32049</v>
      </c>
      <c r="L3707">
        <v>6293.2687135494207</v>
      </c>
      <c r="M3707" s="4">
        <f t="shared" si="114"/>
        <v>19.636396497704826</v>
      </c>
      <c r="N3707" t="str">
        <f t="shared" si="115"/>
        <v>Discounted</v>
      </c>
    </row>
    <row r="3708" spans="1:14" x14ac:dyDescent="0.3">
      <c r="A3708" t="s">
        <v>3718</v>
      </c>
      <c r="B3708" s="2">
        <v>45532</v>
      </c>
      <c r="C3708" t="s">
        <v>4513</v>
      </c>
      <c r="D3708" t="s">
        <v>4520</v>
      </c>
      <c r="E3708" t="s">
        <v>4522</v>
      </c>
      <c r="F3708">
        <v>6</v>
      </c>
      <c r="G3708">
        <v>77974</v>
      </c>
      <c r="H3708" s="7">
        <v>15</v>
      </c>
      <c r="I3708">
        <v>467844</v>
      </c>
      <c r="J3708">
        <v>70176.600000000006</v>
      </c>
      <c r="K3708">
        <v>397667.4</v>
      </c>
      <c r="L3708">
        <v>23297.491535692541</v>
      </c>
      <c r="M3708" s="4">
        <f t="shared" si="114"/>
        <v>5.8585369421009972</v>
      </c>
      <c r="N3708" t="str">
        <f t="shared" si="115"/>
        <v>Discounted</v>
      </c>
    </row>
    <row r="3709" spans="1:14" x14ac:dyDescent="0.3">
      <c r="A3709" t="s">
        <v>3719</v>
      </c>
      <c r="B3709" s="2">
        <v>45639</v>
      </c>
      <c r="C3709" t="s">
        <v>4517</v>
      </c>
      <c r="D3709" t="s">
        <v>4520</v>
      </c>
      <c r="E3709" t="s">
        <v>4523</v>
      </c>
      <c r="F3709">
        <v>4</v>
      </c>
      <c r="G3709">
        <v>16818</v>
      </c>
      <c r="H3709" s="7">
        <v>15</v>
      </c>
      <c r="I3709">
        <v>67272</v>
      </c>
      <c r="J3709">
        <v>10090.799999999999</v>
      </c>
      <c r="K3709">
        <v>57181.2</v>
      </c>
      <c r="L3709">
        <v>11348.149696798841</v>
      </c>
      <c r="M3709" s="4">
        <f t="shared" si="114"/>
        <v>19.845945340074781</v>
      </c>
      <c r="N3709" t="str">
        <f t="shared" si="115"/>
        <v>Discounted</v>
      </c>
    </row>
    <row r="3710" spans="1:14" x14ac:dyDescent="0.3">
      <c r="A3710" t="s">
        <v>3720</v>
      </c>
      <c r="B3710" s="2">
        <v>45459</v>
      </c>
      <c r="C3710" t="s">
        <v>4513</v>
      </c>
      <c r="D3710" t="s">
        <v>4520</v>
      </c>
      <c r="E3710" t="s">
        <v>4522</v>
      </c>
      <c r="F3710">
        <v>5</v>
      </c>
      <c r="G3710">
        <v>53310</v>
      </c>
      <c r="H3710" s="7">
        <v>10</v>
      </c>
      <c r="I3710">
        <v>266550</v>
      </c>
      <c r="J3710">
        <v>26655</v>
      </c>
      <c r="K3710">
        <v>239895</v>
      </c>
      <c r="L3710">
        <v>54205.360876717503</v>
      </c>
      <c r="M3710" s="4">
        <f t="shared" si="114"/>
        <v>22.59545254245295</v>
      </c>
      <c r="N3710" t="str">
        <f t="shared" si="115"/>
        <v>Discounted</v>
      </c>
    </row>
    <row r="3711" spans="1:14" x14ac:dyDescent="0.3">
      <c r="A3711" t="s">
        <v>3721</v>
      </c>
      <c r="B3711" s="2">
        <v>45649</v>
      </c>
      <c r="C3711" t="s">
        <v>4515</v>
      </c>
      <c r="D3711" t="s">
        <v>4519</v>
      </c>
      <c r="E3711" t="s">
        <v>4522</v>
      </c>
      <c r="F3711">
        <v>5</v>
      </c>
      <c r="G3711">
        <v>38320</v>
      </c>
      <c r="H3711" s="7">
        <v>10</v>
      </c>
      <c r="I3711">
        <v>191600</v>
      </c>
      <c r="J3711">
        <v>19160</v>
      </c>
      <c r="K3711">
        <v>172440</v>
      </c>
      <c r="L3711">
        <v>23288.026849472699</v>
      </c>
      <c r="M3711" s="4">
        <f t="shared" si="114"/>
        <v>13.505002812266701</v>
      </c>
      <c r="N3711" t="str">
        <f t="shared" si="115"/>
        <v>Discounted</v>
      </c>
    </row>
    <row r="3712" spans="1:14" x14ac:dyDescent="0.3">
      <c r="A3712" t="s">
        <v>3722</v>
      </c>
      <c r="B3712" s="2">
        <v>45578</v>
      </c>
      <c r="C3712" t="s">
        <v>4515</v>
      </c>
      <c r="D3712" t="s">
        <v>4520</v>
      </c>
      <c r="E3712" t="s">
        <v>4525</v>
      </c>
      <c r="F3712">
        <v>3</v>
      </c>
      <c r="G3712">
        <v>62300</v>
      </c>
      <c r="H3712" s="7">
        <v>5</v>
      </c>
      <c r="I3712">
        <v>186900</v>
      </c>
      <c r="J3712">
        <v>9345</v>
      </c>
      <c r="K3712">
        <v>177555</v>
      </c>
      <c r="L3712">
        <v>23565.556377463439</v>
      </c>
      <c r="M3712" s="4">
        <f t="shared" si="114"/>
        <v>13.272257259701748</v>
      </c>
      <c r="N3712" t="str">
        <f t="shared" si="115"/>
        <v>Discounted</v>
      </c>
    </row>
    <row r="3713" spans="1:14" x14ac:dyDescent="0.3">
      <c r="A3713" t="s">
        <v>3723</v>
      </c>
      <c r="B3713" s="2">
        <v>45219</v>
      </c>
      <c r="C3713" t="s">
        <v>4517</v>
      </c>
      <c r="D3713" t="s">
        <v>4520</v>
      </c>
      <c r="E3713" t="s">
        <v>4524</v>
      </c>
      <c r="F3713">
        <v>4</v>
      </c>
      <c r="G3713">
        <v>71442</v>
      </c>
      <c r="H3713" s="7">
        <v>0</v>
      </c>
      <c r="I3713">
        <v>285768</v>
      </c>
      <c r="J3713">
        <v>0</v>
      </c>
      <c r="K3713">
        <v>285768</v>
      </c>
      <c r="L3713">
        <v>31675.175371065739</v>
      </c>
      <c r="M3713" s="4">
        <f t="shared" si="114"/>
        <v>11.084227545094532</v>
      </c>
      <c r="N3713" t="str">
        <f t="shared" si="115"/>
        <v>Non-discounted</v>
      </c>
    </row>
    <row r="3714" spans="1:14" x14ac:dyDescent="0.3">
      <c r="A3714" t="s">
        <v>3724</v>
      </c>
      <c r="B3714" s="2">
        <v>45027</v>
      </c>
      <c r="C3714" t="s">
        <v>4517</v>
      </c>
      <c r="D3714" t="s">
        <v>4519</v>
      </c>
      <c r="E3714" t="s">
        <v>4525</v>
      </c>
      <c r="F3714">
        <v>3</v>
      </c>
      <c r="G3714">
        <v>21161</v>
      </c>
      <c r="H3714" s="7">
        <v>0</v>
      </c>
      <c r="I3714">
        <v>63483</v>
      </c>
      <c r="J3714">
        <v>0</v>
      </c>
      <c r="K3714">
        <v>63483</v>
      </c>
      <c r="L3714">
        <v>14308.28463064805</v>
      </c>
      <c r="M3714" s="4">
        <f t="shared" si="114"/>
        <v>22.538765702074652</v>
      </c>
      <c r="N3714" t="str">
        <f t="shared" si="115"/>
        <v>Non-discounted</v>
      </c>
    </row>
    <row r="3715" spans="1:14" x14ac:dyDescent="0.3">
      <c r="A3715" t="s">
        <v>3725</v>
      </c>
      <c r="B3715" s="2">
        <v>45428</v>
      </c>
      <c r="C3715" t="s">
        <v>4516</v>
      </c>
      <c r="D3715" t="s">
        <v>4520</v>
      </c>
      <c r="E3715" t="s">
        <v>4525</v>
      </c>
      <c r="F3715">
        <v>7</v>
      </c>
      <c r="G3715">
        <v>31316</v>
      </c>
      <c r="H3715" s="7">
        <v>20</v>
      </c>
      <c r="I3715">
        <v>219212</v>
      </c>
      <c r="J3715">
        <v>43842.400000000001</v>
      </c>
      <c r="K3715">
        <v>175369.60000000001</v>
      </c>
      <c r="L3715">
        <v>27981.433379624799</v>
      </c>
      <c r="M3715" s="4">
        <f t="shared" ref="M3715:M3778" si="116">(L3715/K3715)*100</f>
        <v>15.955692080967737</v>
      </c>
      <c r="N3715" t="str">
        <f t="shared" ref="N3715:N3778" si="117">IF(H3715=0,"Non-discounted","Discounted")</f>
        <v>Discounted</v>
      </c>
    </row>
    <row r="3716" spans="1:14" x14ac:dyDescent="0.3">
      <c r="A3716" t="s">
        <v>3726</v>
      </c>
      <c r="B3716" s="2">
        <v>45230</v>
      </c>
      <c r="C3716" t="s">
        <v>4515</v>
      </c>
      <c r="D3716" t="s">
        <v>4520</v>
      </c>
      <c r="E3716" t="s">
        <v>4525</v>
      </c>
      <c r="F3716">
        <v>1</v>
      </c>
      <c r="G3716">
        <v>13350</v>
      </c>
      <c r="H3716" s="7">
        <v>0</v>
      </c>
      <c r="I3716">
        <v>13350</v>
      </c>
      <c r="J3716">
        <v>0</v>
      </c>
      <c r="K3716">
        <v>13350</v>
      </c>
      <c r="L3716">
        <v>2214.1240414944318</v>
      </c>
      <c r="M3716" s="4">
        <f t="shared" si="116"/>
        <v>16.585198812692372</v>
      </c>
      <c r="N3716" t="str">
        <f t="shared" si="117"/>
        <v>Non-discounted</v>
      </c>
    </row>
    <row r="3717" spans="1:14" x14ac:dyDescent="0.3">
      <c r="A3717" t="s">
        <v>3727</v>
      </c>
      <c r="B3717" s="2">
        <v>45466</v>
      </c>
      <c r="C3717" t="s">
        <v>4512</v>
      </c>
      <c r="D3717" t="s">
        <v>4519</v>
      </c>
      <c r="E3717" t="s">
        <v>4522</v>
      </c>
      <c r="F3717">
        <v>6</v>
      </c>
      <c r="G3717">
        <v>78637</v>
      </c>
      <c r="H3717" s="7">
        <v>20</v>
      </c>
      <c r="I3717">
        <v>471822</v>
      </c>
      <c r="J3717">
        <v>94364.4</v>
      </c>
      <c r="K3717">
        <v>377457.6</v>
      </c>
      <c r="L3717">
        <v>68826.176730497158</v>
      </c>
      <c r="M3717" s="4">
        <f t="shared" si="116"/>
        <v>18.234147816999091</v>
      </c>
      <c r="N3717" t="str">
        <f t="shared" si="117"/>
        <v>Discounted</v>
      </c>
    </row>
    <row r="3718" spans="1:14" x14ac:dyDescent="0.3">
      <c r="A3718" t="s">
        <v>3728</v>
      </c>
      <c r="B3718" s="2">
        <v>45479</v>
      </c>
      <c r="C3718" t="s">
        <v>4512</v>
      </c>
      <c r="D3718" t="s">
        <v>4519</v>
      </c>
      <c r="E3718" t="s">
        <v>4523</v>
      </c>
      <c r="F3718">
        <v>4</v>
      </c>
      <c r="G3718">
        <v>65557</v>
      </c>
      <c r="H3718" s="7">
        <v>15</v>
      </c>
      <c r="I3718">
        <v>262228</v>
      </c>
      <c r="J3718">
        <v>39334.199999999997</v>
      </c>
      <c r="K3718">
        <v>222893.8</v>
      </c>
      <c r="L3718">
        <v>24528.613355978079</v>
      </c>
      <c r="M3718" s="4">
        <f t="shared" si="116"/>
        <v>11.004618951257541</v>
      </c>
      <c r="N3718" t="str">
        <f t="shared" si="117"/>
        <v>Discounted</v>
      </c>
    </row>
    <row r="3719" spans="1:14" x14ac:dyDescent="0.3">
      <c r="A3719" t="s">
        <v>3729</v>
      </c>
      <c r="B3719" s="2">
        <v>45281</v>
      </c>
      <c r="C3719" t="s">
        <v>4514</v>
      </c>
      <c r="D3719" t="s">
        <v>4520</v>
      </c>
      <c r="E3719" t="s">
        <v>4522</v>
      </c>
      <c r="F3719">
        <v>1</v>
      </c>
      <c r="G3719">
        <v>40366</v>
      </c>
      <c r="H3719" s="7">
        <v>20</v>
      </c>
      <c r="I3719">
        <v>40366</v>
      </c>
      <c r="J3719">
        <v>8073.2</v>
      </c>
      <c r="K3719">
        <v>32292.799999999999</v>
      </c>
      <c r="L3719">
        <v>4409.8163590353151</v>
      </c>
      <c r="M3719" s="4">
        <f t="shared" si="116"/>
        <v>13.655726227008236</v>
      </c>
      <c r="N3719" t="str">
        <f t="shared" si="117"/>
        <v>Discounted</v>
      </c>
    </row>
    <row r="3720" spans="1:14" x14ac:dyDescent="0.3">
      <c r="A3720" t="s">
        <v>3730</v>
      </c>
      <c r="B3720" s="2">
        <v>45229</v>
      </c>
      <c r="C3720" t="s">
        <v>4513</v>
      </c>
      <c r="D3720" t="s">
        <v>4519</v>
      </c>
      <c r="E3720" t="s">
        <v>4521</v>
      </c>
      <c r="F3720">
        <v>1</v>
      </c>
      <c r="G3720">
        <v>27144</v>
      </c>
      <c r="H3720" s="7">
        <v>20</v>
      </c>
      <c r="I3720">
        <v>27144</v>
      </c>
      <c r="J3720">
        <v>5428.8</v>
      </c>
      <c r="K3720">
        <v>21715.200000000001</v>
      </c>
      <c r="L3720">
        <v>4306.5834894924437</v>
      </c>
      <c r="M3720" s="4">
        <f t="shared" si="116"/>
        <v>19.832115244125976</v>
      </c>
      <c r="N3720" t="str">
        <f t="shared" si="117"/>
        <v>Discounted</v>
      </c>
    </row>
    <row r="3721" spans="1:14" x14ac:dyDescent="0.3">
      <c r="A3721" t="s">
        <v>3731</v>
      </c>
      <c r="B3721" s="2">
        <v>45422</v>
      </c>
      <c r="C3721" t="s">
        <v>4517</v>
      </c>
      <c r="D3721" t="s">
        <v>4519</v>
      </c>
      <c r="E3721" t="s">
        <v>4525</v>
      </c>
      <c r="F3721">
        <v>5</v>
      </c>
      <c r="G3721">
        <v>53419</v>
      </c>
      <c r="H3721" s="7">
        <v>0</v>
      </c>
      <c r="I3721">
        <v>267095</v>
      </c>
      <c r="J3721">
        <v>0</v>
      </c>
      <c r="K3721">
        <v>267095</v>
      </c>
      <c r="L3721">
        <v>65998.478372384066</v>
      </c>
      <c r="M3721" s="4">
        <f t="shared" si="116"/>
        <v>24.709739370779708</v>
      </c>
      <c r="N3721" t="str">
        <f t="shared" si="117"/>
        <v>Non-discounted</v>
      </c>
    </row>
    <row r="3722" spans="1:14" x14ac:dyDescent="0.3">
      <c r="A3722" t="s">
        <v>3732</v>
      </c>
      <c r="B3722" s="2">
        <v>45584</v>
      </c>
      <c r="C3722" t="s">
        <v>4516</v>
      </c>
      <c r="D3722" t="s">
        <v>4519</v>
      </c>
      <c r="E3722" t="s">
        <v>4525</v>
      </c>
      <c r="F3722">
        <v>5</v>
      </c>
      <c r="G3722">
        <v>27928</v>
      </c>
      <c r="H3722" s="7">
        <v>10</v>
      </c>
      <c r="I3722">
        <v>139640</v>
      </c>
      <c r="J3722">
        <v>13964</v>
      </c>
      <c r="K3722">
        <v>125676</v>
      </c>
      <c r="L3722">
        <v>7146.0766106299807</v>
      </c>
      <c r="M3722" s="4">
        <f t="shared" si="116"/>
        <v>5.6861108012906048</v>
      </c>
      <c r="N3722" t="str">
        <f t="shared" si="117"/>
        <v>Discounted</v>
      </c>
    </row>
    <row r="3723" spans="1:14" x14ac:dyDescent="0.3">
      <c r="A3723" t="s">
        <v>3733</v>
      </c>
      <c r="B3723" s="2">
        <v>45153</v>
      </c>
      <c r="C3723" t="s">
        <v>4512</v>
      </c>
      <c r="D3723" t="s">
        <v>4520</v>
      </c>
      <c r="E3723" t="s">
        <v>4521</v>
      </c>
      <c r="F3723">
        <v>7</v>
      </c>
      <c r="G3723">
        <v>58991</v>
      </c>
      <c r="H3723" s="7">
        <v>15</v>
      </c>
      <c r="I3723">
        <v>412937</v>
      </c>
      <c r="J3723">
        <v>61940.55</v>
      </c>
      <c r="K3723">
        <v>350996.45</v>
      </c>
      <c r="L3723">
        <v>20543.716775415491</v>
      </c>
      <c r="M3723" s="4">
        <f t="shared" si="116"/>
        <v>5.8529699589313484</v>
      </c>
      <c r="N3723" t="str">
        <f t="shared" si="117"/>
        <v>Discounted</v>
      </c>
    </row>
    <row r="3724" spans="1:14" x14ac:dyDescent="0.3">
      <c r="A3724" t="s">
        <v>3734</v>
      </c>
      <c r="B3724" s="2">
        <v>45162</v>
      </c>
      <c r="C3724" t="s">
        <v>4518</v>
      </c>
      <c r="D3724" t="s">
        <v>4520</v>
      </c>
      <c r="E3724" t="s">
        <v>4525</v>
      </c>
      <c r="F3724">
        <v>4</v>
      </c>
      <c r="G3724">
        <v>33880</v>
      </c>
      <c r="H3724" s="7">
        <v>5</v>
      </c>
      <c r="I3724">
        <v>135520</v>
      </c>
      <c r="J3724">
        <v>6776</v>
      </c>
      <c r="K3724">
        <v>128744</v>
      </c>
      <c r="L3724">
        <v>17459.810212082019</v>
      </c>
      <c r="M3724" s="4">
        <f t="shared" si="116"/>
        <v>13.561649639658564</v>
      </c>
      <c r="N3724" t="str">
        <f t="shared" si="117"/>
        <v>Discounted</v>
      </c>
    </row>
    <row r="3725" spans="1:14" x14ac:dyDescent="0.3">
      <c r="A3725" t="s">
        <v>3735</v>
      </c>
      <c r="B3725" s="2">
        <v>45381</v>
      </c>
      <c r="C3725" t="s">
        <v>4516</v>
      </c>
      <c r="D3725" t="s">
        <v>4519</v>
      </c>
      <c r="E3725" t="s">
        <v>4525</v>
      </c>
      <c r="F3725">
        <v>9</v>
      </c>
      <c r="G3725">
        <v>73322</v>
      </c>
      <c r="H3725" s="7">
        <v>20</v>
      </c>
      <c r="I3725">
        <v>659898</v>
      </c>
      <c r="J3725">
        <v>131979.6</v>
      </c>
      <c r="K3725">
        <v>527918.4</v>
      </c>
      <c r="L3725">
        <v>96041.220727551074</v>
      </c>
      <c r="M3725" s="4">
        <f t="shared" si="116"/>
        <v>18.192436696192267</v>
      </c>
      <c r="N3725" t="str">
        <f t="shared" si="117"/>
        <v>Discounted</v>
      </c>
    </row>
    <row r="3726" spans="1:14" x14ac:dyDescent="0.3">
      <c r="A3726" t="s">
        <v>3736</v>
      </c>
      <c r="B3726" s="2">
        <v>44939</v>
      </c>
      <c r="C3726" t="s">
        <v>4516</v>
      </c>
      <c r="D3726" t="s">
        <v>4520</v>
      </c>
      <c r="E3726" t="s">
        <v>4525</v>
      </c>
      <c r="F3726">
        <v>4</v>
      </c>
      <c r="G3726">
        <v>76104</v>
      </c>
      <c r="H3726" s="7">
        <v>20</v>
      </c>
      <c r="I3726">
        <v>304416</v>
      </c>
      <c r="J3726">
        <v>60883.199999999997</v>
      </c>
      <c r="K3726">
        <v>243532.79999999999</v>
      </c>
      <c r="L3726">
        <v>30995.131781418851</v>
      </c>
      <c r="M3726" s="4">
        <f t="shared" si="116"/>
        <v>12.727292496706339</v>
      </c>
      <c r="N3726" t="str">
        <f t="shared" si="117"/>
        <v>Discounted</v>
      </c>
    </row>
    <row r="3727" spans="1:14" x14ac:dyDescent="0.3">
      <c r="A3727" t="s">
        <v>3737</v>
      </c>
      <c r="B3727" s="2">
        <v>45136</v>
      </c>
      <c r="C3727" t="s">
        <v>4512</v>
      </c>
      <c r="D3727" t="s">
        <v>4519</v>
      </c>
      <c r="E3727" t="s">
        <v>4521</v>
      </c>
      <c r="F3727">
        <v>7</v>
      </c>
      <c r="G3727">
        <v>75841</v>
      </c>
      <c r="H3727" s="7">
        <v>20</v>
      </c>
      <c r="I3727">
        <v>530887</v>
      </c>
      <c r="J3727">
        <v>106177.4</v>
      </c>
      <c r="K3727">
        <v>424709.6</v>
      </c>
      <c r="L3727">
        <v>106146.7065740179</v>
      </c>
      <c r="M3727" s="4">
        <f t="shared" si="116"/>
        <v>24.992773079303575</v>
      </c>
      <c r="N3727" t="str">
        <f t="shared" si="117"/>
        <v>Discounted</v>
      </c>
    </row>
    <row r="3728" spans="1:14" x14ac:dyDescent="0.3">
      <c r="A3728" t="s">
        <v>3738</v>
      </c>
      <c r="B3728" s="2">
        <v>45323</v>
      </c>
      <c r="C3728" t="s">
        <v>4518</v>
      </c>
      <c r="D3728" t="s">
        <v>4519</v>
      </c>
      <c r="E3728" t="s">
        <v>4522</v>
      </c>
      <c r="F3728">
        <v>5</v>
      </c>
      <c r="G3728">
        <v>3517</v>
      </c>
      <c r="H3728" s="7">
        <v>10</v>
      </c>
      <c r="I3728">
        <v>17585</v>
      </c>
      <c r="J3728">
        <v>1758.5</v>
      </c>
      <c r="K3728">
        <v>15826.5</v>
      </c>
      <c r="L3728">
        <v>1409.6956596200459</v>
      </c>
      <c r="M3728" s="4">
        <f t="shared" si="116"/>
        <v>8.9071851617227171</v>
      </c>
      <c r="N3728" t="str">
        <f t="shared" si="117"/>
        <v>Discounted</v>
      </c>
    </row>
    <row r="3729" spans="1:14" x14ac:dyDescent="0.3">
      <c r="A3729" t="s">
        <v>3739</v>
      </c>
      <c r="B3729" s="2">
        <v>45026</v>
      </c>
      <c r="C3729" t="s">
        <v>4514</v>
      </c>
      <c r="D3729" t="s">
        <v>4519</v>
      </c>
      <c r="E3729" t="s">
        <v>4525</v>
      </c>
      <c r="F3729">
        <v>5</v>
      </c>
      <c r="G3729">
        <v>10426</v>
      </c>
      <c r="H3729" s="7">
        <v>5</v>
      </c>
      <c r="I3729">
        <v>52130</v>
      </c>
      <c r="J3729">
        <v>2606.5</v>
      </c>
      <c r="K3729">
        <v>49523.5</v>
      </c>
      <c r="L3729">
        <v>2554.6742839261669</v>
      </c>
      <c r="M3729" s="4">
        <f t="shared" si="116"/>
        <v>5.1585091601485491</v>
      </c>
      <c r="N3729" t="str">
        <f t="shared" si="117"/>
        <v>Discounted</v>
      </c>
    </row>
    <row r="3730" spans="1:14" x14ac:dyDescent="0.3">
      <c r="A3730" t="s">
        <v>3740</v>
      </c>
      <c r="B3730" s="2">
        <v>44957</v>
      </c>
      <c r="C3730" t="s">
        <v>4512</v>
      </c>
      <c r="D3730" t="s">
        <v>4519</v>
      </c>
      <c r="E3730" t="s">
        <v>4523</v>
      </c>
      <c r="F3730">
        <v>6</v>
      </c>
      <c r="G3730">
        <v>45008</v>
      </c>
      <c r="H3730" s="7">
        <v>0</v>
      </c>
      <c r="I3730">
        <v>270048</v>
      </c>
      <c r="J3730">
        <v>0</v>
      </c>
      <c r="K3730">
        <v>270048</v>
      </c>
      <c r="L3730">
        <v>23771.21080676774</v>
      </c>
      <c r="M3730" s="4">
        <f t="shared" si="116"/>
        <v>8.8025872462553849</v>
      </c>
      <c r="N3730" t="str">
        <f t="shared" si="117"/>
        <v>Non-discounted</v>
      </c>
    </row>
    <row r="3731" spans="1:14" x14ac:dyDescent="0.3">
      <c r="A3731" t="s">
        <v>3741</v>
      </c>
      <c r="B3731" s="2">
        <v>45454</v>
      </c>
      <c r="C3731" t="s">
        <v>4518</v>
      </c>
      <c r="D3731" t="s">
        <v>4519</v>
      </c>
      <c r="E3731" t="s">
        <v>4521</v>
      </c>
      <c r="F3731">
        <v>8</v>
      </c>
      <c r="G3731">
        <v>23986</v>
      </c>
      <c r="H3731" s="7">
        <v>15</v>
      </c>
      <c r="I3731">
        <v>191888</v>
      </c>
      <c r="J3731">
        <v>28783.200000000001</v>
      </c>
      <c r="K3731">
        <v>163104.79999999999</v>
      </c>
      <c r="L3731">
        <v>37084.88964448453</v>
      </c>
      <c r="M3731" s="4">
        <f t="shared" si="116"/>
        <v>22.73684750202602</v>
      </c>
      <c r="N3731" t="str">
        <f t="shared" si="117"/>
        <v>Discounted</v>
      </c>
    </row>
    <row r="3732" spans="1:14" x14ac:dyDescent="0.3">
      <c r="A3732" t="s">
        <v>3742</v>
      </c>
      <c r="B3732" s="2">
        <v>45575</v>
      </c>
      <c r="C3732" t="s">
        <v>4516</v>
      </c>
      <c r="D3732" t="s">
        <v>4520</v>
      </c>
      <c r="E3732" t="s">
        <v>4524</v>
      </c>
      <c r="F3732">
        <v>5</v>
      </c>
      <c r="G3732">
        <v>30011</v>
      </c>
      <c r="H3732" s="7">
        <v>10</v>
      </c>
      <c r="I3732">
        <v>150055</v>
      </c>
      <c r="J3732">
        <v>15005.5</v>
      </c>
      <c r="K3732">
        <v>135049.5</v>
      </c>
      <c r="L3732">
        <v>10672.93478247794</v>
      </c>
      <c r="M3732" s="4">
        <f t="shared" si="116"/>
        <v>7.9029798573692895</v>
      </c>
      <c r="N3732" t="str">
        <f t="shared" si="117"/>
        <v>Discounted</v>
      </c>
    </row>
    <row r="3733" spans="1:14" x14ac:dyDescent="0.3">
      <c r="A3733" t="s">
        <v>3743</v>
      </c>
      <c r="B3733" s="2">
        <v>45255</v>
      </c>
      <c r="C3733" t="s">
        <v>4518</v>
      </c>
      <c r="D3733" t="s">
        <v>4520</v>
      </c>
      <c r="E3733" t="s">
        <v>4521</v>
      </c>
      <c r="F3733">
        <v>3</v>
      </c>
      <c r="G3733">
        <v>10502</v>
      </c>
      <c r="H3733" s="7">
        <v>5</v>
      </c>
      <c r="I3733">
        <v>31506</v>
      </c>
      <c r="J3733">
        <v>1575.3</v>
      </c>
      <c r="K3733">
        <v>29930.7</v>
      </c>
      <c r="L3733">
        <v>4363.7450913847943</v>
      </c>
      <c r="M3733" s="4">
        <f t="shared" si="116"/>
        <v>14.579495606132815</v>
      </c>
      <c r="N3733" t="str">
        <f t="shared" si="117"/>
        <v>Discounted</v>
      </c>
    </row>
    <row r="3734" spans="1:14" x14ac:dyDescent="0.3">
      <c r="A3734" t="s">
        <v>3744</v>
      </c>
      <c r="B3734" s="2">
        <v>45092</v>
      </c>
      <c r="C3734" t="s">
        <v>4516</v>
      </c>
      <c r="D3734" t="s">
        <v>4520</v>
      </c>
      <c r="E3734" t="s">
        <v>4522</v>
      </c>
      <c r="F3734">
        <v>6</v>
      </c>
      <c r="G3734">
        <v>49086</v>
      </c>
      <c r="H3734" s="7">
        <v>15</v>
      </c>
      <c r="I3734">
        <v>294516</v>
      </c>
      <c r="J3734">
        <v>44177.4</v>
      </c>
      <c r="K3734">
        <v>250338.6</v>
      </c>
      <c r="L3734">
        <v>33509.132419030873</v>
      </c>
      <c r="M3734" s="4">
        <f t="shared" si="116"/>
        <v>13.385523614428966</v>
      </c>
      <c r="N3734" t="str">
        <f t="shared" si="117"/>
        <v>Discounted</v>
      </c>
    </row>
    <row r="3735" spans="1:14" x14ac:dyDescent="0.3">
      <c r="A3735" t="s">
        <v>3745</v>
      </c>
      <c r="B3735" s="2">
        <v>45385</v>
      </c>
      <c r="C3735" t="s">
        <v>4513</v>
      </c>
      <c r="D3735" t="s">
        <v>4520</v>
      </c>
      <c r="E3735" t="s">
        <v>4521</v>
      </c>
      <c r="F3735">
        <v>2</v>
      </c>
      <c r="G3735">
        <v>69237</v>
      </c>
      <c r="H3735" s="7">
        <v>0</v>
      </c>
      <c r="I3735">
        <v>138474</v>
      </c>
      <c r="J3735">
        <v>0</v>
      </c>
      <c r="K3735">
        <v>138474</v>
      </c>
      <c r="L3735">
        <v>25360.829628093561</v>
      </c>
      <c r="M3735" s="4">
        <f t="shared" si="116"/>
        <v>18.314506425822579</v>
      </c>
      <c r="N3735" t="str">
        <f t="shared" si="117"/>
        <v>Non-discounted</v>
      </c>
    </row>
    <row r="3736" spans="1:14" x14ac:dyDescent="0.3">
      <c r="A3736" t="s">
        <v>3746</v>
      </c>
      <c r="B3736" s="2">
        <v>45026</v>
      </c>
      <c r="C3736" t="s">
        <v>4512</v>
      </c>
      <c r="D3736" t="s">
        <v>4519</v>
      </c>
      <c r="E3736" t="s">
        <v>4524</v>
      </c>
      <c r="F3736">
        <v>8</v>
      </c>
      <c r="G3736">
        <v>65168</v>
      </c>
      <c r="H3736" s="7">
        <v>15</v>
      </c>
      <c r="I3736">
        <v>521344</v>
      </c>
      <c r="J3736">
        <v>78201.600000000006</v>
      </c>
      <c r="K3736">
        <v>443142.40000000002</v>
      </c>
      <c r="L3736">
        <v>26995.843839064761</v>
      </c>
      <c r="M3736" s="4">
        <f t="shared" si="116"/>
        <v>6.0919117283890589</v>
      </c>
      <c r="N3736" t="str">
        <f t="shared" si="117"/>
        <v>Discounted</v>
      </c>
    </row>
    <row r="3737" spans="1:14" x14ac:dyDescent="0.3">
      <c r="A3737" t="s">
        <v>3747</v>
      </c>
      <c r="B3737" s="2">
        <v>45547</v>
      </c>
      <c r="C3737" t="s">
        <v>4517</v>
      </c>
      <c r="D3737" t="s">
        <v>4519</v>
      </c>
      <c r="E3737" t="s">
        <v>4523</v>
      </c>
      <c r="F3737">
        <v>8</v>
      </c>
      <c r="G3737">
        <v>27548</v>
      </c>
      <c r="H3737" s="7">
        <v>20</v>
      </c>
      <c r="I3737">
        <v>220384</v>
      </c>
      <c r="J3737">
        <v>44076.800000000003</v>
      </c>
      <c r="K3737">
        <v>176307.20000000001</v>
      </c>
      <c r="L3737">
        <v>32043.839632041469</v>
      </c>
      <c r="M3737" s="4">
        <f t="shared" si="116"/>
        <v>18.175003421324519</v>
      </c>
      <c r="N3737" t="str">
        <f t="shared" si="117"/>
        <v>Discounted</v>
      </c>
    </row>
    <row r="3738" spans="1:14" x14ac:dyDescent="0.3">
      <c r="A3738" t="s">
        <v>3748</v>
      </c>
      <c r="B3738" s="2">
        <v>45099</v>
      </c>
      <c r="C3738" t="s">
        <v>4512</v>
      </c>
      <c r="D3738" t="s">
        <v>4520</v>
      </c>
      <c r="E3738" t="s">
        <v>4524</v>
      </c>
      <c r="F3738">
        <v>3</v>
      </c>
      <c r="G3738">
        <v>40824</v>
      </c>
      <c r="H3738" s="7">
        <v>20</v>
      </c>
      <c r="I3738">
        <v>122472</v>
      </c>
      <c r="J3738">
        <v>24494.400000000001</v>
      </c>
      <c r="K3738">
        <v>97977.600000000006</v>
      </c>
      <c r="L3738">
        <v>11850.42293468873</v>
      </c>
      <c r="M3738" s="4">
        <f t="shared" si="116"/>
        <v>12.095032879646704</v>
      </c>
      <c r="N3738" t="str">
        <f t="shared" si="117"/>
        <v>Discounted</v>
      </c>
    </row>
    <row r="3739" spans="1:14" x14ac:dyDescent="0.3">
      <c r="A3739" t="s">
        <v>3749</v>
      </c>
      <c r="B3739" s="2">
        <v>45088</v>
      </c>
      <c r="C3739" t="s">
        <v>4513</v>
      </c>
      <c r="D3739" t="s">
        <v>4520</v>
      </c>
      <c r="E3739" t="s">
        <v>4521</v>
      </c>
      <c r="F3739">
        <v>8</v>
      </c>
      <c r="G3739">
        <v>67377</v>
      </c>
      <c r="H3739" s="7">
        <v>10</v>
      </c>
      <c r="I3739">
        <v>539016</v>
      </c>
      <c r="J3739">
        <v>53901.599999999999</v>
      </c>
      <c r="K3739">
        <v>485114.4</v>
      </c>
      <c r="L3739">
        <v>114102.7450161142</v>
      </c>
      <c r="M3739" s="4">
        <f t="shared" si="116"/>
        <v>23.520791181649976</v>
      </c>
      <c r="N3739" t="str">
        <f t="shared" si="117"/>
        <v>Discounted</v>
      </c>
    </row>
    <row r="3740" spans="1:14" x14ac:dyDescent="0.3">
      <c r="A3740" t="s">
        <v>3750</v>
      </c>
      <c r="B3740" s="2">
        <v>45654</v>
      </c>
      <c r="C3740" t="s">
        <v>4515</v>
      </c>
      <c r="D3740" t="s">
        <v>4519</v>
      </c>
      <c r="E3740" t="s">
        <v>4524</v>
      </c>
      <c r="F3740">
        <v>9</v>
      </c>
      <c r="G3740">
        <v>74732</v>
      </c>
      <c r="H3740" s="7">
        <v>15</v>
      </c>
      <c r="I3740">
        <v>672588</v>
      </c>
      <c r="J3740">
        <v>100888.2</v>
      </c>
      <c r="K3740">
        <v>571699.80000000005</v>
      </c>
      <c r="L3740">
        <v>125646.7333093593</v>
      </c>
      <c r="M3740" s="4">
        <f t="shared" si="116"/>
        <v>21.977746591718116</v>
      </c>
      <c r="N3740" t="str">
        <f t="shared" si="117"/>
        <v>Discounted</v>
      </c>
    </row>
    <row r="3741" spans="1:14" x14ac:dyDescent="0.3">
      <c r="A3741" t="s">
        <v>3751</v>
      </c>
      <c r="B3741" s="2">
        <v>45189</v>
      </c>
      <c r="C3741" t="s">
        <v>4515</v>
      </c>
      <c r="D3741" t="s">
        <v>4519</v>
      </c>
      <c r="E3741" t="s">
        <v>4521</v>
      </c>
      <c r="F3741">
        <v>5</v>
      </c>
      <c r="G3741">
        <v>15025</v>
      </c>
      <c r="H3741" s="7">
        <v>20</v>
      </c>
      <c r="I3741">
        <v>75125</v>
      </c>
      <c r="J3741">
        <v>15025</v>
      </c>
      <c r="K3741">
        <v>60100</v>
      </c>
      <c r="L3741">
        <v>7807.0651067005847</v>
      </c>
      <c r="M3741" s="4">
        <f t="shared" si="116"/>
        <v>12.990124969551722</v>
      </c>
      <c r="N3741" t="str">
        <f t="shared" si="117"/>
        <v>Discounted</v>
      </c>
    </row>
    <row r="3742" spans="1:14" x14ac:dyDescent="0.3">
      <c r="A3742" t="s">
        <v>3752</v>
      </c>
      <c r="B3742" s="2">
        <v>45200</v>
      </c>
      <c r="C3742" t="s">
        <v>4515</v>
      </c>
      <c r="D3742" t="s">
        <v>4519</v>
      </c>
      <c r="E3742" t="s">
        <v>4523</v>
      </c>
      <c r="F3742">
        <v>5</v>
      </c>
      <c r="G3742">
        <v>53134</v>
      </c>
      <c r="H3742" s="7">
        <v>10</v>
      </c>
      <c r="I3742">
        <v>265670</v>
      </c>
      <c r="J3742">
        <v>26567</v>
      </c>
      <c r="K3742">
        <v>239103</v>
      </c>
      <c r="L3742">
        <v>59435.833692129832</v>
      </c>
      <c r="M3742" s="4">
        <f t="shared" si="116"/>
        <v>24.857836870357055</v>
      </c>
      <c r="N3742" t="str">
        <f t="shared" si="117"/>
        <v>Discounted</v>
      </c>
    </row>
    <row r="3743" spans="1:14" x14ac:dyDescent="0.3">
      <c r="A3743" t="s">
        <v>3753</v>
      </c>
      <c r="B3743" s="2">
        <v>44929</v>
      </c>
      <c r="C3743" t="s">
        <v>4512</v>
      </c>
      <c r="D3743" t="s">
        <v>4520</v>
      </c>
      <c r="E3743" t="s">
        <v>4523</v>
      </c>
      <c r="F3743">
        <v>6</v>
      </c>
      <c r="G3743">
        <v>61991</v>
      </c>
      <c r="H3743" s="7">
        <v>10</v>
      </c>
      <c r="I3743">
        <v>371946</v>
      </c>
      <c r="J3743">
        <v>37194.6</v>
      </c>
      <c r="K3743">
        <v>334751.40000000002</v>
      </c>
      <c r="L3743">
        <v>20215.21878458649</v>
      </c>
      <c r="M3743" s="4">
        <f t="shared" si="116"/>
        <v>6.0388750531249427</v>
      </c>
      <c r="N3743" t="str">
        <f t="shared" si="117"/>
        <v>Discounted</v>
      </c>
    </row>
    <row r="3744" spans="1:14" x14ac:dyDescent="0.3">
      <c r="A3744" t="s">
        <v>3754</v>
      </c>
      <c r="B3744" s="2">
        <v>44954</v>
      </c>
      <c r="C3744" t="s">
        <v>4514</v>
      </c>
      <c r="D3744" t="s">
        <v>4519</v>
      </c>
      <c r="E3744" t="s">
        <v>4522</v>
      </c>
      <c r="F3744">
        <v>7</v>
      </c>
      <c r="G3744">
        <v>6065</v>
      </c>
      <c r="H3744" s="7">
        <v>10</v>
      </c>
      <c r="I3744">
        <v>42455</v>
      </c>
      <c r="J3744">
        <v>4245.5</v>
      </c>
      <c r="K3744">
        <v>38209.5</v>
      </c>
      <c r="L3744">
        <v>7937.123562508541</v>
      </c>
      <c r="M3744" s="4">
        <f t="shared" si="116"/>
        <v>20.77264440128382</v>
      </c>
      <c r="N3744" t="str">
        <f t="shared" si="117"/>
        <v>Discounted</v>
      </c>
    </row>
    <row r="3745" spans="1:14" x14ac:dyDescent="0.3">
      <c r="A3745" t="s">
        <v>3755</v>
      </c>
      <c r="B3745" s="2">
        <v>45252</v>
      </c>
      <c r="C3745" t="s">
        <v>4512</v>
      </c>
      <c r="D3745" t="s">
        <v>4519</v>
      </c>
      <c r="E3745" t="s">
        <v>4523</v>
      </c>
      <c r="F3745">
        <v>3</v>
      </c>
      <c r="G3745">
        <v>72553</v>
      </c>
      <c r="H3745" s="7">
        <v>0</v>
      </c>
      <c r="I3745">
        <v>217659</v>
      </c>
      <c r="J3745">
        <v>0</v>
      </c>
      <c r="K3745">
        <v>217659</v>
      </c>
      <c r="L3745">
        <v>29768.63479665434</v>
      </c>
      <c r="M3745" s="4">
        <f t="shared" si="116"/>
        <v>13.676730480547249</v>
      </c>
      <c r="N3745" t="str">
        <f t="shared" si="117"/>
        <v>Non-discounted</v>
      </c>
    </row>
    <row r="3746" spans="1:14" x14ac:dyDescent="0.3">
      <c r="A3746" t="s">
        <v>3756</v>
      </c>
      <c r="B3746" s="2">
        <v>45075</v>
      </c>
      <c r="C3746" t="s">
        <v>4513</v>
      </c>
      <c r="D3746" t="s">
        <v>4520</v>
      </c>
      <c r="E3746" t="s">
        <v>4525</v>
      </c>
      <c r="F3746">
        <v>5</v>
      </c>
      <c r="G3746">
        <v>14787</v>
      </c>
      <c r="H3746" s="7">
        <v>20</v>
      </c>
      <c r="I3746">
        <v>73935</v>
      </c>
      <c r="J3746">
        <v>14787</v>
      </c>
      <c r="K3746">
        <v>59148</v>
      </c>
      <c r="L3746">
        <v>8083.2265384133007</v>
      </c>
      <c r="M3746" s="4">
        <f t="shared" si="116"/>
        <v>13.666102891751708</v>
      </c>
      <c r="N3746" t="str">
        <f t="shared" si="117"/>
        <v>Discounted</v>
      </c>
    </row>
    <row r="3747" spans="1:14" x14ac:dyDescent="0.3">
      <c r="A3747" t="s">
        <v>3757</v>
      </c>
      <c r="B3747" s="2">
        <v>45466</v>
      </c>
      <c r="C3747" t="s">
        <v>4513</v>
      </c>
      <c r="D3747" t="s">
        <v>4520</v>
      </c>
      <c r="E3747" t="s">
        <v>4524</v>
      </c>
      <c r="F3747">
        <v>1</v>
      </c>
      <c r="G3747">
        <v>77865</v>
      </c>
      <c r="H3747" s="7">
        <v>20</v>
      </c>
      <c r="I3747">
        <v>77865</v>
      </c>
      <c r="J3747">
        <v>15573</v>
      </c>
      <c r="K3747">
        <v>62292</v>
      </c>
      <c r="L3747">
        <v>5234.1949108139379</v>
      </c>
      <c r="M3747" s="4">
        <f t="shared" si="116"/>
        <v>8.4026759629068533</v>
      </c>
      <c r="N3747" t="str">
        <f t="shared" si="117"/>
        <v>Discounted</v>
      </c>
    </row>
    <row r="3748" spans="1:14" x14ac:dyDescent="0.3">
      <c r="A3748" t="s">
        <v>3758</v>
      </c>
      <c r="B3748" s="2">
        <v>45414</v>
      </c>
      <c r="C3748" t="s">
        <v>4517</v>
      </c>
      <c r="D3748" t="s">
        <v>4520</v>
      </c>
      <c r="E3748" t="s">
        <v>4524</v>
      </c>
      <c r="F3748">
        <v>5</v>
      </c>
      <c r="G3748">
        <v>2922</v>
      </c>
      <c r="H3748" s="7">
        <v>5</v>
      </c>
      <c r="I3748">
        <v>14610</v>
      </c>
      <c r="J3748">
        <v>730.5</v>
      </c>
      <c r="K3748">
        <v>13879.5</v>
      </c>
      <c r="L3748">
        <v>2123.2301698509991</v>
      </c>
      <c r="M3748" s="4">
        <f t="shared" si="116"/>
        <v>15.297598399445219</v>
      </c>
      <c r="N3748" t="str">
        <f t="shared" si="117"/>
        <v>Discounted</v>
      </c>
    </row>
    <row r="3749" spans="1:14" x14ac:dyDescent="0.3">
      <c r="A3749" t="s">
        <v>3759</v>
      </c>
      <c r="B3749" s="2">
        <v>45364</v>
      </c>
      <c r="C3749" t="s">
        <v>4518</v>
      </c>
      <c r="D3749" t="s">
        <v>4519</v>
      </c>
      <c r="E3749" t="s">
        <v>4521</v>
      </c>
      <c r="F3749">
        <v>4</v>
      </c>
      <c r="G3749">
        <v>29560</v>
      </c>
      <c r="H3749" s="7">
        <v>0</v>
      </c>
      <c r="I3749">
        <v>118240</v>
      </c>
      <c r="J3749">
        <v>0</v>
      </c>
      <c r="K3749">
        <v>118240</v>
      </c>
      <c r="L3749">
        <v>7915.4230142202568</v>
      </c>
      <c r="M3749" s="4">
        <f t="shared" si="116"/>
        <v>6.6943699376017056</v>
      </c>
      <c r="N3749" t="str">
        <f t="shared" si="117"/>
        <v>Non-discounted</v>
      </c>
    </row>
    <row r="3750" spans="1:14" x14ac:dyDescent="0.3">
      <c r="A3750" t="s">
        <v>3760</v>
      </c>
      <c r="B3750" s="2">
        <v>44991</v>
      </c>
      <c r="C3750" t="s">
        <v>4512</v>
      </c>
      <c r="D3750" t="s">
        <v>4519</v>
      </c>
      <c r="E3750" t="s">
        <v>4523</v>
      </c>
      <c r="F3750">
        <v>1</v>
      </c>
      <c r="G3750">
        <v>42133</v>
      </c>
      <c r="H3750" s="7">
        <v>20</v>
      </c>
      <c r="I3750">
        <v>42133</v>
      </c>
      <c r="J3750">
        <v>8426.6</v>
      </c>
      <c r="K3750">
        <v>33706.400000000001</v>
      </c>
      <c r="L3750">
        <v>5841.8394052516642</v>
      </c>
      <c r="M3750" s="4">
        <f t="shared" si="116"/>
        <v>17.331543580007548</v>
      </c>
      <c r="N3750" t="str">
        <f t="shared" si="117"/>
        <v>Discounted</v>
      </c>
    </row>
    <row r="3751" spans="1:14" x14ac:dyDescent="0.3">
      <c r="A3751" t="s">
        <v>3761</v>
      </c>
      <c r="B3751" s="2">
        <v>45282</v>
      </c>
      <c r="C3751" t="s">
        <v>4512</v>
      </c>
      <c r="D3751" t="s">
        <v>4520</v>
      </c>
      <c r="E3751" t="s">
        <v>4522</v>
      </c>
      <c r="F3751">
        <v>7</v>
      </c>
      <c r="G3751">
        <v>72021</v>
      </c>
      <c r="H3751" s="7">
        <v>20</v>
      </c>
      <c r="I3751">
        <v>504147</v>
      </c>
      <c r="J3751">
        <v>100829.4</v>
      </c>
      <c r="K3751">
        <v>403317.6</v>
      </c>
      <c r="L3751">
        <v>39653.415357626363</v>
      </c>
      <c r="M3751" s="4">
        <f t="shared" si="116"/>
        <v>9.8318088170777482</v>
      </c>
      <c r="N3751" t="str">
        <f t="shared" si="117"/>
        <v>Discounted</v>
      </c>
    </row>
    <row r="3752" spans="1:14" x14ac:dyDescent="0.3">
      <c r="A3752" t="s">
        <v>3762</v>
      </c>
      <c r="B3752" s="2">
        <v>45459</v>
      </c>
      <c r="C3752" t="s">
        <v>4516</v>
      </c>
      <c r="D3752" t="s">
        <v>4519</v>
      </c>
      <c r="E3752" t="s">
        <v>4522</v>
      </c>
      <c r="F3752">
        <v>1</v>
      </c>
      <c r="G3752">
        <v>14290</v>
      </c>
      <c r="H3752" s="7">
        <v>5</v>
      </c>
      <c r="I3752">
        <v>14290</v>
      </c>
      <c r="J3752">
        <v>714.5</v>
      </c>
      <c r="K3752">
        <v>13575.5</v>
      </c>
      <c r="L3752">
        <v>2646.837080068417</v>
      </c>
      <c r="M3752" s="4">
        <f t="shared" si="116"/>
        <v>19.497160915387404</v>
      </c>
      <c r="N3752" t="str">
        <f t="shared" si="117"/>
        <v>Discounted</v>
      </c>
    </row>
    <row r="3753" spans="1:14" x14ac:dyDescent="0.3">
      <c r="A3753" t="s">
        <v>3763</v>
      </c>
      <c r="B3753" s="2">
        <v>45178</v>
      </c>
      <c r="C3753" t="s">
        <v>4513</v>
      </c>
      <c r="D3753" t="s">
        <v>4519</v>
      </c>
      <c r="E3753" t="s">
        <v>4522</v>
      </c>
      <c r="F3753">
        <v>8</v>
      </c>
      <c r="G3753">
        <v>25668</v>
      </c>
      <c r="H3753" s="7">
        <v>15</v>
      </c>
      <c r="I3753">
        <v>205344</v>
      </c>
      <c r="J3753">
        <v>30801.599999999999</v>
      </c>
      <c r="K3753">
        <v>174542.4</v>
      </c>
      <c r="L3753">
        <v>29929.1874128292</v>
      </c>
      <c r="M3753" s="4">
        <f t="shared" si="116"/>
        <v>17.147230365131453</v>
      </c>
      <c r="N3753" t="str">
        <f t="shared" si="117"/>
        <v>Discounted</v>
      </c>
    </row>
    <row r="3754" spans="1:14" x14ac:dyDescent="0.3">
      <c r="A3754" t="s">
        <v>3764</v>
      </c>
      <c r="B3754" s="2">
        <v>45161</v>
      </c>
      <c r="C3754" t="s">
        <v>4516</v>
      </c>
      <c r="D3754" t="s">
        <v>4519</v>
      </c>
      <c r="E3754" t="s">
        <v>4525</v>
      </c>
      <c r="F3754">
        <v>2</v>
      </c>
      <c r="G3754">
        <v>24519</v>
      </c>
      <c r="H3754" s="7">
        <v>15</v>
      </c>
      <c r="I3754">
        <v>49038</v>
      </c>
      <c r="J3754">
        <v>7355.7</v>
      </c>
      <c r="K3754">
        <v>41682.300000000003</v>
      </c>
      <c r="L3754">
        <v>8306.4904992560787</v>
      </c>
      <c r="M3754" s="4">
        <f t="shared" si="116"/>
        <v>19.928100175028916</v>
      </c>
      <c r="N3754" t="str">
        <f t="shared" si="117"/>
        <v>Discounted</v>
      </c>
    </row>
    <row r="3755" spans="1:14" x14ac:dyDescent="0.3">
      <c r="A3755" t="s">
        <v>3765</v>
      </c>
      <c r="B3755" s="2">
        <v>45153</v>
      </c>
      <c r="C3755" t="s">
        <v>4516</v>
      </c>
      <c r="D3755" t="s">
        <v>4520</v>
      </c>
      <c r="E3755" t="s">
        <v>4523</v>
      </c>
      <c r="F3755">
        <v>5</v>
      </c>
      <c r="G3755">
        <v>44239</v>
      </c>
      <c r="H3755" s="7">
        <v>0</v>
      </c>
      <c r="I3755">
        <v>221195</v>
      </c>
      <c r="J3755">
        <v>0</v>
      </c>
      <c r="K3755">
        <v>221195</v>
      </c>
      <c r="L3755">
        <v>44227.589445091267</v>
      </c>
      <c r="M3755" s="4">
        <f t="shared" si="116"/>
        <v>19.994841404684223</v>
      </c>
      <c r="N3755" t="str">
        <f t="shared" si="117"/>
        <v>Non-discounted</v>
      </c>
    </row>
    <row r="3756" spans="1:14" x14ac:dyDescent="0.3">
      <c r="A3756" t="s">
        <v>3766</v>
      </c>
      <c r="B3756" s="2">
        <v>45451</v>
      </c>
      <c r="C3756" t="s">
        <v>4512</v>
      </c>
      <c r="D3756" t="s">
        <v>4520</v>
      </c>
      <c r="E3756" t="s">
        <v>4522</v>
      </c>
      <c r="F3756">
        <v>6</v>
      </c>
      <c r="G3756">
        <v>4168</v>
      </c>
      <c r="H3756" s="7">
        <v>10</v>
      </c>
      <c r="I3756">
        <v>25008</v>
      </c>
      <c r="J3756">
        <v>2500.8000000000002</v>
      </c>
      <c r="K3756">
        <v>22507.200000000001</v>
      </c>
      <c r="L3756">
        <v>2010.8339645171029</v>
      </c>
      <c r="M3756" s="4">
        <f t="shared" si="116"/>
        <v>8.9341809044088247</v>
      </c>
      <c r="N3756" t="str">
        <f t="shared" si="117"/>
        <v>Discounted</v>
      </c>
    </row>
    <row r="3757" spans="1:14" x14ac:dyDescent="0.3">
      <c r="A3757" t="s">
        <v>3767</v>
      </c>
      <c r="B3757" s="2">
        <v>45239</v>
      </c>
      <c r="C3757" t="s">
        <v>4514</v>
      </c>
      <c r="D3757" t="s">
        <v>4519</v>
      </c>
      <c r="E3757" t="s">
        <v>4525</v>
      </c>
      <c r="F3757">
        <v>9</v>
      </c>
      <c r="G3757">
        <v>76780</v>
      </c>
      <c r="H3757" s="7">
        <v>5</v>
      </c>
      <c r="I3757">
        <v>691020</v>
      </c>
      <c r="J3757">
        <v>34551</v>
      </c>
      <c r="K3757">
        <v>656469</v>
      </c>
      <c r="L3757">
        <v>32912.037798267251</v>
      </c>
      <c r="M3757" s="4">
        <f t="shared" si="116"/>
        <v>5.0134945897319216</v>
      </c>
      <c r="N3757" t="str">
        <f t="shared" si="117"/>
        <v>Discounted</v>
      </c>
    </row>
    <row r="3758" spans="1:14" x14ac:dyDescent="0.3">
      <c r="A3758" t="s">
        <v>3768</v>
      </c>
      <c r="B3758" s="2">
        <v>44975</v>
      </c>
      <c r="C3758" t="s">
        <v>4518</v>
      </c>
      <c r="D3758" t="s">
        <v>4519</v>
      </c>
      <c r="E3758" t="s">
        <v>4524</v>
      </c>
      <c r="F3758">
        <v>7</v>
      </c>
      <c r="G3758">
        <v>29254</v>
      </c>
      <c r="H3758" s="7">
        <v>5</v>
      </c>
      <c r="I3758">
        <v>204778</v>
      </c>
      <c r="J3758">
        <v>10238.9</v>
      </c>
      <c r="K3758">
        <v>194539.1</v>
      </c>
      <c r="L3758">
        <v>23957.928243425951</v>
      </c>
      <c r="M3758" s="4">
        <f t="shared" si="116"/>
        <v>12.315225187854756</v>
      </c>
      <c r="N3758" t="str">
        <f t="shared" si="117"/>
        <v>Discounted</v>
      </c>
    </row>
    <row r="3759" spans="1:14" x14ac:dyDescent="0.3">
      <c r="A3759" t="s">
        <v>3769</v>
      </c>
      <c r="B3759" s="2">
        <v>45044</v>
      </c>
      <c r="C3759" t="s">
        <v>4518</v>
      </c>
      <c r="D3759" t="s">
        <v>4519</v>
      </c>
      <c r="E3759" t="s">
        <v>4521</v>
      </c>
      <c r="F3759">
        <v>6</v>
      </c>
      <c r="G3759">
        <v>56114</v>
      </c>
      <c r="H3759" s="7">
        <v>20</v>
      </c>
      <c r="I3759">
        <v>336684</v>
      </c>
      <c r="J3759">
        <v>67336.800000000003</v>
      </c>
      <c r="K3759">
        <v>269347.20000000001</v>
      </c>
      <c r="L3759">
        <v>62977.103976197097</v>
      </c>
      <c r="M3759" s="4">
        <f t="shared" si="116"/>
        <v>23.38138431593018</v>
      </c>
      <c r="N3759" t="str">
        <f t="shared" si="117"/>
        <v>Discounted</v>
      </c>
    </row>
    <row r="3760" spans="1:14" x14ac:dyDescent="0.3">
      <c r="A3760" t="s">
        <v>3770</v>
      </c>
      <c r="B3760" s="2">
        <v>44980</v>
      </c>
      <c r="C3760" t="s">
        <v>4513</v>
      </c>
      <c r="D3760" t="s">
        <v>4519</v>
      </c>
      <c r="E3760" t="s">
        <v>4523</v>
      </c>
      <c r="F3760">
        <v>5</v>
      </c>
      <c r="G3760">
        <v>5009</v>
      </c>
      <c r="H3760" s="7">
        <v>20</v>
      </c>
      <c r="I3760">
        <v>25045</v>
      </c>
      <c r="J3760">
        <v>5009</v>
      </c>
      <c r="K3760">
        <v>20036</v>
      </c>
      <c r="L3760">
        <v>3317.5584141127151</v>
      </c>
      <c r="M3760" s="4">
        <f t="shared" si="116"/>
        <v>16.557987692716686</v>
      </c>
      <c r="N3760" t="str">
        <f t="shared" si="117"/>
        <v>Discounted</v>
      </c>
    </row>
    <row r="3761" spans="1:14" x14ac:dyDescent="0.3">
      <c r="A3761" t="s">
        <v>3771</v>
      </c>
      <c r="B3761" s="2">
        <v>45576</v>
      </c>
      <c r="C3761" t="s">
        <v>4517</v>
      </c>
      <c r="D3761" t="s">
        <v>4520</v>
      </c>
      <c r="E3761" t="s">
        <v>4523</v>
      </c>
      <c r="F3761">
        <v>6</v>
      </c>
      <c r="G3761">
        <v>3000</v>
      </c>
      <c r="H3761" s="7">
        <v>5</v>
      </c>
      <c r="I3761">
        <v>18000</v>
      </c>
      <c r="J3761">
        <v>900</v>
      </c>
      <c r="K3761">
        <v>17100</v>
      </c>
      <c r="L3761">
        <v>3343.056859237558</v>
      </c>
      <c r="M3761" s="4">
        <f t="shared" si="116"/>
        <v>19.550040112500337</v>
      </c>
      <c r="N3761" t="str">
        <f t="shared" si="117"/>
        <v>Discounted</v>
      </c>
    </row>
    <row r="3762" spans="1:14" x14ac:dyDescent="0.3">
      <c r="A3762" t="s">
        <v>3772</v>
      </c>
      <c r="B3762" s="2">
        <v>45491</v>
      </c>
      <c r="C3762" t="s">
        <v>4513</v>
      </c>
      <c r="D3762" t="s">
        <v>4520</v>
      </c>
      <c r="E3762" t="s">
        <v>4524</v>
      </c>
      <c r="F3762">
        <v>4</v>
      </c>
      <c r="G3762">
        <v>75940</v>
      </c>
      <c r="H3762" s="7">
        <v>10</v>
      </c>
      <c r="I3762">
        <v>303760</v>
      </c>
      <c r="J3762">
        <v>30376</v>
      </c>
      <c r="K3762">
        <v>273384</v>
      </c>
      <c r="L3762">
        <v>61761.291430707803</v>
      </c>
      <c r="M3762" s="4">
        <f t="shared" si="116"/>
        <v>22.591406750471059</v>
      </c>
      <c r="N3762" t="str">
        <f t="shared" si="117"/>
        <v>Discounted</v>
      </c>
    </row>
    <row r="3763" spans="1:14" x14ac:dyDescent="0.3">
      <c r="A3763" t="s">
        <v>3773</v>
      </c>
      <c r="B3763" s="2">
        <v>44970</v>
      </c>
      <c r="C3763" t="s">
        <v>4514</v>
      </c>
      <c r="D3763" t="s">
        <v>4519</v>
      </c>
      <c r="E3763" t="s">
        <v>4523</v>
      </c>
      <c r="F3763">
        <v>1</v>
      </c>
      <c r="G3763">
        <v>27421</v>
      </c>
      <c r="H3763" s="7">
        <v>15</v>
      </c>
      <c r="I3763">
        <v>27421</v>
      </c>
      <c r="J3763">
        <v>4113.1499999999996</v>
      </c>
      <c r="K3763">
        <v>23307.85</v>
      </c>
      <c r="L3763">
        <v>5389.0464458460156</v>
      </c>
      <c r="M3763" s="4">
        <f t="shared" si="116"/>
        <v>23.121164954493938</v>
      </c>
      <c r="N3763" t="str">
        <f t="shared" si="117"/>
        <v>Discounted</v>
      </c>
    </row>
    <row r="3764" spans="1:14" x14ac:dyDescent="0.3">
      <c r="A3764" t="s">
        <v>3774</v>
      </c>
      <c r="B3764" s="2">
        <v>44979</v>
      </c>
      <c r="C3764" t="s">
        <v>4514</v>
      </c>
      <c r="D3764" t="s">
        <v>4519</v>
      </c>
      <c r="E3764" t="s">
        <v>4523</v>
      </c>
      <c r="F3764">
        <v>9</v>
      </c>
      <c r="G3764">
        <v>55051</v>
      </c>
      <c r="H3764" s="7">
        <v>0</v>
      </c>
      <c r="I3764">
        <v>495459</v>
      </c>
      <c r="J3764">
        <v>0</v>
      </c>
      <c r="K3764">
        <v>495459</v>
      </c>
      <c r="L3764">
        <v>77195.005083074313</v>
      </c>
      <c r="M3764" s="4">
        <f t="shared" si="116"/>
        <v>15.580503146188546</v>
      </c>
      <c r="N3764" t="str">
        <f t="shared" si="117"/>
        <v>Non-discounted</v>
      </c>
    </row>
    <row r="3765" spans="1:14" x14ac:dyDescent="0.3">
      <c r="A3765" t="s">
        <v>3775</v>
      </c>
      <c r="B3765" s="2">
        <v>45512</v>
      </c>
      <c r="C3765" t="s">
        <v>4518</v>
      </c>
      <c r="D3765" t="s">
        <v>4520</v>
      </c>
      <c r="E3765" t="s">
        <v>4523</v>
      </c>
      <c r="F3765">
        <v>5</v>
      </c>
      <c r="G3765">
        <v>17183</v>
      </c>
      <c r="H3765" s="7">
        <v>15</v>
      </c>
      <c r="I3765">
        <v>85915</v>
      </c>
      <c r="J3765">
        <v>12887.25</v>
      </c>
      <c r="K3765">
        <v>73027.75</v>
      </c>
      <c r="L3765">
        <v>11552.14416828727</v>
      </c>
      <c r="M3765" s="4">
        <f t="shared" si="116"/>
        <v>15.818841698241107</v>
      </c>
      <c r="N3765" t="str">
        <f t="shared" si="117"/>
        <v>Discounted</v>
      </c>
    </row>
    <row r="3766" spans="1:14" x14ac:dyDescent="0.3">
      <c r="A3766" t="s">
        <v>3776</v>
      </c>
      <c r="B3766" s="2">
        <v>45484</v>
      </c>
      <c r="C3766" t="s">
        <v>4515</v>
      </c>
      <c r="D3766" t="s">
        <v>4519</v>
      </c>
      <c r="E3766" t="s">
        <v>4523</v>
      </c>
      <c r="F3766">
        <v>8</v>
      </c>
      <c r="G3766">
        <v>78452</v>
      </c>
      <c r="H3766" s="7">
        <v>0</v>
      </c>
      <c r="I3766">
        <v>627616</v>
      </c>
      <c r="J3766">
        <v>0</v>
      </c>
      <c r="K3766">
        <v>627616</v>
      </c>
      <c r="L3766">
        <v>138193.36635587271</v>
      </c>
      <c r="M3766" s="4">
        <f t="shared" si="116"/>
        <v>22.018776824662329</v>
      </c>
      <c r="N3766" t="str">
        <f t="shared" si="117"/>
        <v>Non-discounted</v>
      </c>
    </row>
    <row r="3767" spans="1:14" x14ac:dyDescent="0.3">
      <c r="A3767" t="s">
        <v>3777</v>
      </c>
      <c r="B3767" s="2">
        <v>45451</v>
      </c>
      <c r="C3767" t="s">
        <v>4516</v>
      </c>
      <c r="D3767" t="s">
        <v>4520</v>
      </c>
      <c r="E3767" t="s">
        <v>4525</v>
      </c>
      <c r="F3767">
        <v>7</v>
      </c>
      <c r="G3767">
        <v>15333</v>
      </c>
      <c r="H3767" s="7">
        <v>10</v>
      </c>
      <c r="I3767">
        <v>107331</v>
      </c>
      <c r="J3767">
        <v>10733.1</v>
      </c>
      <c r="K3767">
        <v>96597.9</v>
      </c>
      <c r="L3767">
        <v>20430.174465920241</v>
      </c>
      <c r="M3767" s="4">
        <f t="shared" si="116"/>
        <v>21.149708705800276</v>
      </c>
      <c r="N3767" t="str">
        <f t="shared" si="117"/>
        <v>Discounted</v>
      </c>
    </row>
    <row r="3768" spans="1:14" x14ac:dyDescent="0.3">
      <c r="A3768" t="s">
        <v>3778</v>
      </c>
      <c r="B3768" s="2">
        <v>45603</v>
      </c>
      <c r="C3768" t="s">
        <v>4516</v>
      </c>
      <c r="D3768" t="s">
        <v>4519</v>
      </c>
      <c r="E3768" t="s">
        <v>4525</v>
      </c>
      <c r="F3768">
        <v>8</v>
      </c>
      <c r="G3768">
        <v>18790</v>
      </c>
      <c r="H3768" s="7">
        <v>5</v>
      </c>
      <c r="I3768">
        <v>150320</v>
      </c>
      <c r="J3768">
        <v>7516</v>
      </c>
      <c r="K3768">
        <v>142804</v>
      </c>
      <c r="L3768">
        <v>27100.160700179451</v>
      </c>
      <c r="M3768" s="4">
        <f t="shared" si="116"/>
        <v>18.977171998108915</v>
      </c>
      <c r="N3768" t="str">
        <f t="shared" si="117"/>
        <v>Discounted</v>
      </c>
    </row>
    <row r="3769" spans="1:14" x14ac:dyDescent="0.3">
      <c r="A3769" t="s">
        <v>3779</v>
      </c>
      <c r="B3769" s="2">
        <v>45028</v>
      </c>
      <c r="C3769" t="s">
        <v>4518</v>
      </c>
      <c r="D3769" t="s">
        <v>4520</v>
      </c>
      <c r="E3769" t="s">
        <v>4521</v>
      </c>
      <c r="F3769">
        <v>1</v>
      </c>
      <c r="G3769">
        <v>14503</v>
      </c>
      <c r="H3769" s="7">
        <v>10</v>
      </c>
      <c r="I3769">
        <v>14503</v>
      </c>
      <c r="J3769">
        <v>1450.3</v>
      </c>
      <c r="K3769">
        <v>13052.7</v>
      </c>
      <c r="L3769">
        <v>2230.6132183623831</v>
      </c>
      <c r="M3769" s="4">
        <f t="shared" si="116"/>
        <v>17.089285882326134</v>
      </c>
      <c r="N3769" t="str">
        <f t="shared" si="117"/>
        <v>Discounted</v>
      </c>
    </row>
    <row r="3770" spans="1:14" x14ac:dyDescent="0.3">
      <c r="A3770" t="s">
        <v>3780</v>
      </c>
      <c r="B3770" s="2">
        <v>45324</v>
      </c>
      <c r="C3770" t="s">
        <v>4513</v>
      </c>
      <c r="D3770" t="s">
        <v>4519</v>
      </c>
      <c r="E3770" t="s">
        <v>4523</v>
      </c>
      <c r="F3770">
        <v>9</v>
      </c>
      <c r="G3770">
        <v>72156</v>
      </c>
      <c r="H3770" s="7">
        <v>5</v>
      </c>
      <c r="I3770">
        <v>649404</v>
      </c>
      <c r="J3770">
        <v>32470.2</v>
      </c>
      <c r="K3770">
        <v>616933.80000000005</v>
      </c>
      <c r="L3770">
        <v>107002.8617302362</v>
      </c>
      <c r="M3770" s="4">
        <f t="shared" si="116"/>
        <v>17.344302051571205</v>
      </c>
      <c r="N3770" t="str">
        <f t="shared" si="117"/>
        <v>Discounted</v>
      </c>
    </row>
    <row r="3771" spans="1:14" x14ac:dyDescent="0.3">
      <c r="A3771" t="s">
        <v>3781</v>
      </c>
      <c r="B3771" s="2">
        <v>45064</v>
      </c>
      <c r="C3771" t="s">
        <v>4514</v>
      </c>
      <c r="D3771" t="s">
        <v>4519</v>
      </c>
      <c r="E3771" t="s">
        <v>4524</v>
      </c>
      <c r="F3771">
        <v>1</v>
      </c>
      <c r="G3771">
        <v>41753</v>
      </c>
      <c r="H3771" s="7">
        <v>20</v>
      </c>
      <c r="I3771">
        <v>41753</v>
      </c>
      <c r="J3771">
        <v>8350.6</v>
      </c>
      <c r="K3771">
        <v>33402.400000000001</v>
      </c>
      <c r="L3771">
        <v>4094.541979529632</v>
      </c>
      <c r="M3771" s="4">
        <f t="shared" si="116"/>
        <v>12.258226892467702</v>
      </c>
      <c r="N3771" t="str">
        <f t="shared" si="117"/>
        <v>Discounted</v>
      </c>
    </row>
    <row r="3772" spans="1:14" x14ac:dyDescent="0.3">
      <c r="A3772" t="s">
        <v>3782</v>
      </c>
      <c r="B3772" s="2">
        <v>45601</v>
      </c>
      <c r="C3772" t="s">
        <v>4513</v>
      </c>
      <c r="D3772" t="s">
        <v>4520</v>
      </c>
      <c r="E3772" t="s">
        <v>4522</v>
      </c>
      <c r="F3772">
        <v>3</v>
      </c>
      <c r="G3772">
        <v>51525</v>
      </c>
      <c r="H3772" s="7">
        <v>0</v>
      </c>
      <c r="I3772">
        <v>154575</v>
      </c>
      <c r="J3772">
        <v>0</v>
      </c>
      <c r="K3772">
        <v>154575</v>
      </c>
      <c r="L3772">
        <v>33725.722160923287</v>
      </c>
      <c r="M3772" s="4">
        <f t="shared" si="116"/>
        <v>21.818354948033829</v>
      </c>
      <c r="N3772" t="str">
        <f t="shared" si="117"/>
        <v>Non-discounted</v>
      </c>
    </row>
    <row r="3773" spans="1:14" x14ac:dyDescent="0.3">
      <c r="A3773" t="s">
        <v>3783</v>
      </c>
      <c r="B3773" s="2">
        <v>45313</v>
      </c>
      <c r="C3773" t="s">
        <v>4517</v>
      </c>
      <c r="D3773" t="s">
        <v>4520</v>
      </c>
      <c r="E3773" t="s">
        <v>4521</v>
      </c>
      <c r="F3773">
        <v>8</v>
      </c>
      <c r="G3773">
        <v>72208</v>
      </c>
      <c r="H3773" s="7">
        <v>20</v>
      </c>
      <c r="I3773">
        <v>577664</v>
      </c>
      <c r="J3773">
        <v>115532.8</v>
      </c>
      <c r="K3773">
        <v>462131.20000000001</v>
      </c>
      <c r="L3773">
        <v>80205.615289524401</v>
      </c>
      <c r="M3773" s="4">
        <f t="shared" si="116"/>
        <v>17.355594101745218</v>
      </c>
      <c r="N3773" t="str">
        <f t="shared" si="117"/>
        <v>Discounted</v>
      </c>
    </row>
    <row r="3774" spans="1:14" x14ac:dyDescent="0.3">
      <c r="A3774" t="s">
        <v>3784</v>
      </c>
      <c r="B3774" s="2">
        <v>45037</v>
      </c>
      <c r="C3774" t="s">
        <v>4515</v>
      </c>
      <c r="D3774" t="s">
        <v>4519</v>
      </c>
      <c r="E3774" t="s">
        <v>4522</v>
      </c>
      <c r="F3774">
        <v>1</v>
      </c>
      <c r="G3774">
        <v>23206</v>
      </c>
      <c r="H3774" s="7">
        <v>5</v>
      </c>
      <c r="I3774">
        <v>23206</v>
      </c>
      <c r="J3774">
        <v>1160.3</v>
      </c>
      <c r="K3774">
        <v>22045.7</v>
      </c>
      <c r="L3774">
        <v>2087.851520351624</v>
      </c>
      <c r="M3774" s="4">
        <f t="shared" si="116"/>
        <v>9.4705612448306198</v>
      </c>
      <c r="N3774" t="str">
        <f t="shared" si="117"/>
        <v>Discounted</v>
      </c>
    </row>
    <row r="3775" spans="1:14" x14ac:dyDescent="0.3">
      <c r="A3775" t="s">
        <v>3785</v>
      </c>
      <c r="B3775" s="2">
        <v>45540</v>
      </c>
      <c r="C3775" t="s">
        <v>4518</v>
      </c>
      <c r="D3775" t="s">
        <v>4519</v>
      </c>
      <c r="E3775" t="s">
        <v>4522</v>
      </c>
      <c r="F3775">
        <v>1</v>
      </c>
      <c r="G3775">
        <v>43232</v>
      </c>
      <c r="H3775" s="7">
        <v>0</v>
      </c>
      <c r="I3775">
        <v>43232</v>
      </c>
      <c r="J3775">
        <v>0</v>
      </c>
      <c r="K3775">
        <v>43232</v>
      </c>
      <c r="L3775">
        <v>4235.3809233048723</v>
      </c>
      <c r="M3775" s="4">
        <f t="shared" si="116"/>
        <v>9.7968655701907679</v>
      </c>
      <c r="N3775" t="str">
        <f t="shared" si="117"/>
        <v>Non-discounted</v>
      </c>
    </row>
    <row r="3776" spans="1:14" x14ac:dyDescent="0.3">
      <c r="A3776" t="s">
        <v>3786</v>
      </c>
      <c r="B3776" s="2">
        <v>44943</v>
      </c>
      <c r="C3776" t="s">
        <v>4516</v>
      </c>
      <c r="D3776" t="s">
        <v>4520</v>
      </c>
      <c r="E3776" t="s">
        <v>4523</v>
      </c>
      <c r="F3776">
        <v>6</v>
      </c>
      <c r="G3776">
        <v>77091</v>
      </c>
      <c r="H3776" s="7">
        <v>0</v>
      </c>
      <c r="I3776">
        <v>462546</v>
      </c>
      <c r="J3776">
        <v>0</v>
      </c>
      <c r="K3776">
        <v>462546</v>
      </c>
      <c r="L3776">
        <v>102833.5055217505</v>
      </c>
      <c r="M3776" s="4">
        <f t="shared" si="116"/>
        <v>22.232060275464601</v>
      </c>
      <c r="N3776" t="str">
        <f t="shared" si="117"/>
        <v>Non-discounted</v>
      </c>
    </row>
    <row r="3777" spans="1:14" x14ac:dyDescent="0.3">
      <c r="A3777" t="s">
        <v>3787</v>
      </c>
      <c r="B3777" s="2">
        <v>45108</v>
      </c>
      <c r="C3777" t="s">
        <v>4512</v>
      </c>
      <c r="D3777" t="s">
        <v>4520</v>
      </c>
      <c r="E3777" t="s">
        <v>4524</v>
      </c>
      <c r="F3777">
        <v>5</v>
      </c>
      <c r="G3777">
        <v>33216</v>
      </c>
      <c r="H3777" s="7">
        <v>20</v>
      </c>
      <c r="I3777">
        <v>166080</v>
      </c>
      <c r="J3777">
        <v>33216</v>
      </c>
      <c r="K3777">
        <v>132864</v>
      </c>
      <c r="L3777">
        <v>23270.001468691949</v>
      </c>
      <c r="M3777" s="4">
        <f t="shared" si="116"/>
        <v>17.514150912731775</v>
      </c>
      <c r="N3777" t="str">
        <f t="shared" si="117"/>
        <v>Discounted</v>
      </c>
    </row>
    <row r="3778" spans="1:14" x14ac:dyDescent="0.3">
      <c r="A3778" t="s">
        <v>3788</v>
      </c>
      <c r="B3778" s="2">
        <v>45462</v>
      </c>
      <c r="C3778" t="s">
        <v>4513</v>
      </c>
      <c r="D3778" t="s">
        <v>4519</v>
      </c>
      <c r="E3778" t="s">
        <v>4522</v>
      </c>
      <c r="F3778">
        <v>6</v>
      </c>
      <c r="G3778">
        <v>7380</v>
      </c>
      <c r="H3778" s="7">
        <v>0</v>
      </c>
      <c r="I3778">
        <v>44280</v>
      </c>
      <c r="J3778">
        <v>0</v>
      </c>
      <c r="K3778">
        <v>44280</v>
      </c>
      <c r="L3778">
        <v>5744.9237613577643</v>
      </c>
      <c r="M3778" s="4">
        <f t="shared" si="116"/>
        <v>12.974082568558638</v>
      </c>
      <c r="N3778" t="str">
        <f t="shared" si="117"/>
        <v>Non-discounted</v>
      </c>
    </row>
    <row r="3779" spans="1:14" x14ac:dyDescent="0.3">
      <c r="A3779" t="s">
        <v>3789</v>
      </c>
      <c r="B3779" s="2">
        <v>45467</v>
      </c>
      <c r="C3779" t="s">
        <v>4514</v>
      </c>
      <c r="D3779" t="s">
        <v>4519</v>
      </c>
      <c r="E3779" t="s">
        <v>4522</v>
      </c>
      <c r="F3779">
        <v>3</v>
      </c>
      <c r="G3779">
        <v>29449</v>
      </c>
      <c r="H3779" s="7">
        <v>5</v>
      </c>
      <c r="I3779">
        <v>88347</v>
      </c>
      <c r="J3779">
        <v>4417.3500000000004</v>
      </c>
      <c r="K3779">
        <v>83929.65</v>
      </c>
      <c r="L3779">
        <v>7337.1427474703896</v>
      </c>
      <c r="M3779" s="4">
        <f t="shared" ref="M3779:M3842" si="118">(L3779/K3779)*100</f>
        <v>8.7420151847057515</v>
      </c>
      <c r="N3779" t="str">
        <f t="shared" ref="N3779:N3842" si="119">IF(H3779=0,"Non-discounted","Discounted")</f>
        <v>Discounted</v>
      </c>
    </row>
    <row r="3780" spans="1:14" x14ac:dyDescent="0.3">
      <c r="A3780" t="s">
        <v>3790</v>
      </c>
      <c r="B3780" s="2">
        <v>45097</v>
      </c>
      <c r="C3780" t="s">
        <v>4512</v>
      </c>
      <c r="D3780" t="s">
        <v>4520</v>
      </c>
      <c r="E3780" t="s">
        <v>4521</v>
      </c>
      <c r="F3780">
        <v>6</v>
      </c>
      <c r="G3780">
        <v>66564</v>
      </c>
      <c r="H3780" s="7">
        <v>5</v>
      </c>
      <c r="I3780">
        <v>399384</v>
      </c>
      <c r="J3780">
        <v>19969.2</v>
      </c>
      <c r="K3780">
        <v>379414.8</v>
      </c>
      <c r="L3780">
        <v>65275.734289126704</v>
      </c>
      <c r="M3780" s="4">
        <f t="shared" si="118"/>
        <v>17.204319464904032</v>
      </c>
      <c r="N3780" t="str">
        <f t="shared" si="119"/>
        <v>Discounted</v>
      </c>
    </row>
    <row r="3781" spans="1:14" x14ac:dyDescent="0.3">
      <c r="A3781" t="s">
        <v>3791</v>
      </c>
      <c r="B3781" s="2">
        <v>45335</v>
      </c>
      <c r="C3781" t="s">
        <v>4517</v>
      </c>
      <c r="D3781" t="s">
        <v>4520</v>
      </c>
      <c r="E3781" t="s">
        <v>4524</v>
      </c>
      <c r="F3781">
        <v>2</v>
      </c>
      <c r="G3781">
        <v>43593</v>
      </c>
      <c r="H3781" s="7">
        <v>20</v>
      </c>
      <c r="I3781">
        <v>87186</v>
      </c>
      <c r="J3781">
        <v>17437.2</v>
      </c>
      <c r="K3781">
        <v>69748.800000000003</v>
      </c>
      <c r="L3781">
        <v>6058.5255667808906</v>
      </c>
      <c r="M3781" s="4">
        <f t="shared" si="118"/>
        <v>8.6862076003900999</v>
      </c>
      <c r="N3781" t="str">
        <f t="shared" si="119"/>
        <v>Discounted</v>
      </c>
    </row>
    <row r="3782" spans="1:14" x14ac:dyDescent="0.3">
      <c r="A3782" t="s">
        <v>3792</v>
      </c>
      <c r="B3782" s="2">
        <v>45304</v>
      </c>
      <c r="C3782" t="s">
        <v>4518</v>
      </c>
      <c r="D3782" t="s">
        <v>4520</v>
      </c>
      <c r="E3782" t="s">
        <v>4524</v>
      </c>
      <c r="F3782">
        <v>8</v>
      </c>
      <c r="G3782">
        <v>23344</v>
      </c>
      <c r="H3782" s="7">
        <v>10</v>
      </c>
      <c r="I3782">
        <v>186752</v>
      </c>
      <c r="J3782">
        <v>18675.2</v>
      </c>
      <c r="K3782">
        <v>168076.79999999999</v>
      </c>
      <c r="L3782">
        <v>24208.67401453443</v>
      </c>
      <c r="M3782" s="4">
        <f t="shared" si="118"/>
        <v>14.403340624366024</v>
      </c>
      <c r="N3782" t="str">
        <f t="shared" si="119"/>
        <v>Discounted</v>
      </c>
    </row>
    <row r="3783" spans="1:14" x14ac:dyDescent="0.3">
      <c r="A3783" t="s">
        <v>3793</v>
      </c>
      <c r="B3783" s="2">
        <v>45114</v>
      </c>
      <c r="C3783" t="s">
        <v>4513</v>
      </c>
      <c r="D3783" t="s">
        <v>4520</v>
      </c>
      <c r="E3783" t="s">
        <v>4522</v>
      </c>
      <c r="F3783">
        <v>6</v>
      </c>
      <c r="G3783">
        <v>22860</v>
      </c>
      <c r="H3783" s="7">
        <v>5</v>
      </c>
      <c r="I3783">
        <v>137160</v>
      </c>
      <c r="J3783">
        <v>6858</v>
      </c>
      <c r="K3783">
        <v>130302</v>
      </c>
      <c r="L3783">
        <v>24171.295526540311</v>
      </c>
      <c r="M3783" s="4">
        <f t="shared" si="118"/>
        <v>18.550210684824723</v>
      </c>
      <c r="N3783" t="str">
        <f t="shared" si="119"/>
        <v>Discounted</v>
      </c>
    </row>
    <row r="3784" spans="1:14" x14ac:dyDescent="0.3">
      <c r="A3784" t="s">
        <v>3794</v>
      </c>
      <c r="B3784" s="2">
        <v>45156</v>
      </c>
      <c r="C3784" t="s">
        <v>4516</v>
      </c>
      <c r="D3784" t="s">
        <v>4520</v>
      </c>
      <c r="E3784" t="s">
        <v>4524</v>
      </c>
      <c r="F3784">
        <v>4</v>
      </c>
      <c r="G3784">
        <v>43822</v>
      </c>
      <c r="H3784" s="7">
        <v>5</v>
      </c>
      <c r="I3784">
        <v>175288</v>
      </c>
      <c r="J3784">
        <v>8764.4</v>
      </c>
      <c r="K3784">
        <v>166523.6</v>
      </c>
      <c r="L3784">
        <v>27157.182723743321</v>
      </c>
      <c r="M3784" s="4">
        <f t="shared" si="118"/>
        <v>16.308308686422418</v>
      </c>
      <c r="N3784" t="str">
        <f t="shared" si="119"/>
        <v>Discounted</v>
      </c>
    </row>
    <row r="3785" spans="1:14" x14ac:dyDescent="0.3">
      <c r="A3785" t="s">
        <v>3795</v>
      </c>
      <c r="B3785" s="2">
        <v>45045</v>
      </c>
      <c r="C3785" t="s">
        <v>4513</v>
      </c>
      <c r="D3785" t="s">
        <v>4519</v>
      </c>
      <c r="E3785" t="s">
        <v>4521</v>
      </c>
      <c r="F3785">
        <v>4</v>
      </c>
      <c r="G3785">
        <v>21204</v>
      </c>
      <c r="H3785" s="7">
        <v>0</v>
      </c>
      <c r="I3785">
        <v>84816</v>
      </c>
      <c r="J3785">
        <v>0</v>
      </c>
      <c r="K3785">
        <v>84816</v>
      </c>
      <c r="L3785">
        <v>19882.56502582191</v>
      </c>
      <c r="M3785" s="4">
        <f t="shared" si="118"/>
        <v>23.441998002525359</v>
      </c>
      <c r="N3785" t="str">
        <f t="shared" si="119"/>
        <v>Non-discounted</v>
      </c>
    </row>
    <row r="3786" spans="1:14" x14ac:dyDescent="0.3">
      <c r="A3786" t="s">
        <v>3796</v>
      </c>
      <c r="B3786" s="2">
        <v>45082</v>
      </c>
      <c r="C3786" t="s">
        <v>4515</v>
      </c>
      <c r="D3786" t="s">
        <v>4519</v>
      </c>
      <c r="E3786" t="s">
        <v>4521</v>
      </c>
      <c r="F3786">
        <v>7</v>
      </c>
      <c r="G3786">
        <v>53146</v>
      </c>
      <c r="H3786" s="7">
        <v>0</v>
      </c>
      <c r="I3786">
        <v>372022</v>
      </c>
      <c r="J3786">
        <v>0</v>
      </c>
      <c r="K3786">
        <v>372022</v>
      </c>
      <c r="L3786">
        <v>21556.532191059759</v>
      </c>
      <c r="M3786" s="4">
        <f t="shared" si="118"/>
        <v>5.7944240370353794</v>
      </c>
      <c r="N3786" t="str">
        <f t="shared" si="119"/>
        <v>Non-discounted</v>
      </c>
    </row>
    <row r="3787" spans="1:14" x14ac:dyDescent="0.3">
      <c r="A3787" t="s">
        <v>3797</v>
      </c>
      <c r="B3787" s="2">
        <v>45613</v>
      </c>
      <c r="C3787" t="s">
        <v>4512</v>
      </c>
      <c r="D3787" t="s">
        <v>4520</v>
      </c>
      <c r="E3787" t="s">
        <v>4521</v>
      </c>
      <c r="F3787">
        <v>3</v>
      </c>
      <c r="G3787">
        <v>48681</v>
      </c>
      <c r="H3787" s="7">
        <v>5</v>
      </c>
      <c r="I3787">
        <v>146043</v>
      </c>
      <c r="J3787">
        <v>7302.15</v>
      </c>
      <c r="K3787">
        <v>138740.85</v>
      </c>
      <c r="L3787">
        <v>14700.83828025362</v>
      </c>
      <c r="M3787" s="4">
        <f t="shared" si="118"/>
        <v>10.595897517028055</v>
      </c>
      <c r="N3787" t="str">
        <f t="shared" si="119"/>
        <v>Discounted</v>
      </c>
    </row>
    <row r="3788" spans="1:14" x14ac:dyDescent="0.3">
      <c r="A3788" t="s">
        <v>3798</v>
      </c>
      <c r="B3788" s="2">
        <v>45391</v>
      </c>
      <c r="C3788" t="s">
        <v>4515</v>
      </c>
      <c r="D3788" t="s">
        <v>4519</v>
      </c>
      <c r="E3788" t="s">
        <v>4523</v>
      </c>
      <c r="F3788">
        <v>3</v>
      </c>
      <c r="G3788">
        <v>31089</v>
      </c>
      <c r="H3788" s="7">
        <v>20</v>
      </c>
      <c r="I3788">
        <v>93267</v>
      </c>
      <c r="J3788">
        <v>18653.400000000001</v>
      </c>
      <c r="K3788">
        <v>74613.600000000006</v>
      </c>
      <c r="L3788">
        <v>4582.5599046660454</v>
      </c>
      <c r="M3788" s="4">
        <f t="shared" si="118"/>
        <v>6.1417220247596216</v>
      </c>
      <c r="N3788" t="str">
        <f t="shared" si="119"/>
        <v>Discounted</v>
      </c>
    </row>
    <row r="3789" spans="1:14" x14ac:dyDescent="0.3">
      <c r="A3789" t="s">
        <v>3799</v>
      </c>
      <c r="B3789" s="2">
        <v>45030</v>
      </c>
      <c r="C3789" t="s">
        <v>4517</v>
      </c>
      <c r="D3789" t="s">
        <v>4519</v>
      </c>
      <c r="E3789" t="s">
        <v>4522</v>
      </c>
      <c r="F3789">
        <v>6</v>
      </c>
      <c r="G3789">
        <v>9712</v>
      </c>
      <c r="H3789" s="7">
        <v>10</v>
      </c>
      <c r="I3789">
        <v>58272</v>
      </c>
      <c r="J3789">
        <v>5827.2</v>
      </c>
      <c r="K3789">
        <v>52444.800000000003</v>
      </c>
      <c r="L3789">
        <v>4663.4359845263079</v>
      </c>
      <c r="M3789" s="4">
        <f t="shared" si="118"/>
        <v>8.8920846004299907</v>
      </c>
      <c r="N3789" t="str">
        <f t="shared" si="119"/>
        <v>Discounted</v>
      </c>
    </row>
    <row r="3790" spans="1:14" x14ac:dyDescent="0.3">
      <c r="A3790" t="s">
        <v>3800</v>
      </c>
      <c r="B3790" s="2">
        <v>45530</v>
      </c>
      <c r="C3790" t="s">
        <v>4516</v>
      </c>
      <c r="D3790" t="s">
        <v>4520</v>
      </c>
      <c r="E3790" t="s">
        <v>4524</v>
      </c>
      <c r="F3790">
        <v>9</v>
      </c>
      <c r="G3790">
        <v>14350</v>
      </c>
      <c r="H3790" s="7">
        <v>0</v>
      </c>
      <c r="I3790">
        <v>129150</v>
      </c>
      <c r="J3790">
        <v>0</v>
      </c>
      <c r="K3790">
        <v>129150</v>
      </c>
      <c r="L3790">
        <v>9659.9895648900583</v>
      </c>
      <c r="M3790" s="4">
        <f t="shared" si="118"/>
        <v>7.4796667169106144</v>
      </c>
      <c r="N3790" t="str">
        <f t="shared" si="119"/>
        <v>Non-discounted</v>
      </c>
    </row>
    <row r="3791" spans="1:14" x14ac:dyDescent="0.3">
      <c r="A3791" t="s">
        <v>3801</v>
      </c>
      <c r="B3791" s="2">
        <v>45624</v>
      </c>
      <c r="C3791" t="s">
        <v>4512</v>
      </c>
      <c r="D3791" t="s">
        <v>4519</v>
      </c>
      <c r="E3791" t="s">
        <v>4521</v>
      </c>
      <c r="F3791">
        <v>1</v>
      </c>
      <c r="G3791">
        <v>40267</v>
      </c>
      <c r="H3791" s="7">
        <v>0</v>
      </c>
      <c r="I3791">
        <v>40267</v>
      </c>
      <c r="J3791">
        <v>0</v>
      </c>
      <c r="K3791">
        <v>40267</v>
      </c>
      <c r="L3791">
        <v>7913.7671470447322</v>
      </c>
      <c r="M3791" s="4">
        <f t="shared" si="118"/>
        <v>19.65323254040463</v>
      </c>
      <c r="N3791" t="str">
        <f t="shared" si="119"/>
        <v>Non-discounted</v>
      </c>
    </row>
    <row r="3792" spans="1:14" x14ac:dyDescent="0.3">
      <c r="A3792" t="s">
        <v>3802</v>
      </c>
      <c r="B3792" s="2">
        <v>45428</v>
      </c>
      <c r="C3792" t="s">
        <v>4517</v>
      </c>
      <c r="D3792" t="s">
        <v>4519</v>
      </c>
      <c r="E3792" t="s">
        <v>4522</v>
      </c>
      <c r="F3792">
        <v>5</v>
      </c>
      <c r="G3792">
        <v>7822</v>
      </c>
      <c r="H3792" s="7">
        <v>10</v>
      </c>
      <c r="I3792">
        <v>39110</v>
      </c>
      <c r="J3792">
        <v>3911</v>
      </c>
      <c r="K3792">
        <v>35199</v>
      </c>
      <c r="L3792">
        <v>4360.2827515243034</v>
      </c>
      <c r="M3792" s="4">
        <f t="shared" si="118"/>
        <v>12.387518825887961</v>
      </c>
      <c r="N3792" t="str">
        <f t="shared" si="119"/>
        <v>Discounted</v>
      </c>
    </row>
    <row r="3793" spans="1:14" x14ac:dyDescent="0.3">
      <c r="A3793" t="s">
        <v>3803</v>
      </c>
      <c r="B3793" s="2">
        <v>45619</v>
      </c>
      <c r="C3793" t="s">
        <v>4515</v>
      </c>
      <c r="D3793" t="s">
        <v>4519</v>
      </c>
      <c r="E3793" t="s">
        <v>4522</v>
      </c>
      <c r="F3793">
        <v>1</v>
      </c>
      <c r="G3793">
        <v>36411</v>
      </c>
      <c r="H3793" s="7">
        <v>0</v>
      </c>
      <c r="I3793">
        <v>36411</v>
      </c>
      <c r="J3793">
        <v>0</v>
      </c>
      <c r="K3793">
        <v>36411</v>
      </c>
      <c r="L3793">
        <v>8556.9073917546375</v>
      </c>
      <c r="M3793" s="4">
        <f t="shared" si="118"/>
        <v>23.500885424060414</v>
      </c>
      <c r="N3793" t="str">
        <f t="shared" si="119"/>
        <v>Non-discounted</v>
      </c>
    </row>
    <row r="3794" spans="1:14" x14ac:dyDescent="0.3">
      <c r="A3794" t="s">
        <v>3804</v>
      </c>
      <c r="B3794" s="2">
        <v>45608</v>
      </c>
      <c r="C3794" t="s">
        <v>4515</v>
      </c>
      <c r="D3794" t="s">
        <v>4520</v>
      </c>
      <c r="E3794" t="s">
        <v>4523</v>
      </c>
      <c r="F3794">
        <v>1</v>
      </c>
      <c r="G3794">
        <v>47080</v>
      </c>
      <c r="H3794" s="7">
        <v>20</v>
      </c>
      <c r="I3794">
        <v>47080</v>
      </c>
      <c r="J3794">
        <v>9416</v>
      </c>
      <c r="K3794">
        <v>37664</v>
      </c>
      <c r="L3794">
        <v>2059.2997019620288</v>
      </c>
      <c r="M3794" s="4">
        <f t="shared" si="118"/>
        <v>5.4675544338414106</v>
      </c>
      <c r="N3794" t="str">
        <f t="shared" si="119"/>
        <v>Discounted</v>
      </c>
    </row>
    <row r="3795" spans="1:14" x14ac:dyDescent="0.3">
      <c r="A3795" t="s">
        <v>3805</v>
      </c>
      <c r="B3795" s="2">
        <v>45625</v>
      </c>
      <c r="C3795" t="s">
        <v>4512</v>
      </c>
      <c r="D3795" t="s">
        <v>4520</v>
      </c>
      <c r="E3795" t="s">
        <v>4524</v>
      </c>
      <c r="F3795">
        <v>3</v>
      </c>
      <c r="G3795">
        <v>51122</v>
      </c>
      <c r="H3795" s="7">
        <v>0</v>
      </c>
      <c r="I3795">
        <v>153366</v>
      </c>
      <c r="J3795">
        <v>0</v>
      </c>
      <c r="K3795">
        <v>153366</v>
      </c>
      <c r="L3795">
        <v>27695.574109629761</v>
      </c>
      <c r="M3795" s="4">
        <f t="shared" si="118"/>
        <v>18.05848369888356</v>
      </c>
      <c r="N3795" t="str">
        <f t="shared" si="119"/>
        <v>Non-discounted</v>
      </c>
    </row>
    <row r="3796" spans="1:14" x14ac:dyDescent="0.3">
      <c r="A3796" t="s">
        <v>3806</v>
      </c>
      <c r="B3796" s="2">
        <v>45101</v>
      </c>
      <c r="C3796" t="s">
        <v>4516</v>
      </c>
      <c r="D3796" t="s">
        <v>4519</v>
      </c>
      <c r="E3796" t="s">
        <v>4524</v>
      </c>
      <c r="F3796">
        <v>3</v>
      </c>
      <c r="G3796">
        <v>6178</v>
      </c>
      <c r="H3796" s="7">
        <v>0</v>
      </c>
      <c r="I3796">
        <v>18534</v>
      </c>
      <c r="J3796">
        <v>0</v>
      </c>
      <c r="K3796">
        <v>18534</v>
      </c>
      <c r="L3796">
        <v>4524.3154656241122</v>
      </c>
      <c r="M3796" s="4">
        <f t="shared" si="118"/>
        <v>24.410896005309766</v>
      </c>
      <c r="N3796" t="str">
        <f t="shared" si="119"/>
        <v>Non-discounted</v>
      </c>
    </row>
    <row r="3797" spans="1:14" x14ac:dyDescent="0.3">
      <c r="A3797" t="s">
        <v>3807</v>
      </c>
      <c r="B3797" s="2">
        <v>45600</v>
      </c>
      <c r="C3797" t="s">
        <v>4515</v>
      </c>
      <c r="D3797" t="s">
        <v>4519</v>
      </c>
      <c r="E3797" t="s">
        <v>4521</v>
      </c>
      <c r="F3797">
        <v>4</v>
      </c>
      <c r="G3797">
        <v>65765</v>
      </c>
      <c r="H3797" s="7">
        <v>5</v>
      </c>
      <c r="I3797">
        <v>263060</v>
      </c>
      <c r="J3797">
        <v>13153</v>
      </c>
      <c r="K3797">
        <v>249907</v>
      </c>
      <c r="L3797">
        <v>21284.01539031247</v>
      </c>
      <c r="M3797" s="4">
        <f t="shared" si="118"/>
        <v>8.5167743962003737</v>
      </c>
      <c r="N3797" t="str">
        <f t="shared" si="119"/>
        <v>Discounted</v>
      </c>
    </row>
    <row r="3798" spans="1:14" x14ac:dyDescent="0.3">
      <c r="A3798" t="s">
        <v>3808</v>
      </c>
      <c r="B3798" s="2">
        <v>45347</v>
      </c>
      <c r="C3798" t="s">
        <v>4518</v>
      </c>
      <c r="D3798" t="s">
        <v>4519</v>
      </c>
      <c r="E3798" t="s">
        <v>4521</v>
      </c>
      <c r="F3798">
        <v>3</v>
      </c>
      <c r="G3798">
        <v>67418</v>
      </c>
      <c r="H3798" s="7">
        <v>20</v>
      </c>
      <c r="I3798">
        <v>202254</v>
      </c>
      <c r="J3798">
        <v>40450.800000000003</v>
      </c>
      <c r="K3798">
        <v>161803.20000000001</v>
      </c>
      <c r="L3798">
        <v>22407.55012866882</v>
      </c>
      <c r="M3798" s="4">
        <f t="shared" si="118"/>
        <v>13.848644605711641</v>
      </c>
      <c r="N3798" t="str">
        <f t="shared" si="119"/>
        <v>Discounted</v>
      </c>
    </row>
    <row r="3799" spans="1:14" x14ac:dyDescent="0.3">
      <c r="A3799" t="s">
        <v>3809</v>
      </c>
      <c r="B3799" s="2">
        <v>45060</v>
      </c>
      <c r="C3799" t="s">
        <v>4517</v>
      </c>
      <c r="D3799" t="s">
        <v>4519</v>
      </c>
      <c r="E3799" t="s">
        <v>4522</v>
      </c>
      <c r="F3799">
        <v>6</v>
      </c>
      <c r="G3799">
        <v>22280</v>
      </c>
      <c r="H3799" s="7">
        <v>20</v>
      </c>
      <c r="I3799">
        <v>133680</v>
      </c>
      <c r="J3799">
        <v>26736</v>
      </c>
      <c r="K3799">
        <v>106944</v>
      </c>
      <c r="L3799">
        <v>20359.782504262759</v>
      </c>
      <c r="M3799" s="4">
        <f t="shared" si="118"/>
        <v>19.037797823405484</v>
      </c>
      <c r="N3799" t="str">
        <f t="shared" si="119"/>
        <v>Discounted</v>
      </c>
    </row>
    <row r="3800" spans="1:14" x14ac:dyDescent="0.3">
      <c r="A3800" t="s">
        <v>3810</v>
      </c>
      <c r="B3800" s="2">
        <v>45317</v>
      </c>
      <c r="C3800" t="s">
        <v>4512</v>
      </c>
      <c r="D3800" t="s">
        <v>4519</v>
      </c>
      <c r="E3800" t="s">
        <v>4524</v>
      </c>
      <c r="F3800">
        <v>4</v>
      </c>
      <c r="G3800">
        <v>28006</v>
      </c>
      <c r="H3800" s="7">
        <v>5</v>
      </c>
      <c r="I3800">
        <v>112024</v>
      </c>
      <c r="J3800">
        <v>5601.2</v>
      </c>
      <c r="K3800">
        <v>106422.8</v>
      </c>
      <c r="L3800">
        <v>18797.203734873921</v>
      </c>
      <c r="M3800" s="4">
        <f t="shared" si="118"/>
        <v>17.662759986463353</v>
      </c>
      <c r="N3800" t="str">
        <f t="shared" si="119"/>
        <v>Discounted</v>
      </c>
    </row>
    <row r="3801" spans="1:14" x14ac:dyDescent="0.3">
      <c r="A3801" t="s">
        <v>3811</v>
      </c>
      <c r="B3801" s="2">
        <v>45427</v>
      </c>
      <c r="C3801" t="s">
        <v>4514</v>
      </c>
      <c r="D3801" t="s">
        <v>4519</v>
      </c>
      <c r="E3801" t="s">
        <v>4524</v>
      </c>
      <c r="F3801">
        <v>8</v>
      </c>
      <c r="G3801">
        <v>42796</v>
      </c>
      <c r="H3801" s="7">
        <v>15</v>
      </c>
      <c r="I3801">
        <v>342368</v>
      </c>
      <c r="J3801">
        <v>51355.199999999997</v>
      </c>
      <c r="K3801">
        <v>291012.8</v>
      </c>
      <c r="L3801">
        <v>47494.868028376288</v>
      </c>
      <c r="M3801" s="4">
        <f t="shared" si="118"/>
        <v>16.320542611313414</v>
      </c>
      <c r="N3801" t="str">
        <f t="shared" si="119"/>
        <v>Discounted</v>
      </c>
    </row>
    <row r="3802" spans="1:14" x14ac:dyDescent="0.3">
      <c r="A3802" t="s">
        <v>3812</v>
      </c>
      <c r="B3802" s="2">
        <v>45591</v>
      </c>
      <c r="C3802" t="s">
        <v>4514</v>
      </c>
      <c r="D3802" t="s">
        <v>4520</v>
      </c>
      <c r="E3802" t="s">
        <v>4521</v>
      </c>
      <c r="F3802">
        <v>1</v>
      </c>
      <c r="G3802">
        <v>40382</v>
      </c>
      <c r="H3802" s="7">
        <v>10</v>
      </c>
      <c r="I3802">
        <v>40382</v>
      </c>
      <c r="J3802">
        <v>4038.2</v>
      </c>
      <c r="K3802">
        <v>36343.800000000003</v>
      </c>
      <c r="L3802">
        <v>4192.3018660879789</v>
      </c>
      <c r="M3802" s="4">
        <f t="shared" si="118"/>
        <v>11.535122541088104</v>
      </c>
      <c r="N3802" t="str">
        <f t="shared" si="119"/>
        <v>Discounted</v>
      </c>
    </row>
    <row r="3803" spans="1:14" x14ac:dyDescent="0.3">
      <c r="A3803" t="s">
        <v>3813</v>
      </c>
      <c r="B3803" s="2">
        <v>44959</v>
      </c>
      <c r="C3803" t="s">
        <v>4516</v>
      </c>
      <c r="D3803" t="s">
        <v>4519</v>
      </c>
      <c r="E3803" t="s">
        <v>4525</v>
      </c>
      <c r="F3803">
        <v>8</v>
      </c>
      <c r="G3803">
        <v>61010</v>
      </c>
      <c r="H3803" s="7">
        <v>20</v>
      </c>
      <c r="I3803">
        <v>488080</v>
      </c>
      <c r="J3803">
        <v>97616</v>
      </c>
      <c r="K3803">
        <v>390464</v>
      </c>
      <c r="L3803">
        <v>76390.373331254159</v>
      </c>
      <c r="M3803" s="4">
        <f t="shared" si="118"/>
        <v>19.563999070658028</v>
      </c>
      <c r="N3803" t="str">
        <f t="shared" si="119"/>
        <v>Discounted</v>
      </c>
    </row>
    <row r="3804" spans="1:14" x14ac:dyDescent="0.3">
      <c r="A3804" t="s">
        <v>3814</v>
      </c>
      <c r="B3804" s="2">
        <v>44981</v>
      </c>
      <c r="C3804" t="s">
        <v>4518</v>
      </c>
      <c r="D3804" t="s">
        <v>4519</v>
      </c>
      <c r="E3804" t="s">
        <v>4522</v>
      </c>
      <c r="F3804">
        <v>1</v>
      </c>
      <c r="G3804">
        <v>42702</v>
      </c>
      <c r="H3804" s="7">
        <v>15</v>
      </c>
      <c r="I3804">
        <v>42702</v>
      </c>
      <c r="J3804">
        <v>6405.3</v>
      </c>
      <c r="K3804">
        <v>36296.699999999997</v>
      </c>
      <c r="L3804">
        <v>6557.0371630332565</v>
      </c>
      <c r="M3804" s="4">
        <f t="shared" si="118"/>
        <v>18.065105541366727</v>
      </c>
      <c r="N3804" t="str">
        <f t="shared" si="119"/>
        <v>Discounted</v>
      </c>
    </row>
    <row r="3805" spans="1:14" x14ac:dyDescent="0.3">
      <c r="A3805" t="s">
        <v>3815</v>
      </c>
      <c r="B3805" s="2">
        <v>45445</v>
      </c>
      <c r="C3805" t="s">
        <v>4515</v>
      </c>
      <c r="D3805" t="s">
        <v>4520</v>
      </c>
      <c r="E3805" t="s">
        <v>4524</v>
      </c>
      <c r="F3805">
        <v>1</v>
      </c>
      <c r="G3805">
        <v>2205</v>
      </c>
      <c r="H3805" s="7">
        <v>10</v>
      </c>
      <c r="I3805">
        <v>2205</v>
      </c>
      <c r="J3805">
        <v>220.5</v>
      </c>
      <c r="K3805">
        <v>1984.5</v>
      </c>
      <c r="L3805">
        <v>163.84043329262499</v>
      </c>
      <c r="M3805" s="4">
        <f t="shared" si="118"/>
        <v>8.2560057088750298</v>
      </c>
      <c r="N3805" t="str">
        <f t="shared" si="119"/>
        <v>Discounted</v>
      </c>
    </row>
    <row r="3806" spans="1:14" x14ac:dyDescent="0.3">
      <c r="A3806" t="s">
        <v>3816</v>
      </c>
      <c r="B3806" s="2">
        <v>45564</v>
      </c>
      <c r="C3806" t="s">
        <v>4514</v>
      </c>
      <c r="D3806" t="s">
        <v>4519</v>
      </c>
      <c r="E3806" t="s">
        <v>4523</v>
      </c>
      <c r="F3806">
        <v>7</v>
      </c>
      <c r="G3806">
        <v>72033</v>
      </c>
      <c r="H3806" s="7">
        <v>20</v>
      </c>
      <c r="I3806">
        <v>504231</v>
      </c>
      <c r="J3806">
        <v>100846.2</v>
      </c>
      <c r="K3806">
        <v>403384.8</v>
      </c>
      <c r="L3806">
        <v>97949.149365920399</v>
      </c>
      <c r="M3806" s="4">
        <f t="shared" si="118"/>
        <v>24.281814626113924</v>
      </c>
      <c r="N3806" t="str">
        <f t="shared" si="119"/>
        <v>Discounted</v>
      </c>
    </row>
    <row r="3807" spans="1:14" x14ac:dyDescent="0.3">
      <c r="A3807" t="s">
        <v>3817</v>
      </c>
      <c r="B3807" s="2">
        <v>44938</v>
      </c>
      <c r="C3807" t="s">
        <v>4516</v>
      </c>
      <c r="D3807" t="s">
        <v>4519</v>
      </c>
      <c r="E3807" t="s">
        <v>4523</v>
      </c>
      <c r="F3807">
        <v>1</v>
      </c>
      <c r="G3807">
        <v>41230</v>
      </c>
      <c r="H3807" s="7">
        <v>0</v>
      </c>
      <c r="I3807">
        <v>41230</v>
      </c>
      <c r="J3807">
        <v>0</v>
      </c>
      <c r="K3807">
        <v>41230</v>
      </c>
      <c r="L3807">
        <v>6643.5788071202251</v>
      </c>
      <c r="M3807" s="4">
        <f t="shared" si="118"/>
        <v>16.113458178802389</v>
      </c>
      <c r="N3807" t="str">
        <f t="shared" si="119"/>
        <v>Non-discounted</v>
      </c>
    </row>
    <row r="3808" spans="1:14" x14ac:dyDescent="0.3">
      <c r="A3808" t="s">
        <v>3818</v>
      </c>
      <c r="B3808" s="2">
        <v>45454</v>
      </c>
      <c r="C3808" t="s">
        <v>4517</v>
      </c>
      <c r="D3808" t="s">
        <v>4519</v>
      </c>
      <c r="E3808" t="s">
        <v>4525</v>
      </c>
      <c r="F3808">
        <v>9</v>
      </c>
      <c r="G3808">
        <v>31551</v>
      </c>
      <c r="H3808" s="7">
        <v>20</v>
      </c>
      <c r="I3808">
        <v>283959</v>
      </c>
      <c r="J3808">
        <v>56791.8</v>
      </c>
      <c r="K3808">
        <v>227167.2</v>
      </c>
      <c r="L3808">
        <v>35231.888122968579</v>
      </c>
      <c r="M3808" s="4">
        <f t="shared" si="118"/>
        <v>15.509232020718034</v>
      </c>
      <c r="N3808" t="str">
        <f t="shared" si="119"/>
        <v>Discounted</v>
      </c>
    </row>
    <row r="3809" spans="1:14" x14ac:dyDescent="0.3">
      <c r="A3809" t="s">
        <v>3819</v>
      </c>
      <c r="B3809" s="2">
        <v>45646</v>
      </c>
      <c r="C3809" t="s">
        <v>4518</v>
      </c>
      <c r="D3809" t="s">
        <v>4519</v>
      </c>
      <c r="E3809" t="s">
        <v>4521</v>
      </c>
      <c r="F3809">
        <v>8</v>
      </c>
      <c r="G3809">
        <v>78165</v>
      </c>
      <c r="H3809" s="7">
        <v>10</v>
      </c>
      <c r="I3809">
        <v>625320</v>
      </c>
      <c r="J3809">
        <v>62532</v>
      </c>
      <c r="K3809">
        <v>562788</v>
      </c>
      <c r="L3809">
        <v>123614.8846612194</v>
      </c>
      <c r="M3809" s="4">
        <f t="shared" si="118"/>
        <v>21.964733551749401</v>
      </c>
      <c r="N3809" t="str">
        <f t="shared" si="119"/>
        <v>Discounted</v>
      </c>
    </row>
    <row r="3810" spans="1:14" x14ac:dyDescent="0.3">
      <c r="A3810" t="s">
        <v>3820</v>
      </c>
      <c r="B3810" s="2">
        <v>45481</v>
      </c>
      <c r="C3810" t="s">
        <v>4518</v>
      </c>
      <c r="D3810" t="s">
        <v>4520</v>
      </c>
      <c r="E3810" t="s">
        <v>4521</v>
      </c>
      <c r="F3810">
        <v>1</v>
      </c>
      <c r="G3810">
        <v>50967</v>
      </c>
      <c r="H3810" s="7">
        <v>15</v>
      </c>
      <c r="I3810">
        <v>50967</v>
      </c>
      <c r="J3810">
        <v>7645.05</v>
      </c>
      <c r="K3810">
        <v>43321.95</v>
      </c>
      <c r="L3810">
        <v>7714.8899173585996</v>
      </c>
      <c r="M3810" s="4">
        <f t="shared" si="118"/>
        <v>17.808270212579536</v>
      </c>
      <c r="N3810" t="str">
        <f t="shared" si="119"/>
        <v>Discounted</v>
      </c>
    </row>
    <row r="3811" spans="1:14" x14ac:dyDescent="0.3">
      <c r="A3811" t="s">
        <v>3821</v>
      </c>
      <c r="B3811" s="2">
        <v>45299</v>
      </c>
      <c r="C3811" t="s">
        <v>4513</v>
      </c>
      <c r="D3811" t="s">
        <v>4519</v>
      </c>
      <c r="E3811" t="s">
        <v>4521</v>
      </c>
      <c r="F3811">
        <v>2</v>
      </c>
      <c r="G3811">
        <v>31285</v>
      </c>
      <c r="H3811" s="7">
        <v>0</v>
      </c>
      <c r="I3811">
        <v>62570</v>
      </c>
      <c r="J3811">
        <v>0</v>
      </c>
      <c r="K3811">
        <v>62570</v>
      </c>
      <c r="L3811">
        <v>4060.5337925921808</v>
      </c>
      <c r="M3811" s="4">
        <f t="shared" si="118"/>
        <v>6.4895857321275061</v>
      </c>
      <c r="N3811" t="str">
        <f t="shared" si="119"/>
        <v>Non-discounted</v>
      </c>
    </row>
    <row r="3812" spans="1:14" x14ac:dyDescent="0.3">
      <c r="A3812" t="s">
        <v>3822</v>
      </c>
      <c r="B3812" s="2">
        <v>45410</v>
      </c>
      <c r="C3812" t="s">
        <v>4516</v>
      </c>
      <c r="D3812" t="s">
        <v>4520</v>
      </c>
      <c r="E3812" t="s">
        <v>4523</v>
      </c>
      <c r="F3812">
        <v>2</v>
      </c>
      <c r="G3812">
        <v>29902</v>
      </c>
      <c r="H3812" s="7">
        <v>10</v>
      </c>
      <c r="I3812">
        <v>59804</v>
      </c>
      <c r="J3812">
        <v>5980.4</v>
      </c>
      <c r="K3812">
        <v>53823.6</v>
      </c>
      <c r="L3812">
        <v>8144.4727638274862</v>
      </c>
      <c r="M3812" s="4">
        <f t="shared" si="118"/>
        <v>15.131787475805197</v>
      </c>
      <c r="N3812" t="str">
        <f t="shared" si="119"/>
        <v>Discounted</v>
      </c>
    </row>
    <row r="3813" spans="1:14" x14ac:dyDescent="0.3">
      <c r="A3813" t="s">
        <v>3823</v>
      </c>
      <c r="B3813" s="2">
        <v>45573</v>
      </c>
      <c r="C3813" t="s">
        <v>4516</v>
      </c>
      <c r="D3813" t="s">
        <v>4519</v>
      </c>
      <c r="E3813" t="s">
        <v>4521</v>
      </c>
      <c r="F3813">
        <v>2</v>
      </c>
      <c r="G3813">
        <v>3204</v>
      </c>
      <c r="H3813" s="7">
        <v>10</v>
      </c>
      <c r="I3813">
        <v>6408</v>
      </c>
      <c r="J3813">
        <v>640.79999999999995</v>
      </c>
      <c r="K3813">
        <v>5767.2</v>
      </c>
      <c r="L3813">
        <v>1188.731218763671</v>
      </c>
      <c r="M3813" s="4">
        <f t="shared" si="118"/>
        <v>20.61192985788027</v>
      </c>
      <c r="N3813" t="str">
        <f t="shared" si="119"/>
        <v>Discounted</v>
      </c>
    </row>
    <row r="3814" spans="1:14" x14ac:dyDescent="0.3">
      <c r="A3814" t="s">
        <v>3824</v>
      </c>
      <c r="B3814" s="2">
        <v>45154</v>
      </c>
      <c r="C3814" t="s">
        <v>4513</v>
      </c>
      <c r="D3814" t="s">
        <v>4519</v>
      </c>
      <c r="E3814" t="s">
        <v>4523</v>
      </c>
      <c r="F3814">
        <v>6</v>
      </c>
      <c r="G3814">
        <v>27527</v>
      </c>
      <c r="H3814" s="7">
        <v>20</v>
      </c>
      <c r="I3814">
        <v>165162</v>
      </c>
      <c r="J3814">
        <v>33032.400000000001</v>
      </c>
      <c r="K3814">
        <v>132129.60000000001</v>
      </c>
      <c r="L3814">
        <v>25104.098657384911</v>
      </c>
      <c r="M3814" s="4">
        <f t="shared" si="118"/>
        <v>18.999602403537821</v>
      </c>
      <c r="N3814" t="str">
        <f t="shared" si="119"/>
        <v>Discounted</v>
      </c>
    </row>
    <row r="3815" spans="1:14" x14ac:dyDescent="0.3">
      <c r="A3815" t="s">
        <v>3825</v>
      </c>
      <c r="B3815" s="2">
        <v>45549</v>
      </c>
      <c r="C3815" t="s">
        <v>4515</v>
      </c>
      <c r="D3815" t="s">
        <v>4520</v>
      </c>
      <c r="E3815" t="s">
        <v>4525</v>
      </c>
      <c r="F3815">
        <v>4</v>
      </c>
      <c r="G3815">
        <v>59592</v>
      </c>
      <c r="H3815" s="7">
        <v>5</v>
      </c>
      <c r="I3815">
        <v>238368</v>
      </c>
      <c r="J3815">
        <v>11918.4</v>
      </c>
      <c r="K3815">
        <v>226449.6</v>
      </c>
      <c r="L3815">
        <v>55288.517854927079</v>
      </c>
      <c r="M3815" s="4">
        <f t="shared" si="118"/>
        <v>24.415374482854936</v>
      </c>
      <c r="N3815" t="str">
        <f t="shared" si="119"/>
        <v>Discounted</v>
      </c>
    </row>
    <row r="3816" spans="1:14" x14ac:dyDescent="0.3">
      <c r="A3816" t="s">
        <v>3826</v>
      </c>
      <c r="B3816" s="2">
        <v>45233</v>
      </c>
      <c r="C3816" t="s">
        <v>4516</v>
      </c>
      <c r="D3816" t="s">
        <v>4519</v>
      </c>
      <c r="E3816" t="s">
        <v>4522</v>
      </c>
      <c r="F3816">
        <v>8</v>
      </c>
      <c r="G3816">
        <v>6225</v>
      </c>
      <c r="H3816" s="7">
        <v>5</v>
      </c>
      <c r="I3816">
        <v>49800</v>
      </c>
      <c r="J3816">
        <v>2490</v>
      </c>
      <c r="K3816">
        <v>47310</v>
      </c>
      <c r="L3816">
        <v>2601.2578383882792</v>
      </c>
      <c r="M3816" s="4">
        <f t="shared" si="118"/>
        <v>5.4983255937186195</v>
      </c>
      <c r="N3816" t="str">
        <f t="shared" si="119"/>
        <v>Discounted</v>
      </c>
    </row>
    <row r="3817" spans="1:14" x14ac:dyDescent="0.3">
      <c r="A3817" t="s">
        <v>3827</v>
      </c>
      <c r="B3817" s="2">
        <v>45383</v>
      </c>
      <c r="C3817" t="s">
        <v>4513</v>
      </c>
      <c r="D3817" t="s">
        <v>4520</v>
      </c>
      <c r="E3817" t="s">
        <v>4524</v>
      </c>
      <c r="F3817">
        <v>1</v>
      </c>
      <c r="G3817">
        <v>64605</v>
      </c>
      <c r="H3817" s="7">
        <v>0</v>
      </c>
      <c r="I3817">
        <v>64605</v>
      </c>
      <c r="J3817">
        <v>0</v>
      </c>
      <c r="K3817">
        <v>64605</v>
      </c>
      <c r="L3817">
        <v>6605.4601387506318</v>
      </c>
      <c r="M3817" s="4">
        <f t="shared" si="118"/>
        <v>10.224379132808037</v>
      </c>
      <c r="N3817" t="str">
        <f t="shared" si="119"/>
        <v>Non-discounted</v>
      </c>
    </row>
    <row r="3818" spans="1:14" x14ac:dyDescent="0.3">
      <c r="A3818" t="s">
        <v>3828</v>
      </c>
      <c r="B3818" s="2">
        <v>45086</v>
      </c>
      <c r="C3818" t="s">
        <v>4515</v>
      </c>
      <c r="D3818" t="s">
        <v>4520</v>
      </c>
      <c r="E3818" t="s">
        <v>4525</v>
      </c>
      <c r="F3818">
        <v>4</v>
      </c>
      <c r="G3818">
        <v>25723</v>
      </c>
      <c r="H3818" s="7">
        <v>10</v>
      </c>
      <c r="I3818">
        <v>102892</v>
      </c>
      <c r="J3818">
        <v>10289.200000000001</v>
      </c>
      <c r="K3818">
        <v>92602.8</v>
      </c>
      <c r="L3818">
        <v>14800.825097966041</v>
      </c>
      <c r="M3818" s="4">
        <f t="shared" si="118"/>
        <v>15.983129125648512</v>
      </c>
      <c r="N3818" t="str">
        <f t="shared" si="119"/>
        <v>Discounted</v>
      </c>
    </row>
    <row r="3819" spans="1:14" x14ac:dyDescent="0.3">
      <c r="A3819" t="s">
        <v>3829</v>
      </c>
      <c r="B3819" s="2">
        <v>45257</v>
      </c>
      <c r="C3819" t="s">
        <v>4515</v>
      </c>
      <c r="D3819" t="s">
        <v>4520</v>
      </c>
      <c r="E3819" t="s">
        <v>4523</v>
      </c>
      <c r="F3819">
        <v>5</v>
      </c>
      <c r="G3819">
        <v>27884</v>
      </c>
      <c r="H3819" s="7">
        <v>15</v>
      </c>
      <c r="I3819">
        <v>139420</v>
      </c>
      <c r="J3819">
        <v>20913</v>
      </c>
      <c r="K3819">
        <v>118507</v>
      </c>
      <c r="L3819">
        <v>20608.125522510389</v>
      </c>
      <c r="M3819" s="4">
        <f t="shared" si="118"/>
        <v>17.389795980414988</v>
      </c>
      <c r="N3819" t="str">
        <f t="shared" si="119"/>
        <v>Discounted</v>
      </c>
    </row>
    <row r="3820" spans="1:14" x14ac:dyDescent="0.3">
      <c r="A3820" t="s">
        <v>3830</v>
      </c>
      <c r="B3820" s="2">
        <v>45151</v>
      </c>
      <c r="C3820" t="s">
        <v>4512</v>
      </c>
      <c r="D3820" t="s">
        <v>4519</v>
      </c>
      <c r="E3820" t="s">
        <v>4525</v>
      </c>
      <c r="F3820">
        <v>9</v>
      </c>
      <c r="G3820">
        <v>63493</v>
      </c>
      <c r="H3820" s="7">
        <v>0</v>
      </c>
      <c r="I3820">
        <v>571437</v>
      </c>
      <c r="J3820">
        <v>0</v>
      </c>
      <c r="K3820">
        <v>571437</v>
      </c>
      <c r="L3820">
        <v>59927.282303832719</v>
      </c>
      <c r="M3820" s="4">
        <f t="shared" si="118"/>
        <v>10.487119718154883</v>
      </c>
      <c r="N3820" t="str">
        <f t="shared" si="119"/>
        <v>Non-discounted</v>
      </c>
    </row>
    <row r="3821" spans="1:14" x14ac:dyDescent="0.3">
      <c r="A3821" t="s">
        <v>3831</v>
      </c>
      <c r="B3821" s="2">
        <v>45655</v>
      </c>
      <c r="C3821" t="s">
        <v>4518</v>
      </c>
      <c r="D3821" t="s">
        <v>4519</v>
      </c>
      <c r="E3821" t="s">
        <v>4524</v>
      </c>
      <c r="F3821">
        <v>5</v>
      </c>
      <c r="G3821">
        <v>30527</v>
      </c>
      <c r="H3821" s="7">
        <v>0</v>
      </c>
      <c r="I3821">
        <v>152635</v>
      </c>
      <c r="J3821">
        <v>0</v>
      </c>
      <c r="K3821">
        <v>152635</v>
      </c>
      <c r="L3821">
        <v>32871.52446945601</v>
      </c>
      <c r="M3821" s="4">
        <f t="shared" si="118"/>
        <v>21.536033327517288</v>
      </c>
      <c r="N3821" t="str">
        <f t="shared" si="119"/>
        <v>Non-discounted</v>
      </c>
    </row>
    <row r="3822" spans="1:14" x14ac:dyDescent="0.3">
      <c r="A3822" t="s">
        <v>3832</v>
      </c>
      <c r="B3822" s="2">
        <v>45430</v>
      </c>
      <c r="C3822" t="s">
        <v>4517</v>
      </c>
      <c r="D3822" t="s">
        <v>4519</v>
      </c>
      <c r="E3822" t="s">
        <v>4522</v>
      </c>
      <c r="F3822">
        <v>3</v>
      </c>
      <c r="G3822">
        <v>13267</v>
      </c>
      <c r="H3822" s="7">
        <v>20</v>
      </c>
      <c r="I3822">
        <v>39801</v>
      </c>
      <c r="J3822">
        <v>7960.2</v>
      </c>
      <c r="K3822">
        <v>31840.799999999999</v>
      </c>
      <c r="L3822">
        <v>2638.6330409360371</v>
      </c>
      <c r="M3822" s="4">
        <f t="shared" si="118"/>
        <v>8.28695585832026</v>
      </c>
      <c r="N3822" t="str">
        <f t="shared" si="119"/>
        <v>Discounted</v>
      </c>
    </row>
    <row r="3823" spans="1:14" x14ac:dyDescent="0.3">
      <c r="A3823" t="s">
        <v>3833</v>
      </c>
      <c r="B3823" s="2">
        <v>45382</v>
      </c>
      <c r="C3823" t="s">
        <v>4518</v>
      </c>
      <c r="D3823" t="s">
        <v>4519</v>
      </c>
      <c r="E3823" t="s">
        <v>4524</v>
      </c>
      <c r="F3823">
        <v>4</v>
      </c>
      <c r="G3823">
        <v>18854</v>
      </c>
      <c r="H3823" s="7">
        <v>15</v>
      </c>
      <c r="I3823">
        <v>75416</v>
      </c>
      <c r="J3823">
        <v>11312.4</v>
      </c>
      <c r="K3823">
        <v>64103.6</v>
      </c>
      <c r="L3823">
        <v>3216.0661967093538</v>
      </c>
      <c r="M3823" s="4">
        <f t="shared" si="118"/>
        <v>5.0169821924343623</v>
      </c>
      <c r="N3823" t="str">
        <f t="shared" si="119"/>
        <v>Discounted</v>
      </c>
    </row>
    <row r="3824" spans="1:14" x14ac:dyDescent="0.3">
      <c r="A3824" t="s">
        <v>3834</v>
      </c>
      <c r="B3824" s="2">
        <v>44971</v>
      </c>
      <c r="C3824" t="s">
        <v>4518</v>
      </c>
      <c r="D3824" t="s">
        <v>4520</v>
      </c>
      <c r="E3824" t="s">
        <v>4523</v>
      </c>
      <c r="F3824">
        <v>7</v>
      </c>
      <c r="G3824">
        <v>49277</v>
      </c>
      <c r="H3824" s="7">
        <v>10</v>
      </c>
      <c r="I3824">
        <v>344939</v>
      </c>
      <c r="J3824">
        <v>34493.9</v>
      </c>
      <c r="K3824">
        <v>310445.09999999998</v>
      </c>
      <c r="L3824">
        <v>74655.303581603483</v>
      </c>
      <c r="M3824" s="4">
        <f t="shared" si="118"/>
        <v>24.047827967522593</v>
      </c>
      <c r="N3824" t="str">
        <f t="shared" si="119"/>
        <v>Discounted</v>
      </c>
    </row>
    <row r="3825" spans="1:14" x14ac:dyDescent="0.3">
      <c r="A3825" t="s">
        <v>3835</v>
      </c>
      <c r="B3825" s="2">
        <v>45140</v>
      </c>
      <c r="C3825" t="s">
        <v>4512</v>
      </c>
      <c r="D3825" t="s">
        <v>4519</v>
      </c>
      <c r="E3825" t="s">
        <v>4524</v>
      </c>
      <c r="F3825">
        <v>1</v>
      </c>
      <c r="G3825">
        <v>22401</v>
      </c>
      <c r="H3825" s="7">
        <v>10</v>
      </c>
      <c r="I3825">
        <v>22401</v>
      </c>
      <c r="J3825">
        <v>2240.1</v>
      </c>
      <c r="K3825">
        <v>20160.900000000001</v>
      </c>
      <c r="L3825">
        <v>2586.87247536516</v>
      </c>
      <c r="M3825" s="4">
        <f t="shared" si="118"/>
        <v>12.831135888601997</v>
      </c>
      <c r="N3825" t="str">
        <f t="shared" si="119"/>
        <v>Discounted</v>
      </c>
    </row>
    <row r="3826" spans="1:14" x14ac:dyDescent="0.3">
      <c r="A3826" t="s">
        <v>3836</v>
      </c>
      <c r="B3826" s="2">
        <v>44985</v>
      </c>
      <c r="C3826" t="s">
        <v>4515</v>
      </c>
      <c r="D3826" t="s">
        <v>4519</v>
      </c>
      <c r="E3826" t="s">
        <v>4525</v>
      </c>
      <c r="F3826">
        <v>6</v>
      </c>
      <c r="G3826">
        <v>50466</v>
      </c>
      <c r="H3826" s="7">
        <v>10</v>
      </c>
      <c r="I3826">
        <v>302796</v>
      </c>
      <c r="J3826">
        <v>30279.599999999999</v>
      </c>
      <c r="K3826">
        <v>272516.40000000002</v>
      </c>
      <c r="L3826">
        <v>65812.154718654245</v>
      </c>
      <c r="M3826" s="4">
        <f t="shared" si="118"/>
        <v>24.149796019121872</v>
      </c>
      <c r="N3826" t="str">
        <f t="shared" si="119"/>
        <v>Discounted</v>
      </c>
    </row>
    <row r="3827" spans="1:14" x14ac:dyDescent="0.3">
      <c r="A3827" t="s">
        <v>3837</v>
      </c>
      <c r="B3827" s="2">
        <v>45570</v>
      </c>
      <c r="C3827" t="s">
        <v>4515</v>
      </c>
      <c r="D3827" t="s">
        <v>4520</v>
      </c>
      <c r="E3827" t="s">
        <v>4521</v>
      </c>
      <c r="F3827">
        <v>8</v>
      </c>
      <c r="G3827">
        <v>69137</v>
      </c>
      <c r="H3827" s="7">
        <v>0</v>
      </c>
      <c r="I3827">
        <v>553096</v>
      </c>
      <c r="J3827">
        <v>0</v>
      </c>
      <c r="K3827">
        <v>553096</v>
      </c>
      <c r="L3827">
        <v>58399.371284908397</v>
      </c>
      <c r="M3827" s="4">
        <f t="shared" si="118"/>
        <v>10.55863200690448</v>
      </c>
      <c r="N3827" t="str">
        <f t="shared" si="119"/>
        <v>Non-discounted</v>
      </c>
    </row>
    <row r="3828" spans="1:14" x14ac:dyDescent="0.3">
      <c r="A3828" t="s">
        <v>3838</v>
      </c>
      <c r="B3828" s="2">
        <v>45542</v>
      </c>
      <c r="C3828" t="s">
        <v>4516</v>
      </c>
      <c r="D3828" t="s">
        <v>4520</v>
      </c>
      <c r="E3828" t="s">
        <v>4525</v>
      </c>
      <c r="F3828">
        <v>1</v>
      </c>
      <c r="G3828">
        <v>17015</v>
      </c>
      <c r="H3828" s="7">
        <v>20</v>
      </c>
      <c r="I3828">
        <v>17015</v>
      </c>
      <c r="J3828">
        <v>3403</v>
      </c>
      <c r="K3828">
        <v>13612</v>
      </c>
      <c r="L3828">
        <v>853.33256428124946</v>
      </c>
      <c r="M3828" s="4">
        <f t="shared" si="118"/>
        <v>6.2689727026245183</v>
      </c>
      <c r="N3828" t="str">
        <f t="shared" si="119"/>
        <v>Discounted</v>
      </c>
    </row>
    <row r="3829" spans="1:14" x14ac:dyDescent="0.3">
      <c r="A3829" t="s">
        <v>3839</v>
      </c>
      <c r="B3829" s="2">
        <v>45121</v>
      </c>
      <c r="C3829" t="s">
        <v>4512</v>
      </c>
      <c r="D3829" t="s">
        <v>4519</v>
      </c>
      <c r="E3829" t="s">
        <v>4523</v>
      </c>
      <c r="F3829">
        <v>8</v>
      </c>
      <c r="G3829">
        <v>25306</v>
      </c>
      <c r="H3829" s="7">
        <v>0</v>
      </c>
      <c r="I3829">
        <v>202448</v>
      </c>
      <c r="J3829">
        <v>0</v>
      </c>
      <c r="K3829">
        <v>202448</v>
      </c>
      <c r="L3829">
        <v>41401.40978051009</v>
      </c>
      <c r="M3829" s="4">
        <f t="shared" si="118"/>
        <v>20.450392091060465</v>
      </c>
      <c r="N3829" t="str">
        <f t="shared" si="119"/>
        <v>Non-discounted</v>
      </c>
    </row>
    <row r="3830" spans="1:14" x14ac:dyDescent="0.3">
      <c r="A3830" t="s">
        <v>3840</v>
      </c>
      <c r="B3830" s="2">
        <v>45415</v>
      </c>
      <c r="C3830" t="s">
        <v>4516</v>
      </c>
      <c r="D3830" t="s">
        <v>4520</v>
      </c>
      <c r="E3830" t="s">
        <v>4522</v>
      </c>
      <c r="F3830">
        <v>7</v>
      </c>
      <c r="G3830">
        <v>4073</v>
      </c>
      <c r="H3830" s="7">
        <v>5</v>
      </c>
      <c r="I3830">
        <v>28511</v>
      </c>
      <c r="J3830">
        <v>1425.55</v>
      </c>
      <c r="K3830">
        <v>27085.45</v>
      </c>
      <c r="L3830">
        <v>5881.9821276576722</v>
      </c>
      <c r="M3830" s="4">
        <f t="shared" si="118"/>
        <v>21.716390636513967</v>
      </c>
      <c r="N3830" t="str">
        <f t="shared" si="119"/>
        <v>Discounted</v>
      </c>
    </row>
    <row r="3831" spans="1:14" x14ac:dyDescent="0.3">
      <c r="A3831" t="s">
        <v>3841</v>
      </c>
      <c r="B3831" s="2">
        <v>45083</v>
      </c>
      <c r="C3831" t="s">
        <v>4512</v>
      </c>
      <c r="D3831" t="s">
        <v>4520</v>
      </c>
      <c r="E3831" t="s">
        <v>4524</v>
      </c>
      <c r="F3831">
        <v>1</v>
      </c>
      <c r="G3831">
        <v>42441</v>
      </c>
      <c r="H3831" s="7">
        <v>5</v>
      </c>
      <c r="I3831">
        <v>42441</v>
      </c>
      <c r="J3831">
        <v>2122.0500000000002</v>
      </c>
      <c r="K3831">
        <v>40318.949999999997</v>
      </c>
      <c r="L3831">
        <v>5984.0329140585773</v>
      </c>
      <c r="M3831" s="4">
        <f t="shared" si="118"/>
        <v>14.841737976952718</v>
      </c>
      <c r="N3831" t="str">
        <f t="shared" si="119"/>
        <v>Discounted</v>
      </c>
    </row>
    <row r="3832" spans="1:14" x14ac:dyDescent="0.3">
      <c r="A3832" t="s">
        <v>3842</v>
      </c>
      <c r="B3832" s="2">
        <v>45536</v>
      </c>
      <c r="C3832" t="s">
        <v>4516</v>
      </c>
      <c r="D3832" t="s">
        <v>4520</v>
      </c>
      <c r="E3832" t="s">
        <v>4522</v>
      </c>
      <c r="F3832">
        <v>9</v>
      </c>
      <c r="G3832">
        <v>44415</v>
      </c>
      <c r="H3832" s="7">
        <v>10</v>
      </c>
      <c r="I3832">
        <v>399735</v>
      </c>
      <c r="J3832">
        <v>39973.5</v>
      </c>
      <c r="K3832">
        <v>359761.5</v>
      </c>
      <c r="L3832">
        <v>23301.776831579769</v>
      </c>
      <c r="M3832" s="4">
        <f t="shared" si="118"/>
        <v>6.4770068035572921</v>
      </c>
      <c r="N3832" t="str">
        <f t="shared" si="119"/>
        <v>Discounted</v>
      </c>
    </row>
    <row r="3833" spans="1:14" x14ac:dyDescent="0.3">
      <c r="A3833" t="s">
        <v>3843</v>
      </c>
      <c r="B3833" s="2">
        <v>45152</v>
      </c>
      <c r="C3833" t="s">
        <v>4514</v>
      </c>
      <c r="D3833" t="s">
        <v>4520</v>
      </c>
      <c r="E3833" t="s">
        <v>4523</v>
      </c>
      <c r="F3833">
        <v>3</v>
      </c>
      <c r="G3833">
        <v>54280</v>
      </c>
      <c r="H3833" s="7">
        <v>20</v>
      </c>
      <c r="I3833">
        <v>162840</v>
      </c>
      <c r="J3833">
        <v>32568</v>
      </c>
      <c r="K3833">
        <v>130272</v>
      </c>
      <c r="L3833">
        <v>23556.670842985339</v>
      </c>
      <c r="M3833" s="4">
        <f t="shared" si="118"/>
        <v>18.082681499466759</v>
      </c>
      <c r="N3833" t="str">
        <f t="shared" si="119"/>
        <v>Discounted</v>
      </c>
    </row>
    <row r="3834" spans="1:14" x14ac:dyDescent="0.3">
      <c r="A3834" t="s">
        <v>3844</v>
      </c>
      <c r="B3834" s="2">
        <v>45338</v>
      </c>
      <c r="C3834" t="s">
        <v>4513</v>
      </c>
      <c r="D3834" t="s">
        <v>4520</v>
      </c>
      <c r="E3834" t="s">
        <v>4524</v>
      </c>
      <c r="F3834">
        <v>2</v>
      </c>
      <c r="G3834">
        <v>5560</v>
      </c>
      <c r="H3834" s="7">
        <v>10</v>
      </c>
      <c r="I3834">
        <v>11120</v>
      </c>
      <c r="J3834">
        <v>1112</v>
      </c>
      <c r="K3834">
        <v>10008</v>
      </c>
      <c r="L3834">
        <v>864.97937930947489</v>
      </c>
      <c r="M3834" s="4">
        <f t="shared" si="118"/>
        <v>8.6428794895031462</v>
      </c>
      <c r="N3834" t="str">
        <f t="shared" si="119"/>
        <v>Discounted</v>
      </c>
    </row>
    <row r="3835" spans="1:14" x14ac:dyDescent="0.3">
      <c r="A3835" t="s">
        <v>3845</v>
      </c>
      <c r="B3835" s="2">
        <v>45131</v>
      </c>
      <c r="C3835" t="s">
        <v>4518</v>
      </c>
      <c r="D3835" t="s">
        <v>4519</v>
      </c>
      <c r="E3835" t="s">
        <v>4525</v>
      </c>
      <c r="F3835">
        <v>7</v>
      </c>
      <c r="G3835">
        <v>49594</v>
      </c>
      <c r="H3835" s="7">
        <v>10</v>
      </c>
      <c r="I3835">
        <v>347158</v>
      </c>
      <c r="J3835">
        <v>34715.800000000003</v>
      </c>
      <c r="K3835">
        <v>312442.2</v>
      </c>
      <c r="L3835">
        <v>68698.637909071083</v>
      </c>
      <c r="M3835" s="4">
        <f t="shared" si="118"/>
        <v>21.987630963125685</v>
      </c>
      <c r="N3835" t="str">
        <f t="shared" si="119"/>
        <v>Discounted</v>
      </c>
    </row>
    <row r="3836" spans="1:14" x14ac:dyDescent="0.3">
      <c r="A3836" t="s">
        <v>3846</v>
      </c>
      <c r="B3836" s="2">
        <v>45005</v>
      </c>
      <c r="C3836" t="s">
        <v>4518</v>
      </c>
      <c r="D3836" t="s">
        <v>4519</v>
      </c>
      <c r="E3836" t="s">
        <v>4525</v>
      </c>
      <c r="F3836">
        <v>3</v>
      </c>
      <c r="G3836">
        <v>57399</v>
      </c>
      <c r="H3836" s="7">
        <v>0</v>
      </c>
      <c r="I3836">
        <v>172197</v>
      </c>
      <c r="J3836">
        <v>0</v>
      </c>
      <c r="K3836">
        <v>172197</v>
      </c>
      <c r="L3836">
        <v>18047.04182316134</v>
      </c>
      <c r="M3836" s="4">
        <f t="shared" si="118"/>
        <v>10.480462390843824</v>
      </c>
      <c r="N3836" t="str">
        <f t="shared" si="119"/>
        <v>Non-discounted</v>
      </c>
    </row>
    <row r="3837" spans="1:14" x14ac:dyDescent="0.3">
      <c r="A3837" t="s">
        <v>3847</v>
      </c>
      <c r="B3837" s="2">
        <v>45050</v>
      </c>
      <c r="C3837" t="s">
        <v>4517</v>
      </c>
      <c r="D3837" t="s">
        <v>4519</v>
      </c>
      <c r="E3837" t="s">
        <v>4523</v>
      </c>
      <c r="F3837">
        <v>1</v>
      </c>
      <c r="G3837">
        <v>55921</v>
      </c>
      <c r="H3837" s="7">
        <v>10</v>
      </c>
      <c r="I3837">
        <v>55921</v>
      </c>
      <c r="J3837">
        <v>5592.1</v>
      </c>
      <c r="K3837">
        <v>50328.9</v>
      </c>
      <c r="L3837">
        <v>11049.27102949413</v>
      </c>
      <c r="M3837" s="4">
        <f t="shared" si="118"/>
        <v>21.95412780627856</v>
      </c>
      <c r="N3837" t="str">
        <f t="shared" si="119"/>
        <v>Discounted</v>
      </c>
    </row>
    <row r="3838" spans="1:14" x14ac:dyDescent="0.3">
      <c r="A3838" t="s">
        <v>3848</v>
      </c>
      <c r="B3838" s="2">
        <v>45397</v>
      </c>
      <c r="C3838" t="s">
        <v>4513</v>
      </c>
      <c r="D3838" t="s">
        <v>4519</v>
      </c>
      <c r="E3838" t="s">
        <v>4524</v>
      </c>
      <c r="F3838">
        <v>3</v>
      </c>
      <c r="G3838">
        <v>46110</v>
      </c>
      <c r="H3838" s="7">
        <v>10</v>
      </c>
      <c r="I3838">
        <v>138330</v>
      </c>
      <c r="J3838">
        <v>13833</v>
      </c>
      <c r="K3838">
        <v>124497</v>
      </c>
      <c r="L3838">
        <v>16855.014938423501</v>
      </c>
      <c r="M3838" s="4">
        <f t="shared" si="118"/>
        <v>13.538490837870389</v>
      </c>
      <c r="N3838" t="str">
        <f t="shared" si="119"/>
        <v>Discounted</v>
      </c>
    </row>
    <row r="3839" spans="1:14" x14ac:dyDescent="0.3">
      <c r="A3839" t="s">
        <v>3849</v>
      </c>
      <c r="B3839" s="2">
        <v>45144</v>
      </c>
      <c r="C3839" t="s">
        <v>4515</v>
      </c>
      <c r="D3839" t="s">
        <v>4519</v>
      </c>
      <c r="E3839" t="s">
        <v>4525</v>
      </c>
      <c r="F3839">
        <v>6</v>
      </c>
      <c r="G3839">
        <v>11433</v>
      </c>
      <c r="H3839" s="7">
        <v>20</v>
      </c>
      <c r="I3839">
        <v>68598</v>
      </c>
      <c r="J3839">
        <v>13719.6</v>
      </c>
      <c r="K3839">
        <v>54878.400000000001</v>
      </c>
      <c r="L3839">
        <v>9290.779647479143</v>
      </c>
      <c r="M3839" s="4">
        <f t="shared" si="118"/>
        <v>16.929756784963015</v>
      </c>
      <c r="N3839" t="str">
        <f t="shared" si="119"/>
        <v>Discounted</v>
      </c>
    </row>
    <row r="3840" spans="1:14" x14ac:dyDescent="0.3">
      <c r="A3840" t="s">
        <v>3850</v>
      </c>
      <c r="B3840" s="2">
        <v>45442</v>
      </c>
      <c r="C3840" t="s">
        <v>4517</v>
      </c>
      <c r="D3840" t="s">
        <v>4519</v>
      </c>
      <c r="E3840" t="s">
        <v>4523</v>
      </c>
      <c r="F3840">
        <v>3</v>
      </c>
      <c r="G3840">
        <v>72668</v>
      </c>
      <c r="H3840" s="7">
        <v>20</v>
      </c>
      <c r="I3840">
        <v>218004</v>
      </c>
      <c r="J3840">
        <v>43600.800000000003</v>
      </c>
      <c r="K3840">
        <v>174403.20000000001</v>
      </c>
      <c r="L3840">
        <v>36260.605906726072</v>
      </c>
      <c r="M3840" s="4">
        <f t="shared" si="118"/>
        <v>20.791250336419324</v>
      </c>
      <c r="N3840" t="str">
        <f t="shared" si="119"/>
        <v>Discounted</v>
      </c>
    </row>
    <row r="3841" spans="1:14" x14ac:dyDescent="0.3">
      <c r="A3841" t="s">
        <v>3851</v>
      </c>
      <c r="B3841" s="2">
        <v>45528</v>
      </c>
      <c r="C3841" t="s">
        <v>4514</v>
      </c>
      <c r="D3841" t="s">
        <v>4519</v>
      </c>
      <c r="E3841" t="s">
        <v>4523</v>
      </c>
      <c r="F3841">
        <v>5</v>
      </c>
      <c r="G3841">
        <v>44398</v>
      </c>
      <c r="H3841" s="7">
        <v>20</v>
      </c>
      <c r="I3841">
        <v>221990</v>
      </c>
      <c r="J3841">
        <v>44398</v>
      </c>
      <c r="K3841">
        <v>177592</v>
      </c>
      <c r="L3841">
        <v>10315.937207964949</v>
      </c>
      <c r="M3841" s="4">
        <f t="shared" si="118"/>
        <v>5.8087848596586271</v>
      </c>
      <c r="N3841" t="str">
        <f t="shared" si="119"/>
        <v>Discounted</v>
      </c>
    </row>
    <row r="3842" spans="1:14" x14ac:dyDescent="0.3">
      <c r="A3842" t="s">
        <v>3852</v>
      </c>
      <c r="B3842" s="2">
        <v>45030</v>
      </c>
      <c r="C3842" t="s">
        <v>4517</v>
      </c>
      <c r="D3842" t="s">
        <v>4520</v>
      </c>
      <c r="E3842" t="s">
        <v>4522</v>
      </c>
      <c r="F3842">
        <v>9</v>
      </c>
      <c r="G3842">
        <v>6089</v>
      </c>
      <c r="H3842" s="7">
        <v>10</v>
      </c>
      <c r="I3842">
        <v>54801</v>
      </c>
      <c r="J3842">
        <v>5480.1</v>
      </c>
      <c r="K3842">
        <v>49320.9</v>
      </c>
      <c r="L3842">
        <v>10566.174294937149</v>
      </c>
      <c r="M3842" s="4">
        <f t="shared" si="118"/>
        <v>21.423320123795691</v>
      </c>
      <c r="N3842" t="str">
        <f t="shared" si="119"/>
        <v>Discounted</v>
      </c>
    </row>
    <row r="3843" spans="1:14" x14ac:dyDescent="0.3">
      <c r="A3843" t="s">
        <v>3853</v>
      </c>
      <c r="B3843" s="2">
        <v>45319</v>
      </c>
      <c r="C3843" t="s">
        <v>4518</v>
      </c>
      <c r="D3843" t="s">
        <v>4519</v>
      </c>
      <c r="E3843" t="s">
        <v>4525</v>
      </c>
      <c r="F3843">
        <v>7</v>
      </c>
      <c r="G3843">
        <v>12112</v>
      </c>
      <c r="H3843" s="7">
        <v>20</v>
      </c>
      <c r="I3843">
        <v>84784</v>
      </c>
      <c r="J3843">
        <v>16956.8</v>
      </c>
      <c r="K3843">
        <v>67827.199999999997</v>
      </c>
      <c r="L3843">
        <v>5272.1816916873522</v>
      </c>
      <c r="M3843" s="4">
        <f t="shared" ref="M3843:M3906" si="120">(L3843/K3843)*100</f>
        <v>7.7729608353099531</v>
      </c>
      <c r="N3843" t="str">
        <f t="shared" ref="N3843:N3906" si="121">IF(H3843=0,"Non-discounted","Discounted")</f>
        <v>Discounted</v>
      </c>
    </row>
    <row r="3844" spans="1:14" x14ac:dyDescent="0.3">
      <c r="A3844" t="s">
        <v>3854</v>
      </c>
      <c r="B3844" s="2">
        <v>45557</v>
      </c>
      <c r="C3844" t="s">
        <v>4515</v>
      </c>
      <c r="D3844" t="s">
        <v>4519</v>
      </c>
      <c r="E3844" t="s">
        <v>4524</v>
      </c>
      <c r="F3844">
        <v>2</v>
      </c>
      <c r="G3844">
        <v>48111</v>
      </c>
      <c r="H3844" s="7">
        <v>20</v>
      </c>
      <c r="I3844">
        <v>96222</v>
      </c>
      <c r="J3844">
        <v>19244.400000000001</v>
      </c>
      <c r="K3844">
        <v>76977.600000000006</v>
      </c>
      <c r="L3844">
        <v>9366.9169558946833</v>
      </c>
      <c r="M3844" s="4">
        <f t="shared" si="120"/>
        <v>12.16836710405973</v>
      </c>
      <c r="N3844" t="str">
        <f t="shared" si="121"/>
        <v>Discounted</v>
      </c>
    </row>
    <row r="3845" spans="1:14" x14ac:dyDescent="0.3">
      <c r="A3845" t="s">
        <v>3855</v>
      </c>
      <c r="B3845" s="2">
        <v>45571</v>
      </c>
      <c r="C3845" t="s">
        <v>4514</v>
      </c>
      <c r="D3845" t="s">
        <v>4519</v>
      </c>
      <c r="E3845" t="s">
        <v>4525</v>
      </c>
      <c r="F3845">
        <v>1</v>
      </c>
      <c r="G3845">
        <v>19388</v>
      </c>
      <c r="H3845" s="7">
        <v>15</v>
      </c>
      <c r="I3845">
        <v>19388</v>
      </c>
      <c r="J3845">
        <v>2908.2</v>
      </c>
      <c r="K3845">
        <v>16479.8</v>
      </c>
      <c r="L3845">
        <v>2382.2573640048599</v>
      </c>
      <c r="M3845" s="4">
        <f t="shared" si="120"/>
        <v>14.455620602221265</v>
      </c>
      <c r="N3845" t="str">
        <f t="shared" si="121"/>
        <v>Discounted</v>
      </c>
    </row>
    <row r="3846" spans="1:14" x14ac:dyDescent="0.3">
      <c r="A3846" t="s">
        <v>3856</v>
      </c>
      <c r="B3846" s="2">
        <v>45534</v>
      </c>
      <c r="C3846" t="s">
        <v>4518</v>
      </c>
      <c r="D3846" t="s">
        <v>4520</v>
      </c>
      <c r="E3846" t="s">
        <v>4525</v>
      </c>
      <c r="F3846">
        <v>7</v>
      </c>
      <c r="G3846">
        <v>19917</v>
      </c>
      <c r="H3846" s="7">
        <v>15</v>
      </c>
      <c r="I3846">
        <v>139419</v>
      </c>
      <c r="J3846">
        <v>20912.849999999999</v>
      </c>
      <c r="K3846">
        <v>118506.15</v>
      </c>
      <c r="L3846">
        <v>27148.018907644411</v>
      </c>
      <c r="M3846" s="4">
        <f t="shared" si="120"/>
        <v>22.908531673372572</v>
      </c>
      <c r="N3846" t="str">
        <f t="shared" si="121"/>
        <v>Discounted</v>
      </c>
    </row>
    <row r="3847" spans="1:14" x14ac:dyDescent="0.3">
      <c r="A3847" t="s">
        <v>3857</v>
      </c>
      <c r="B3847" s="2">
        <v>45360</v>
      </c>
      <c r="C3847" t="s">
        <v>4513</v>
      </c>
      <c r="D3847" t="s">
        <v>4519</v>
      </c>
      <c r="E3847" t="s">
        <v>4525</v>
      </c>
      <c r="F3847">
        <v>4</v>
      </c>
      <c r="G3847">
        <v>61823</v>
      </c>
      <c r="H3847" s="7">
        <v>5</v>
      </c>
      <c r="I3847">
        <v>247292</v>
      </c>
      <c r="J3847">
        <v>12364.6</v>
      </c>
      <c r="K3847">
        <v>234927.4</v>
      </c>
      <c r="L3847">
        <v>12800.753673175739</v>
      </c>
      <c r="M3847" s="4">
        <f t="shared" si="120"/>
        <v>5.4488125579118227</v>
      </c>
      <c r="N3847" t="str">
        <f t="shared" si="121"/>
        <v>Discounted</v>
      </c>
    </row>
    <row r="3848" spans="1:14" x14ac:dyDescent="0.3">
      <c r="A3848" t="s">
        <v>3858</v>
      </c>
      <c r="B3848" s="2">
        <v>45257</v>
      </c>
      <c r="C3848" t="s">
        <v>4516</v>
      </c>
      <c r="D3848" t="s">
        <v>4519</v>
      </c>
      <c r="E3848" t="s">
        <v>4523</v>
      </c>
      <c r="F3848">
        <v>7</v>
      </c>
      <c r="G3848">
        <v>78051</v>
      </c>
      <c r="H3848" s="7">
        <v>0</v>
      </c>
      <c r="I3848">
        <v>546357</v>
      </c>
      <c r="J3848">
        <v>0</v>
      </c>
      <c r="K3848">
        <v>546357</v>
      </c>
      <c r="L3848">
        <v>88422.701892241355</v>
      </c>
      <c r="M3848" s="4">
        <f t="shared" si="120"/>
        <v>16.184052165935707</v>
      </c>
      <c r="N3848" t="str">
        <f t="shared" si="121"/>
        <v>Non-discounted</v>
      </c>
    </row>
    <row r="3849" spans="1:14" x14ac:dyDescent="0.3">
      <c r="A3849" t="s">
        <v>3859</v>
      </c>
      <c r="B3849" s="2">
        <v>45069</v>
      </c>
      <c r="C3849" t="s">
        <v>4512</v>
      </c>
      <c r="D3849" t="s">
        <v>4520</v>
      </c>
      <c r="E3849" t="s">
        <v>4521</v>
      </c>
      <c r="F3849">
        <v>6</v>
      </c>
      <c r="G3849">
        <v>45940</v>
      </c>
      <c r="H3849" s="7">
        <v>0</v>
      </c>
      <c r="I3849">
        <v>275640</v>
      </c>
      <c r="J3849">
        <v>0</v>
      </c>
      <c r="K3849">
        <v>275640</v>
      </c>
      <c r="L3849">
        <v>49202.980383439688</v>
      </c>
      <c r="M3849" s="4">
        <f t="shared" si="120"/>
        <v>17.850450001247893</v>
      </c>
      <c r="N3849" t="str">
        <f t="shared" si="121"/>
        <v>Non-discounted</v>
      </c>
    </row>
    <row r="3850" spans="1:14" x14ac:dyDescent="0.3">
      <c r="A3850" t="s">
        <v>3860</v>
      </c>
      <c r="B3850" s="2">
        <v>45466</v>
      </c>
      <c r="C3850" t="s">
        <v>4514</v>
      </c>
      <c r="D3850" t="s">
        <v>4519</v>
      </c>
      <c r="E3850" t="s">
        <v>4521</v>
      </c>
      <c r="F3850">
        <v>7</v>
      </c>
      <c r="G3850">
        <v>36244</v>
      </c>
      <c r="H3850" s="7">
        <v>20</v>
      </c>
      <c r="I3850">
        <v>253708</v>
      </c>
      <c r="J3850">
        <v>50741.599999999999</v>
      </c>
      <c r="K3850">
        <v>202966.39999999999</v>
      </c>
      <c r="L3850">
        <v>22999.43431630524</v>
      </c>
      <c r="M3850" s="4">
        <f t="shared" si="120"/>
        <v>11.331646181981471</v>
      </c>
      <c r="N3850" t="str">
        <f t="shared" si="121"/>
        <v>Discounted</v>
      </c>
    </row>
    <row r="3851" spans="1:14" x14ac:dyDescent="0.3">
      <c r="A3851" t="s">
        <v>3861</v>
      </c>
      <c r="B3851" s="2">
        <v>45204</v>
      </c>
      <c r="C3851" t="s">
        <v>4515</v>
      </c>
      <c r="D3851" t="s">
        <v>4519</v>
      </c>
      <c r="E3851" t="s">
        <v>4522</v>
      </c>
      <c r="F3851">
        <v>4</v>
      </c>
      <c r="G3851">
        <v>12391</v>
      </c>
      <c r="H3851" s="7">
        <v>5</v>
      </c>
      <c r="I3851">
        <v>49564</v>
      </c>
      <c r="J3851">
        <v>2478.1999999999998</v>
      </c>
      <c r="K3851">
        <v>47085.8</v>
      </c>
      <c r="L3851">
        <v>5089.8504033045929</v>
      </c>
      <c r="M3851" s="4">
        <f t="shared" si="120"/>
        <v>10.809735426189196</v>
      </c>
      <c r="N3851" t="str">
        <f t="shared" si="121"/>
        <v>Discounted</v>
      </c>
    </row>
    <row r="3852" spans="1:14" x14ac:dyDescent="0.3">
      <c r="A3852" t="s">
        <v>3862</v>
      </c>
      <c r="B3852" s="2">
        <v>45159</v>
      </c>
      <c r="C3852" t="s">
        <v>4517</v>
      </c>
      <c r="D3852" t="s">
        <v>4520</v>
      </c>
      <c r="E3852" t="s">
        <v>4525</v>
      </c>
      <c r="F3852">
        <v>3</v>
      </c>
      <c r="G3852">
        <v>72631</v>
      </c>
      <c r="H3852" s="7">
        <v>5</v>
      </c>
      <c r="I3852">
        <v>217893</v>
      </c>
      <c r="J3852">
        <v>10894.65</v>
      </c>
      <c r="K3852">
        <v>206998.35</v>
      </c>
      <c r="L3852">
        <v>30655.178807511049</v>
      </c>
      <c r="M3852" s="4">
        <f t="shared" si="120"/>
        <v>14.809383170209351</v>
      </c>
      <c r="N3852" t="str">
        <f t="shared" si="121"/>
        <v>Discounted</v>
      </c>
    </row>
    <row r="3853" spans="1:14" x14ac:dyDescent="0.3">
      <c r="A3853" t="s">
        <v>3863</v>
      </c>
      <c r="B3853" s="2">
        <v>45455</v>
      </c>
      <c r="C3853" t="s">
        <v>4513</v>
      </c>
      <c r="D3853" t="s">
        <v>4519</v>
      </c>
      <c r="E3853" t="s">
        <v>4521</v>
      </c>
      <c r="F3853">
        <v>5</v>
      </c>
      <c r="G3853">
        <v>62593</v>
      </c>
      <c r="H3853" s="7">
        <v>15</v>
      </c>
      <c r="I3853">
        <v>312965</v>
      </c>
      <c r="J3853">
        <v>46944.75</v>
      </c>
      <c r="K3853">
        <v>266020.25</v>
      </c>
      <c r="L3853">
        <v>23255.512487092928</v>
      </c>
      <c r="M3853" s="4">
        <f t="shared" si="120"/>
        <v>8.7420083572934502</v>
      </c>
      <c r="N3853" t="str">
        <f t="shared" si="121"/>
        <v>Discounted</v>
      </c>
    </row>
    <row r="3854" spans="1:14" x14ac:dyDescent="0.3">
      <c r="A3854" t="s">
        <v>3864</v>
      </c>
      <c r="B3854" s="2">
        <v>45497</v>
      </c>
      <c r="C3854" t="s">
        <v>4517</v>
      </c>
      <c r="D3854" t="s">
        <v>4520</v>
      </c>
      <c r="E3854" t="s">
        <v>4522</v>
      </c>
      <c r="F3854">
        <v>3</v>
      </c>
      <c r="G3854">
        <v>50794</v>
      </c>
      <c r="H3854" s="7">
        <v>5</v>
      </c>
      <c r="I3854">
        <v>152382</v>
      </c>
      <c r="J3854">
        <v>7619.1</v>
      </c>
      <c r="K3854">
        <v>144762.9</v>
      </c>
      <c r="L3854">
        <v>20791.395758901948</v>
      </c>
      <c r="M3854" s="4">
        <f t="shared" si="120"/>
        <v>14.362378592099184</v>
      </c>
      <c r="N3854" t="str">
        <f t="shared" si="121"/>
        <v>Discounted</v>
      </c>
    </row>
    <row r="3855" spans="1:14" x14ac:dyDescent="0.3">
      <c r="A3855" t="s">
        <v>3865</v>
      </c>
      <c r="B3855" s="2">
        <v>45016</v>
      </c>
      <c r="C3855" t="s">
        <v>4514</v>
      </c>
      <c r="D3855" t="s">
        <v>4519</v>
      </c>
      <c r="E3855" t="s">
        <v>4523</v>
      </c>
      <c r="F3855">
        <v>3</v>
      </c>
      <c r="G3855">
        <v>29057</v>
      </c>
      <c r="H3855" s="7">
        <v>10</v>
      </c>
      <c r="I3855">
        <v>87171</v>
      </c>
      <c r="J3855">
        <v>8717.1</v>
      </c>
      <c r="K3855">
        <v>78453.899999999994</v>
      </c>
      <c r="L3855">
        <v>15926.539045312729</v>
      </c>
      <c r="M3855" s="4">
        <f t="shared" si="120"/>
        <v>20.300506469802944</v>
      </c>
      <c r="N3855" t="str">
        <f t="shared" si="121"/>
        <v>Discounted</v>
      </c>
    </row>
    <row r="3856" spans="1:14" x14ac:dyDescent="0.3">
      <c r="A3856" t="s">
        <v>3866</v>
      </c>
      <c r="B3856" s="2">
        <v>45418</v>
      </c>
      <c r="C3856" t="s">
        <v>4513</v>
      </c>
      <c r="D3856" t="s">
        <v>4519</v>
      </c>
      <c r="E3856" t="s">
        <v>4525</v>
      </c>
      <c r="F3856">
        <v>4</v>
      </c>
      <c r="G3856">
        <v>61666</v>
      </c>
      <c r="H3856" s="7">
        <v>20</v>
      </c>
      <c r="I3856">
        <v>246664</v>
      </c>
      <c r="J3856">
        <v>49332.800000000003</v>
      </c>
      <c r="K3856">
        <v>197331.20000000001</v>
      </c>
      <c r="L3856">
        <v>43231.141862119883</v>
      </c>
      <c r="M3856" s="4">
        <f t="shared" si="120"/>
        <v>21.9079100832103</v>
      </c>
      <c r="N3856" t="str">
        <f t="shared" si="121"/>
        <v>Discounted</v>
      </c>
    </row>
    <row r="3857" spans="1:14" x14ac:dyDescent="0.3">
      <c r="A3857" t="s">
        <v>3867</v>
      </c>
      <c r="B3857" s="2">
        <v>45125</v>
      </c>
      <c r="C3857" t="s">
        <v>4515</v>
      </c>
      <c r="D3857" t="s">
        <v>4519</v>
      </c>
      <c r="E3857" t="s">
        <v>4524</v>
      </c>
      <c r="F3857">
        <v>8</v>
      </c>
      <c r="G3857">
        <v>2692</v>
      </c>
      <c r="H3857" s="7">
        <v>10</v>
      </c>
      <c r="I3857">
        <v>21536</v>
      </c>
      <c r="J3857">
        <v>2153.6</v>
      </c>
      <c r="K3857">
        <v>19382.400000000001</v>
      </c>
      <c r="L3857">
        <v>2462.1904053328908</v>
      </c>
      <c r="M3857" s="4">
        <f t="shared" si="120"/>
        <v>12.703227697978015</v>
      </c>
      <c r="N3857" t="str">
        <f t="shared" si="121"/>
        <v>Discounted</v>
      </c>
    </row>
    <row r="3858" spans="1:14" x14ac:dyDescent="0.3">
      <c r="A3858" t="s">
        <v>3868</v>
      </c>
      <c r="B3858" s="2">
        <v>45288</v>
      </c>
      <c r="C3858" t="s">
        <v>4514</v>
      </c>
      <c r="D3858" t="s">
        <v>4520</v>
      </c>
      <c r="E3858" t="s">
        <v>4523</v>
      </c>
      <c r="F3858">
        <v>2</v>
      </c>
      <c r="G3858">
        <v>45532</v>
      </c>
      <c r="H3858" s="7">
        <v>0</v>
      </c>
      <c r="I3858">
        <v>91064</v>
      </c>
      <c r="J3858">
        <v>0</v>
      </c>
      <c r="K3858">
        <v>91064</v>
      </c>
      <c r="L3858">
        <v>15795.992641143321</v>
      </c>
      <c r="M3858" s="4">
        <f t="shared" si="120"/>
        <v>17.346034262873715</v>
      </c>
      <c r="N3858" t="str">
        <f t="shared" si="121"/>
        <v>Non-discounted</v>
      </c>
    </row>
    <row r="3859" spans="1:14" x14ac:dyDescent="0.3">
      <c r="A3859" t="s">
        <v>3869</v>
      </c>
      <c r="B3859" s="2">
        <v>45367</v>
      </c>
      <c r="C3859" t="s">
        <v>4515</v>
      </c>
      <c r="D3859" t="s">
        <v>4520</v>
      </c>
      <c r="E3859" t="s">
        <v>4522</v>
      </c>
      <c r="F3859">
        <v>4</v>
      </c>
      <c r="G3859">
        <v>50351</v>
      </c>
      <c r="H3859" s="7">
        <v>15</v>
      </c>
      <c r="I3859">
        <v>201404</v>
      </c>
      <c r="J3859">
        <v>30210.6</v>
      </c>
      <c r="K3859">
        <v>171193.4</v>
      </c>
      <c r="L3859">
        <v>8560.3725078973348</v>
      </c>
      <c r="M3859" s="4">
        <f t="shared" si="120"/>
        <v>5.0004103592178994</v>
      </c>
      <c r="N3859" t="str">
        <f t="shared" si="121"/>
        <v>Discounted</v>
      </c>
    </row>
    <row r="3860" spans="1:14" x14ac:dyDescent="0.3">
      <c r="A3860" t="s">
        <v>3870</v>
      </c>
      <c r="B3860" s="2">
        <v>44952</v>
      </c>
      <c r="C3860" t="s">
        <v>4517</v>
      </c>
      <c r="D3860" t="s">
        <v>4520</v>
      </c>
      <c r="E3860" t="s">
        <v>4523</v>
      </c>
      <c r="F3860">
        <v>3</v>
      </c>
      <c r="G3860">
        <v>43361</v>
      </c>
      <c r="H3860" s="7">
        <v>10</v>
      </c>
      <c r="I3860">
        <v>130083</v>
      </c>
      <c r="J3860">
        <v>13008.3</v>
      </c>
      <c r="K3860">
        <v>117074.7</v>
      </c>
      <c r="L3860">
        <v>18740.205384018031</v>
      </c>
      <c r="M3860" s="4">
        <f t="shared" si="120"/>
        <v>16.007049673429041</v>
      </c>
      <c r="N3860" t="str">
        <f t="shared" si="121"/>
        <v>Discounted</v>
      </c>
    </row>
    <row r="3861" spans="1:14" x14ac:dyDescent="0.3">
      <c r="A3861" t="s">
        <v>3871</v>
      </c>
      <c r="B3861" s="2">
        <v>44951</v>
      </c>
      <c r="C3861" t="s">
        <v>4518</v>
      </c>
      <c r="D3861" t="s">
        <v>4519</v>
      </c>
      <c r="E3861" t="s">
        <v>4524</v>
      </c>
      <c r="F3861">
        <v>7</v>
      </c>
      <c r="G3861">
        <v>35446</v>
      </c>
      <c r="H3861" s="7">
        <v>20</v>
      </c>
      <c r="I3861">
        <v>248122</v>
      </c>
      <c r="J3861">
        <v>49624.4</v>
      </c>
      <c r="K3861">
        <v>198497.6</v>
      </c>
      <c r="L3861">
        <v>48641.293210655269</v>
      </c>
      <c r="M3861" s="4">
        <f t="shared" si="120"/>
        <v>24.504726107849802</v>
      </c>
      <c r="N3861" t="str">
        <f t="shared" si="121"/>
        <v>Discounted</v>
      </c>
    </row>
    <row r="3862" spans="1:14" x14ac:dyDescent="0.3">
      <c r="A3862" t="s">
        <v>3872</v>
      </c>
      <c r="B3862" s="2">
        <v>45320</v>
      </c>
      <c r="C3862" t="s">
        <v>4513</v>
      </c>
      <c r="D3862" t="s">
        <v>4519</v>
      </c>
      <c r="E3862" t="s">
        <v>4523</v>
      </c>
      <c r="F3862">
        <v>2</v>
      </c>
      <c r="G3862">
        <v>50384</v>
      </c>
      <c r="H3862" s="7">
        <v>10</v>
      </c>
      <c r="I3862">
        <v>100768</v>
      </c>
      <c r="J3862">
        <v>10076.799999999999</v>
      </c>
      <c r="K3862">
        <v>90691.199999999997</v>
      </c>
      <c r="L3862">
        <v>10198.49800625657</v>
      </c>
      <c r="M3862" s="4">
        <f t="shared" si="120"/>
        <v>11.245300543224229</v>
      </c>
      <c r="N3862" t="str">
        <f t="shared" si="121"/>
        <v>Discounted</v>
      </c>
    </row>
    <row r="3863" spans="1:14" x14ac:dyDescent="0.3">
      <c r="A3863" t="s">
        <v>3873</v>
      </c>
      <c r="B3863" s="2">
        <v>45433</v>
      </c>
      <c r="C3863" t="s">
        <v>4516</v>
      </c>
      <c r="D3863" t="s">
        <v>4520</v>
      </c>
      <c r="E3863" t="s">
        <v>4522</v>
      </c>
      <c r="F3863">
        <v>1</v>
      </c>
      <c r="G3863">
        <v>46860</v>
      </c>
      <c r="H3863" s="7">
        <v>10</v>
      </c>
      <c r="I3863">
        <v>46860</v>
      </c>
      <c r="J3863">
        <v>4686</v>
      </c>
      <c r="K3863">
        <v>42174</v>
      </c>
      <c r="L3863">
        <v>7125.5176524801491</v>
      </c>
      <c r="M3863" s="4">
        <f t="shared" si="120"/>
        <v>16.895522484184923</v>
      </c>
      <c r="N3863" t="str">
        <f t="shared" si="121"/>
        <v>Discounted</v>
      </c>
    </row>
    <row r="3864" spans="1:14" x14ac:dyDescent="0.3">
      <c r="A3864" t="s">
        <v>3874</v>
      </c>
      <c r="B3864" s="2">
        <v>45227</v>
      </c>
      <c r="C3864" t="s">
        <v>4518</v>
      </c>
      <c r="D3864" t="s">
        <v>4520</v>
      </c>
      <c r="E3864" t="s">
        <v>4524</v>
      </c>
      <c r="F3864">
        <v>1</v>
      </c>
      <c r="G3864">
        <v>63752</v>
      </c>
      <c r="H3864" s="7">
        <v>5</v>
      </c>
      <c r="I3864">
        <v>63752</v>
      </c>
      <c r="J3864">
        <v>3187.6</v>
      </c>
      <c r="K3864">
        <v>60564.4</v>
      </c>
      <c r="L3864">
        <v>12261.670471022389</v>
      </c>
      <c r="M3864" s="4">
        <f t="shared" si="120"/>
        <v>20.245673152912254</v>
      </c>
      <c r="N3864" t="str">
        <f t="shared" si="121"/>
        <v>Discounted</v>
      </c>
    </row>
    <row r="3865" spans="1:14" x14ac:dyDescent="0.3">
      <c r="A3865" t="s">
        <v>3875</v>
      </c>
      <c r="B3865" s="2">
        <v>45265</v>
      </c>
      <c r="C3865" t="s">
        <v>4516</v>
      </c>
      <c r="D3865" t="s">
        <v>4519</v>
      </c>
      <c r="E3865" t="s">
        <v>4524</v>
      </c>
      <c r="F3865">
        <v>6</v>
      </c>
      <c r="G3865">
        <v>41972</v>
      </c>
      <c r="H3865" s="7">
        <v>15</v>
      </c>
      <c r="I3865">
        <v>251832</v>
      </c>
      <c r="J3865">
        <v>37774.800000000003</v>
      </c>
      <c r="K3865">
        <v>214057.2</v>
      </c>
      <c r="L3865">
        <v>36772.159492116829</v>
      </c>
      <c r="M3865" s="4">
        <f t="shared" si="120"/>
        <v>17.178660419792852</v>
      </c>
      <c r="N3865" t="str">
        <f t="shared" si="121"/>
        <v>Discounted</v>
      </c>
    </row>
    <row r="3866" spans="1:14" x14ac:dyDescent="0.3">
      <c r="A3866" t="s">
        <v>3876</v>
      </c>
      <c r="B3866" s="2">
        <v>45193</v>
      </c>
      <c r="C3866" t="s">
        <v>4517</v>
      </c>
      <c r="D3866" t="s">
        <v>4519</v>
      </c>
      <c r="E3866" t="s">
        <v>4523</v>
      </c>
      <c r="F3866">
        <v>3</v>
      </c>
      <c r="G3866">
        <v>35955</v>
      </c>
      <c r="H3866" s="7">
        <v>0</v>
      </c>
      <c r="I3866">
        <v>107865</v>
      </c>
      <c r="J3866">
        <v>0</v>
      </c>
      <c r="K3866">
        <v>107865</v>
      </c>
      <c r="L3866">
        <v>14421.549862881129</v>
      </c>
      <c r="M3866" s="4">
        <f t="shared" si="120"/>
        <v>13.369999409336792</v>
      </c>
      <c r="N3866" t="str">
        <f t="shared" si="121"/>
        <v>Non-discounted</v>
      </c>
    </row>
    <row r="3867" spans="1:14" x14ac:dyDescent="0.3">
      <c r="A3867" t="s">
        <v>3877</v>
      </c>
      <c r="B3867" s="2">
        <v>45387</v>
      </c>
      <c r="C3867" t="s">
        <v>4513</v>
      </c>
      <c r="D3867" t="s">
        <v>4519</v>
      </c>
      <c r="E3867" t="s">
        <v>4524</v>
      </c>
      <c r="F3867">
        <v>7</v>
      </c>
      <c r="G3867">
        <v>29172</v>
      </c>
      <c r="H3867" s="7">
        <v>20</v>
      </c>
      <c r="I3867">
        <v>204204</v>
      </c>
      <c r="J3867">
        <v>40840.800000000003</v>
      </c>
      <c r="K3867">
        <v>163363.20000000001</v>
      </c>
      <c r="L3867">
        <v>13153.206779535931</v>
      </c>
      <c r="M3867" s="4">
        <f t="shared" si="120"/>
        <v>8.0515114661906289</v>
      </c>
      <c r="N3867" t="str">
        <f t="shared" si="121"/>
        <v>Discounted</v>
      </c>
    </row>
    <row r="3868" spans="1:14" x14ac:dyDescent="0.3">
      <c r="A3868" t="s">
        <v>3878</v>
      </c>
      <c r="B3868" s="2">
        <v>45619</v>
      </c>
      <c r="C3868" t="s">
        <v>4518</v>
      </c>
      <c r="D3868" t="s">
        <v>4519</v>
      </c>
      <c r="E3868" t="s">
        <v>4523</v>
      </c>
      <c r="F3868">
        <v>8</v>
      </c>
      <c r="G3868">
        <v>4256</v>
      </c>
      <c r="H3868" s="7">
        <v>20</v>
      </c>
      <c r="I3868">
        <v>34048</v>
      </c>
      <c r="J3868">
        <v>6809.6</v>
      </c>
      <c r="K3868">
        <v>27238.400000000001</v>
      </c>
      <c r="L3868">
        <v>3888.0168289052549</v>
      </c>
      <c r="M3868" s="4">
        <f t="shared" si="120"/>
        <v>14.274027949164617</v>
      </c>
      <c r="N3868" t="str">
        <f t="shared" si="121"/>
        <v>Discounted</v>
      </c>
    </row>
    <row r="3869" spans="1:14" x14ac:dyDescent="0.3">
      <c r="A3869" t="s">
        <v>3879</v>
      </c>
      <c r="B3869" s="2">
        <v>45382</v>
      </c>
      <c r="C3869" t="s">
        <v>4518</v>
      </c>
      <c r="D3869" t="s">
        <v>4520</v>
      </c>
      <c r="E3869" t="s">
        <v>4525</v>
      </c>
      <c r="F3869">
        <v>5</v>
      </c>
      <c r="G3869">
        <v>70530</v>
      </c>
      <c r="H3869" s="7">
        <v>0</v>
      </c>
      <c r="I3869">
        <v>352650</v>
      </c>
      <c r="J3869">
        <v>0</v>
      </c>
      <c r="K3869">
        <v>352650</v>
      </c>
      <c r="L3869">
        <v>38423.63027336607</v>
      </c>
      <c r="M3869" s="4">
        <f t="shared" si="120"/>
        <v>10.895684183571834</v>
      </c>
      <c r="N3869" t="str">
        <f t="shared" si="121"/>
        <v>Non-discounted</v>
      </c>
    </row>
    <row r="3870" spans="1:14" x14ac:dyDescent="0.3">
      <c r="A3870" t="s">
        <v>3880</v>
      </c>
      <c r="B3870" s="2">
        <v>45286</v>
      </c>
      <c r="C3870" t="s">
        <v>4514</v>
      </c>
      <c r="D3870" t="s">
        <v>4519</v>
      </c>
      <c r="E3870" t="s">
        <v>4524</v>
      </c>
      <c r="F3870">
        <v>5</v>
      </c>
      <c r="G3870">
        <v>58651</v>
      </c>
      <c r="H3870" s="7">
        <v>20</v>
      </c>
      <c r="I3870">
        <v>293255</v>
      </c>
      <c r="J3870">
        <v>58651</v>
      </c>
      <c r="K3870">
        <v>234604</v>
      </c>
      <c r="L3870">
        <v>44383.33668491109</v>
      </c>
      <c r="M3870" s="4">
        <f t="shared" si="120"/>
        <v>18.918405775225953</v>
      </c>
      <c r="N3870" t="str">
        <f t="shared" si="121"/>
        <v>Discounted</v>
      </c>
    </row>
    <row r="3871" spans="1:14" x14ac:dyDescent="0.3">
      <c r="A3871" t="s">
        <v>3881</v>
      </c>
      <c r="B3871" s="2">
        <v>44994</v>
      </c>
      <c r="C3871" t="s">
        <v>4512</v>
      </c>
      <c r="D3871" t="s">
        <v>4519</v>
      </c>
      <c r="E3871" t="s">
        <v>4523</v>
      </c>
      <c r="F3871">
        <v>2</v>
      </c>
      <c r="G3871">
        <v>34547</v>
      </c>
      <c r="H3871" s="7">
        <v>5</v>
      </c>
      <c r="I3871">
        <v>69094</v>
      </c>
      <c r="J3871">
        <v>3454.7</v>
      </c>
      <c r="K3871">
        <v>65639.3</v>
      </c>
      <c r="L3871">
        <v>9083.3339467681708</v>
      </c>
      <c r="M3871" s="4">
        <f t="shared" si="120"/>
        <v>13.838255354289533</v>
      </c>
      <c r="N3871" t="str">
        <f t="shared" si="121"/>
        <v>Discounted</v>
      </c>
    </row>
    <row r="3872" spans="1:14" x14ac:dyDescent="0.3">
      <c r="A3872" t="s">
        <v>3882</v>
      </c>
      <c r="B3872" s="2">
        <v>45338</v>
      </c>
      <c r="C3872" t="s">
        <v>4517</v>
      </c>
      <c r="D3872" t="s">
        <v>4519</v>
      </c>
      <c r="E3872" t="s">
        <v>4525</v>
      </c>
      <c r="F3872">
        <v>8</v>
      </c>
      <c r="G3872">
        <v>72574</v>
      </c>
      <c r="H3872" s="7">
        <v>10</v>
      </c>
      <c r="I3872">
        <v>580592</v>
      </c>
      <c r="J3872">
        <v>58059.199999999997</v>
      </c>
      <c r="K3872">
        <v>522532.8</v>
      </c>
      <c r="L3872">
        <v>114944.6506127209</v>
      </c>
      <c r="M3872" s="4">
        <f t="shared" si="120"/>
        <v>21.997595292146428</v>
      </c>
      <c r="N3872" t="str">
        <f t="shared" si="121"/>
        <v>Discounted</v>
      </c>
    </row>
    <row r="3873" spans="1:14" x14ac:dyDescent="0.3">
      <c r="A3873" t="s">
        <v>3883</v>
      </c>
      <c r="B3873" s="2">
        <v>45417</v>
      </c>
      <c r="C3873" t="s">
        <v>4515</v>
      </c>
      <c r="D3873" t="s">
        <v>4519</v>
      </c>
      <c r="E3873" t="s">
        <v>4524</v>
      </c>
      <c r="F3873">
        <v>1</v>
      </c>
      <c r="G3873">
        <v>62891</v>
      </c>
      <c r="H3873" s="7">
        <v>5</v>
      </c>
      <c r="I3873">
        <v>62891</v>
      </c>
      <c r="J3873">
        <v>3144.55</v>
      </c>
      <c r="K3873">
        <v>59746.45</v>
      </c>
      <c r="L3873">
        <v>5297.3883619432636</v>
      </c>
      <c r="M3873" s="4">
        <f t="shared" si="120"/>
        <v>8.8664487378635268</v>
      </c>
      <c r="N3873" t="str">
        <f t="shared" si="121"/>
        <v>Discounted</v>
      </c>
    </row>
    <row r="3874" spans="1:14" x14ac:dyDescent="0.3">
      <c r="A3874" t="s">
        <v>3884</v>
      </c>
      <c r="B3874" s="2">
        <v>44975</v>
      </c>
      <c r="C3874" t="s">
        <v>4517</v>
      </c>
      <c r="D3874" t="s">
        <v>4519</v>
      </c>
      <c r="E3874" t="s">
        <v>4525</v>
      </c>
      <c r="F3874">
        <v>9</v>
      </c>
      <c r="G3874">
        <v>2721</v>
      </c>
      <c r="H3874" s="7">
        <v>5</v>
      </c>
      <c r="I3874">
        <v>24489</v>
      </c>
      <c r="J3874">
        <v>1224.45</v>
      </c>
      <c r="K3874">
        <v>23264.55</v>
      </c>
      <c r="L3874">
        <v>3106.8416331042931</v>
      </c>
      <c r="M3874" s="4">
        <f t="shared" si="120"/>
        <v>13.354402441071473</v>
      </c>
      <c r="N3874" t="str">
        <f t="shared" si="121"/>
        <v>Discounted</v>
      </c>
    </row>
    <row r="3875" spans="1:14" x14ac:dyDescent="0.3">
      <c r="A3875" t="s">
        <v>3885</v>
      </c>
      <c r="B3875" s="2">
        <v>45613</v>
      </c>
      <c r="C3875" t="s">
        <v>4515</v>
      </c>
      <c r="D3875" t="s">
        <v>4519</v>
      </c>
      <c r="E3875" t="s">
        <v>4524</v>
      </c>
      <c r="F3875">
        <v>1</v>
      </c>
      <c r="G3875">
        <v>5664</v>
      </c>
      <c r="H3875" s="7">
        <v>5</v>
      </c>
      <c r="I3875">
        <v>5664</v>
      </c>
      <c r="J3875">
        <v>283.2</v>
      </c>
      <c r="K3875">
        <v>5380.8</v>
      </c>
      <c r="L3875">
        <v>869.00455539703694</v>
      </c>
      <c r="M3875" s="4">
        <f t="shared" si="120"/>
        <v>16.150099527896167</v>
      </c>
      <c r="N3875" t="str">
        <f t="shared" si="121"/>
        <v>Discounted</v>
      </c>
    </row>
    <row r="3876" spans="1:14" x14ac:dyDescent="0.3">
      <c r="A3876" t="s">
        <v>3886</v>
      </c>
      <c r="B3876" s="2">
        <v>45490</v>
      </c>
      <c r="C3876" t="s">
        <v>4513</v>
      </c>
      <c r="D3876" t="s">
        <v>4519</v>
      </c>
      <c r="E3876" t="s">
        <v>4522</v>
      </c>
      <c r="F3876">
        <v>1</v>
      </c>
      <c r="G3876">
        <v>34122</v>
      </c>
      <c r="H3876" s="7">
        <v>0</v>
      </c>
      <c r="I3876">
        <v>34122</v>
      </c>
      <c r="J3876">
        <v>0</v>
      </c>
      <c r="K3876">
        <v>34122</v>
      </c>
      <c r="L3876">
        <v>2566.0745550874981</v>
      </c>
      <c r="M3876" s="4">
        <f t="shared" si="120"/>
        <v>7.5202935205659047</v>
      </c>
      <c r="N3876" t="str">
        <f t="shared" si="121"/>
        <v>Non-discounted</v>
      </c>
    </row>
    <row r="3877" spans="1:14" x14ac:dyDescent="0.3">
      <c r="A3877" t="s">
        <v>3887</v>
      </c>
      <c r="B3877" s="2">
        <v>45028</v>
      </c>
      <c r="C3877" t="s">
        <v>4515</v>
      </c>
      <c r="D3877" t="s">
        <v>4520</v>
      </c>
      <c r="E3877" t="s">
        <v>4522</v>
      </c>
      <c r="F3877">
        <v>1</v>
      </c>
      <c r="G3877">
        <v>36480</v>
      </c>
      <c r="H3877" s="7">
        <v>15</v>
      </c>
      <c r="I3877">
        <v>36480</v>
      </c>
      <c r="J3877">
        <v>5472</v>
      </c>
      <c r="K3877">
        <v>31008</v>
      </c>
      <c r="L3877">
        <v>5196.3831386983666</v>
      </c>
      <c r="M3877" s="4">
        <f t="shared" si="120"/>
        <v>16.758201556689777</v>
      </c>
      <c r="N3877" t="str">
        <f t="shared" si="121"/>
        <v>Discounted</v>
      </c>
    </row>
    <row r="3878" spans="1:14" x14ac:dyDescent="0.3">
      <c r="A3878" t="s">
        <v>3888</v>
      </c>
      <c r="B3878" s="2">
        <v>45142</v>
      </c>
      <c r="C3878" t="s">
        <v>4516</v>
      </c>
      <c r="D3878" t="s">
        <v>4520</v>
      </c>
      <c r="E3878" t="s">
        <v>4523</v>
      </c>
      <c r="F3878">
        <v>7</v>
      </c>
      <c r="G3878">
        <v>52238</v>
      </c>
      <c r="H3878" s="7">
        <v>0</v>
      </c>
      <c r="I3878">
        <v>365666</v>
      </c>
      <c r="J3878">
        <v>0</v>
      </c>
      <c r="K3878">
        <v>365666</v>
      </c>
      <c r="L3878">
        <v>39559.313320102687</v>
      </c>
      <c r="M3878" s="4">
        <f t="shared" si="120"/>
        <v>10.81842810655152</v>
      </c>
      <c r="N3878" t="str">
        <f t="shared" si="121"/>
        <v>Non-discounted</v>
      </c>
    </row>
    <row r="3879" spans="1:14" x14ac:dyDescent="0.3">
      <c r="A3879" t="s">
        <v>3889</v>
      </c>
      <c r="B3879" s="2">
        <v>45364</v>
      </c>
      <c r="C3879" t="s">
        <v>4515</v>
      </c>
      <c r="D3879" t="s">
        <v>4520</v>
      </c>
      <c r="E3879" t="s">
        <v>4521</v>
      </c>
      <c r="F3879">
        <v>4</v>
      </c>
      <c r="G3879">
        <v>24112</v>
      </c>
      <c r="H3879" s="7">
        <v>0</v>
      </c>
      <c r="I3879">
        <v>96448</v>
      </c>
      <c r="J3879">
        <v>0</v>
      </c>
      <c r="K3879">
        <v>96448</v>
      </c>
      <c r="L3879">
        <v>9250.0803901955824</v>
      </c>
      <c r="M3879" s="4">
        <f t="shared" si="120"/>
        <v>9.5907436029731894</v>
      </c>
      <c r="N3879" t="str">
        <f t="shared" si="121"/>
        <v>Non-discounted</v>
      </c>
    </row>
    <row r="3880" spans="1:14" x14ac:dyDescent="0.3">
      <c r="A3880" t="s">
        <v>3890</v>
      </c>
      <c r="B3880" s="2">
        <v>45626</v>
      </c>
      <c r="C3880" t="s">
        <v>4515</v>
      </c>
      <c r="D3880" t="s">
        <v>4519</v>
      </c>
      <c r="E3880" t="s">
        <v>4522</v>
      </c>
      <c r="F3880">
        <v>7</v>
      </c>
      <c r="G3880">
        <v>78566</v>
      </c>
      <c r="H3880" s="7">
        <v>5</v>
      </c>
      <c r="I3880">
        <v>549962</v>
      </c>
      <c r="J3880">
        <v>27498.1</v>
      </c>
      <c r="K3880">
        <v>522463.9</v>
      </c>
      <c r="L3880">
        <v>40951.842706175681</v>
      </c>
      <c r="M3880" s="4">
        <f t="shared" si="120"/>
        <v>7.8382147945868947</v>
      </c>
      <c r="N3880" t="str">
        <f t="shared" si="121"/>
        <v>Discounted</v>
      </c>
    </row>
    <row r="3881" spans="1:14" x14ac:dyDescent="0.3">
      <c r="A3881" t="s">
        <v>3891</v>
      </c>
      <c r="B3881" s="2">
        <v>45495</v>
      </c>
      <c r="C3881" t="s">
        <v>4514</v>
      </c>
      <c r="D3881" t="s">
        <v>4520</v>
      </c>
      <c r="E3881" t="s">
        <v>4521</v>
      </c>
      <c r="F3881">
        <v>5</v>
      </c>
      <c r="G3881">
        <v>69376</v>
      </c>
      <c r="H3881" s="7">
        <v>15</v>
      </c>
      <c r="I3881">
        <v>346880</v>
      </c>
      <c r="J3881">
        <v>52032</v>
      </c>
      <c r="K3881">
        <v>294848</v>
      </c>
      <c r="L3881">
        <v>35374.797201837901</v>
      </c>
      <c r="M3881" s="4">
        <f t="shared" si="120"/>
        <v>11.997638512670223</v>
      </c>
      <c r="N3881" t="str">
        <f t="shared" si="121"/>
        <v>Discounted</v>
      </c>
    </row>
    <row r="3882" spans="1:14" x14ac:dyDescent="0.3">
      <c r="A3882" t="s">
        <v>3892</v>
      </c>
      <c r="B3882" s="2">
        <v>45485</v>
      </c>
      <c r="C3882" t="s">
        <v>4518</v>
      </c>
      <c r="D3882" t="s">
        <v>4519</v>
      </c>
      <c r="E3882" t="s">
        <v>4525</v>
      </c>
      <c r="F3882">
        <v>7</v>
      </c>
      <c r="G3882">
        <v>61072</v>
      </c>
      <c r="H3882" s="7">
        <v>0</v>
      </c>
      <c r="I3882">
        <v>427504</v>
      </c>
      <c r="J3882">
        <v>0</v>
      </c>
      <c r="K3882">
        <v>427504</v>
      </c>
      <c r="L3882">
        <v>100803.93968503681</v>
      </c>
      <c r="M3882" s="4">
        <f t="shared" si="120"/>
        <v>23.579648303884131</v>
      </c>
      <c r="N3882" t="str">
        <f t="shared" si="121"/>
        <v>Non-discounted</v>
      </c>
    </row>
    <row r="3883" spans="1:14" x14ac:dyDescent="0.3">
      <c r="A3883" t="s">
        <v>3893</v>
      </c>
      <c r="B3883" s="2">
        <v>45085</v>
      </c>
      <c r="C3883" t="s">
        <v>4517</v>
      </c>
      <c r="D3883" t="s">
        <v>4519</v>
      </c>
      <c r="E3883" t="s">
        <v>4525</v>
      </c>
      <c r="F3883">
        <v>7</v>
      </c>
      <c r="G3883">
        <v>33543</v>
      </c>
      <c r="H3883" s="7">
        <v>15</v>
      </c>
      <c r="I3883">
        <v>234801</v>
      </c>
      <c r="J3883">
        <v>35220.15</v>
      </c>
      <c r="K3883">
        <v>199580.85</v>
      </c>
      <c r="L3883">
        <v>11216.677652054619</v>
      </c>
      <c r="M3883" s="4">
        <f t="shared" si="120"/>
        <v>5.6201171866211705</v>
      </c>
      <c r="N3883" t="str">
        <f t="shared" si="121"/>
        <v>Discounted</v>
      </c>
    </row>
    <row r="3884" spans="1:14" x14ac:dyDescent="0.3">
      <c r="A3884" t="s">
        <v>3894</v>
      </c>
      <c r="B3884" s="2">
        <v>45415</v>
      </c>
      <c r="C3884" t="s">
        <v>4517</v>
      </c>
      <c r="D3884" t="s">
        <v>4519</v>
      </c>
      <c r="E3884" t="s">
        <v>4521</v>
      </c>
      <c r="F3884">
        <v>4</v>
      </c>
      <c r="G3884">
        <v>78331</v>
      </c>
      <c r="H3884" s="7">
        <v>5</v>
      </c>
      <c r="I3884">
        <v>313324</v>
      </c>
      <c r="J3884">
        <v>15666.2</v>
      </c>
      <c r="K3884">
        <v>297657.8</v>
      </c>
      <c r="L3884">
        <v>65613.078444256578</v>
      </c>
      <c r="M3884" s="4">
        <f t="shared" si="120"/>
        <v>22.043124166158783</v>
      </c>
      <c r="N3884" t="str">
        <f t="shared" si="121"/>
        <v>Discounted</v>
      </c>
    </row>
    <row r="3885" spans="1:14" x14ac:dyDescent="0.3">
      <c r="A3885" t="s">
        <v>3895</v>
      </c>
      <c r="B3885" s="2">
        <v>45612</v>
      </c>
      <c r="C3885" t="s">
        <v>4513</v>
      </c>
      <c r="D3885" t="s">
        <v>4519</v>
      </c>
      <c r="E3885" t="s">
        <v>4523</v>
      </c>
      <c r="F3885">
        <v>2</v>
      </c>
      <c r="G3885">
        <v>66750</v>
      </c>
      <c r="H3885" s="7">
        <v>0</v>
      </c>
      <c r="I3885">
        <v>133500</v>
      </c>
      <c r="J3885">
        <v>0</v>
      </c>
      <c r="K3885">
        <v>133500</v>
      </c>
      <c r="L3885">
        <v>17284.53597086326</v>
      </c>
      <c r="M3885" s="4">
        <f t="shared" si="120"/>
        <v>12.947217955702817</v>
      </c>
      <c r="N3885" t="str">
        <f t="shared" si="121"/>
        <v>Non-discounted</v>
      </c>
    </row>
    <row r="3886" spans="1:14" x14ac:dyDescent="0.3">
      <c r="A3886" t="s">
        <v>3896</v>
      </c>
      <c r="B3886" s="2">
        <v>45168</v>
      </c>
      <c r="C3886" t="s">
        <v>4513</v>
      </c>
      <c r="D3886" t="s">
        <v>4520</v>
      </c>
      <c r="E3886" t="s">
        <v>4524</v>
      </c>
      <c r="F3886">
        <v>8</v>
      </c>
      <c r="G3886">
        <v>39322</v>
      </c>
      <c r="H3886" s="7">
        <v>15</v>
      </c>
      <c r="I3886">
        <v>314576</v>
      </c>
      <c r="J3886">
        <v>47186.400000000001</v>
      </c>
      <c r="K3886">
        <v>267389.59999999998</v>
      </c>
      <c r="L3886">
        <v>43402.767507678502</v>
      </c>
      <c r="M3886" s="4">
        <f t="shared" si="120"/>
        <v>16.232032774527696</v>
      </c>
      <c r="N3886" t="str">
        <f t="shared" si="121"/>
        <v>Discounted</v>
      </c>
    </row>
    <row r="3887" spans="1:14" x14ac:dyDescent="0.3">
      <c r="A3887" t="s">
        <v>3897</v>
      </c>
      <c r="B3887" s="2">
        <v>44931</v>
      </c>
      <c r="C3887" t="s">
        <v>4515</v>
      </c>
      <c r="D3887" t="s">
        <v>4519</v>
      </c>
      <c r="E3887" t="s">
        <v>4521</v>
      </c>
      <c r="F3887">
        <v>2</v>
      </c>
      <c r="G3887">
        <v>59924</v>
      </c>
      <c r="H3887" s="7">
        <v>20</v>
      </c>
      <c r="I3887">
        <v>119848</v>
      </c>
      <c r="J3887">
        <v>23969.599999999999</v>
      </c>
      <c r="K3887">
        <v>95878.399999999994</v>
      </c>
      <c r="L3887">
        <v>14627.444505905911</v>
      </c>
      <c r="M3887" s="4">
        <f t="shared" si="120"/>
        <v>15.256245938507435</v>
      </c>
      <c r="N3887" t="str">
        <f t="shared" si="121"/>
        <v>Discounted</v>
      </c>
    </row>
    <row r="3888" spans="1:14" x14ac:dyDescent="0.3">
      <c r="A3888" t="s">
        <v>3898</v>
      </c>
      <c r="B3888" s="2">
        <v>45522</v>
      </c>
      <c r="C3888" t="s">
        <v>4512</v>
      </c>
      <c r="D3888" t="s">
        <v>4519</v>
      </c>
      <c r="E3888" t="s">
        <v>4521</v>
      </c>
      <c r="F3888">
        <v>9</v>
      </c>
      <c r="G3888">
        <v>66845</v>
      </c>
      <c r="H3888" s="7">
        <v>0</v>
      </c>
      <c r="I3888">
        <v>601605</v>
      </c>
      <c r="J3888">
        <v>0</v>
      </c>
      <c r="K3888">
        <v>601605</v>
      </c>
      <c r="L3888">
        <v>141466.24401684399</v>
      </c>
      <c r="M3888" s="4">
        <f t="shared" si="120"/>
        <v>23.514805232144678</v>
      </c>
      <c r="N3888" t="str">
        <f t="shared" si="121"/>
        <v>Non-discounted</v>
      </c>
    </row>
    <row r="3889" spans="1:14" x14ac:dyDescent="0.3">
      <c r="A3889" t="s">
        <v>3899</v>
      </c>
      <c r="B3889" s="2">
        <v>45287</v>
      </c>
      <c r="C3889" t="s">
        <v>4517</v>
      </c>
      <c r="D3889" t="s">
        <v>4520</v>
      </c>
      <c r="E3889" t="s">
        <v>4521</v>
      </c>
      <c r="F3889">
        <v>5</v>
      </c>
      <c r="G3889">
        <v>53378</v>
      </c>
      <c r="H3889" s="7">
        <v>0</v>
      </c>
      <c r="I3889">
        <v>266890</v>
      </c>
      <c r="J3889">
        <v>0</v>
      </c>
      <c r="K3889">
        <v>266890</v>
      </c>
      <c r="L3889">
        <v>54452.460131662578</v>
      </c>
      <c r="M3889" s="4">
        <f t="shared" si="120"/>
        <v>20.402585384114271</v>
      </c>
      <c r="N3889" t="str">
        <f t="shared" si="121"/>
        <v>Non-discounted</v>
      </c>
    </row>
    <row r="3890" spans="1:14" x14ac:dyDescent="0.3">
      <c r="A3890" t="s">
        <v>3900</v>
      </c>
      <c r="B3890" s="2">
        <v>45385</v>
      </c>
      <c r="C3890" t="s">
        <v>4513</v>
      </c>
      <c r="D3890" t="s">
        <v>4520</v>
      </c>
      <c r="E3890" t="s">
        <v>4521</v>
      </c>
      <c r="F3890">
        <v>9</v>
      </c>
      <c r="G3890">
        <v>65463</v>
      </c>
      <c r="H3890" s="7">
        <v>0</v>
      </c>
      <c r="I3890">
        <v>589167</v>
      </c>
      <c r="J3890">
        <v>0</v>
      </c>
      <c r="K3890">
        <v>589167</v>
      </c>
      <c r="L3890">
        <v>145503.4555677124</v>
      </c>
      <c r="M3890" s="4">
        <f t="shared" si="120"/>
        <v>24.696470706558991</v>
      </c>
      <c r="N3890" t="str">
        <f t="shared" si="121"/>
        <v>Non-discounted</v>
      </c>
    </row>
    <row r="3891" spans="1:14" x14ac:dyDescent="0.3">
      <c r="A3891" t="s">
        <v>3901</v>
      </c>
      <c r="B3891" s="2">
        <v>45174</v>
      </c>
      <c r="C3891" t="s">
        <v>4515</v>
      </c>
      <c r="D3891" t="s">
        <v>4520</v>
      </c>
      <c r="E3891" t="s">
        <v>4521</v>
      </c>
      <c r="F3891">
        <v>9</v>
      </c>
      <c r="G3891">
        <v>536</v>
      </c>
      <c r="H3891" s="7">
        <v>15</v>
      </c>
      <c r="I3891">
        <v>4824</v>
      </c>
      <c r="J3891">
        <v>723.6</v>
      </c>
      <c r="K3891">
        <v>4100.3999999999996</v>
      </c>
      <c r="L3891">
        <v>856.51611472592151</v>
      </c>
      <c r="M3891" s="4">
        <f t="shared" si="120"/>
        <v>20.888599032433948</v>
      </c>
      <c r="N3891" t="str">
        <f t="shared" si="121"/>
        <v>Discounted</v>
      </c>
    </row>
    <row r="3892" spans="1:14" x14ac:dyDescent="0.3">
      <c r="A3892" t="s">
        <v>3902</v>
      </c>
      <c r="B3892" s="2">
        <v>45492</v>
      </c>
      <c r="C3892" t="s">
        <v>4513</v>
      </c>
      <c r="D3892" t="s">
        <v>4519</v>
      </c>
      <c r="E3892" t="s">
        <v>4523</v>
      </c>
      <c r="F3892">
        <v>8</v>
      </c>
      <c r="G3892">
        <v>32902</v>
      </c>
      <c r="H3892" s="7">
        <v>10</v>
      </c>
      <c r="I3892">
        <v>263216</v>
      </c>
      <c r="J3892">
        <v>26321.599999999999</v>
      </c>
      <c r="K3892">
        <v>236894.4</v>
      </c>
      <c r="L3892">
        <v>25863.585460399328</v>
      </c>
      <c r="M3892" s="4">
        <f t="shared" si="120"/>
        <v>10.917769884133746</v>
      </c>
      <c r="N3892" t="str">
        <f t="shared" si="121"/>
        <v>Discounted</v>
      </c>
    </row>
    <row r="3893" spans="1:14" x14ac:dyDescent="0.3">
      <c r="A3893" t="s">
        <v>3903</v>
      </c>
      <c r="B3893" s="2">
        <v>45599</v>
      </c>
      <c r="C3893" t="s">
        <v>4516</v>
      </c>
      <c r="D3893" t="s">
        <v>4520</v>
      </c>
      <c r="E3893" t="s">
        <v>4522</v>
      </c>
      <c r="F3893">
        <v>8</v>
      </c>
      <c r="G3893">
        <v>10773</v>
      </c>
      <c r="H3893" s="7">
        <v>0</v>
      </c>
      <c r="I3893">
        <v>86184</v>
      </c>
      <c r="J3893">
        <v>0</v>
      </c>
      <c r="K3893">
        <v>86184</v>
      </c>
      <c r="L3893">
        <v>20906.23340438063</v>
      </c>
      <c r="M3893" s="4">
        <f t="shared" si="120"/>
        <v>24.257673587186286</v>
      </c>
      <c r="N3893" t="str">
        <f t="shared" si="121"/>
        <v>Non-discounted</v>
      </c>
    </row>
    <row r="3894" spans="1:14" x14ac:dyDescent="0.3">
      <c r="A3894" t="s">
        <v>3904</v>
      </c>
      <c r="B3894" s="2">
        <v>45348</v>
      </c>
      <c r="C3894" t="s">
        <v>4516</v>
      </c>
      <c r="D3894" t="s">
        <v>4519</v>
      </c>
      <c r="E3894" t="s">
        <v>4524</v>
      </c>
      <c r="F3894">
        <v>4</v>
      </c>
      <c r="G3894">
        <v>25530</v>
      </c>
      <c r="H3894" s="7">
        <v>20</v>
      </c>
      <c r="I3894">
        <v>102120</v>
      </c>
      <c r="J3894">
        <v>20424</v>
      </c>
      <c r="K3894">
        <v>81696</v>
      </c>
      <c r="L3894">
        <v>20155.478169168819</v>
      </c>
      <c r="M3894" s="4">
        <f t="shared" si="120"/>
        <v>24.671315816158465</v>
      </c>
      <c r="N3894" t="str">
        <f t="shared" si="121"/>
        <v>Discounted</v>
      </c>
    </row>
    <row r="3895" spans="1:14" x14ac:dyDescent="0.3">
      <c r="A3895" t="s">
        <v>3905</v>
      </c>
      <c r="B3895" s="2">
        <v>44941</v>
      </c>
      <c r="C3895" t="s">
        <v>4513</v>
      </c>
      <c r="D3895" t="s">
        <v>4519</v>
      </c>
      <c r="E3895" t="s">
        <v>4522</v>
      </c>
      <c r="F3895">
        <v>4</v>
      </c>
      <c r="G3895">
        <v>52960</v>
      </c>
      <c r="H3895" s="7">
        <v>20</v>
      </c>
      <c r="I3895">
        <v>211840</v>
      </c>
      <c r="J3895">
        <v>42368</v>
      </c>
      <c r="K3895">
        <v>169472</v>
      </c>
      <c r="L3895">
        <v>12645.78722786586</v>
      </c>
      <c r="M3895" s="4">
        <f t="shared" si="120"/>
        <v>7.4618740723339902</v>
      </c>
      <c r="N3895" t="str">
        <f t="shared" si="121"/>
        <v>Discounted</v>
      </c>
    </row>
    <row r="3896" spans="1:14" x14ac:dyDescent="0.3">
      <c r="A3896" t="s">
        <v>3906</v>
      </c>
      <c r="B3896" s="2">
        <v>45499</v>
      </c>
      <c r="C3896" t="s">
        <v>4516</v>
      </c>
      <c r="D3896" t="s">
        <v>4520</v>
      </c>
      <c r="E3896" t="s">
        <v>4521</v>
      </c>
      <c r="F3896">
        <v>2</v>
      </c>
      <c r="G3896">
        <v>77439</v>
      </c>
      <c r="H3896" s="7">
        <v>5</v>
      </c>
      <c r="I3896">
        <v>154878</v>
      </c>
      <c r="J3896">
        <v>7743.9</v>
      </c>
      <c r="K3896">
        <v>147134.1</v>
      </c>
      <c r="L3896">
        <v>33871.570008228591</v>
      </c>
      <c r="M3896" s="4">
        <f t="shared" si="120"/>
        <v>23.020883675659544</v>
      </c>
      <c r="N3896" t="str">
        <f t="shared" si="121"/>
        <v>Discounted</v>
      </c>
    </row>
    <row r="3897" spans="1:14" x14ac:dyDescent="0.3">
      <c r="A3897" t="s">
        <v>3907</v>
      </c>
      <c r="B3897" s="2">
        <v>45048</v>
      </c>
      <c r="C3897" t="s">
        <v>4513</v>
      </c>
      <c r="D3897" t="s">
        <v>4520</v>
      </c>
      <c r="E3897" t="s">
        <v>4522</v>
      </c>
      <c r="F3897">
        <v>4</v>
      </c>
      <c r="G3897">
        <v>19539</v>
      </c>
      <c r="H3897" s="7">
        <v>10</v>
      </c>
      <c r="I3897">
        <v>78156</v>
      </c>
      <c r="J3897">
        <v>7815.6</v>
      </c>
      <c r="K3897">
        <v>70340.399999999994</v>
      </c>
      <c r="L3897">
        <v>12861.069445115631</v>
      </c>
      <c r="M3897" s="4">
        <f t="shared" si="120"/>
        <v>18.284043657863236</v>
      </c>
      <c r="N3897" t="str">
        <f t="shared" si="121"/>
        <v>Discounted</v>
      </c>
    </row>
    <row r="3898" spans="1:14" x14ac:dyDescent="0.3">
      <c r="A3898" t="s">
        <v>3908</v>
      </c>
      <c r="B3898" s="2">
        <v>45203</v>
      </c>
      <c r="C3898" t="s">
        <v>4515</v>
      </c>
      <c r="D3898" t="s">
        <v>4520</v>
      </c>
      <c r="E3898" t="s">
        <v>4523</v>
      </c>
      <c r="F3898">
        <v>4</v>
      </c>
      <c r="G3898">
        <v>14517</v>
      </c>
      <c r="H3898" s="7">
        <v>10</v>
      </c>
      <c r="I3898">
        <v>58068</v>
      </c>
      <c r="J3898">
        <v>5806.8</v>
      </c>
      <c r="K3898">
        <v>52261.2</v>
      </c>
      <c r="L3898">
        <v>12249.960162890909</v>
      </c>
      <c r="M3898" s="4">
        <f t="shared" si="120"/>
        <v>23.43987540066227</v>
      </c>
      <c r="N3898" t="str">
        <f t="shared" si="121"/>
        <v>Discounted</v>
      </c>
    </row>
    <row r="3899" spans="1:14" x14ac:dyDescent="0.3">
      <c r="A3899" t="s">
        <v>3909</v>
      </c>
      <c r="B3899" s="2">
        <v>45484</v>
      </c>
      <c r="C3899" t="s">
        <v>4514</v>
      </c>
      <c r="D3899" t="s">
        <v>4519</v>
      </c>
      <c r="E3899" t="s">
        <v>4525</v>
      </c>
      <c r="F3899">
        <v>6</v>
      </c>
      <c r="G3899">
        <v>39715</v>
      </c>
      <c r="H3899" s="7">
        <v>15</v>
      </c>
      <c r="I3899">
        <v>238290</v>
      </c>
      <c r="J3899">
        <v>35743.5</v>
      </c>
      <c r="K3899">
        <v>202546.5</v>
      </c>
      <c r="L3899">
        <v>47223.271691757007</v>
      </c>
      <c r="M3899" s="4">
        <f t="shared" si="120"/>
        <v>23.314780404379739</v>
      </c>
      <c r="N3899" t="str">
        <f t="shared" si="121"/>
        <v>Discounted</v>
      </c>
    </row>
    <row r="3900" spans="1:14" x14ac:dyDescent="0.3">
      <c r="A3900" t="s">
        <v>3910</v>
      </c>
      <c r="B3900" s="2">
        <v>45379</v>
      </c>
      <c r="C3900" t="s">
        <v>4512</v>
      </c>
      <c r="D3900" t="s">
        <v>4519</v>
      </c>
      <c r="E3900" t="s">
        <v>4522</v>
      </c>
      <c r="F3900">
        <v>3</v>
      </c>
      <c r="G3900">
        <v>13083</v>
      </c>
      <c r="H3900" s="7">
        <v>5</v>
      </c>
      <c r="I3900">
        <v>39249</v>
      </c>
      <c r="J3900">
        <v>1962.45</v>
      </c>
      <c r="K3900">
        <v>37286.550000000003</v>
      </c>
      <c r="L3900">
        <v>8511.5725192027458</v>
      </c>
      <c r="M3900" s="4">
        <f t="shared" si="120"/>
        <v>22.82746062374434</v>
      </c>
      <c r="N3900" t="str">
        <f t="shared" si="121"/>
        <v>Discounted</v>
      </c>
    </row>
    <row r="3901" spans="1:14" x14ac:dyDescent="0.3">
      <c r="A3901" t="s">
        <v>3911</v>
      </c>
      <c r="B3901" s="2">
        <v>45316</v>
      </c>
      <c r="C3901" t="s">
        <v>4515</v>
      </c>
      <c r="D3901" t="s">
        <v>4519</v>
      </c>
      <c r="E3901" t="s">
        <v>4524</v>
      </c>
      <c r="F3901">
        <v>2</v>
      </c>
      <c r="G3901">
        <v>33419</v>
      </c>
      <c r="H3901" s="7">
        <v>15</v>
      </c>
      <c r="I3901">
        <v>66838</v>
      </c>
      <c r="J3901">
        <v>10025.700000000001</v>
      </c>
      <c r="K3901">
        <v>56812.3</v>
      </c>
      <c r="L3901">
        <v>12899.523522192279</v>
      </c>
      <c r="M3901" s="4">
        <f t="shared" si="120"/>
        <v>22.70551187364757</v>
      </c>
      <c r="N3901" t="str">
        <f t="shared" si="121"/>
        <v>Discounted</v>
      </c>
    </row>
    <row r="3902" spans="1:14" x14ac:dyDescent="0.3">
      <c r="A3902" t="s">
        <v>3912</v>
      </c>
      <c r="B3902" s="2">
        <v>45220</v>
      </c>
      <c r="C3902" t="s">
        <v>4514</v>
      </c>
      <c r="D3902" t="s">
        <v>4519</v>
      </c>
      <c r="E3902" t="s">
        <v>4523</v>
      </c>
      <c r="F3902">
        <v>8</v>
      </c>
      <c r="G3902">
        <v>47525</v>
      </c>
      <c r="H3902" s="7">
        <v>5</v>
      </c>
      <c r="I3902">
        <v>380200</v>
      </c>
      <c r="J3902">
        <v>19010</v>
      </c>
      <c r="K3902">
        <v>361190</v>
      </c>
      <c r="L3902">
        <v>26558.02901239213</v>
      </c>
      <c r="M3902" s="4">
        <f t="shared" si="120"/>
        <v>7.3529247798643729</v>
      </c>
      <c r="N3902" t="str">
        <f t="shared" si="121"/>
        <v>Discounted</v>
      </c>
    </row>
    <row r="3903" spans="1:14" x14ac:dyDescent="0.3">
      <c r="A3903" t="s">
        <v>3913</v>
      </c>
      <c r="B3903" s="2">
        <v>45500</v>
      </c>
      <c r="C3903" t="s">
        <v>4514</v>
      </c>
      <c r="D3903" t="s">
        <v>4519</v>
      </c>
      <c r="E3903" t="s">
        <v>4525</v>
      </c>
      <c r="F3903">
        <v>2</v>
      </c>
      <c r="G3903">
        <v>44754</v>
      </c>
      <c r="H3903" s="7">
        <v>10</v>
      </c>
      <c r="I3903">
        <v>89508</v>
      </c>
      <c r="J3903">
        <v>8950.7999999999993</v>
      </c>
      <c r="K3903">
        <v>80557.2</v>
      </c>
      <c r="L3903">
        <v>6340.1047229827209</v>
      </c>
      <c r="M3903" s="4">
        <f t="shared" si="120"/>
        <v>7.8703141655652402</v>
      </c>
      <c r="N3903" t="str">
        <f t="shared" si="121"/>
        <v>Discounted</v>
      </c>
    </row>
    <row r="3904" spans="1:14" x14ac:dyDescent="0.3">
      <c r="A3904" t="s">
        <v>3914</v>
      </c>
      <c r="B3904" s="2">
        <v>45524</v>
      </c>
      <c r="C3904" t="s">
        <v>4517</v>
      </c>
      <c r="D3904" t="s">
        <v>4519</v>
      </c>
      <c r="E3904" t="s">
        <v>4523</v>
      </c>
      <c r="F3904">
        <v>8</v>
      </c>
      <c r="G3904">
        <v>46775</v>
      </c>
      <c r="H3904" s="7">
        <v>15</v>
      </c>
      <c r="I3904">
        <v>374200</v>
      </c>
      <c r="J3904">
        <v>56130</v>
      </c>
      <c r="K3904">
        <v>318070</v>
      </c>
      <c r="L3904">
        <v>23395.91998424636</v>
      </c>
      <c r="M3904" s="4">
        <f t="shared" si="120"/>
        <v>7.355588387539334</v>
      </c>
      <c r="N3904" t="str">
        <f t="shared" si="121"/>
        <v>Discounted</v>
      </c>
    </row>
    <row r="3905" spans="1:14" x14ac:dyDescent="0.3">
      <c r="A3905" t="s">
        <v>3915</v>
      </c>
      <c r="B3905" s="2">
        <v>45372</v>
      </c>
      <c r="C3905" t="s">
        <v>4515</v>
      </c>
      <c r="D3905" t="s">
        <v>4520</v>
      </c>
      <c r="E3905" t="s">
        <v>4521</v>
      </c>
      <c r="F3905">
        <v>7</v>
      </c>
      <c r="G3905">
        <v>58443</v>
      </c>
      <c r="H3905" s="7">
        <v>5</v>
      </c>
      <c r="I3905">
        <v>409101</v>
      </c>
      <c r="J3905">
        <v>20455.05</v>
      </c>
      <c r="K3905">
        <v>388645.95</v>
      </c>
      <c r="L3905">
        <v>26507.914838884251</v>
      </c>
      <c r="M3905" s="4">
        <f t="shared" si="120"/>
        <v>6.8205817760057057</v>
      </c>
      <c r="N3905" t="str">
        <f t="shared" si="121"/>
        <v>Discounted</v>
      </c>
    </row>
    <row r="3906" spans="1:14" x14ac:dyDescent="0.3">
      <c r="A3906" t="s">
        <v>3916</v>
      </c>
      <c r="B3906" s="2">
        <v>45136</v>
      </c>
      <c r="C3906" t="s">
        <v>4515</v>
      </c>
      <c r="D3906" t="s">
        <v>4519</v>
      </c>
      <c r="E3906" t="s">
        <v>4525</v>
      </c>
      <c r="F3906">
        <v>3</v>
      </c>
      <c r="G3906">
        <v>10014</v>
      </c>
      <c r="H3906" s="7">
        <v>10</v>
      </c>
      <c r="I3906">
        <v>30042</v>
      </c>
      <c r="J3906">
        <v>3004.2</v>
      </c>
      <c r="K3906">
        <v>27037.8</v>
      </c>
      <c r="L3906">
        <v>3262.3013761546958</v>
      </c>
      <c r="M3906" s="4">
        <f t="shared" si="120"/>
        <v>12.065705701479764</v>
      </c>
      <c r="N3906" t="str">
        <f t="shared" si="121"/>
        <v>Discounted</v>
      </c>
    </row>
    <row r="3907" spans="1:14" x14ac:dyDescent="0.3">
      <c r="A3907" t="s">
        <v>3917</v>
      </c>
      <c r="B3907" s="2">
        <v>45516</v>
      </c>
      <c r="C3907" t="s">
        <v>4513</v>
      </c>
      <c r="D3907" t="s">
        <v>4520</v>
      </c>
      <c r="E3907" t="s">
        <v>4524</v>
      </c>
      <c r="F3907">
        <v>6</v>
      </c>
      <c r="G3907">
        <v>38916</v>
      </c>
      <c r="H3907" s="7">
        <v>10</v>
      </c>
      <c r="I3907">
        <v>233496</v>
      </c>
      <c r="J3907">
        <v>23349.599999999999</v>
      </c>
      <c r="K3907">
        <v>210146.4</v>
      </c>
      <c r="L3907">
        <v>39253.599704006403</v>
      </c>
      <c r="M3907" s="4">
        <f t="shared" ref="M3907:M3970" si="122">(L3907/K3907)*100</f>
        <v>18.679168286492846</v>
      </c>
      <c r="N3907" t="str">
        <f t="shared" ref="N3907:N3970" si="123">IF(H3907=0,"Non-discounted","Discounted")</f>
        <v>Discounted</v>
      </c>
    </row>
    <row r="3908" spans="1:14" x14ac:dyDescent="0.3">
      <c r="A3908" t="s">
        <v>3918</v>
      </c>
      <c r="B3908" s="2">
        <v>45640</v>
      </c>
      <c r="C3908" t="s">
        <v>4514</v>
      </c>
      <c r="D3908" t="s">
        <v>4520</v>
      </c>
      <c r="E3908" t="s">
        <v>4525</v>
      </c>
      <c r="F3908">
        <v>6</v>
      </c>
      <c r="G3908">
        <v>2011</v>
      </c>
      <c r="H3908" s="7">
        <v>0</v>
      </c>
      <c r="I3908">
        <v>12066</v>
      </c>
      <c r="J3908">
        <v>0</v>
      </c>
      <c r="K3908">
        <v>12066</v>
      </c>
      <c r="L3908">
        <v>1459.244213866762</v>
      </c>
      <c r="M3908" s="4">
        <f t="shared" si="122"/>
        <v>12.093852261451699</v>
      </c>
      <c r="N3908" t="str">
        <f t="shared" si="123"/>
        <v>Non-discounted</v>
      </c>
    </row>
    <row r="3909" spans="1:14" x14ac:dyDescent="0.3">
      <c r="A3909" t="s">
        <v>3919</v>
      </c>
      <c r="B3909" s="2">
        <v>45228</v>
      </c>
      <c r="C3909" t="s">
        <v>4514</v>
      </c>
      <c r="D3909" t="s">
        <v>4520</v>
      </c>
      <c r="E3909" t="s">
        <v>4524</v>
      </c>
      <c r="F3909">
        <v>5</v>
      </c>
      <c r="G3909">
        <v>19142</v>
      </c>
      <c r="H3909" s="7">
        <v>15</v>
      </c>
      <c r="I3909">
        <v>95710</v>
      </c>
      <c r="J3909">
        <v>14356.5</v>
      </c>
      <c r="K3909">
        <v>81353.5</v>
      </c>
      <c r="L3909">
        <v>15787.465632619091</v>
      </c>
      <c r="M3909" s="4">
        <f t="shared" si="122"/>
        <v>19.406006665501906</v>
      </c>
      <c r="N3909" t="str">
        <f t="shared" si="123"/>
        <v>Discounted</v>
      </c>
    </row>
    <row r="3910" spans="1:14" x14ac:dyDescent="0.3">
      <c r="A3910" t="s">
        <v>3920</v>
      </c>
      <c r="B3910" s="2">
        <v>45149</v>
      </c>
      <c r="C3910" t="s">
        <v>4514</v>
      </c>
      <c r="D3910" t="s">
        <v>4520</v>
      </c>
      <c r="E3910" t="s">
        <v>4521</v>
      </c>
      <c r="F3910">
        <v>8</v>
      </c>
      <c r="G3910">
        <v>52394</v>
      </c>
      <c r="H3910" s="7">
        <v>0</v>
      </c>
      <c r="I3910">
        <v>419152</v>
      </c>
      <c r="J3910">
        <v>0</v>
      </c>
      <c r="K3910">
        <v>419152</v>
      </c>
      <c r="L3910">
        <v>89722.262483693601</v>
      </c>
      <c r="M3910" s="4">
        <f t="shared" si="122"/>
        <v>21.405662500404055</v>
      </c>
      <c r="N3910" t="str">
        <f t="shared" si="123"/>
        <v>Non-discounted</v>
      </c>
    </row>
    <row r="3911" spans="1:14" x14ac:dyDescent="0.3">
      <c r="A3911" t="s">
        <v>3921</v>
      </c>
      <c r="B3911" s="2">
        <v>44929</v>
      </c>
      <c r="C3911" t="s">
        <v>4513</v>
      </c>
      <c r="D3911" t="s">
        <v>4520</v>
      </c>
      <c r="E3911" t="s">
        <v>4524</v>
      </c>
      <c r="F3911">
        <v>5</v>
      </c>
      <c r="G3911">
        <v>24725</v>
      </c>
      <c r="H3911" s="7">
        <v>10</v>
      </c>
      <c r="I3911">
        <v>123625</v>
      </c>
      <c r="J3911">
        <v>12362.5</v>
      </c>
      <c r="K3911">
        <v>111262.5</v>
      </c>
      <c r="L3911">
        <v>20388.068505108149</v>
      </c>
      <c r="M3911" s="4">
        <f t="shared" si="122"/>
        <v>18.324294802928346</v>
      </c>
      <c r="N3911" t="str">
        <f t="shared" si="123"/>
        <v>Discounted</v>
      </c>
    </row>
    <row r="3912" spans="1:14" x14ac:dyDescent="0.3">
      <c r="A3912" t="s">
        <v>3922</v>
      </c>
      <c r="B3912" s="2">
        <v>45444</v>
      </c>
      <c r="C3912" t="s">
        <v>4517</v>
      </c>
      <c r="D3912" t="s">
        <v>4519</v>
      </c>
      <c r="E3912" t="s">
        <v>4523</v>
      </c>
      <c r="F3912">
        <v>7</v>
      </c>
      <c r="G3912">
        <v>21346</v>
      </c>
      <c r="H3912" s="7">
        <v>15</v>
      </c>
      <c r="I3912">
        <v>149422</v>
      </c>
      <c r="J3912">
        <v>22413.3</v>
      </c>
      <c r="K3912">
        <v>127008.7</v>
      </c>
      <c r="L3912">
        <v>18164.904329811139</v>
      </c>
      <c r="M3912" s="4">
        <f t="shared" si="122"/>
        <v>14.302094525659376</v>
      </c>
      <c r="N3912" t="str">
        <f t="shared" si="123"/>
        <v>Discounted</v>
      </c>
    </row>
    <row r="3913" spans="1:14" x14ac:dyDescent="0.3">
      <c r="A3913" t="s">
        <v>3923</v>
      </c>
      <c r="B3913" s="2">
        <v>45019</v>
      </c>
      <c r="C3913" t="s">
        <v>4515</v>
      </c>
      <c r="D3913" t="s">
        <v>4519</v>
      </c>
      <c r="E3913" t="s">
        <v>4522</v>
      </c>
      <c r="F3913">
        <v>6</v>
      </c>
      <c r="G3913">
        <v>29652</v>
      </c>
      <c r="H3913" s="7">
        <v>15</v>
      </c>
      <c r="I3913">
        <v>177912</v>
      </c>
      <c r="J3913">
        <v>26686.799999999999</v>
      </c>
      <c r="K3913">
        <v>151225.20000000001</v>
      </c>
      <c r="L3913">
        <v>16499.19678112608</v>
      </c>
      <c r="M3913" s="4">
        <f t="shared" si="122"/>
        <v>10.910348791819141</v>
      </c>
      <c r="N3913" t="str">
        <f t="shared" si="123"/>
        <v>Discounted</v>
      </c>
    </row>
    <row r="3914" spans="1:14" x14ac:dyDescent="0.3">
      <c r="A3914" t="s">
        <v>3924</v>
      </c>
      <c r="B3914" s="2">
        <v>45446</v>
      </c>
      <c r="C3914" t="s">
        <v>4514</v>
      </c>
      <c r="D3914" t="s">
        <v>4519</v>
      </c>
      <c r="E3914" t="s">
        <v>4523</v>
      </c>
      <c r="F3914">
        <v>7</v>
      </c>
      <c r="G3914">
        <v>66607</v>
      </c>
      <c r="H3914" s="7">
        <v>20</v>
      </c>
      <c r="I3914">
        <v>466249</v>
      </c>
      <c r="J3914">
        <v>93249.8</v>
      </c>
      <c r="K3914">
        <v>372999.2</v>
      </c>
      <c r="L3914">
        <v>27930.43093462224</v>
      </c>
      <c r="M3914" s="4">
        <f t="shared" si="122"/>
        <v>7.4880672491046196</v>
      </c>
      <c r="N3914" t="str">
        <f t="shared" si="123"/>
        <v>Discounted</v>
      </c>
    </row>
    <row r="3915" spans="1:14" x14ac:dyDescent="0.3">
      <c r="A3915" t="s">
        <v>3925</v>
      </c>
      <c r="B3915" s="2">
        <v>45354</v>
      </c>
      <c r="C3915" t="s">
        <v>4516</v>
      </c>
      <c r="D3915" t="s">
        <v>4519</v>
      </c>
      <c r="E3915" t="s">
        <v>4523</v>
      </c>
      <c r="F3915">
        <v>9</v>
      </c>
      <c r="G3915">
        <v>50854</v>
      </c>
      <c r="H3915" s="7">
        <v>5</v>
      </c>
      <c r="I3915">
        <v>457686</v>
      </c>
      <c r="J3915">
        <v>22884.3</v>
      </c>
      <c r="K3915">
        <v>434801.7</v>
      </c>
      <c r="L3915">
        <v>64668.215796795434</v>
      </c>
      <c r="M3915" s="4">
        <f t="shared" si="122"/>
        <v>14.873036558227678</v>
      </c>
      <c r="N3915" t="str">
        <f t="shared" si="123"/>
        <v>Discounted</v>
      </c>
    </row>
    <row r="3916" spans="1:14" x14ac:dyDescent="0.3">
      <c r="A3916" t="s">
        <v>3926</v>
      </c>
      <c r="B3916" s="2">
        <v>45419</v>
      </c>
      <c r="C3916" t="s">
        <v>4515</v>
      </c>
      <c r="D3916" t="s">
        <v>4520</v>
      </c>
      <c r="E3916" t="s">
        <v>4525</v>
      </c>
      <c r="F3916">
        <v>3</v>
      </c>
      <c r="G3916">
        <v>26688</v>
      </c>
      <c r="H3916" s="7">
        <v>20</v>
      </c>
      <c r="I3916">
        <v>80064</v>
      </c>
      <c r="J3916">
        <v>16012.8</v>
      </c>
      <c r="K3916">
        <v>64051.199999999997</v>
      </c>
      <c r="L3916">
        <v>12420.7952964172</v>
      </c>
      <c r="M3916" s="4">
        <f t="shared" si="122"/>
        <v>19.391979067397958</v>
      </c>
      <c r="N3916" t="str">
        <f t="shared" si="123"/>
        <v>Discounted</v>
      </c>
    </row>
    <row r="3917" spans="1:14" x14ac:dyDescent="0.3">
      <c r="A3917" t="s">
        <v>3927</v>
      </c>
      <c r="B3917" s="2">
        <v>45161</v>
      </c>
      <c r="C3917" t="s">
        <v>4513</v>
      </c>
      <c r="D3917" t="s">
        <v>4520</v>
      </c>
      <c r="E3917" t="s">
        <v>4521</v>
      </c>
      <c r="F3917">
        <v>7</v>
      </c>
      <c r="G3917">
        <v>61410</v>
      </c>
      <c r="H3917" s="7">
        <v>20</v>
      </c>
      <c r="I3917">
        <v>429870</v>
      </c>
      <c r="J3917">
        <v>85974</v>
      </c>
      <c r="K3917">
        <v>343896</v>
      </c>
      <c r="L3917">
        <v>54902.529492679241</v>
      </c>
      <c r="M3917" s="4">
        <f t="shared" si="122"/>
        <v>15.964864230080966</v>
      </c>
      <c r="N3917" t="str">
        <f t="shared" si="123"/>
        <v>Discounted</v>
      </c>
    </row>
    <row r="3918" spans="1:14" x14ac:dyDescent="0.3">
      <c r="A3918" t="s">
        <v>3928</v>
      </c>
      <c r="B3918" s="2">
        <v>45546</v>
      </c>
      <c r="C3918" t="s">
        <v>4517</v>
      </c>
      <c r="D3918" t="s">
        <v>4520</v>
      </c>
      <c r="E3918" t="s">
        <v>4522</v>
      </c>
      <c r="F3918">
        <v>3</v>
      </c>
      <c r="G3918">
        <v>43030</v>
      </c>
      <c r="H3918" s="7">
        <v>10</v>
      </c>
      <c r="I3918">
        <v>129090</v>
      </c>
      <c r="J3918">
        <v>12909</v>
      </c>
      <c r="K3918">
        <v>116181</v>
      </c>
      <c r="L3918">
        <v>22573.54817301705</v>
      </c>
      <c r="M3918" s="4">
        <f t="shared" si="122"/>
        <v>19.429638385809255</v>
      </c>
      <c r="N3918" t="str">
        <f t="shared" si="123"/>
        <v>Discounted</v>
      </c>
    </row>
    <row r="3919" spans="1:14" x14ac:dyDescent="0.3">
      <c r="A3919" t="s">
        <v>3929</v>
      </c>
      <c r="B3919" s="2">
        <v>45087</v>
      </c>
      <c r="C3919" t="s">
        <v>4516</v>
      </c>
      <c r="D3919" t="s">
        <v>4519</v>
      </c>
      <c r="E3919" t="s">
        <v>4524</v>
      </c>
      <c r="F3919">
        <v>2</v>
      </c>
      <c r="G3919">
        <v>79253</v>
      </c>
      <c r="H3919" s="7">
        <v>5</v>
      </c>
      <c r="I3919">
        <v>158506</v>
      </c>
      <c r="J3919">
        <v>7925.3</v>
      </c>
      <c r="K3919">
        <v>150580.70000000001</v>
      </c>
      <c r="L3919">
        <v>17624.557583050999</v>
      </c>
      <c r="M3919" s="4">
        <f t="shared" si="122"/>
        <v>11.704393446870014</v>
      </c>
      <c r="N3919" t="str">
        <f t="shared" si="123"/>
        <v>Discounted</v>
      </c>
    </row>
    <row r="3920" spans="1:14" x14ac:dyDescent="0.3">
      <c r="A3920" t="s">
        <v>3930</v>
      </c>
      <c r="B3920" s="2">
        <v>45647</v>
      </c>
      <c r="C3920" t="s">
        <v>4513</v>
      </c>
      <c r="D3920" t="s">
        <v>4519</v>
      </c>
      <c r="E3920" t="s">
        <v>4525</v>
      </c>
      <c r="F3920">
        <v>7</v>
      </c>
      <c r="G3920">
        <v>42499</v>
      </c>
      <c r="H3920" s="7">
        <v>20</v>
      </c>
      <c r="I3920">
        <v>297493</v>
      </c>
      <c r="J3920">
        <v>59498.6</v>
      </c>
      <c r="K3920">
        <v>237994.4</v>
      </c>
      <c r="L3920">
        <v>15079.13778984394</v>
      </c>
      <c r="M3920" s="4">
        <f t="shared" si="122"/>
        <v>6.33592126110696</v>
      </c>
      <c r="N3920" t="str">
        <f t="shared" si="123"/>
        <v>Discounted</v>
      </c>
    </row>
    <row r="3921" spans="1:14" x14ac:dyDescent="0.3">
      <c r="A3921" t="s">
        <v>3931</v>
      </c>
      <c r="B3921" s="2">
        <v>45257</v>
      </c>
      <c r="C3921" t="s">
        <v>4518</v>
      </c>
      <c r="D3921" t="s">
        <v>4519</v>
      </c>
      <c r="E3921" t="s">
        <v>4521</v>
      </c>
      <c r="F3921">
        <v>4</v>
      </c>
      <c r="G3921">
        <v>7109</v>
      </c>
      <c r="H3921" s="7">
        <v>20</v>
      </c>
      <c r="I3921">
        <v>28436</v>
      </c>
      <c r="J3921">
        <v>5687.2</v>
      </c>
      <c r="K3921">
        <v>22748.799999999999</v>
      </c>
      <c r="L3921">
        <v>4645.7504999459761</v>
      </c>
      <c r="M3921" s="4">
        <f t="shared" si="122"/>
        <v>20.421958520651533</v>
      </c>
      <c r="N3921" t="str">
        <f t="shared" si="123"/>
        <v>Discounted</v>
      </c>
    </row>
    <row r="3922" spans="1:14" x14ac:dyDescent="0.3">
      <c r="A3922" t="s">
        <v>3932</v>
      </c>
      <c r="B3922" s="2">
        <v>45259</v>
      </c>
      <c r="C3922" t="s">
        <v>4515</v>
      </c>
      <c r="D3922" t="s">
        <v>4519</v>
      </c>
      <c r="E3922" t="s">
        <v>4522</v>
      </c>
      <c r="F3922">
        <v>1</v>
      </c>
      <c r="G3922">
        <v>59269</v>
      </c>
      <c r="H3922" s="7">
        <v>15</v>
      </c>
      <c r="I3922">
        <v>59269</v>
      </c>
      <c r="J3922">
        <v>8890.35</v>
      </c>
      <c r="K3922">
        <v>50378.65</v>
      </c>
      <c r="L3922">
        <v>4732.8133252844127</v>
      </c>
      <c r="M3922" s="4">
        <f t="shared" si="122"/>
        <v>9.39448223659112</v>
      </c>
      <c r="N3922" t="str">
        <f t="shared" si="123"/>
        <v>Discounted</v>
      </c>
    </row>
    <row r="3923" spans="1:14" x14ac:dyDescent="0.3">
      <c r="A3923" t="s">
        <v>3933</v>
      </c>
      <c r="B3923" s="2">
        <v>44976</v>
      </c>
      <c r="C3923" t="s">
        <v>4518</v>
      </c>
      <c r="D3923" t="s">
        <v>4520</v>
      </c>
      <c r="E3923" t="s">
        <v>4523</v>
      </c>
      <c r="F3923">
        <v>6</v>
      </c>
      <c r="G3923">
        <v>47897</v>
      </c>
      <c r="H3923" s="7">
        <v>10</v>
      </c>
      <c r="I3923">
        <v>287382</v>
      </c>
      <c r="J3923">
        <v>28738.2</v>
      </c>
      <c r="K3923">
        <v>258643.8</v>
      </c>
      <c r="L3923">
        <v>44811.851972534823</v>
      </c>
      <c r="M3923" s="4">
        <f t="shared" si="122"/>
        <v>17.325701204720477</v>
      </c>
      <c r="N3923" t="str">
        <f t="shared" si="123"/>
        <v>Discounted</v>
      </c>
    </row>
    <row r="3924" spans="1:14" x14ac:dyDescent="0.3">
      <c r="A3924" t="s">
        <v>3934</v>
      </c>
      <c r="B3924" s="2">
        <v>45449</v>
      </c>
      <c r="C3924" t="s">
        <v>4513</v>
      </c>
      <c r="D3924" t="s">
        <v>4520</v>
      </c>
      <c r="E3924" t="s">
        <v>4521</v>
      </c>
      <c r="F3924">
        <v>6</v>
      </c>
      <c r="G3924">
        <v>49822</v>
      </c>
      <c r="H3924" s="7">
        <v>20</v>
      </c>
      <c r="I3924">
        <v>298932</v>
      </c>
      <c r="J3924">
        <v>59786.400000000001</v>
      </c>
      <c r="K3924">
        <v>239145.60000000001</v>
      </c>
      <c r="L3924">
        <v>50425.894194437678</v>
      </c>
      <c r="M3924" s="4">
        <f t="shared" si="122"/>
        <v>21.085854891094662</v>
      </c>
      <c r="N3924" t="str">
        <f t="shared" si="123"/>
        <v>Discounted</v>
      </c>
    </row>
    <row r="3925" spans="1:14" x14ac:dyDescent="0.3">
      <c r="A3925" t="s">
        <v>3935</v>
      </c>
      <c r="B3925" s="2">
        <v>45594</v>
      </c>
      <c r="C3925" t="s">
        <v>4513</v>
      </c>
      <c r="D3925" t="s">
        <v>4519</v>
      </c>
      <c r="E3925" t="s">
        <v>4521</v>
      </c>
      <c r="F3925">
        <v>6</v>
      </c>
      <c r="G3925">
        <v>5651</v>
      </c>
      <c r="H3925" s="7">
        <v>5</v>
      </c>
      <c r="I3925">
        <v>33906</v>
      </c>
      <c r="J3925">
        <v>1695.3</v>
      </c>
      <c r="K3925">
        <v>32210.7</v>
      </c>
      <c r="L3925">
        <v>2506.7011072836658</v>
      </c>
      <c r="M3925" s="4">
        <f t="shared" si="122"/>
        <v>7.782200036893534</v>
      </c>
      <c r="N3925" t="str">
        <f t="shared" si="123"/>
        <v>Discounted</v>
      </c>
    </row>
    <row r="3926" spans="1:14" x14ac:dyDescent="0.3">
      <c r="A3926" t="s">
        <v>3936</v>
      </c>
      <c r="B3926" s="2">
        <v>45418</v>
      </c>
      <c r="C3926" t="s">
        <v>4513</v>
      </c>
      <c r="D3926" t="s">
        <v>4519</v>
      </c>
      <c r="E3926" t="s">
        <v>4521</v>
      </c>
      <c r="F3926">
        <v>2</v>
      </c>
      <c r="G3926">
        <v>6906</v>
      </c>
      <c r="H3926" s="7">
        <v>0</v>
      </c>
      <c r="I3926">
        <v>13812</v>
      </c>
      <c r="J3926">
        <v>0</v>
      </c>
      <c r="K3926">
        <v>13812</v>
      </c>
      <c r="L3926">
        <v>2343.881786940673</v>
      </c>
      <c r="M3926" s="4">
        <f t="shared" si="122"/>
        <v>16.969894200265514</v>
      </c>
      <c r="N3926" t="str">
        <f t="shared" si="123"/>
        <v>Non-discounted</v>
      </c>
    </row>
    <row r="3927" spans="1:14" x14ac:dyDescent="0.3">
      <c r="A3927" t="s">
        <v>3937</v>
      </c>
      <c r="B3927" s="2">
        <v>45508</v>
      </c>
      <c r="C3927" t="s">
        <v>4514</v>
      </c>
      <c r="D3927" t="s">
        <v>4520</v>
      </c>
      <c r="E3927" t="s">
        <v>4523</v>
      </c>
      <c r="F3927">
        <v>1</v>
      </c>
      <c r="G3927">
        <v>63178</v>
      </c>
      <c r="H3927" s="7">
        <v>0</v>
      </c>
      <c r="I3927">
        <v>63178</v>
      </c>
      <c r="J3927">
        <v>0</v>
      </c>
      <c r="K3927">
        <v>63178</v>
      </c>
      <c r="L3927">
        <v>11869.558686466689</v>
      </c>
      <c r="M3927" s="4">
        <f t="shared" si="122"/>
        <v>18.787487236801876</v>
      </c>
      <c r="N3927" t="str">
        <f t="shared" si="123"/>
        <v>Non-discounted</v>
      </c>
    </row>
    <row r="3928" spans="1:14" x14ac:dyDescent="0.3">
      <c r="A3928" t="s">
        <v>3938</v>
      </c>
      <c r="B3928" s="2">
        <v>45607</v>
      </c>
      <c r="C3928" t="s">
        <v>4517</v>
      </c>
      <c r="D3928" t="s">
        <v>4520</v>
      </c>
      <c r="E3928" t="s">
        <v>4524</v>
      </c>
      <c r="F3928">
        <v>3</v>
      </c>
      <c r="G3928">
        <v>47562</v>
      </c>
      <c r="H3928" s="7">
        <v>10</v>
      </c>
      <c r="I3928">
        <v>142686</v>
      </c>
      <c r="J3928">
        <v>14268.6</v>
      </c>
      <c r="K3928">
        <v>128417.4</v>
      </c>
      <c r="L3928">
        <v>25594.380587326508</v>
      </c>
      <c r="M3928" s="4">
        <f t="shared" si="122"/>
        <v>19.930617336378489</v>
      </c>
      <c r="N3928" t="str">
        <f t="shared" si="123"/>
        <v>Discounted</v>
      </c>
    </row>
    <row r="3929" spans="1:14" x14ac:dyDescent="0.3">
      <c r="A3929" t="s">
        <v>3939</v>
      </c>
      <c r="B3929" s="2">
        <v>45198</v>
      </c>
      <c r="C3929" t="s">
        <v>4514</v>
      </c>
      <c r="D3929" t="s">
        <v>4520</v>
      </c>
      <c r="E3929" t="s">
        <v>4525</v>
      </c>
      <c r="F3929">
        <v>2</v>
      </c>
      <c r="G3929">
        <v>33456</v>
      </c>
      <c r="H3929" s="7">
        <v>0</v>
      </c>
      <c r="I3929">
        <v>66912</v>
      </c>
      <c r="J3929">
        <v>0</v>
      </c>
      <c r="K3929">
        <v>66912</v>
      </c>
      <c r="L3929">
        <v>5321.733656939844</v>
      </c>
      <c r="M3929" s="4">
        <f t="shared" si="122"/>
        <v>7.9533322228297525</v>
      </c>
      <c r="N3929" t="str">
        <f t="shared" si="123"/>
        <v>Non-discounted</v>
      </c>
    </row>
    <row r="3930" spans="1:14" x14ac:dyDescent="0.3">
      <c r="A3930" t="s">
        <v>3940</v>
      </c>
      <c r="B3930" s="2">
        <v>45506</v>
      </c>
      <c r="C3930" t="s">
        <v>4517</v>
      </c>
      <c r="D3930" t="s">
        <v>4520</v>
      </c>
      <c r="E3930" t="s">
        <v>4524</v>
      </c>
      <c r="F3930">
        <v>6</v>
      </c>
      <c r="G3930">
        <v>54330</v>
      </c>
      <c r="H3930" s="7">
        <v>15</v>
      </c>
      <c r="I3930">
        <v>325980</v>
      </c>
      <c r="J3930">
        <v>48897</v>
      </c>
      <c r="K3930">
        <v>277083</v>
      </c>
      <c r="L3930">
        <v>59579.282301946027</v>
      </c>
      <c r="M3930" s="4">
        <f t="shared" si="122"/>
        <v>21.502323239587426</v>
      </c>
      <c r="N3930" t="str">
        <f t="shared" si="123"/>
        <v>Discounted</v>
      </c>
    </row>
    <row r="3931" spans="1:14" x14ac:dyDescent="0.3">
      <c r="A3931" t="s">
        <v>3941</v>
      </c>
      <c r="B3931" s="2">
        <v>45178</v>
      </c>
      <c r="C3931" t="s">
        <v>4512</v>
      </c>
      <c r="D3931" t="s">
        <v>4519</v>
      </c>
      <c r="E3931" t="s">
        <v>4522</v>
      </c>
      <c r="F3931">
        <v>6</v>
      </c>
      <c r="G3931">
        <v>73181</v>
      </c>
      <c r="H3931" s="7">
        <v>15</v>
      </c>
      <c r="I3931">
        <v>439086</v>
      </c>
      <c r="J3931">
        <v>65862.899999999994</v>
      </c>
      <c r="K3931">
        <v>373223.1</v>
      </c>
      <c r="L3931">
        <v>25688.838943846691</v>
      </c>
      <c r="M3931" s="4">
        <f t="shared" si="122"/>
        <v>6.8829713230093983</v>
      </c>
      <c r="N3931" t="str">
        <f t="shared" si="123"/>
        <v>Discounted</v>
      </c>
    </row>
    <row r="3932" spans="1:14" x14ac:dyDescent="0.3">
      <c r="A3932" t="s">
        <v>3942</v>
      </c>
      <c r="B3932" s="2">
        <v>45486</v>
      </c>
      <c r="C3932" t="s">
        <v>4514</v>
      </c>
      <c r="D3932" t="s">
        <v>4520</v>
      </c>
      <c r="E3932" t="s">
        <v>4525</v>
      </c>
      <c r="F3932">
        <v>5</v>
      </c>
      <c r="G3932">
        <v>13633</v>
      </c>
      <c r="H3932" s="7">
        <v>5</v>
      </c>
      <c r="I3932">
        <v>68165</v>
      </c>
      <c r="J3932">
        <v>3408.25</v>
      </c>
      <c r="K3932">
        <v>64756.75</v>
      </c>
      <c r="L3932">
        <v>9967.1448503126667</v>
      </c>
      <c r="M3932" s="4">
        <f t="shared" si="122"/>
        <v>15.391669363136145</v>
      </c>
      <c r="N3932" t="str">
        <f t="shared" si="123"/>
        <v>Discounted</v>
      </c>
    </row>
    <row r="3933" spans="1:14" x14ac:dyDescent="0.3">
      <c r="A3933" t="s">
        <v>3943</v>
      </c>
      <c r="B3933" s="2">
        <v>45622</v>
      </c>
      <c r="C3933" t="s">
        <v>4518</v>
      </c>
      <c r="D3933" t="s">
        <v>4520</v>
      </c>
      <c r="E3933" t="s">
        <v>4522</v>
      </c>
      <c r="F3933">
        <v>5</v>
      </c>
      <c r="G3933">
        <v>12709</v>
      </c>
      <c r="H3933" s="7">
        <v>10</v>
      </c>
      <c r="I3933">
        <v>63545</v>
      </c>
      <c r="J3933">
        <v>6354.5</v>
      </c>
      <c r="K3933">
        <v>57190.5</v>
      </c>
      <c r="L3933">
        <v>7931.3237603809712</v>
      </c>
      <c r="M3933" s="4">
        <f t="shared" si="122"/>
        <v>13.868253923957599</v>
      </c>
      <c r="N3933" t="str">
        <f t="shared" si="123"/>
        <v>Discounted</v>
      </c>
    </row>
    <row r="3934" spans="1:14" x14ac:dyDescent="0.3">
      <c r="A3934" t="s">
        <v>3944</v>
      </c>
      <c r="B3934" s="2">
        <v>45625</v>
      </c>
      <c r="C3934" t="s">
        <v>4517</v>
      </c>
      <c r="D3934" t="s">
        <v>4520</v>
      </c>
      <c r="E3934" t="s">
        <v>4523</v>
      </c>
      <c r="F3934">
        <v>9</v>
      </c>
      <c r="G3934">
        <v>75181</v>
      </c>
      <c r="H3934" s="7">
        <v>10</v>
      </c>
      <c r="I3934">
        <v>676629</v>
      </c>
      <c r="J3934">
        <v>67662.899999999994</v>
      </c>
      <c r="K3934">
        <v>608966.1</v>
      </c>
      <c r="L3934">
        <v>57457.909267907067</v>
      </c>
      <c r="M3934" s="4">
        <f t="shared" si="122"/>
        <v>9.4353214847110642</v>
      </c>
      <c r="N3934" t="str">
        <f t="shared" si="123"/>
        <v>Discounted</v>
      </c>
    </row>
    <row r="3935" spans="1:14" x14ac:dyDescent="0.3">
      <c r="A3935" t="s">
        <v>3945</v>
      </c>
      <c r="B3935" s="2">
        <v>45016</v>
      </c>
      <c r="C3935" t="s">
        <v>4514</v>
      </c>
      <c r="D3935" t="s">
        <v>4520</v>
      </c>
      <c r="E3935" t="s">
        <v>4524</v>
      </c>
      <c r="F3935">
        <v>5</v>
      </c>
      <c r="G3935">
        <v>54845</v>
      </c>
      <c r="H3935" s="7">
        <v>0</v>
      </c>
      <c r="I3935">
        <v>274225</v>
      </c>
      <c r="J3935">
        <v>0</v>
      </c>
      <c r="K3935">
        <v>274225</v>
      </c>
      <c r="L3935">
        <v>30270.64151467384</v>
      </c>
      <c r="M3935" s="4">
        <f t="shared" si="122"/>
        <v>11.038614828944786</v>
      </c>
      <c r="N3935" t="str">
        <f t="shared" si="123"/>
        <v>Non-discounted</v>
      </c>
    </row>
    <row r="3936" spans="1:14" x14ac:dyDescent="0.3">
      <c r="A3936" t="s">
        <v>3946</v>
      </c>
      <c r="B3936" s="2">
        <v>45372</v>
      </c>
      <c r="C3936" t="s">
        <v>4515</v>
      </c>
      <c r="D3936" t="s">
        <v>4519</v>
      </c>
      <c r="E3936" t="s">
        <v>4521</v>
      </c>
      <c r="F3936">
        <v>6</v>
      </c>
      <c r="G3936">
        <v>43085</v>
      </c>
      <c r="H3936" s="7">
        <v>20</v>
      </c>
      <c r="I3936">
        <v>258510</v>
      </c>
      <c r="J3936">
        <v>51702</v>
      </c>
      <c r="K3936">
        <v>206808</v>
      </c>
      <c r="L3936">
        <v>17141.727094082249</v>
      </c>
      <c r="M3936" s="4">
        <f t="shared" si="122"/>
        <v>8.2887156657780405</v>
      </c>
      <c r="N3936" t="str">
        <f t="shared" si="123"/>
        <v>Discounted</v>
      </c>
    </row>
    <row r="3937" spans="1:14" x14ac:dyDescent="0.3">
      <c r="A3937" t="s">
        <v>3947</v>
      </c>
      <c r="B3937" s="2">
        <v>45258</v>
      </c>
      <c r="C3937" t="s">
        <v>4513</v>
      </c>
      <c r="D3937" t="s">
        <v>4519</v>
      </c>
      <c r="E3937" t="s">
        <v>4525</v>
      </c>
      <c r="F3937">
        <v>4</v>
      </c>
      <c r="G3937">
        <v>35138</v>
      </c>
      <c r="H3937" s="7">
        <v>20</v>
      </c>
      <c r="I3937">
        <v>140552</v>
      </c>
      <c r="J3937">
        <v>28110.400000000001</v>
      </c>
      <c r="K3937">
        <v>112441.60000000001</v>
      </c>
      <c r="L3937">
        <v>15195.94690152269</v>
      </c>
      <c r="M3937" s="4">
        <f t="shared" si="122"/>
        <v>13.514523896425068</v>
      </c>
      <c r="N3937" t="str">
        <f t="shared" si="123"/>
        <v>Discounted</v>
      </c>
    </row>
    <row r="3938" spans="1:14" x14ac:dyDescent="0.3">
      <c r="A3938" t="s">
        <v>3948</v>
      </c>
      <c r="B3938" s="2">
        <v>45065</v>
      </c>
      <c r="C3938" t="s">
        <v>4517</v>
      </c>
      <c r="D3938" t="s">
        <v>4519</v>
      </c>
      <c r="E3938" t="s">
        <v>4521</v>
      </c>
      <c r="F3938">
        <v>1</v>
      </c>
      <c r="G3938">
        <v>21145</v>
      </c>
      <c r="H3938" s="7">
        <v>20</v>
      </c>
      <c r="I3938">
        <v>21145</v>
      </c>
      <c r="J3938">
        <v>4229</v>
      </c>
      <c r="K3938">
        <v>16916</v>
      </c>
      <c r="L3938">
        <v>965.94057015671922</v>
      </c>
      <c r="M3938" s="4">
        <f t="shared" si="122"/>
        <v>5.710218551411204</v>
      </c>
      <c r="N3938" t="str">
        <f t="shared" si="123"/>
        <v>Discounted</v>
      </c>
    </row>
    <row r="3939" spans="1:14" x14ac:dyDescent="0.3">
      <c r="A3939" t="s">
        <v>3949</v>
      </c>
      <c r="B3939" s="2">
        <v>45283</v>
      </c>
      <c r="C3939" t="s">
        <v>4517</v>
      </c>
      <c r="D3939" t="s">
        <v>4519</v>
      </c>
      <c r="E3939" t="s">
        <v>4522</v>
      </c>
      <c r="F3939">
        <v>4</v>
      </c>
      <c r="G3939">
        <v>18908</v>
      </c>
      <c r="H3939" s="7">
        <v>5</v>
      </c>
      <c r="I3939">
        <v>75632</v>
      </c>
      <c r="J3939">
        <v>3781.6</v>
      </c>
      <c r="K3939">
        <v>71850.399999999994</v>
      </c>
      <c r="L3939">
        <v>16366.30361922778</v>
      </c>
      <c r="M3939" s="4">
        <f t="shared" si="122"/>
        <v>22.778305505923115</v>
      </c>
      <c r="N3939" t="str">
        <f t="shared" si="123"/>
        <v>Discounted</v>
      </c>
    </row>
    <row r="3940" spans="1:14" x14ac:dyDescent="0.3">
      <c r="A3940" t="s">
        <v>3950</v>
      </c>
      <c r="B3940" s="2">
        <v>45527</v>
      </c>
      <c r="C3940" t="s">
        <v>4514</v>
      </c>
      <c r="D3940" t="s">
        <v>4519</v>
      </c>
      <c r="E3940" t="s">
        <v>4521</v>
      </c>
      <c r="F3940">
        <v>2</v>
      </c>
      <c r="G3940">
        <v>13021</v>
      </c>
      <c r="H3940" s="7">
        <v>10</v>
      </c>
      <c r="I3940">
        <v>26042</v>
      </c>
      <c r="J3940">
        <v>2604.1999999999998</v>
      </c>
      <c r="K3940">
        <v>23437.8</v>
      </c>
      <c r="L3940">
        <v>1938.2466922241431</v>
      </c>
      <c r="M3940" s="4">
        <f t="shared" si="122"/>
        <v>8.2697467007319094</v>
      </c>
      <c r="N3940" t="str">
        <f t="shared" si="123"/>
        <v>Discounted</v>
      </c>
    </row>
    <row r="3941" spans="1:14" x14ac:dyDescent="0.3">
      <c r="A3941" t="s">
        <v>3951</v>
      </c>
      <c r="B3941" s="2">
        <v>45200</v>
      </c>
      <c r="C3941" t="s">
        <v>4512</v>
      </c>
      <c r="D3941" t="s">
        <v>4519</v>
      </c>
      <c r="E3941" t="s">
        <v>4521</v>
      </c>
      <c r="F3941">
        <v>3</v>
      </c>
      <c r="G3941">
        <v>38721</v>
      </c>
      <c r="H3941" s="7">
        <v>0</v>
      </c>
      <c r="I3941">
        <v>116163</v>
      </c>
      <c r="J3941">
        <v>0</v>
      </c>
      <c r="K3941">
        <v>116163</v>
      </c>
      <c r="L3941">
        <v>26392.646128638469</v>
      </c>
      <c r="M3941" s="4">
        <f t="shared" si="122"/>
        <v>22.720355129118971</v>
      </c>
      <c r="N3941" t="str">
        <f t="shared" si="123"/>
        <v>Non-discounted</v>
      </c>
    </row>
    <row r="3942" spans="1:14" x14ac:dyDescent="0.3">
      <c r="A3942" t="s">
        <v>3952</v>
      </c>
      <c r="B3942" s="2">
        <v>44945</v>
      </c>
      <c r="C3942" t="s">
        <v>4514</v>
      </c>
      <c r="D3942" t="s">
        <v>4520</v>
      </c>
      <c r="E3942" t="s">
        <v>4523</v>
      </c>
      <c r="F3942">
        <v>7</v>
      </c>
      <c r="G3942">
        <v>21586</v>
      </c>
      <c r="H3942" s="7">
        <v>5</v>
      </c>
      <c r="I3942">
        <v>151102</v>
      </c>
      <c r="J3942">
        <v>7555.1</v>
      </c>
      <c r="K3942">
        <v>143546.9</v>
      </c>
      <c r="L3942">
        <v>31970.116739859161</v>
      </c>
      <c r="M3942" s="4">
        <f t="shared" si="122"/>
        <v>22.271548002680071</v>
      </c>
      <c r="N3942" t="str">
        <f t="shared" si="123"/>
        <v>Discounted</v>
      </c>
    </row>
    <row r="3943" spans="1:14" x14ac:dyDescent="0.3">
      <c r="A3943" t="s">
        <v>3953</v>
      </c>
      <c r="B3943" s="2">
        <v>45237</v>
      </c>
      <c r="C3943" t="s">
        <v>4518</v>
      </c>
      <c r="D3943" t="s">
        <v>4520</v>
      </c>
      <c r="E3943" t="s">
        <v>4523</v>
      </c>
      <c r="F3943">
        <v>7</v>
      </c>
      <c r="G3943">
        <v>17423</v>
      </c>
      <c r="H3943" s="7">
        <v>15</v>
      </c>
      <c r="I3943">
        <v>121961</v>
      </c>
      <c r="J3943">
        <v>18294.150000000001</v>
      </c>
      <c r="K3943">
        <v>103666.85</v>
      </c>
      <c r="L3943">
        <v>14548.13315656697</v>
      </c>
      <c r="M3943" s="4">
        <f t="shared" si="122"/>
        <v>14.033544143153737</v>
      </c>
      <c r="N3943" t="str">
        <f t="shared" si="123"/>
        <v>Discounted</v>
      </c>
    </row>
    <row r="3944" spans="1:14" x14ac:dyDescent="0.3">
      <c r="A3944" t="s">
        <v>3954</v>
      </c>
      <c r="B3944" s="2">
        <v>45080</v>
      </c>
      <c r="C3944" t="s">
        <v>4518</v>
      </c>
      <c r="D3944" t="s">
        <v>4520</v>
      </c>
      <c r="E3944" t="s">
        <v>4524</v>
      </c>
      <c r="F3944">
        <v>1</v>
      </c>
      <c r="G3944">
        <v>7702</v>
      </c>
      <c r="H3944" s="7">
        <v>15</v>
      </c>
      <c r="I3944">
        <v>7702</v>
      </c>
      <c r="J3944">
        <v>1155.3</v>
      </c>
      <c r="K3944">
        <v>6546.7</v>
      </c>
      <c r="L3944">
        <v>979.027184031709</v>
      </c>
      <c r="M3944" s="4">
        <f t="shared" si="122"/>
        <v>14.954514244301848</v>
      </c>
      <c r="N3944" t="str">
        <f t="shared" si="123"/>
        <v>Discounted</v>
      </c>
    </row>
    <row r="3945" spans="1:14" x14ac:dyDescent="0.3">
      <c r="A3945" t="s">
        <v>3955</v>
      </c>
      <c r="B3945" s="2">
        <v>45316</v>
      </c>
      <c r="C3945" t="s">
        <v>4517</v>
      </c>
      <c r="D3945" t="s">
        <v>4520</v>
      </c>
      <c r="E3945" t="s">
        <v>4522</v>
      </c>
      <c r="F3945">
        <v>8</v>
      </c>
      <c r="G3945">
        <v>37706</v>
      </c>
      <c r="H3945" s="7">
        <v>15</v>
      </c>
      <c r="I3945">
        <v>301648</v>
      </c>
      <c r="J3945">
        <v>45247.199999999997</v>
      </c>
      <c r="K3945">
        <v>256400.8</v>
      </c>
      <c r="L3945">
        <v>28302.214664774689</v>
      </c>
      <c r="M3945" s="4">
        <f t="shared" si="122"/>
        <v>11.038270810689628</v>
      </c>
      <c r="N3945" t="str">
        <f t="shared" si="123"/>
        <v>Discounted</v>
      </c>
    </row>
    <row r="3946" spans="1:14" x14ac:dyDescent="0.3">
      <c r="A3946" t="s">
        <v>3956</v>
      </c>
      <c r="B3946" s="2">
        <v>45186</v>
      </c>
      <c r="C3946" t="s">
        <v>4517</v>
      </c>
      <c r="D3946" t="s">
        <v>4519</v>
      </c>
      <c r="E3946" t="s">
        <v>4523</v>
      </c>
      <c r="F3946">
        <v>7</v>
      </c>
      <c r="G3946">
        <v>20385</v>
      </c>
      <c r="H3946" s="7">
        <v>10</v>
      </c>
      <c r="I3946">
        <v>142695</v>
      </c>
      <c r="J3946">
        <v>14269.5</v>
      </c>
      <c r="K3946">
        <v>128425.5</v>
      </c>
      <c r="L3946">
        <v>32026.098787831492</v>
      </c>
      <c r="M3946" s="4">
        <f t="shared" si="122"/>
        <v>24.937491999510605</v>
      </c>
      <c r="N3946" t="str">
        <f t="shared" si="123"/>
        <v>Discounted</v>
      </c>
    </row>
    <row r="3947" spans="1:14" x14ac:dyDescent="0.3">
      <c r="A3947" t="s">
        <v>3957</v>
      </c>
      <c r="B3947" s="2">
        <v>45546</v>
      </c>
      <c r="C3947" t="s">
        <v>4514</v>
      </c>
      <c r="D3947" t="s">
        <v>4520</v>
      </c>
      <c r="E3947" t="s">
        <v>4523</v>
      </c>
      <c r="F3947">
        <v>1</v>
      </c>
      <c r="G3947">
        <v>11718</v>
      </c>
      <c r="H3947" s="7">
        <v>15</v>
      </c>
      <c r="I3947">
        <v>11718</v>
      </c>
      <c r="J3947">
        <v>1757.7</v>
      </c>
      <c r="K3947">
        <v>9960.2999999999993</v>
      </c>
      <c r="L3947">
        <v>1834.2334499871611</v>
      </c>
      <c r="M3947" s="4">
        <f t="shared" si="122"/>
        <v>18.415443811804476</v>
      </c>
      <c r="N3947" t="str">
        <f t="shared" si="123"/>
        <v>Discounted</v>
      </c>
    </row>
    <row r="3948" spans="1:14" x14ac:dyDescent="0.3">
      <c r="A3948" t="s">
        <v>3958</v>
      </c>
      <c r="B3948" s="2">
        <v>45497</v>
      </c>
      <c r="C3948" t="s">
        <v>4518</v>
      </c>
      <c r="D3948" t="s">
        <v>4519</v>
      </c>
      <c r="E3948" t="s">
        <v>4524</v>
      </c>
      <c r="F3948">
        <v>8</v>
      </c>
      <c r="G3948">
        <v>46192</v>
      </c>
      <c r="H3948" s="7">
        <v>20</v>
      </c>
      <c r="I3948">
        <v>369536</v>
      </c>
      <c r="J3948">
        <v>73907.199999999997</v>
      </c>
      <c r="K3948">
        <v>295628.79999999999</v>
      </c>
      <c r="L3948">
        <v>71057.828280236834</v>
      </c>
      <c r="M3948" s="4">
        <f t="shared" si="122"/>
        <v>24.036165718711043</v>
      </c>
      <c r="N3948" t="str">
        <f t="shared" si="123"/>
        <v>Discounted</v>
      </c>
    </row>
    <row r="3949" spans="1:14" x14ac:dyDescent="0.3">
      <c r="A3949" t="s">
        <v>3959</v>
      </c>
      <c r="B3949" s="2">
        <v>45051</v>
      </c>
      <c r="C3949" t="s">
        <v>4518</v>
      </c>
      <c r="D3949" t="s">
        <v>4520</v>
      </c>
      <c r="E3949" t="s">
        <v>4525</v>
      </c>
      <c r="F3949">
        <v>2</v>
      </c>
      <c r="G3949">
        <v>53189</v>
      </c>
      <c r="H3949" s="7">
        <v>15</v>
      </c>
      <c r="I3949">
        <v>106378</v>
      </c>
      <c r="J3949">
        <v>15956.7</v>
      </c>
      <c r="K3949">
        <v>90421.3</v>
      </c>
      <c r="L3949">
        <v>12022.358981095351</v>
      </c>
      <c r="M3949" s="4">
        <f t="shared" si="122"/>
        <v>13.29593688776356</v>
      </c>
      <c r="N3949" t="str">
        <f t="shared" si="123"/>
        <v>Discounted</v>
      </c>
    </row>
    <row r="3950" spans="1:14" x14ac:dyDescent="0.3">
      <c r="A3950" t="s">
        <v>3960</v>
      </c>
      <c r="B3950" s="2">
        <v>45280</v>
      </c>
      <c r="C3950" t="s">
        <v>4512</v>
      </c>
      <c r="D3950" t="s">
        <v>4520</v>
      </c>
      <c r="E3950" t="s">
        <v>4524</v>
      </c>
      <c r="F3950">
        <v>8</v>
      </c>
      <c r="G3950">
        <v>7216</v>
      </c>
      <c r="H3950" s="7">
        <v>5</v>
      </c>
      <c r="I3950">
        <v>57728</v>
      </c>
      <c r="J3950">
        <v>2886.4</v>
      </c>
      <c r="K3950">
        <v>54841.599999999999</v>
      </c>
      <c r="L3950">
        <v>12427.28840852422</v>
      </c>
      <c r="M3950" s="4">
        <f t="shared" si="122"/>
        <v>22.66033158865573</v>
      </c>
      <c r="N3950" t="str">
        <f t="shared" si="123"/>
        <v>Discounted</v>
      </c>
    </row>
    <row r="3951" spans="1:14" x14ac:dyDescent="0.3">
      <c r="A3951" t="s">
        <v>3961</v>
      </c>
      <c r="B3951" s="2">
        <v>45199</v>
      </c>
      <c r="C3951" t="s">
        <v>4515</v>
      </c>
      <c r="D3951" t="s">
        <v>4520</v>
      </c>
      <c r="E3951" t="s">
        <v>4521</v>
      </c>
      <c r="F3951">
        <v>3</v>
      </c>
      <c r="G3951">
        <v>16588</v>
      </c>
      <c r="H3951" s="7">
        <v>15</v>
      </c>
      <c r="I3951">
        <v>49764</v>
      </c>
      <c r="J3951">
        <v>7464.6</v>
      </c>
      <c r="K3951">
        <v>42299.4</v>
      </c>
      <c r="L3951">
        <v>5906.9812088604012</v>
      </c>
      <c r="M3951" s="4">
        <f t="shared" si="122"/>
        <v>13.96469266434134</v>
      </c>
      <c r="N3951" t="str">
        <f t="shared" si="123"/>
        <v>Discounted</v>
      </c>
    </row>
    <row r="3952" spans="1:14" x14ac:dyDescent="0.3">
      <c r="A3952" t="s">
        <v>3962</v>
      </c>
      <c r="B3952" s="2">
        <v>45545</v>
      </c>
      <c r="C3952" t="s">
        <v>4512</v>
      </c>
      <c r="D3952" t="s">
        <v>4519</v>
      </c>
      <c r="E3952" t="s">
        <v>4521</v>
      </c>
      <c r="F3952">
        <v>7</v>
      </c>
      <c r="G3952">
        <v>31501</v>
      </c>
      <c r="H3952" s="7">
        <v>20</v>
      </c>
      <c r="I3952">
        <v>220507</v>
      </c>
      <c r="J3952">
        <v>44101.4</v>
      </c>
      <c r="K3952">
        <v>176405.6</v>
      </c>
      <c r="L3952">
        <v>39402.973456071057</v>
      </c>
      <c r="M3952" s="4">
        <f t="shared" si="122"/>
        <v>22.336577442026247</v>
      </c>
      <c r="N3952" t="str">
        <f t="shared" si="123"/>
        <v>Discounted</v>
      </c>
    </row>
    <row r="3953" spans="1:14" x14ac:dyDescent="0.3">
      <c r="A3953" t="s">
        <v>3963</v>
      </c>
      <c r="B3953" s="2">
        <v>45171</v>
      </c>
      <c r="C3953" t="s">
        <v>4516</v>
      </c>
      <c r="D3953" t="s">
        <v>4520</v>
      </c>
      <c r="E3953" t="s">
        <v>4523</v>
      </c>
      <c r="F3953">
        <v>6</v>
      </c>
      <c r="G3953">
        <v>23084</v>
      </c>
      <c r="H3953" s="7">
        <v>15</v>
      </c>
      <c r="I3953">
        <v>138504</v>
      </c>
      <c r="J3953">
        <v>20775.599999999999</v>
      </c>
      <c r="K3953">
        <v>117728.4</v>
      </c>
      <c r="L3953">
        <v>8969.1748733669265</v>
      </c>
      <c r="M3953" s="4">
        <f t="shared" si="122"/>
        <v>7.618531189897193</v>
      </c>
      <c r="N3953" t="str">
        <f t="shared" si="123"/>
        <v>Discounted</v>
      </c>
    </row>
    <row r="3954" spans="1:14" x14ac:dyDescent="0.3">
      <c r="A3954" t="s">
        <v>3964</v>
      </c>
      <c r="B3954" s="2">
        <v>45376</v>
      </c>
      <c r="C3954" t="s">
        <v>4513</v>
      </c>
      <c r="D3954" t="s">
        <v>4519</v>
      </c>
      <c r="E3954" t="s">
        <v>4523</v>
      </c>
      <c r="F3954">
        <v>5</v>
      </c>
      <c r="G3954">
        <v>4786</v>
      </c>
      <c r="H3954" s="7">
        <v>0</v>
      </c>
      <c r="I3954">
        <v>23930</v>
      </c>
      <c r="J3954">
        <v>0</v>
      </c>
      <c r="K3954">
        <v>23930</v>
      </c>
      <c r="L3954">
        <v>4244.4852865140847</v>
      </c>
      <c r="M3954" s="4">
        <f t="shared" si="122"/>
        <v>17.737088535370184</v>
      </c>
      <c r="N3954" t="str">
        <f t="shared" si="123"/>
        <v>Non-discounted</v>
      </c>
    </row>
    <row r="3955" spans="1:14" x14ac:dyDescent="0.3">
      <c r="A3955" t="s">
        <v>3965</v>
      </c>
      <c r="B3955" s="2">
        <v>45173</v>
      </c>
      <c r="C3955" t="s">
        <v>4512</v>
      </c>
      <c r="D3955" t="s">
        <v>4519</v>
      </c>
      <c r="E3955" t="s">
        <v>4524</v>
      </c>
      <c r="F3955">
        <v>2</v>
      </c>
      <c r="G3955">
        <v>5239</v>
      </c>
      <c r="H3955" s="7">
        <v>20</v>
      </c>
      <c r="I3955">
        <v>10478</v>
      </c>
      <c r="J3955">
        <v>2095.6</v>
      </c>
      <c r="K3955">
        <v>8382.4</v>
      </c>
      <c r="L3955">
        <v>1556.9528685575331</v>
      </c>
      <c r="M3955" s="4">
        <f t="shared" si="122"/>
        <v>18.574070296782942</v>
      </c>
      <c r="N3955" t="str">
        <f t="shared" si="123"/>
        <v>Discounted</v>
      </c>
    </row>
    <row r="3956" spans="1:14" x14ac:dyDescent="0.3">
      <c r="A3956" t="s">
        <v>3966</v>
      </c>
      <c r="B3956" s="2">
        <v>45446</v>
      </c>
      <c r="C3956" t="s">
        <v>4514</v>
      </c>
      <c r="D3956" t="s">
        <v>4520</v>
      </c>
      <c r="E3956" t="s">
        <v>4524</v>
      </c>
      <c r="F3956">
        <v>2</v>
      </c>
      <c r="G3956">
        <v>30658</v>
      </c>
      <c r="H3956" s="7">
        <v>10</v>
      </c>
      <c r="I3956">
        <v>61316</v>
      </c>
      <c r="J3956">
        <v>6131.6</v>
      </c>
      <c r="K3956">
        <v>55184.4</v>
      </c>
      <c r="L3956">
        <v>10001.297245466631</v>
      </c>
      <c r="M3956" s="4">
        <f t="shared" si="122"/>
        <v>18.123413945728558</v>
      </c>
      <c r="N3956" t="str">
        <f t="shared" si="123"/>
        <v>Discounted</v>
      </c>
    </row>
    <row r="3957" spans="1:14" x14ac:dyDescent="0.3">
      <c r="A3957" t="s">
        <v>3967</v>
      </c>
      <c r="B3957" s="2">
        <v>45067</v>
      </c>
      <c r="C3957" t="s">
        <v>4515</v>
      </c>
      <c r="D3957" t="s">
        <v>4519</v>
      </c>
      <c r="E3957" t="s">
        <v>4522</v>
      </c>
      <c r="F3957">
        <v>1</v>
      </c>
      <c r="G3957">
        <v>6105</v>
      </c>
      <c r="H3957" s="7">
        <v>15</v>
      </c>
      <c r="I3957">
        <v>6105</v>
      </c>
      <c r="J3957">
        <v>915.75</v>
      </c>
      <c r="K3957">
        <v>5189.25</v>
      </c>
      <c r="L3957">
        <v>723.41011338213286</v>
      </c>
      <c r="M3957" s="4">
        <f t="shared" si="122"/>
        <v>13.940552360786873</v>
      </c>
      <c r="N3957" t="str">
        <f t="shared" si="123"/>
        <v>Discounted</v>
      </c>
    </row>
    <row r="3958" spans="1:14" x14ac:dyDescent="0.3">
      <c r="A3958" t="s">
        <v>3968</v>
      </c>
      <c r="B3958" s="2">
        <v>45288</v>
      </c>
      <c r="C3958" t="s">
        <v>4514</v>
      </c>
      <c r="D3958" t="s">
        <v>4519</v>
      </c>
      <c r="E3958" t="s">
        <v>4521</v>
      </c>
      <c r="F3958">
        <v>9</v>
      </c>
      <c r="G3958">
        <v>56992</v>
      </c>
      <c r="H3958" s="7">
        <v>5</v>
      </c>
      <c r="I3958">
        <v>512928</v>
      </c>
      <c r="J3958">
        <v>25646.400000000001</v>
      </c>
      <c r="K3958">
        <v>487281.6</v>
      </c>
      <c r="L3958">
        <v>91016.027272316467</v>
      </c>
      <c r="M3958" s="4">
        <f t="shared" si="122"/>
        <v>18.67832220061592</v>
      </c>
      <c r="N3958" t="str">
        <f t="shared" si="123"/>
        <v>Discounted</v>
      </c>
    </row>
    <row r="3959" spans="1:14" x14ac:dyDescent="0.3">
      <c r="A3959" t="s">
        <v>3969</v>
      </c>
      <c r="B3959" s="2">
        <v>44934</v>
      </c>
      <c r="C3959" t="s">
        <v>4513</v>
      </c>
      <c r="D3959" t="s">
        <v>4520</v>
      </c>
      <c r="E3959" t="s">
        <v>4524</v>
      </c>
      <c r="F3959">
        <v>8</v>
      </c>
      <c r="G3959">
        <v>3821</v>
      </c>
      <c r="H3959" s="7">
        <v>15</v>
      </c>
      <c r="I3959">
        <v>30568</v>
      </c>
      <c r="J3959">
        <v>4585.2</v>
      </c>
      <c r="K3959">
        <v>25982.799999999999</v>
      </c>
      <c r="L3959">
        <v>2543.5243711794751</v>
      </c>
      <c r="M3959" s="4">
        <f t="shared" si="122"/>
        <v>9.7892620163318629</v>
      </c>
      <c r="N3959" t="str">
        <f t="shared" si="123"/>
        <v>Discounted</v>
      </c>
    </row>
    <row r="3960" spans="1:14" x14ac:dyDescent="0.3">
      <c r="A3960" t="s">
        <v>3970</v>
      </c>
      <c r="B3960" s="2">
        <v>45404</v>
      </c>
      <c r="C3960" t="s">
        <v>4516</v>
      </c>
      <c r="D3960" t="s">
        <v>4520</v>
      </c>
      <c r="E3960" t="s">
        <v>4525</v>
      </c>
      <c r="F3960">
        <v>8</v>
      </c>
      <c r="G3960">
        <v>45041</v>
      </c>
      <c r="H3960" s="7">
        <v>5</v>
      </c>
      <c r="I3960">
        <v>360328</v>
      </c>
      <c r="J3960">
        <v>18016.400000000001</v>
      </c>
      <c r="K3960">
        <v>342311.6</v>
      </c>
      <c r="L3960">
        <v>57908.757148009747</v>
      </c>
      <c r="M3960" s="4">
        <f t="shared" si="122"/>
        <v>16.916971889941724</v>
      </c>
      <c r="N3960" t="str">
        <f t="shared" si="123"/>
        <v>Discounted</v>
      </c>
    </row>
    <row r="3961" spans="1:14" x14ac:dyDescent="0.3">
      <c r="A3961" t="s">
        <v>3971</v>
      </c>
      <c r="B3961" s="2">
        <v>45278</v>
      </c>
      <c r="C3961" t="s">
        <v>4515</v>
      </c>
      <c r="D3961" t="s">
        <v>4520</v>
      </c>
      <c r="E3961" t="s">
        <v>4522</v>
      </c>
      <c r="F3961">
        <v>1</v>
      </c>
      <c r="G3961">
        <v>52201</v>
      </c>
      <c r="H3961" s="7">
        <v>0</v>
      </c>
      <c r="I3961">
        <v>52201</v>
      </c>
      <c r="J3961">
        <v>0</v>
      </c>
      <c r="K3961">
        <v>52201</v>
      </c>
      <c r="L3961">
        <v>8396.3734582358866</v>
      </c>
      <c r="M3961" s="4">
        <f t="shared" si="122"/>
        <v>16.084698488986586</v>
      </c>
      <c r="N3961" t="str">
        <f t="shared" si="123"/>
        <v>Non-discounted</v>
      </c>
    </row>
    <row r="3962" spans="1:14" x14ac:dyDescent="0.3">
      <c r="A3962" t="s">
        <v>3972</v>
      </c>
      <c r="B3962" s="2">
        <v>45421</v>
      </c>
      <c r="C3962" t="s">
        <v>4517</v>
      </c>
      <c r="D3962" t="s">
        <v>4520</v>
      </c>
      <c r="E3962" t="s">
        <v>4524</v>
      </c>
      <c r="F3962">
        <v>5</v>
      </c>
      <c r="G3962">
        <v>12670</v>
      </c>
      <c r="H3962" s="7">
        <v>10</v>
      </c>
      <c r="I3962">
        <v>63350</v>
      </c>
      <c r="J3962">
        <v>6335</v>
      </c>
      <c r="K3962">
        <v>57015</v>
      </c>
      <c r="L3962">
        <v>6480.7755708532586</v>
      </c>
      <c r="M3962" s="4">
        <f t="shared" si="122"/>
        <v>11.366790442608538</v>
      </c>
      <c r="N3962" t="str">
        <f t="shared" si="123"/>
        <v>Discounted</v>
      </c>
    </row>
    <row r="3963" spans="1:14" x14ac:dyDescent="0.3">
      <c r="A3963" t="s">
        <v>3973</v>
      </c>
      <c r="B3963" s="2">
        <v>45532</v>
      </c>
      <c r="C3963" t="s">
        <v>4518</v>
      </c>
      <c r="D3963" t="s">
        <v>4520</v>
      </c>
      <c r="E3963" t="s">
        <v>4523</v>
      </c>
      <c r="F3963">
        <v>6</v>
      </c>
      <c r="G3963">
        <v>56545</v>
      </c>
      <c r="H3963" s="7">
        <v>20</v>
      </c>
      <c r="I3963">
        <v>339270</v>
      </c>
      <c r="J3963">
        <v>67854</v>
      </c>
      <c r="K3963">
        <v>271416</v>
      </c>
      <c r="L3963">
        <v>55850.019915689867</v>
      </c>
      <c r="M3963" s="4">
        <f t="shared" si="122"/>
        <v>20.577276179624587</v>
      </c>
      <c r="N3963" t="str">
        <f t="shared" si="123"/>
        <v>Discounted</v>
      </c>
    </row>
    <row r="3964" spans="1:14" x14ac:dyDescent="0.3">
      <c r="A3964" t="s">
        <v>3974</v>
      </c>
      <c r="B3964" s="2">
        <v>45353</v>
      </c>
      <c r="C3964" t="s">
        <v>4512</v>
      </c>
      <c r="D3964" t="s">
        <v>4520</v>
      </c>
      <c r="E3964" t="s">
        <v>4524</v>
      </c>
      <c r="F3964">
        <v>2</v>
      </c>
      <c r="G3964">
        <v>9433</v>
      </c>
      <c r="H3964" s="7">
        <v>20</v>
      </c>
      <c r="I3964">
        <v>18866</v>
      </c>
      <c r="J3964">
        <v>3773.2</v>
      </c>
      <c r="K3964">
        <v>15092.8</v>
      </c>
      <c r="L3964">
        <v>998.75718191095609</v>
      </c>
      <c r="M3964" s="4">
        <f t="shared" si="122"/>
        <v>6.6174413091736204</v>
      </c>
      <c r="N3964" t="str">
        <f t="shared" si="123"/>
        <v>Discounted</v>
      </c>
    </row>
    <row r="3965" spans="1:14" x14ac:dyDescent="0.3">
      <c r="A3965" t="s">
        <v>3975</v>
      </c>
      <c r="B3965" s="2">
        <v>44965</v>
      </c>
      <c r="C3965" t="s">
        <v>4514</v>
      </c>
      <c r="D3965" t="s">
        <v>4519</v>
      </c>
      <c r="E3965" t="s">
        <v>4523</v>
      </c>
      <c r="F3965">
        <v>5</v>
      </c>
      <c r="G3965">
        <v>10406</v>
      </c>
      <c r="H3965" s="7">
        <v>10</v>
      </c>
      <c r="I3965">
        <v>52030</v>
      </c>
      <c r="J3965">
        <v>5203</v>
      </c>
      <c r="K3965">
        <v>46827</v>
      </c>
      <c r="L3965">
        <v>3946.9510038647518</v>
      </c>
      <c r="M3965" s="4">
        <f t="shared" si="122"/>
        <v>8.4287932258413978</v>
      </c>
      <c r="N3965" t="str">
        <f t="shared" si="123"/>
        <v>Discounted</v>
      </c>
    </row>
    <row r="3966" spans="1:14" x14ac:dyDescent="0.3">
      <c r="A3966" t="s">
        <v>3976</v>
      </c>
      <c r="B3966" s="2">
        <v>45519</v>
      </c>
      <c r="C3966" t="s">
        <v>4516</v>
      </c>
      <c r="D3966" t="s">
        <v>4520</v>
      </c>
      <c r="E3966" t="s">
        <v>4523</v>
      </c>
      <c r="F3966">
        <v>6</v>
      </c>
      <c r="G3966">
        <v>24314</v>
      </c>
      <c r="H3966" s="7">
        <v>0</v>
      </c>
      <c r="I3966">
        <v>145884</v>
      </c>
      <c r="J3966">
        <v>0</v>
      </c>
      <c r="K3966">
        <v>145884</v>
      </c>
      <c r="L3966">
        <v>21040.850475968411</v>
      </c>
      <c r="M3966" s="4">
        <f t="shared" si="122"/>
        <v>14.423000792388754</v>
      </c>
      <c r="N3966" t="str">
        <f t="shared" si="123"/>
        <v>Non-discounted</v>
      </c>
    </row>
    <row r="3967" spans="1:14" x14ac:dyDescent="0.3">
      <c r="A3967" t="s">
        <v>3977</v>
      </c>
      <c r="B3967" s="2">
        <v>45113</v>
      </c>
      <c r="C3967" t="s">
        <v>4518</v>
      </c>
      <c r="D3967" t="s">
        <v>4520</v>
      </c>
      <c r="E3967" t="s">
        <v>4521</v>
      </c>
      <c r="F3967">
        <v>9</v>
      </c>
      <c r="G3967">
        <v>1318</v>
      </c>
      <c r="H3967" s="7">
        <v>0</v>
      </c>
      <c r="I3967">
        <v>11862</v>
      </c>
      <c r="J3967">
        <v>0</v>
      </c>
      <c r="K3967">
        <v>11862</v>
      </c>
      <c r="L3967">
        <v>2708.656142157497</v>
      </c>
      <c r="M3967" s="4">
        <f t="shared" si="122"/>
        <v>22.834733958501914</v>
      </c>
      <c r="N3967" t="str">
        <f t="shared" si="123"/>
        <v>Non-discounted</v>
      </c>
    </row>
    <row r="3968" spans="1:14" x14ac:dyDescent="0.3">
      <c r="A3968" t="s">
        <v>3978</v>
      </c>
      <c r="B3968" s="2">
        <v>45522</v>
      </c>
      <c r="C3968" t="s">
        <v>4512</v>
      </c>
      <c r="D3968" t="s">
        <v>4519</v>
      </c>
      <c r="E3968" t="s">
        <v>4521</v>
      </c>
      <c r="F3968">
        <v>1</v>
      </c>
      <c r="G3968">
        <v>8934</v>
      </c>
      <c r="H3968" s="7">
        <v>15</v>
      </c>
      <c r="I3968">
        <v>8934</v>
      </c>
      <c r="J3968">
        <v>1340.1</v>
      </c>
      <c r="K3968">
        <v>7593.9</v>
      </c>
      <c r="L3968">
        <v>1253.2358282259561</v>
      </c>
      <c r="M3968" s="4">
        <f t="shared" si="122"/>
        <v>16.50319109055895</v>
      </c>
      <c r="N3968" t="str">
        <f t="shared" si="123"/>
        <v>Discounted</v>
      </c>
    </row>
    <row r="3969" spans="1:14" x14ac:dyDescent="0.3">
      <c r="A3969" t="s">
        <v>3979</v>
      </c>
      <c r="B3969" s="2">
        <v>45526</v>
      </c>
      <c r="C3969" t="s">
        <v>4518</v>
      </c>
      <c r="D3969" t="s">
        <v>4520</v>
      </c>
      <c r="E3969" t="s">
        <v>4524</v>
      </c>
      <c r="F3969">
        <v>3</v>
      </c>
      <c r="G3969">
        <v>56653</v>
      </c>
      <c r="H3969" s="7">
        <v>0</v>
      </c>
      <c r="I3969">
        <v>169959</v>
      </c>
      <c r="J3969">
        <v>0</v>
      </c>
      <c r="K3969">
        <v>169959</v>
      </c>
      <c r="L3969">
        <v>37121.317983754867</v>
      </c>
      <c r="M3969" s="4">
        <f t="shared" si="122"/>
        <v>21.841337018783864</v>
      </c>
      <c r="N3969" t="str">
        <f t="shared" si="123"/>
        <v>Non-discounted</v>
      </c>
    </row>
    <row r="3970" spans="1:14" x14ac:dyDescent="0.3">
      <c r="A3970" t="s">
        <v>3980</v>
      </c>
      <c r="B3970" s="2">
        <v>45019</v>
      </c>
      <c r="C3970" t="s">
        <v>4512</v>
      </c>
      <c r="D3970" t="s">
        <v>4519</v>
      </c>
      <c r="E3970" t="s">
        <v>4524</v>
      </c>
      <c r="F3970">
        <v>9</v>
      </c>
      <c r="G3970">
        <v>31071</v>
      </c>
      <c r="H3970" s="7">
        <v>15</v>
      </c>
      <c r="I3970">
        <v>279639</v>
      </c>
      <c r="J3970">
        <v>41945.85</v>
      </c>
      <c r="K3970">
        <v>237693.15</v>
      </c>
      <c r="L3970">
        <v>36489.212877761347</v>
      </c>
      <c r="M3970" s="4">
        <f t="shared" si="122"/>
        <v>15.351394382951863</v>
      </c>
      <c r="N3970" t="str">
        <f t="shared" si="123"/>
        <v>Discounted</v>
      </c>
    </row>
    <row r="3971" spans="1:14" x14ac:dyDescent="0.3">
      <c r="A3971" t="s">
        <v>3981</v>
      </c>
      <c r="B3971" s="2">
        <v>45012</v>
      </c>
      <c r="C3971" t="s">
        <v>4517</v>
      </c>
      <c r="D3971" t="s">
        <v>4520</v>
      </c>
      <c r="E3971" t="s">
        <v>4525</v>
      </c>
      <c r="F3971">
        <v>1</v>
      </c>
      <c r="G3971">
        <v>41194</v>
      </c>
      <c r="H3971" s="7">
        <v>5</v>
      </c>
      <c r="I3971">
        <v>41194</v>
      </c>
      <c r="J3971">
        <v>2059.6999999999998</v>
      </c>
      <c r="K3971">
        <v>39134.300000000003</v>
      </c>
      <c r="L3971">
        <v>8104.3689024822697</v>
      </c>
      <c r="M3971" s="4">
        <f t="shared" ref="M3971:M4034" si="124">(L3971/K3971)*100</f>
        <v>20.709119372218922</v>
      </c>
      <c r="N3971" t="str">
        <f t="shared" ref="N3971:N4034" si="125">IF(H3971=0,"Non-discounted","Discounted")</f>
        <v>Discounted</v>
      </c>
    </row>
    <row r="3972" spans="1:14" x14ac:dyDescent="0.3">
      <c r="A3972" t="s">
        <v>3982</v>
      </c>
      <c r="B3972" s="2">
        <v>44970</v>
      </c>
      <c r="C3972" t="s">
        <v>4515</v>
      </c>
      <c r="D3972" t="s">
        <v>4520</v>
      </c>
      <c r="E3972" t="s">
        <v>4522</v>
      </c>
      <c r="F3972">
        <v>1</v>
      </c>
      <c r="G3972">
        <v>45985</v>
      </c>
      <c r="H3972" s="7">
        <v>10</v>
      </c>
      <c r="I3972">
        <v>45985</v>
      </c>
      <c r="J3972">
        <v>4598.5</v>
      </c>
      <c r="K3972">
        <v>41386.5</v>
      </c>
      <c r="L3972">
        <v>4766.0477755279626</v>
      </c>
      <c r="M3972" s="4">
        <f t="shared" si="124"/>
        <v>11.515947894912502</v>
      </c>
      <c r="N3972" t="str">
        <f t="shared" si="125"/>
        <v>Discounted</v>
      </c>
    </row>
    <row r="3973" spans="1:14" x14ac:dyDescent="0.3">
      <c r="A3973" t="s">
        <v>3983</v>
      </c>
      <c r="B3973" s="2">
        <v>45063</v>
      </c>
      <c r="C3973" t="s">
        <v>4518</v>
      </c>
      <c r="D3973" t="s">
        <v>4519</v>
      </c>
      <c r="E3973" t="s">
        <v>4522</v>
      </c>
      <c r="F3973">
        <v>1</v>
      </c>
      <c r="G3973">
        <v>12569</v>
      </c>
      <c r="H3973" s="7">
        <v>5</v>
      </c>
      <c r="I3973">
        <v>12569</v>
      </c>
      <c r="J3973">
        <v>628.45000000000005</v>
      </c>
      <c r="K3973">
        <v>11940.55</v>
      </c>
      <c r="L3973">
        <v>2543.677019098971</v>
      </c>
      <c r="M3973" s="4">
        <f t="shared" si="124"/>
        <v>21.302846343752769</v>
      </c>
      <c r="N3973" t="str">
        <f t="shared" si="125"/>
        <v>Discounted</v>
      </c>
    </row>
    <row r="3974" spans="1:14" x14ac:dyDescent="0.3">
      <c r="A3974" t="s">
        <v>3984</v>
      </c>
      <c r="B3974" s="2">
        <v>45347</v>
      </c>
      <c r="C3974" t="s">
        <v>4518</v>
      </c>
      <c r="D3974" t="s">
        <v>4520</v>
      </c>
      <c r="E3974" t="s">
        <v>4524</v>
      </c>
      <c r="F3974">
        <v>7</v>
      </c>
      <c r="G3974">
        <v>57698</v>
      </c>
      <c r="H3974" s="7">
        <v>5</v>
      </c>
      <c r="I3974">
        <v>403886</v>
      </c>
      <c r="J3974">
        <v>20194.3</v>
      </c>
      <c r="K3974">
        <v>383691.7</v>
      </c>
      <c r="L3974">
        <v>50009.307256339947</v>
      </c>
      <c r="M3974" s="4">
        <f t="shared" si="124"/>
        <v>13.033721411315371</v>
      </c>
      <c r="N3974" t="str">
        <f t="shared" si="125"/>
        <v>Discounted</v>
      </c>
    </row>
    <row r="3975" spans="1:14" x14ac:dyDescent="0.3">
      <c r="A3975" t="s">
        <v>3985</v>
      </c>
      <c r="B3975" s="2">
        <v>45000</v>
      </c>
      <c r="C3975" t="s">
        <v>4518</v>
      </c>
      <c r="D3975" t="s">
        <v>4519</v>
      </c>
      <c r="E3975" t="s">
        <v>4521</v>
      </c>
      <c r="F3975">
        <v>5</v>
      </c>
      <c r="G3975">
        <v>39162</v>
      </c>
      <c r="H3975" s="7">
        <v>5</v>
      </c>
      <c r="I3975">
        <v>195810</v>
      </c>
      <c r="J3975">
        <v>9790.5</v>
      </c>
      <c r="K3975">
        <v>186019.5</v>
      </c>
      <c r="L3975">
        <v>30091.673646050549</v>
      </c>
      <c r="M3975" s="4">
        <f t="shared" si="124"/>
        <v>16.176623228237119</v>
      </c>
      <c r="N3975" t="str">
        <f t="shared" si="125"/>
        <v>Discounted</v>
      </c>
    </row>
    <row r="3976" spans="1:14" x14ac:dyDescent="0.3">
      <c r="A3976" t="s">
        <v>3986</v>
      </c>
      <c r="B3976" s="2">
        <v>45474</v>
      </c>
      <c r="C3976" t="s">
        <v>4515</v>
      </c>
      <c r="D3976" t="s">
        <v>4520</v>
      </c>
      <c r="E3976" t="s">
        <v>4525</v>
      </c>
      <c r="F3976">
        <v>6</v>
      </c>
      <c r="G3976">
        <v>52669</v>
      </c>
      <c r="H3976" s="7">
        <v>5</v>
      </c>
      <c r="I3976">
        <v>316014</v>
      </c>
      <c r="J3976">
        <v>15800.7</v>
      </c>
      <c r="K3976">
        <v>300213.3</v>
      </c>
      <c r="L3976">
        <v>25571.05759623833</v>
      </c>
      <c r="M3976" s="4">
        <f t="shared" si="124"/>
        <v>8.5176298306032177</v>
      </c>
      <c r="N3976" t="str">
        <f t="shared" si="125"/>
        <v>Discounted</v>
      </c>
    </row>
    <row r="3977" spans="1:14" x14ac:dyDescent="0.3">
      <c r="A3977" t="s">
        <v>3987</v>
      </c>
      <c r="B3977" s="2">
        <v>45539</v>
      </c>
      <c r="C3977" t="s">
        <v>4516</v>
      </c>
      <c r="D3977" t="s">
        <v>4520</v>
      </c>
      <c r="E3977" t="s">
        <v>4522</v>
      </c>
      <c r="F3977">
        <v>8</v>
      </c>
      <c r="G3977">
        <v>73428</v>
      </c>
      <c r="H3977" s="7">
        <v>20</v>
      </c>
      <c r="I3977">
        <v>587424</v>
      </c>
      <c r="J3977">
        <v>117484.8</v>
      </c>
      <c r="K3977">
        <v>469939.20000000001</v>
      </c>
      <c r="L3977">
        <v>110006.4718003492</v>
      </c>
      <c r="M3977" s="4">
        <f t="shared" si="124"/>
        <v>23.408660482111131</v>
      </c>
      <c r="N3977" t="str">
        <f t="shared" si="125"/>
        <v>Discounted</v>
      </c>
    </row>
    <row r="3978" spans="1:14" x14ac:dyDescent="0.3">
      <c r="A3978" t="s">
        <v>3988</v>
      </c>
      <c r="B3978" s="2">
        <v>45438</v>
      </c>
      <c r="C3978" t="s">
        <v>4512</v>
      </c>
      <c r="D3978" t="s">
        <v>4519</v>
      </c>
      <c r="E3978" t="s">
        <v>4524</v>
      </c>
      <c r="F3978">
        <v>2</v>
      </c>
      <c r="G3978">
        <v>16602</v>
      </c>
      <c r="H3978" s="7">
        <v>0</v>
      </c>
      <c r="I3978">
        <v>33204</v>
      </c>
      <c r="J3978">
        <v>0</v>
      </c>
      <c r="K3978">
        <v>33204</v>
      </c>
      <c r="L3978">
        <v>6318.4497203590563</v>
      </c>
      <c r="M3978" s="4">
        <f t="shared" si="124"/>
        <v>19.029182388745504</v>
      </c>
      <c r="N3978" t="str">
        <f t="shared" si="125"/>
        <v>Non-discounted</v>
      </c>
    </row>
    <row r="3979" spans="1:14" x14ac:dyDescent="0.3">
      <c r="A3979" t="s">
        <v>3989</v>
      </c>
      <c r="B3979" s="2">
        <v>45082</v>
      </c>
      <c r="C3979" t="s">
        <v>4517</v>
      </c>
      <c r="D3979" t="s">
        <v>4520</v>
      </c>
      <c r="E3979" t="s">
        <v>4521</v>
      </c>
      <c r="F3979">
        <v>2</v>
      </c>
      <c r="G3979">
        <v>33957</v>
      </c>
      <c r="H3979" s="7">
        <v>10</v>
      </c>
      <c r="I3979">
        <v>67914</v>
      </c>
      <c r="J3979">
        <v>6791.4</v>
      </c>
      <c r="K3979">
        <v>61122.6</v>
      </c>
      <c r="L3979">
        <v>13555.217913787959</v>
      </c>
      <c r="M3979" s="4">
        <f t="shared" si="124"/>
        <v>22.177096382987568</v>
      </c>
      <c r="N3979" t="str">
        <f t="shared" si="125"/>
        <v>Discounted</v>
      </c>
    </row>
    <row r="3980" spans="1:14" x14ac:dyDescent="0.3">
      <c r="A3980" t="s">
        <v>3990</v>
      </c>
      <c r="B3980" s="2">
        <v>45181</v>
      </c>
      <c r="C3980" t="s">
        <v>4518</v>
      </c>
      <c r="D3980" t="s">
        <v>4520</v>
      </c>
      <c r="E3980" t="s">
        <v>4521</v>
      </c>
      <c r="F3980">
        <v>3</v>
      </c>
      <c r="G3980">
        <v>52790</v>
      </c>
      <c r="H3980" s="7">
        <v>10</v>
      </c>
      <c r="I3980">
        <v>158370</v>
      </c>
      <c r="J3980">
        <v>15837</v>
      </c>
      <c r="K3980">
        <v>142533</v>
      </c>
      <c r="L3980">
        <v>13052.11474911705</v>
      </c>
      <c r="M3980" s="4">
        <f t="shared" si="124"/>
        <v>9.1572581431086491</v>
      </c>
      <c r="N3980" t="str">
        <f t="shared" si="125"/>
        <v>Discounted</v>
      </c>
    </row>
    <row r="3981" spans="1:14" x14ac:dyDescent="0.3">
      <c r="A3981" t="s">
        <v>3991</v>
      </c>
      <c r="B3981" s="2">
        <v>45097</v>
      </c>
      <c r="C3981" t="s">
        <v>4513</v>
      </c>
      <c r="D3981" t="s">
        <v>4519</v>
      </c>
      <c r="E3981" t="s">
        <v>4521</v>
      </c>
      <c r="F3981">
        <v>3</v>
      </c>
      <c r="G3981">
        <v>12432</v>
      </c>
      <c r="H3981" s="7">
        <v>5</v>
      </c>
      <c r="I3981">
        <v>37296</v>
      </c>
      <c r="J3981">
        <v>1864.8</v>
      </c>
      <c r="K3981">
        <v>35431.199999999997</v>
      </c>
      <c r="L3981">
        <v>2251.1875856830738</v>
      </c>
      <c r="M3981" s="4">
        <f t="shared" si="124"/>
        <v>6.3536871053847284</v>
      </c>
      <c r="N3981" t="str">
        <f t="shared" si="125"/>
        <v>Discounted</v>
      </c>
    </row>
    <row r="3982" spans="1:14" x14ac:dyDescent="0.3">
      <c r="A3982" t="s">
        <v>3992</v>
      </c>
      <c r="B3982" s="2">
        <v>45654</v>
      </c>
      <c r="C3982" t="s">
        <v>4515</v>
      </c>
      <c r="D3982" t="s">
        <v>4520</v>
      </c>
      <c r="E3982" t="s">
        <v>4523</v>
      </c>
      <c r="F3982">
        <v>3</v>
      </c>
      <c r="G3982">
        <v>12266</v>
      </c>
      <c r="H3982" s="7">
        <v>10</v>
      </c>
      <c r="I3982">
        <v>36798</v>
      </c>
      <c r="J3982">
        <v>3679.8</v>
      </c>
      <c r="K3982">
        <v>33118.199999999997</v>
      </c>
      <c r="L3982">
        <v>3889.4627648373698</v>
      </c>
      <c r="M3982" s="4">
        <f t="shared" si="124"/>
        <v>11.744185266220295</v>
      </c>
      <c r="N3982" t="str">
        <f t="shared" si="125"/>
        <v>Discounted</v>
      </c>
    </row>
    <row r="3983" spans="1:14" x14ac:dyDescent="0.3">
      <c r="A3983" t="s">
        <v>3993</v>
      </c>
      <c r="B3983" s="2">
        <v>45096</v>
      </c>
      <c r="C3983" t="s">
        <v>4516</v>
      </c>
      <c r="D3983" t="s">
        <v>4519</v>
      </c>
      <c r="E3983" t="s">
        <v>4521</v>
      </c>
      <c r="F3983">
        <v>4</v>
      </c>
      <c r="G3983">
        <v>13792</v>
      </c>
      <c r="H3983" s="7">
        <v>15</v>
      </c>
      <c r="I3983">
        <v>55168</v>
      </c>
      <c r="J3983">
        <v>8275.2000000000007</v>
      </c>
      <c r="K3983">
        <v>46892.800000000003</v>
      </c>
      <c r="L3983">
        <v>7190.4049401942857</v>
      </c>
      <c r="M3983" s="4">
        <f t="shared" si="124"/>
        <v>15.333707819098635</v>
      </c>
      <c r="N3983" t="str">
        <f t="shared" si="125"/>
        <v>Discounted</v>
      </c>
    </row>
    <row r="3984" spans="1:14" x14ac:dyDescent="0.3">
      <c r="A3984" t="s">
        <v>3994</v>
      </c>
      <c r="B3984" s="2">
        <v>45248</v>
      </c>
      <c r="C3984" t="s">
        <v>4512</v>
      </c>
      <c r="D3984" t="s">
        <v>4520</v>
      </c>
      <c r="E3984" t="s">
        <v>4524</v>
      </c>
      <c r="F3984">
        <v>3</v>
      </c>
      <c r="G3984">
        <v>48131</v>
      </c>
      <c r="H3984" s="7">
        <v>10</v>
      </c>
      <c r="I3984">
        <v>144393</v>
      </c>
      <c r="J3984">
        <v>14439.3</v>
      </c>
      <c r="K3984">
        <v>129953.7</v>
      </c>
      <c r="L3984">
        <v>27351.872011818719</v>
      </c>
      <c r="M3984" s="4">
        <f t="shared" si="124"/>
        <v>21.047397659180707</v>
      </c>
      <c r="N3984" t="str">
        <f t="shared" si="125"/>
        <v>Discounted</v>
      </c>
    </row>
    <row r="3985" spans="1:14" x14ac:dyDescent="0.3">
      <c r="A3985" t="s">
        <v>3995</v>
      </c>
      <c r="B3985" s="2">
        <v>45493</v>
      </c>
      <c r="C3985" t="s">
        <v>4515</v>
      </c>
      <c r="D3985" t="s">
        <v>4519</v>
      </c>
      <c r="E3985" t="s">
        <v>4525</v>
      </c>
      <c r="F3985">
        <v>2</v>
      </c>
      <c r="G3985">
        <v>73444</v>
      </c>
      <c r="H3985" s="7">
        <v>5</v>
      </c>
      <c r="I3985">
        <v>146888</v>
      </c>
      <c r="J3985">
        <v>7344.4</v>
      </c>
      <c r="K3985">
        <v>139543.6</v>
      </c>
      <c r="L3985">
        <v>18077.21516696308</v>
      </c>
      <c r="M3985" s="4">
        <f t="shared" si="124"/>
        <v>12.954528310121768</v>
      </c>
      <c r="N3985" t="str">
        <f t="shared" si="125"/>
        <v>Discounted</v>
      </c>
    </row>
    <row r="3986" spans="1:14" x14ac:dyDescent="0.3">
      <c r="A3986" t="s">
        <v>3996</v>
      </c>
      <c r="B3986" s="2">
        <v>45382</v>
      </c>
      <c r="C3986" t="s">
        <v>4517</v>
      </c>
      <c r="D3986" t="s">
        <v>4520</v>
      </c>
      <c r="E3986" t="s">
        <v>4524</v>
      </c>
      <c r="F3986">
        <v>9</v>
      </c>
      <c r="G3986">
        <v>76730</v>
      </c>
      <c r="H3986" s="7">
        <v>10</v>
      </c>
      <c r="I3986">
        <v>690570</v>
      </c>
      <c r="J3986">
        <v>69057</v>
      </c>
      <c r="K3986">
        <v>621513</v>
      </c>
      <c r="L3986">
        <v>64632.171676846279</v>
      </c>
      <c r="M3986" s="4">
        <f t="shared" si="124"/>
        <v>10.399166498021165</v>
      </c>
      <c r="N3986" t="str">
        <f t="shared" si="125"/>
        <v>Discounted</v>
      </c>
    </row>
    <row r="3987" spans="1:14" x14ac:dyDescent="0.3">
      <c r="A3987" t="s">
        <v>3997</v>
      </c>
      <c r="B3987" s="2">
        <v>45529</v>
      </c>
      <c r="C3987" t="s">
        <v>4517</v>
      </c>
      <c r="D3987" t="s">
        <v>4519</v>
      </c>
      <c r="E3987" t="s">
        <v>4521</v>
      </c>
      <c r="F3987">
        <v>6</v>
      </c>
      <c r="G3987">
        <v>35033</v>
      </c>
      <c r="H3987" s="7">
        <v>0</v>
      </c>
      <c r="I3987">
        <v>210198</v>
      </c>
      <c r="J3987">
        <v>0</v>
      </c>
      <c r="K3987">
        <v>210198</v>
      </c>
      <c r="L3987">
        <v>26171.547507897631</v>
      </c>
      <c r="M3987" s="4">
        <f t="shared" si="124"/>
        <v>12.45090224830761</v>
      </c>
      <c r="N3987" t="str">
        <f t="shared" si="125"/>
        <v>Non-discounted</v>
      </c>
    </row>
    <row r="3988" spans="1:14" x14ac:dyDescent="0.3">
      <c r="A3988" t="s">
        <v>3998</v>
      </c>
      <c r="B3988" s="2">
        <v>45539</v>
      </c>
      <c r="C3988" t="s">
        <v>4512</v>
      </c>
      <c r="D3988" t="s">
        <v>4519</v>
      </c>
      <c r="E3988" t="s">
        <v>4525</v>
      </c>
      <c r="F3988">
        <v>3</v>
      </c>
      <c r="G3988">
        <v>6278</v>
      </c>
      <c r="H3988" s="7">
        <v>5</v>
      </c>
      <c r="I3988">
        <v>18834</v>
      </c>
      <c r="J3988">
        <v>941.7</v>
      </c>
      <c r="K3988">
        <v>17892.3</v>
      </c>
      <c r="L3988">
        <v>3412.445974038827</v>
      </c>
      <c r="M3988" s="4">
        <f t="shared" si="124"/>
        <v>19.072148209223112</v>
      </c>
      <c r="N3988" t="str">
        <f t="shared" si="125"/>
        <v>Discounted</v>
      </c>
    </row>
    <row r="3989" spans="1:14" x14ac:dyDescent="0.3">
      <c r="A3989" t="s">
        <v>3999</v>
      </c>
      <c r="B3989" s="2">
        <v>45081</v>
      </c>
      <c r="C3989" t="s">
        <v>4518</v>
      </c>
      <c r="D3989" t="s">
        <v>4520</v>
      </c>
      <c r="E3989" t="s">
        <v>4522</v>
      </c>
      <c r="F3989">
        <v>9</v>
      </c>
      <c r="G3989">
        <v>35559</v>
      </c>
      <c r="H3989" s="7">
        <v>20</v>
      </c>
      <c r="I3989">
        <v>320031</v>
      </c>
      <c r="J3989">
        <v>64006.2</v>
      </c>
      <c r="K3989">
        <v>256024.8</v>
      </c>
      <c r="L3989">
        <v>30017.27420565295</v>
      </c>
      <c r="M3989" s="4">
        <f t="shared" si="124"/>
        <v>11.724361939020342</v>
      </c>
      <c r="N3989" t="str">
        <f t="shared" si="125"/>
        <v>Discounted</v>
      </c>
    </row>
    <row r="3990" spans="1:14" x14ac:dyDescent="0.3">
      <c r="A3990" t="s">
        <v>4000</v>
      </c>
      <c r="B3990" s="2">
        <v>45275</v>
      </c>
      <c r="C3990" t="s">
        <v>4517</v>
      </c>
      <c r="D3990" t="s">
        <v>4520</v>
      </c>
      <c r="E3990" t="s">
        <v>4522</v>
      </c>
      <c r="F3990">
        <v>4</v>
      </c>
      <c r="G3990">
        <v>5366</v>
      </c>
      <c r="H3990" s="7">
        <v>0</v>
      </c>
      <c r="I3990">
        <v>21464</v>
      </c>
      <c r="J3990">
        <v>0</v>
      </c>
      <c r="K3990">
        <v>21464</v>
      </c>
      <c r="L3990">
        <v>5276.5622008173523</v>
      </c>
      <c r="M3990" s="4">
        <f t="shared" si="124"/>
        <v>24.583312527102834</v>
      </c>
      <c r="N3990" t="str">
        <f t="shared" si="125"/>
        <v>Non-discounted</v>
      </c>
    </row>
    <row r="3991" spans="1:14" x14ac:dyDescent="0.3">
      <c r="A3991" t="s">
        <v>4001</v>
      </c>
      <c r="B3991" s="2">
        <v>45377</v>
      </c>
      <c r="C3991" t="s">
        <v>4516</v>
      </c>
      <c r="D3991" t="s">
        <v>4519</v>
      </c>
      <c r="E3991" t="s">
        <v>4524</v>
      </c>
      <c r="F3991">
        <v>4</v>
      </c>
      <c r="G3991">
        <v>74465</v>
      </c>
      <c r="H3991" s="7">
        <v>10</v>
      </c>
      <c r="I3991">
        <v>297860</v>
      </c>
      <c r="J3991">
        <v>29786</v>
      </c>
      <c r="K3991">
        <v>268074</v>
      </c>
      <c r="L3991">
        <v>22785.16884594471</v>
      </c>
      <c r="M3991" s="4">
        <f t="shared" si="124"/>
        <v>8.4995817744147928</v>
      </c>
      <c r="N3991" t="str">
        <f t="shared" si="125"/>
        <v>Discounted</v>
      </c>
    </row>
    <row r="3992" spans="1:14" x14ac:dyDescent="0.3">
      <c r="A3992" t="s">
        <v>4002</v>
      </c>
      <c r="B3992" s="2">
        <v>45579</v>
      </c>
      <c r="C3992" t="s">
        <v>4515</v>
      </c>
      <c r="D3992" t="s">
        <v>4520</v>
      </c>
      <c r="E3992" t="s">
        <v>4525</v>
      </c>
      <c r="F3992">
        <v>8</v>
      </c>
      <c r="G3992">
        <v>61161</v>
      </c>
      <c r="H3992" s="7">
        <v>20</v>
      </c>
      <c r="I3992">
        <v>489288</v>
      </c>
      <c r="J3992">
        <v>97857.600000000006</v>
      </c>
      <c r="K3992">
        <v>391430.40000000002</v>
      </c>
      <c r="L3992">
        <v>78528.46346078752</v>
      </c>
      <c r="M3992" s="4">
        <f t="shared" si="124"/>
        <v>20.061922492680058</v>
      </c>
      <c r="N3992" t="str">
        <f t="shared" si="125"/>
        <v>Discounted</v>
      </c>
    </row>
    <row r="3993" spans="1:14" x14ac:dyDescent="0.3">
      <c r="A3993" t="s">
        <v>4003</v>
      </c>
      <c r="B3993" s="2">
        <v>45099</v>
      </c>
      <c r="C3993" t="s">
        <v>4516</v>
      </c>
      <c r="D3993" t="s">
        <v>4519</v>
      </c>
      <c r="E3993" t="s">
        <v>4524</v>
      </c>
      <c r="F3993">
        <v>7</v>
      </c>
      <c r="G3993">
        <v>43852</v>
      </c>
      <c r="H3993" s="7">
        <v>0</v>
      </c>
      <c r="I3993">
        <v>306964</v>
      </c>
      <c r="J3993">
        <v>0</v>
      </c>
      <c r="K3993">
        <v>306964</v>
      </c>
      <c r="L3993">
        <v>51518.603822271631</v>
      </c>
      <c r="M3993" s="4">
        <f t="shared" si="124"/>
        <v>16.783272247648465</v>
      </c>
      <c r="N3993" t="str">
        <f t="shared" si="125"/>
        <v>Non-discounted</v>
      </c>
    </row>
    <row r="3994" spans="1:14" x14ac:dyDescent="0.3">
      <c r="A3994" t="s">
        <v>4004</v>
      </c>
      <c r="B3994" s="2">
        <v>44936</v>
      </c>
      <c r="C3994" t="s">
        <v>4518</v>
      </c>
      <c r="D3994" t="s">
        <v>4520</v>
      </c>
      <c r="E3994" t="s">
        <v>4525</v>
      </c>
      <c r="F3994">
        <v>7</v>
      </c>
      <c r="G3994">
        <v>51236</v>
      </c>
      <c r="H3994" s="7">
        <v>15</v>
      </c>
      <c r="I3994">
        <v>358652</v>
      </c>
      <c r="J3994">
        <v>53797.8</v>
      </c>
      <c r="K3994">
        <v>304854.2</v>
      </c>
      <c r="L3994">
        <v>29454.744541848479</v>
      </c>
      <c r="M3994" s="4">
        <f t="shared" si="124"/>
        <v>9.6619120031308334</v>
      </c>
      <c r="N3994" t="str">
        <f t="shared" si="125"/>
        <v>Discounted</v>
      </c>
    </row>
    <row r="3995" spans="1:14" x14ac:dyDescent="0.3">
      <c r="A3995" t="s">
        <v>4005</v>
      </c>
      <c r="B3995" s="2">
        <v>45191</v>
      </c>
      <c r="C3995" t="s">
        <v>4516</v>
      </c>
      <c r="D3995" t="s">
        <v>4520</v>
      </c>
      <c r="E3995" t="s">
        <v>4525</v>
      </c>
      <c r="F3995">
        <v>7</v>
      </c>
      <c r="G3995">
        <v>34575</v>
      </c>
      <c r="H3995" s="7">
        <v>0</v>
      </c>
      <c r="I3995">
        <v>242025</v>
      </c>
      <c r="J3995">
        <v>0</v>
      </c>
      <c r="K3995">
        <v>242025</v>
      </c>
      <c r="L3995">
        <v>48579.918105794553</v>
      </c>
      <c r="M3995" s="4">
        <f t="shared" si="124"/>
        <v>20.072272742813574</v>
      </c>
      <c r="N3995" t="str">
        <f t="shared" si="125"/>
        <v>Non-discounted</v>
      </c>
    </row>
    <row r="3996" spans="1:14" x14ac:dyDescent="0.3">
      <c r="A3996" t="s">
        <v>4006</v>
      </c>
      <c r="B3996" s="2">
        <v>45364</v>
      </c>
      <c r="C3996" t="s">
        <v>4516</v>
      </c>
      <c r="D3996" t="s">
        <v>4519</v>
      </c>
      <c r="E3996" t="s">
        <v>4524</v>
      </c>
      <c r="F3996">
        <v>5</v>
      </c>
      <c r="G3996">
        <v>24604</v>
      </c>
      <c r="H3996" s="7">
        <v>20</v>
      </c>
      <c r="I3996">
        <v>123020</v>
      </c>
      <c r="J3996">
        <v>24604</v>
      </c>
      <c r="K3996">
        <v>98416</v>
      </c>
      <c r="L3996">
        <v>13729.823472452301</v>
      </c>
      <c r="M3996" s="4">
        <f t="shared" si="124"/>
        <v>13.950804211157028</v>
      </c>
      <c r="N3996" t="str">
        <f t="shared" si="125"/>
        <v>Discounted</v>
      </c>
    </row>
    <row r="3997" spans="1:14" x14ac:dyDescent="0.3">
      <c r="A3997" t="s">
        <v>4007</v>
      </c>
      <c r="B3997" s="2">
        <v>45173</v>
      </c>
      <c r="C3997" t="s">
        <v>4514</v>
      </c>
      <c r="D3997" t="s">
        <v>4519</v>
      </c>
      <c r="E3997" t="s">
        <v>4525</v>
      </c>
      <c r="F3997">
        <v>7</v>
      </c>
      <c r="G3997">
        <v>66327</v>
      </c>
      <c r="H3997" s="7">
        <v>15</v>
      </c>
      <c r="I3997">
        <v>464289</v>
      </c>
      <c r="J3997">
        <v>69643.350000000006</v>
      </c>
      <c r="K3997">
        <v>394645.65</v>
      </c>
      <c r="L3997">
        <v>73593.384702110867</v>
      </c>
      <c r="M3997" s="4">
        <f t="shared" si="124"/>
        <v>18.647965510860402</v>
      </c>
      <c r="N3997" t="str">
        <f t="shared" si="125"/>
        <v>Discounted</v>
      </c>
    </row>
    <row r="3998" spans="1:14" x14ac:dyDescent="0.3">
      <c r="A3998" t="s">
        <v>4008</v>
      </c>
      <c r="B3998" s="2">
        <v>45593</v>
      </c>
      <c r="C3998" t="s">
        <v>4516</v>
      </c>
      <c r="D3998" t="s">
        <v>4520</v>
      </c>
      <c r="E3998" t="s">
        <v>4521</v>
      </c>
      <c r="F3998">
        <v>4</v>
      </c>
      <c r="G3998">
        <v>69722</v>
      </c>
      <c r="H3998" s="7">
        <v>10</v>
      </c>
      <c r="I3998">
        <v>278888</v>
      </c>
      <c r="J3998">
        <v>27888.799999999999</v>
      </c>
      <c r="K3998">
        <v>250999.2</v>
      </c>
      <c r="L3998">
        <v>45795.167746105813</v>
      </c>
      <c r="M3998" s="4">
        <f t="shared" si="124"/>
        <v>18.245144903292843</v>
      </c>
      <c r="N3998" t="str">
        <f t="shared" si="125"/>
        <v>Discounted</v>
      </c>
    </row>
    <row r="3999" spans="1:14" x14ac:dyDescent="0.3">
      <c r="A3999" t="s">
        <v>4009</v>
      </c>
      <c r="B3999" s="2">
        <v>45472</v>
      </c>
      <c r="C3999" t="s">
        <v>4512</v>
      </c>
      <c r="D3999" t="s">
        <v>4520</v>
      </c>
      <c r="E3999" t="s">
        <v>4525</v>
      </c>
      <c r="F3999">
        <v>8</v>
      </c>
      <c r="G3999">
        <v>2142</v>
      </c>
      <c r="H3999" s="7">
        <v>5</v>
      </c>
      <c r="I3999">
        <v>17136</v>
      </c>
      <c r="J3999">
        <v>856.8</v>
      </c>
      <c r="K3999">
        <v>16279.2</v>
      </c>
      <c r="L3999">
        <v>1174.197315706384</v>
      </c>
      <c r="M3999" s="4">
        <f t="shared" si="124"/>
        <v>7.2128686649613254</v>
      </c>
      <c r="N3999" t="str">
        <f t="shared" si="125"/>
        <v>Discounted</v>
      </c>
    </row>
    <row r="4000" spans="1:14" x14ac:dyDescent="0.3">
      <c r="A4000" t="s">
        <v>4010</v>
      </c>
      <c r="B4000" s="2">
        <v>45425</v>
      </c>
      <c r="C4000" t="s">
        <v>4515</v>
      </c>
      <c r="D4000" t="s">
        <v>4520</v>
      </c>
      <c r="E4000" t="s">
        <v>4525</v>
      </c>
      <c r="F4000">
        <v>9</v>
      </c>
      <c r="G4000">
        <v>63345</v>
      </c>
      <c r="H4000" s="7">
        <v>10</v>
      </c>
      <c r="I4000">
        <v>570105</v>
      </c>
      <c r="J4000">
        <v>57010.5</v>
      </c>
      <c r="K4000">
        <v>513094.5</v>
      </c>
      <c r="L4000">
        <v>111852.85902998519</v>
      </c>
      <c r="M4000" s="4">
        <f t="shared" si="124"/>
        <v>21.799660497234953</v>
      </c>
      <c r="N4000" t="str">
        <f t="shared" si="125"/>
        <v>Discounted</v>
      </c>
    </row>
    <row r="4001" spans="1:14" x14ac:dyDescent="0.3">
      <c r="A4001" t="s">
        <v>4011</v>
      </c>
      <c r="B4001" s="2">
        <v>45055</v>
      </c>
      <c r="C4001" t="s">
        <v>4514</v>
      </c>
      <c r="D4001" t="s">
        <v>4520</v>
      </c>
      <c r="E4001" t="s">
        <v>4524</v>
      </c>
      <c r="F4001">
        <v>3</v>
      </c>
      <c r="G4001">
        <v>9269</v>
      </c>
      <c r="H4001" s="7">
        <v>5</v>
      </c>
      <c r="I4001">
        <v>27807</v>
      </c>
      <c r="J4001">
        <v>1390.35</v>
      </c>
      <c r="K4001">
        <v>26416.65</v>
      </c>
      <c r="L4001">
        <v>4921.2893171157639</v>
      </c>
      <c r="M4001" s="4">
        <f t="shared" si="124"/>
        <v>18.629498127566375</v>
      </c>
      <c r="N4001" t="str">
        <f t="shared" si="125"/>
        <v>Discounted</v>
      </c>
    </row>
    <row r="4002" spans="1:14" x14ac:dyDescent="0.3">
      <c r="A4002" t="s">
        <v>4012</v>
      </c>
      <c r="B4002" s="2">
        <v>45598</v>
      </c>
      <c r="C4002" t="s">
        <v>4515</v>
      </c>
      <c r="D4002" t="s">
        <v>4520</v>
      </c>
      <c r="E4002" t="s">
        <v>4522</v>
      </c>
      <c r="F4002">
        <v>7</v>
      </c>
      <c r="G4002">
        <v>69945</v>
      </c>
      <c r="H4002" s="7">
        <v>5</v>
      </c>
      <c r="I4002">
        <v>489615</v>
      </c>
      <c r="J4002">
        <v>24480.75</v>
      </c>
      <c r="K4002">
        <v>465134.25</v>
      </c>
      <c r="L4002">
        <v>95872.235528444115</v>
      </c>
      <c r="M4002" s="4">
        <f t="shared" si="124"/>
        <v>20.611734252733292</v>
      </c>
      <c r="N4002" t="str">
        <f t="shared" si="125"/>
        <v>Discounted</v>
      </c>
    </row>
    <row r="4003" spans="1:14" x14ac:dyDescent="0.3">
      <c r="A4003" t="s">
        <v>4013</v>
      </c>
      <c r="B4003" s="2">
        <v>45527</v>
      </c>
      <c r="C4003" t="s">
        <v>4515</v>
      </c>
      <c r="D4003" t="s">
        <v>4519</v>
      </c>
      <c r="E4003" t="s">
        <v>4523</v>
      </c>
      <c r="F4003">
        <v>9</v>
      </c>
      <c r="G4003">
        <v>50875</v>
      </c>
      <c r="H4003" s="7">
        <v>20</v>
      </c>
      <c r="I4003">
        <v>457875</v>
      </c>
      <c r="J4003">
        <v>91575</v>
      </c>
      <c r="K4003">
        <v>366300</v>
      </c>
      <c r="L4003">
        <v>51118.325069467683</v>
      </c>
      <c r="M4003" s="4">
        <f t="shared" si="124"/>
        <v>13.955316699281376</v>
      </c>
      <c r="N4003" t="str">
        <f t="shared" si="125"/>
        <v>Discounted</v>
      </c>
    </row>
    <row r="4004" spans="1:14" x14ac:dyDescent="0.3">
      <c r="A4004" t="s">
        <v>4014</v>
      </c>
      <c r="B4004" s="2">
        <v>45531</v>
      </c>
      <c r="C4004" t="s">
        <v>4518</v>
      </c>
      <c r="D4004" t="s">
        <v>4520</v>
      </c>
      <c r="E4004" t="s">
        <v>4525</v>
      </c>
      <c r="F4004">
        <v>1</v>
      </c>
      <c r="G4004">
        <v>32578</v>
      </c>
      <c r="H4004" s="7">
        <v>15</v>
      </c>
      <c r="I4004">
        <v>32578</v>
      </c>
      <c r="J4004">
        <v>4886.7</v>
      </c>
      <c r="K4004">
        <v>27691.3</v>
      </c>
      <c r="L4004">
        <v>2464.867530837731</v>
      </c>
      <c r="M4004" s="4">
        <f t="shared" si="124"/>
        <v>8.9012344340559348</v>
      </c>
      <c r="N4004" t="str">
        <f t="shared" si="125"/>
        <v>Discounted</v>
      </c>
    </row>
    <row r="4005" spans="1:14" x14ac:dyDescent="0.3">
      <c r="A4005" t="s">
        <v>4015</v>
      </c>
      <c r="B4005" s="2">
        <v>45253</v>
      </c>
      <c r="C4005" t="s">
        <v>4518</v>
      </c>
      <c r="D4005" t="s">
        <v>4520</v>
      </c>
      <c r="E4005" t="s">
        <v>4523</v>
      </c>
      <c r="F4005">
        <v>2</v>
      </c>
      <c r="G4005">
        <v>12768</v>
      </c>
      <c r="H4005" s="7">
        <v>15</v>
      </c>
      <c r="I4005">
        <v>25536</v>
      </c>
      <c r="J4005">
        <v>3830.4</v>
      </c>
      <c r="K4005">
        <v>21705.599999999999</v>
      </c>
      <c r="L4005">
        <v>2501.4120522100161</v>
      </c>
      <c r="M4005" s="4">
        <f t="shared" si="124"/>
        <v>11.524270474946633</v>
      </c>
      <c r="N4005" t="str">
        <f t="shared" si="125"/>
        <v>Discounted</v>
      </c>
    </row>
    <row r="4006" spans="1:14" x14ac:dyDescent="0.3">
      <c r="A4006" t="s">
        <v>4016</v>
      </c>
      <c r="B4006" s="2">
        <v>45330</v>
      </c>
      <c r="C4006" t="s">
        <v>4514</v>
      </c>
      <c r="D4006" t="s">
        <v>4519</v>
      </c>
      <c r="E4006" t="s">
        <v>4525</v>
      </c>
      <c r="F4006">
        <v>7</v>
      </c>
      <c r="G4006">
        <v>11344</v>
      </c>
      <c r="H4006" s="7">
        <v>0</v>
      </c>
      <c r="I4006">
        <v>79408</v>
      </c>
      <c r="J4006">
        <v>0</v>
      </c>
      <c r="K4006">
        <v>79408</v>
      </c>
      <c r="L4006">
        <v>18287.173697666221</v>
      </c>
      <c r="M4006" s="4">
        <f t="shared" si="124"/>
        <v>23.029384567885128</v>
      </c>
      <c r="N4006" t="str">
        <f t="shared" si="125"/>
        <v>Non-discounted</v>
      </c>
    </row>
    <row r="4007" spans="1:14" x14ac:dyDescent="0.3">
      <c r="A4007" t="s">
        <v>4017</v>
      </c>
      <c r="B4007" s="2">
        <v>45555</v>
      </c>
      <c r="C4007" t="s">
        <v>4517</v>
      </c>
      <c r="D4007" t="s">
        <v>4519</v>
      </c>
      <c r="E4007" t="s">
        <v>4524</v>
      </c>
      <c r="F4007">
        <v>2</v>
      </c>
      <c r="G4007">
        <v>74674</v>
      </c>
      <c r="H4007" s="7">
        <v>10</v>
      </c>
      <c r="I4007">
        <v>149348</v>
      </c>
      <c r="J4007">
        <v>14934.8</v>
      </c>
      <c r="K4007">
        <v>134413.20000000001</v>
      </c>
      <c r="L4007">
        <v>31937.076386875291</v>
      </c>
      <c r="M4007" s="4">
        <f t="shared" si="124"/>
        <v>23.760372037028571</v>
      </c>
      <c r="N4007" t="str">
        <f t="shared" si="125"/>
        <v>Discounted</v>
      </c>
    </row>
    <row r="4008" spans="1:14" x14ac:dyDescent="0.3">
      <c r="A4008" t="s">
        <v>4018</v>
      </c>
      <c r="B4008" s="2">
        <v>45532</v>
      </c>
      <c r="C4008" t="s">
        <v>4513</v>
      </c>
      <c r="D4008" t="s">
        <v>4519</v>
      </c>
      <c r="E4008" t="s">
        <v>4524</v>
      </c>
      <c r="F4008">
        <v>7</v>
      </c>
      <c r="G4008">
        <v>61263</v>
      </c>
      <c r="H4008" s="7">
        <v>20</v>
      </c>
      <c r="I4008">
        <v>428841</v>
      </c>
      <c r="J4008">
        <v>85768.2</v>
      </c>
      <c r="K4008">
        <v>343072.8</v>
      </c>
      <c r="L4008">
        <v>50216.690913734492</v>
      </c>
      <c r="M4008" s="4">
        <f t="shared" si="124"/>
        <v>14.637327970545755</v>
      </c>
      <c r="N4008" t="str">
        <f t="shared" si="125"/>
        <v>Discounted</v>
      </c>
    </row>
    <row r="4009" spans="1:14" x14ac:dyDescent="0.3">
      <c r="A4009" t="s">
        <v>4019</v>
      </c>
      <c r="B4009" s="2">
        <v>45601</v>
      </c>
      <c r="C4009" t="s">
        <v>4518</v>
      </c>
      <c r="D4009" t="s">
        <v>4520</v>
      </c>
      <c r="E4009" t="s">
        <v>4525</v>
      </c>
      <c r="F4009">
        <v>1</v>
      </c>
      <c r="G4009">
        <v>11733</v>
      </c>
      <c r="H4009" s="7">
        <v>10</v>
      </c>
      <c r="I4009">
        <v>11733</v>
      </c>
      <c r="J4009">
        <v>1173.3</v>
      </c>
      <c r="K4009">
        <v>10559.7</v>
      </c>
      <c r="L4009">
        <v>1159.0233269810119</v>
      </c>
      <c r="M4009" s="4">
        <f t="shared" si="124"/>
        <v>10.975911502987886</v>
      </c>
      <c r="N4009" t="str">
        <f t="shared" si="125"/>
        <v>Discounted</v>
      </c>
    </row>
    <row r="4010" spans="1:14" x14ac:dyDescent="0.3">
      <c r="A4010" t="s">
        <v>4020</v>
      </c>
      <c r="B4010" s="2">
        <v>45537</v>
      </c>
      <c r="C4010" t="s">
        <v>4513</v>
      </c>
      <c r="D4010" t="s">
        <v>4519</v>
      </c>
      <c r="E4010" t="s">
        <v>4524</v>
      </c>
      <c r="F4010">
        <v>3</v>
      </c>
      <c r="G4010">
        <v>30996</v>
      </c>
      <c r="H4010" s="7">
        <v>0</v>
      </c>
      <c r="I4010">
        <v>92988</v>
      </c>
      <c r="J4010">
        <v>0</v>
      </c>
      <c r="K4010">
        <v>92988</v>
      </c>
      <c r="L4010">
        <v>18231.434161720201</v>
      </c>
      <c r="M4010" s="4">
        <f t="shared" si="124"/>
        <v>19.606222482169958</v>
      </c>
      <c r="N4010" t="str">
        <f t="shared" si="125"/>
        <v>Non-discounted</v>
      </c>
    </row>
    <row r="4011" spans="1:14" x14ac:dyDescent="0.3">
      <c r="A4011" t="s">
        <v>4021</v>
      </c>
      <c r="B4011" s="2">
        <v>45551</v>
      </c>
      <c r="C4011" t="s">
        <v>4518</v>
      </c>
      <c r="D4011" t="s">
        <v>4519</v>
      </c>
      <c r="E4011" t="s">
        <v>4524</v>
      </c>
      <c r="F4011">
        <v>5</v>
      </c>
      <c r="G4011">
        <v>18306</v>
      </c>
      <c r="H4011" s="7">
        <v>0</v>
      </c>
      <c r="I4011">
        <v>91530</v>
      </c>
      <c r="J4011">
        <v>0</v>
      </c>
      <c r="K4011">
        <v>91530</v>
      </c>
      <c r="L4011">
        <v>18598.76804593443</v>
      </c>
      <c r="M4011" s="4">
        <f t="shared" si="124"/>
        <v>20.319860205325497</v>
      </c>
      <c r="N4011" t="str">
        <f t="shared" si="125"/>
        <v>Non-discounted</v>
      </c>
    </row>
    <row r="4012" spans="1:14" x14ac:dyDescent="0.3">
      <c r="A4012" t="s">
        <v>4022</v>
      </c>
      <c r="B4012" s="2">
        <v>45285</v>
      </c>
      <c r="C4012" t="s">
        <v>4518</v>
      </c>
      <c r="D4012" t="s">
        <v>4519</v>
      </c>
      <c r="E4012" t="s">
        <v>4525</v>
      </c>
      <c r="F4012">
        <v>6</v>
      </c>
      <c r="G4012">
        <v>40826</v>
      </c>
      <c r="H4012" s="7">
        <v>20</v>
      </c>
      <c r="I4012">
        <v>244956</v>
      </c>
      <c r="J4012">
        <v>48991.199999999997</v>
      </c>
      <c r="K4012">
        <v>195964.79999999999</v>
      </c>
      <c r="L4012">
        <v>41758.777975617297</v>
      </c>
      <c r="M4012" s="4">
        <f t="shared" si="124"/>
        <v>21.309325948138287</v>
      </c>
      <c r="N4012" t="str">
        <f t="shared" si="125"/>
        <v>Discounted</v>
      </c>
    </row>
    <row r="4013" spans="1:14" x14ac:dyDescent="0.3">
      <c r="A4013" t="s">
        <v>4023</v>
      </c>
      <c r="B4013" s="2">
        <v>45529</v>
      </c>
      <c r="C4013" t="s">
        <v>4515</v>
      </c>
      <c r="D4013" t="s">
        <v>4519</v>
      </c>
      <c r="E4013" t="s">
        <v>4522</v>
      </c>
      <c r="F4013">
        <v>9</v>
      </c>
      <c r="G4013">
        <v>79307</v>
      </c>
      <c r="H4013" s="7">
        <v>0</v>
      </c>
      <c r="I4013">
        <v>713763</v>
      </c>
      <c r="J4013">
        <v>0</v>
      </c>
      <c r="K4013">
        <v>713763</v>
      </c>
      <c r="L4013">
        <v>40125.44479854418</v>
      </c>
      <c r="M4013" s="4">
        <f t="shared" si="124"/>
        <v>5.6216762144499191</v>
      </c>
      <c r="N4013" t="str">
        <f t="shared" si="125"/>
        <v>Non-discounted</v>
      </c>
    </row>
    <row r="4014" spans="1:14" x14ac:dyDescent="0.3">
      <c r="A4014" t="s">
        <v>4024</v>
      </c>
      <c r="B4014" s="2">
        <v>45644</v>
      </c>
      <c r="C4014" t="s">
        <v>4514</v>
      </c>
      <c r="D4014" t="s">
        <v>4520</v>
      </c>
      <c r="E4014" t="s">
        <v>4525</v>
      </c>
      <c r="F4014">
        <v>9</v>
      </c>
      <c r="G4014">
        <v>40013</v>
      </c>
      <c r="H4014" s="7">
        <v>20</v>
      </c>
      <c r="I4014">
        <v>360117</v>
      </c>
      <c r="J4014">
        <v>72023.399999999994</v>
      </c>
      <c r="K4014">
        <v>288093.59999999998</v>
      </c>
      <c r="L4014">
        <v>14965.533268137329</v>
      </c>
      <c r="M4014" s="4">
        <f t="shared" si="124"/>
        <v>5.1946774479326612</v>
      </c>
      <c r="N4014" t="str">
        <f t="shared" si="125"/>
        <v>Discounted</v>
      </c>
    </row>
    <row r="4015" spans="1:14" x14ac:dyDescent="0.3">
      <c r="A4015" t="s">
        <v>4025</v>
      </c>
      <c r="B4015" s="2">
        <v>44943</v>
      </c>
      <c r="C4015" t="s">
        <v>4515</v>
      </c>
      <c r="D4015" t="s">
        <v>4520</v>
      </c>
      <c r="E4015" t="s">
        <v>4522</v>
      </c>
      <c r="F4015">
        <v>3</v>
      </c>
      <c r="G4015">
        <v>52261</v>
      </c>
      <c r="H4015" s="7">
        <v>0</v>
      </c>
      <c r="I4015">
        <v>156783</v>
      </c>
      <c r="J4015">
        <v>0</v>
      </c>
      <c r="K4015">
        <v>156783</v>
      </c>
      <c r="L4015">
        <v>19038.33617378274</v>
      </c>
      <c r="M4015" s="4">
        <f t="shared" si="124"/>
        <v>12.143112565637052</v>
      </c>
      <c r="N4015" t="str">
        <f t="shared" si="125"/>
        <v>Non-discounted</v>
      </c>
    </row>
    <row r="4016" spans="1:14" x14ac:dyDescent="0.3">
      <c r="A4016" t="s">
        <v>4026</v>
      </c>
      <c r="B4016" s="2">
        <v>45200</v>
      </c>
      <c r="C4016" t="s">
        <v>4512</v>
      </c>
      <c r="D4016" t="s">
        <v>4520</v>
      </c>
      <c r="E4016" t="s">
        <v>4524</v>
      </c>
      <c r="F4016">
        <v>8</v>
      </c>
      <c r="G4016">
        <v>19965</v>
      </c>
      <c r="H4016" s="7">
        <v>15</v>
      </c>
      <c r="I4016">
        <v>159720</v>
      </c>
      <c r="J4016">
        <v>23958</v>
      </c>
      <c r="K4016">
        <v>135762</v>
      </c>
      <c r="L4016">
        <v>10928.749164514909</v>
      </c>
      <c r="M4016" s="4">
        <f t="shared" si="124"/>
        <v>8.0499323555301991</v>
      </c>
      <c r="N4016" t="str">
        <f t="shared" si="125"/>
        <v>Discounted</v>
      </c>
    </row>
    <row r="4017" spans="1:14" x14ac:dyDescent="0.3">
      <c r="A4017" t="s">
        <v>4027</v>
      </c>
      <c r="B4017" s="2">
        <v>45611</v>
      </c>
      <c r="C4017" t="s">
        <v>4515</v>
      </c>
      <c r="D4017" t="s">
        <v>4519</v>
      </c>
      <c r="E4017" t="s">
        <v>4522</v>
      </c>
      <c r="F4017">
        <v>4</v>
      </c>
      <c r="G4017">
        <v>40002</v>
      </c>
      <c r="H4017" s="7">
        <v>20</v>
      </c>
      <c r="I4017">
        <v>160008</v>
      </c>
      <c r="J4017">
        <v>32001.599999999999</v>
      </c>
      <c r="K4017">
        <v>128006.39999999999</v>
      </c>
      <c r="L4017">
        <v>27008.885954740221</v>
      </c>
      <c r="M4017" s="4">
        <f t="shared" si="124"/>
        <v>21.099637170282286</v>
      </c>
      <c r="N4017" t="str">
        <f t="shared" si="125"/>
        <v>Discounted</v>
      </c>
    </row>
    <row r="4018" spans="1:14" x14ac:dyDescent="0.3">
      <c r="A4018" t="s">
        <v>4028</v>
      </c>
      <c r="B4018" s="2">
        <v>45042</v>
      </c>
      <c r="C4018" t="s">
        <v>4513</v>
      </c>
      <c r="D4018" t="s">
        <v>4519</v>
      </c>
      <c r="E4018" t="s">
        <v>4524</v>
      </c>
      <c r="F4018">
        <v>7</v>
      </c>
      <c r="G4018">
        <v>79896</v>
      </c>
      <c r="H4018" s="7">
        <v>15</v>
      </c>
      <c r="I4018">
        <v>559272</v>
      </c>
      <c r="J4018">
        <v>83890.8</v>
      </c>
      <c r="K4018">
        <v>475381.2</v>
      </c>
      <c r="L4018">
        <v>74429.850105367848</v>
      </c>
      <c r="M4018" s="4">
        <f t="shared" si="124"/>
        <v>15.656877071572845</v>
      </c>
      <c r="N4018" t="str">
        <f t="shared" si="125"/>
        <v>Discounted</v>
      </c>
    </row>
    <row r="4019" spans="1:14" x14ac:dyDescent="0.3">
      <c r="A4019" t="s">
        <v>4029</v>
      </c>
      <c r="B4019" s="2">
        <v>45619</v>
      </c>
      <c r="C4019" t="s">
        <v>4513</v>
      </c>
      <c r="D4019" t="s">
        <v>4519</v>
      </c>
      <c r="E4019" t="s">
        <v>4522</v>
      </c>
      <c r="F4019">
        <v>6</v>
      </c>
      <c r="G4019">
        <v>8750</v>
      </c>
      <c r="H4019" s="7">
        <v>15</v>
      </c>
      <c r="I4019">
        <v>52500</v>
      </c>
      <c r="J4019">
        <v>7875</v>
      </c>
      <c r="K4019">
        <v>44625</v>
      </c>
      <c r="L4019">
        <v>9597.4820277790459</v>
      </c>
      <c r="M4019" s="4">
        <f t="shared" si="124"/>
        <v>21.506962527235956</v>
      </c>
      <c r="N4019" t="str">
        <f t="shared" si="125"/>
        <v>Discounted</v>
      </c>
    </row>
    <row r="4020" spans="1:14" x14ac:dyDescent="0.3">
      <c r="A4020" t="s">
        <v>4030</v>
      </c>
      <c r="B4020" s="2">
        <v>45017</v>
      </c>
      <c r="C4020" t="s">
        <v>4512</v>
      </c>
      <c r="D4020" t="s">
        <v>4519</v>
      </c>
      <c r="E4020" t="s">
        <v>4522</v>
      </c>
      <c r="F4020">
        <v>8</v>
      </c>
      <c r="G4020">
        <v>61003</v>
      </c>
      <c r="H4020" s="7">
        <v>20</v>
      </c>
      <c r="I4020">
        <v>488024</v>
      </c>
      <c r="J4020">
        <v>97604.800000000003</v>
      </c>
      <c r="K4020">
        <v>390419.20000000001</v>
      </c>
      <c r="L4020">
        <v>33335.012378396772</v>
      </c>
      <c r="M4020" s="4">
        <f t="shared" si="124"/>
        <v>8.5382615348827038</v>
      </c>
      <c r="N4020" t="str">
        <f t="shared" si="125"/>
        <v>Discounted</v>
      </c>
    </row>
    <row r="4021" spans="1:14" x14ac:dyDescent="0.3">
      <c r="A4021" t="s">
        <v>4031</v>
      </c>
      <c r="B4021" s="2">
        <v>45008</v>
      </c>
      <c r="C4021" t="s">
        <v>4516</v>
      </c>
      <c r="D4021" t="s">
        <v>4519</v>
      </c>
      <c r="E4021" t="s">
        <v>4525</v>
      </c>
      <c r="F4021">
        <v>6</v>
      </c>
      <c r="G4021">
        <v>21810</v>
      </c>
      <c r="H4021" s="7">
        <v>10</v>
      </c>
      <c r="I4021">
        <v>130860</v>
      </c>
      <c r="J4021">
        <v>13086</v>
      </c>
      <c r="K4021">
        <v>117774</v>
      </c>
      <c r="L4021">
        <v>20662.80546269858</v>
      </c>
      <c r="M4021" s="4">
        <f t="shared" si="124"/>
        <v>17.544454177236553</v>
      </c>
      <c r="N4021" t="str">
        <f t="shared" si="125"/>
        <v>Discounted</v>
      </c>
    </row>
    <row r="4022" spans="1:14" x14ac:dyDescent="0.3">
      <c r="A4022" t="s">
        <v>4032</v>
      </c>
      <c r="B4022" s="2">
        <v>45250</v>
      </c>
      <c r="C4022" t="s">
        <v>4516</v>
      </c>
      <c r="D4022" t="s">
        <v>4519</v>
      </c>
      <c r="E4022" t="s">
        <v>4522</v>
      </c>
      <c r="F4022">
        <v>4</v>
      </c>
      <c r="G4022">
        <v>32706</v>
      </c>
      <c r="H4022" s="7">
        <v>5</v>
      </c>
      <c r="I4022">
        <v>130824</v>
      </c>
      <c r="J4022">
        <v>6541.2</v>
      </c>
      <c r="K4022">
        <v>124282.8</v>
      </c>
      <c r="L4022">
        <v>20635.22238617242</v>
      </c>
      <c r="M4022" s="4">
        <f t="shared" si="124"/>
        <v>16.603441816705462</v>
      </c>
      <c r="N4022" t="str">
        <f t="shared" si="125"/>
        <v>Discounted</v>
      </c>
    </row>
    <row r="4023" spans="1:14" x14ac:dyDescent="0.3">
      <c r="A4023" t="s">
        <v>4033</v>
      </c>
      <c r="B4023" s="2">
        <v>45040</v>
      </c>
      <c r="C4023" t="s">
        <v>4512</v>
      </c>
      <c r="D4023" t="s">
        <v>4520</v>
      </c>
      <c r="E4023" t="s">
        <v>4524</v>
      </c>
      <c r="F4023">
        <v>2</v>
      </c>
      <c r="G4023">
        <v>10264</v>
      </c>
      <c r="H4023" s="7">
        <v>0</v>
      </c>
      <c r="I4023">
        <v>20528</v>
      </c>
      <c r="J4023">
        <v>0</v>
      </c>
      <c r="K4023">
        <v>20528</v>
      </c>
      <c r="L4023">
        <v>2423.8571519257011</v>
      </c>
      <c r="M4023" s="4">
        <f t="shared" si="124"/>
        <v>11.807566016785371</v>
      </c>
      <c r="N4023" t="str">
        <f t="shared" si="125"/>
        <v>Non-discounted</v>
      </c>
    </row>
    <row r="4024" spans="1:14" x14ac:dyDescent="0.3">
      <c r="A4024" t="s">
        <v>4034</v>
      </c>
      <c r="B4024" s="2">
        <v>44984</v>
      </c>
      <c r="C4024" t="s">
        <v>4512</v>
      </c>
      <c r="D4024" t="s">
        <v>4520</v>
      </c>
      <c r="E4024" t="s">
        <v>4525</v>
      </c>
      <c r="F4024">
        <v>7</v>
      </c>
      <c r="G4024">
        <v>56096</v>
      </c>
      <c r="H4024" s="7">
        <v>0</v>
      </c>
      <c r="I4024">
        <v>392672</v>
      </c>
      <c r="J4024">
        <v>0</v>
      </c>
      <c r="K4024">
        <v>392672</v>
      </c>
      <c r="L4024">
        <v>60242.269690523462</v>
      </c>
      <c r="M4024" s="4">
        <f t="shared" si="124"/>
        <v>15.341626011155229</v>
      </c>
      <c r="N4024" t="str">
        <f t="shared" si="125"/>
        <v>Non-discounted</v>
      </c>
    </row>
    <row r="4025" spans="1:14" x14ac:dyDescent="0.3">
      <c r="A4025" t="s">
        <v>4035</v>
      </c>
      <c r="B4025" s="2">
        <v>45080</v>
      </c>
      <c r="C4025" t="s">
        <v>4515</v>
      </c>
      <c r="D4025" t="s">
        <v>4519</v>
      </c>
      <c r="E4025" t="s">
        <v>4522</v>
      </c>
      <c r="F4025">
        <v>4</v>
      </c>
      <c r="G4025">
        <v>13342</v>
      </c>
      <c r="H4025" s="7">
        <v>10</v>
      </c>
      <c r="I4025">
        <v>53368</v>
      </c>
      <c r="J4025">
        <v>5336.8</v>
      </c>
      <c r="K4025">
        <v>48031.199999999997</v>
      </c>
      <c r="L4025">
        <v>8059.8998882289561</v>
      </c>
      <c r="M4025" s="4">
        <f t="shared" si="124"/>
        <v>16.78055074249437</v>
      </c>
      <c r="N4025" t="str">
        <f t="shared" si="125"/>
        <v>Discounted</v>
      </c>
    </row>
    <row r="4026" spans="1:14" x14ac:dyDescent="0.3">
      <c r="A4026" t="s">
        <v>4036</v>
      </c>
      <c r="B4026" s="2">
        <v>45330</v>
      </c>
      <c r="C4026" t="s">
        <v>4512</v>
      </c>
      <c r="D4026" t="s">
        <v>4520</v>
      </c>
      <c r="E4026" t="s">
        <v>4525</v>
      </c>
      <c r="F4026">
        <v>9</v>
      </c>
      <c r="G4026">
        <v>3476</v>
      </c>
      <c r="H4026" s="7">
        <v>5</v>
      </c>
      <c r="I4026">
        <v>31284</v>
      </c>
      <c r="J4026">
        <v>1564.2</v>
      </c>
      <c r="K4026">
        <v>29719.8</v>
      </c>
      <c r="L4026">
        <v>6773.0699306487413</v>
      </c>
      <c r="M4026" s="4">
        <f t="shared" si="124"/>
        <v>22.78975609071643</v>
      </c>
      <c r="N4026" t="str">
        <f t="shared" si="125"/>
        <v>Discounted</v>
      </c>
    </row>
    <row r="4027" spans="1:14" x14ac:dyDescent="0.3">
      <c r="A4027" t="s">
        <v>4037</v>
      </c>
      <c r="B4027" s="2">
        <v>45554</v>
      </c>
      <c r="C4027" t="s">
        <v>4514</v>
      </c>
      <c r="D4027" t="s">
        <v>4519</v>
      </c>
      <c r="E4027" t="s">
        <v>4523</v>
      </c>
      <c r="F4027">
        <v>9</v>
      </c>
      <c r="G4027">
        <v>7926</v>
      </c>
      <c r="H4027" s="7">
        <v>10</v>
      </c>
      <c r="I4027">
        <v>71334</v>
      </c>
      <c r="J4027">
        <v>7133.4</v>
      </c>
      <c r="K4027">
        <v>64200.6</v>
      </c>
      <c r="L4027">
        <v>3924.4335368755728</v>
      </c>
      <c r="M4027" s="4">
        <f t="shared" si="124"/>
        <v>6.1127676951236793</v>
      </c>
      <c r="N4027" t="str">
        <f t="shared" si="125"/>
        <v>Discounted</v>
      </c>
    </row>
    <row r="4028" spans="1:14" x14ac:dyDescent="0.3">
      <c r="A4028" t="s">
        <v>4038</v>
      </c>
      <c r="B4028" s="2">
        <v>45192</v>
      </c>
      <c r="C4028" t="s">
        <v>4516</v>
      </c>
      <c r="D4028" t="s">
        <v>4519</v>
      </c>
      <c r="E4028" t="s">
        <v>4525</v>
      </c>
      <c r="F4028">
        <v>7</v>
      </c>
      <c r="G4028">
        <v>23387</v>
      </c>
      <c r="H4028" s="7">
        <v>5</v>
      </c>
      <c r="I4028">
        <v>163709</v>
      </c>
      <c r="J4028">
        <v>8185.45</v>
      </c>
      <c r="K4028">
        <v>155523.54999999999</v>
      </c>
      <c r="L4028">
        <v>33386.982849162792</v>
      </c>
      <c r="M4028" s="4">
        <f t="shared" si="124"/>
        <v>21.467477336495207</v>
      </c>
      <c r="N4028" t="str">
        <f t="shared" si="125"/>
        <v>Discounted</v>
      </c>
    </row>
    <row r="4029" spans="1:14" x14ac:dyDescent="0.3">
      <c r="A4029" t="s">
        <v>4039</v>
      </c>
      <c r="B4029" s="2">
        <v>45241</v>
      </c>
      <c r="C4029" t="s">
        <v>4516</v>
      </c>
      <c r="D4029" t="s">
        <v>4520</v>
      </c>
      <c r="E4029" t="s">
        <v>4523</v>
      </c>
      <c r="F4029">
        <v>5</v>
      </c>
      <c r="G4029">
        <v>27210</v>
      </c>
      <c r="H4029" s="7">
        <v>20</v>
      </c>
      <c r="I4029">
        <v>136050</v>
      </c>
      <c r="J4029">
        <v>27210</v>
      </c>
      <c r="K4029">
        <v>108840</v>
      </c>
      <c r="L4029">
        <v>26778.04428186766</v>
      </c>
      <c r="M4029" s="4">
        <f t="shared" si="124"/>
        <v>24.603127785618945</v>
      </c>
      <c r="N4029" t="str">
        <f t="shared" si="125"/>
        <v>Discounted</v>
      </c>
    </row>
    <row r="4030" spans="1:14" x14ac:dyDescent="0.3">
      <c r="A4030" t="s">
        <v>4040</v>
      </c>
      <c r="B4030" s="2">
        <v>45641</v>
      </c>
      <c r="C4030" t="s">
        <v>4517</v>
      </c>
      <c r="D4030" t="s">
        <v>4519</v>
      </c>
      <c r="E4030" t="s">
        <v>4523</v>
      </c>
      <c r="F4030">
        <v>3</v>
      </c>
      <c r="G4030">
        <v>41887</v>
      </c>
      <c r="H4030" s="7">
        <v>20</v>
      </c>
      <c r="I4030">
        <v>125661</v>
      </c>
      <c r="J4030">
        <v>25132.2</v>
      </c>
      <c r="K4030">
        <v>100528.8</v>
      </c>
      <c r="L4030">
        <v>19739.333692318221</v>
      </c>
      <c r="M4030" s="4">
        <f t="shared" si="124"/>
        <v>19.635501162172652</v>
      </c>
      <c r="N4030" t="str">
        <f t="shared" si="125"/>
        <v>Discounted</v>
      </c>
    </row>
    <row r="4031" spans="1:14" x14ac:dyDescent="0.3">
      <c r="A4031" t="s">
        <v>4041</v>
      </c>
      <c r="B4031" s="2">
        <v>44967</v>
      </c>
      <c r="C4031" t="s">
        <v>4512</v>
      </c>
      <c r="D4031" t="s">
        <v>4520</v>
      </c>
      <c r="E4031" t="s">
        <v>4525</v>
      </c>
      <c r="F4031">
        <v>3</v>
      </c>
      <c r="G4031">
        <v>47970</v>
      </c>
      <c r="H4031" s="7">
        <v>15</v>
      </c>
      <c r="I4031">
        <v>143910</v>
      </c>
      <c r="J4031">
        <v>21586.5</v>
      </c>
      <c r="K4031">
        <v>122323.5</v>
      </c>
      <c r="L4031">
        <v>24155.147716915559</v>
      </c>
      <c r="M4031" s="4">
        <f t="shared" si="124"/>
        <v>19.746939645215807</v>
      </c>
      <c r="N4031" t="str">
        <f t="shared" si="125"/>
        <v>Discounted</v>
      </c>
    </row>
    <row r="4032" spans="1:14" x14ac:dyDescent="0.3">
      <c r="A4032" t="s">
        <v>4042</v>
      </c>
      <c r="B4032" s="2">
        <v>45031</v>
      </c>
      <c r="C4032" t="s">
        <v>4518</v>
      </c>
      <c r="D4032" t="s">
        <v>4519</v>
      </c>
      <c r="E4032" t="s">
        <v>4524</v>
      </c>
      <c r="F4032">
        <v>9</v>
      </c>
      <c r="G4032">
        <v>6986</v>
      </c>
      <c r="H4032" s="7">
        <v>15</v>
      </c>
      <c r="I4032">
        <v>62874</v>
      </c>
      <c r="J4032">
        <v>9431.1</v>
      </c>
      <c r="K4032">
        <v>53442.9</v>
      </c>
      <c r="L4032">
        <v>5001.9807161322624</v>
      </c>
      <c r="M4032" s="4">
        <f t="shared" si="124"/>
        <v>9.3594859488019218</v>
      </c>
      <c r="N4032" t="str">
        <f t="shared" si="125"/>
        <v>Discounted</v>
      </c>
    </row>
    <row r="4033" spans="1:14" x14ac:dyDescent="0.3">
      <c r="A4033" t="s">
        <v>4043</v>
      </c>
      <c r="B4033" s="2">
        <v>45119</v>
      </c>
      <c r="C4033" t="s">
        <v>4518</v>
      </c>
      <c r="D4033" t="s">
        <v>4519</v>
      </c>
      <c r="E4033" t="s">
        <v>4524</v>
      </c>
      <c r="F4033">
        <v>9</v>
      </c>
      <c r="G4033">
        <v>39758</v>
      </c>
      <c r="H4033" s="7">
        <v>20</v>
      </c>
      <c r="I4033">
        <v>357822</v>
      </c>
      <c r="J4033">
        <v>71564.399999999994</v>
      </c>
      <c r="K4033">
        <v>286257.59999999998</v>
      </c>
      <c r="L4033">
        <v>44259.620405725153</v>
      </c>
      <c r="M4033" s="4">
        <f t="shared" si="124"/>
        <v>15.461465618982748</v>
      </c>
      <c r="N4033" t="str">
        <f t="shared" si="125"/>
        <v>Discounted</v>
      </c>
    </row>
    <row r="4034" spans="1:14" x14ac:dyDescent="0.3">
      <c r="A4034" t="s">
        <v>4044</v>
      </c>
      <c r="B4034" s="2">
        <v>45327</v>
      </c>
      <c r="C4034" t="s">
        <v>4512</v>
      </c>
      <c r="D4034" t="s">
        <v>4520</v>
      </c>
      <c r="E4034" t="s">
        <v>4524</v>
      </c>
      <c r="F4034">
        <v>4</v>
      </c>
      <c r="G4034">
        <v>23123</v>
      </c>
      <c r="H4034" s="7">
        <v>15</v>
      </c>
      <c r="I4034">
        <v>92492</v>
      </c>
      <c r="J4034">
        <v>13873.8</v>
      </c>
      <c r="K4034">
        <v>78618.2</v>
      </c>
      <c r="L4034">
        <v>15030.861456046399</v>
      </c>
      <c r="M4034" s="4">
        <f t="shared" si="124"/>
        <v>19.11880640366531</v>
      </c>
      <c r="N4034" t="str">
        <f t="shared" si="125"/>
        <v>Discounted</v>
      </c>
    </row>
    <row r="4035" spans="1:14" x14ac:dyDescent="0.3">
      <c r="A4035" t="s">
        <v>4045</v>
      </c>
      <c r="B4035" s="2">
        <v>45204</v>
      </c>
      <c r="C4035" t="s">
        <v>4514</v>
      </c>
      <c r="D4035" t="s">
        <v>4519</v>
      </c>
      <c r="E4035" t="s">
        <v>4521</v>
      </c>
      <c r="F4035">
        <v>1</v>
      </c>
      <c r="G4035">
        <v>24306</v>
      </c>
      <c r="H4035" s="7">
        <v>20</v>
      </c>
      <c r="I4035">
        <v>24306</v>
      </c>
      <c r="J4035">
        <v>4861.2</v>
      </c>
      <c r="K4035">
        <v>19444.8</v>
      </c>
      <c r="L4035">
        <v>3314.486734688332</v>
      </c>
      <c r="M4035" s="4">
        <f t="shared" ref="M4035:M4098" si="126">(L4035/K4035)*100</f>
        <v>17.045620087058403</v>
      </c>
      <c r="N4035" t="str">
        <f t="shared" ref="N4035:N4098" si="127">IF(H4035=0,"Non-discounted","Discounted")</f>
        <v>Discounted</v>
      </c>
    </row>
    <row r="4036" spans="1:14" x14ac:dyDescent="0.3">
      <c r="A4036" t="s">
        <v>4046</v>
      </c>
      <c r="B4036" s="2">
        <v>45280</v>
      </c>
      <c r="C4036" t="s">
        <v>4518</v>
      </c>
      <c r="D4036" t="s">
        <v>4519</v>
      </c>
      <c r="E4036" t="s">
        <v>4523</v>
      </c>
      <c r="F4036">
        <v>5</v>
      </c>
      <c r="G4036">
        <v>6473</v>
      </c>
      <c r="H4036" s="7">
        <v>10</v>
      </c>
      <c r="I4036">
        <v>32365</v>
      </c>
      <c r="J4036">
        <v>3236.5</v>
      </c>
      <c r="K4036">
        <v>29128.5</v>
      </c>
      <c r="L4036">
        <v>3700.0862035802311</v>
      </c>
      <c r="M4036" s="4">
        <f t="shared" si="126"/>
        <v>12.70263214233562</v>
      </c>
      <c r="N4036" t="str">
        <f t="shared" si="127"/>
        <v>Discounted</v>
      </c>
    </row>
    <row r="4037" spans="1:14" x14ac:dyDescent="0.3">
      <c r="A4037" t="s">
        <v>4047</v>
      </c>
      <c r="B4037" s="2">
        <v>45506</v>
      </c>
      <c r="C4037" t="s">
        <v>4517</v>
      </c>
      <c r="D4037" t="s">
        <v>4519</v>
      </c>
      <c r="E4037" t="s">
        <v>4525</v>
      </c>
      <c r="F4037">
        <v>8</v>
      </c>
      <c r="G4037">
        <v>46715</v>
      </c>
      <c r="H4037" s="7">
        <v>0</v>
      </c>
      <c r="I4037">
        <v>373720</v>
      </c>
      <c r="J4037">
        <v>0</v>
      </c>
      <c r="K4037">
        <v>373720</v>
      </c>
      <c r="L4037">
        <v>88954.210441207339</v>
      </c>
      <c r="M4037" s="4">
        <f t="shared" si="126"/>
        <v>23.802368201115094</v>
      </c>
      <c r="N4037" t="str">
        <f t="shared" si="127"/>
        <v>Non-discounted</v>
      </c>
    </row>
    <row r="4038" spans="1:14" x14ac:dyDescent="0.3">
      <c r="A4038" t="s">
        <v>4048</v>
      </c>
      <c r="B4038" s="2">
        <v>45635</v>
      </c>
      <c r="C4038" t="s">
        <v>4513</v>
      </c>
      <c r="D4038" t="s">
        <v>4520</v>
      </c>
      <c r="E4038" t="s">
        <v>4524</v>
      </c>
      <c r="F4038">
        <v>4</v>
      </c>
      <c r="G4038">
        <v>46439</v>
      </c>
      <c r="H4038" s="7">
        <v>20</v>
      </c>
      <c r="I4038">
        <v>185756</v>
      </c>
      <c r="J4038">
        <v>37151.199999999997</v>
      </c>
      <c r="K4038">
        <v>148604.79999999999</v>
      </c>
      <c r="L4038">
        <v>22706.419381319331</v>
      </c>
      <c r="M4038" s="4">
        <f t="shared" si="126"/>
        <v>15.279734827757469</v>
      </c>
      <c r="N4038" t="str">
        <f t="shared" si="127"/>
        <v>Discounted</v>
      </c>
    </row>
    <row r="4039" spans="1:14" x14ac:dyDescent="0.3">
      <c r="A4039" t="s">
        <v>4049</v>
      </c>
      <c r="B4039" s="2">
        <v>45182</v>
      </c>
      <c r="C4039" t="s">
        <v>4512</v>
      </c>
      <c r="D4039" t="s">
        <v>4519</v>
      </c>
      <c r="E4039" t="s">
        <v>4524</v>
      </c>
      <c r="F4039">
        <v>4</v>
      </c>
      <c r="G4039">
        <v>29657</v>
      </c>
      <c r="H4039" s="7">
        <v>20</v>
      </c>
      <c r="I4039">
        <v>118628</v>
      </c>
      <c r="J4039">
        <v>23725.599999999999</v>
      </c>
      <c r="K4039">
        <v>94902.399999999994</v>
      </c>
      <c r="L4039">
        <v>23153.82946638174</v>
      </c>
      <c r="M4039" s="4">
        <f t="shared" si="126"/>
        <v>24.397517308710569</v>
      </c>
      <c r="N4039" t="str">
        <f t="shared" si="127"/>
        <v>Discounted</v>
      </c>
    </row>
    <row r="4040" spans="1:14" x14ac:dyDescent="0.3">
      <c r="A4040" t="s">
        <v>4050</v>
      </c>
      <c r="B4040" s="2">
        <v>45577</v>
      </c>
      <c r="C4040" t="s">
        <v>4514</v>
      </c>
      <c r="D4040" t="s">
        <v>4519</v>
      </c>
      <c r="E4040" t="s">
        <v>4525</v>
      </c>
      <c r="F4040">
        <v>9</v>
      </c>
      <c r="G4040">
        <v>6021</v>
      </c>
      <c r="H4040" s="7">
        <v>20</v>
      </c>
      <c r="I4040">
        <v>54189</v>
      </c>
      <c r="J4040">
        <v>10837.8</v>
      </c>
      <c r="K4040">
        <v>43351.199999999997</v>
      </c>
      <c r="L4040">
        <v>7056.4974887895687</v>
      </c>
      <c r="M4040" s="4">
        <f t="shared" si="126"/>
        <v>16.277513630048464</v>
      </c>
      <c r="N4040" t="str">
        <f t="shared" si="127"/>
        <v>Discounted</v>
      </c>
    </row>
    <row r="4041" spans="1:14" x14ac:dyDescent="0.3">
      <c r="A4041" t="s">
        <v>4051</v>
      </c>
      <c r="B4041" s="2">
        <v>45587</v>
      </c>
      <c r="C4041" t="s">
        <v>4514</v>
      </c>
      <c r="D4041" t="s">
        <v>4519</v>
      </c>
      <c r="E4041" t="s">
        <v>4523</v>
      </c>
      <c r="F4041">
        <v>9</v>
      </c>
      <c r="G4041">
        <v>13391</v>
      </c>
      <c r="H4041" s="7">
        <v>15</v>
      </c>
      <c r="I4041">
        <v>120519</v>
      </c>
      <c r="J4041">
        <v>18077.849999999999</v>
      </c>
      <c r="K4041">
        <v>102441.15</v>
      </c>
      <c r="L4041">
        <v>21377.080033832561</v>
      </c>
      <c r="M4041" s="4">
        <f t="shared" si="126"/>
        <v>20.867668933658557</v>
      </c>
      <c r="N4041" t="str">
        <f t="shared" si="127"/>
        <v>Discounted</v>
      </c>
    </row>
    <row r="4042" spans="1:14" x14ac:dyDescent="0.3">
      <c r="A4042" t="s">
        <v>4052</v>
      </c>
      <c r="B4042" s="2">
        <v>45025</v>
      </c>
      <c r="C4042" t="s">
        <v>4515</v>
      </c>
      <c r="D4042" t="s">
        <v>4520</v>
      </c>
      <c r="E4042" t="s">
        <v>4525</v>
      </c>
      <c r="F4042">
        <v>7</v>
      </c>
      <c r="G4042">
        <v>22974</v>
      </c>
      <c r="H4042" s="7">
        <v>15</v>
      </c>
      <c r="I4042">
        <v>160818</v>
      </c>
      <c r="J4042">
        <v>24122.7</v>
      </c>
      <c r="K4042">
        <v>136695.29999999999</v>
      </c>
      <c r="L4042">
        <v>27120.979138508479</v>
      </c>
      <c r="M4042" s="4">
        <f t="shared" si="126"/>
        <v>19.840462063076405</v>
      </c>
      <c r="N4042" t="str">
        <f t="shared" si="127"/>
        <v>Discounted</v>
      </c>
    </row>
    <row r="4043" spans="1:14" x14ac:dyDescent="0.3">
      <c r="A4043" t="s">
        <v>4053</v>
      </c>
      <c r="B4043" s="2">
        <v>45514</v>
      </c>
      <c r="C4043" t="s">
        <v>4514</v>
      </c>
      <c r="D4043" t="s">
        <v>4520</v>
      </c>
      <c r="E4043" t="s">
        <v>4521</v>
      </c>
      <c r="F4043">
        <v>8</v>
      </c>
      <c r="G4043">
        <v>27007</v>
      </c>
      <c r="H4043" s="7">
        <v>15</v>
      </c>
      <c r="I4043">
        <v>216056</v>
      </c>
      <c r="J4043">
        <v>32408.400000000001</v>
      </c>
      <c r="K4043">
        <v>183647.6</v>
      </c>
      <c r="L4043">
        <v>33454.120067424097</v>
      </c>
      <c r="M4043" s="4">
        <f t="shared" si="126"/>
        <v>18.216475503858529</v>
      </c>
      <c r="N4043" t="str">
        <f t="shared" si="127"/>
        <v>Discounted</v>
      </c>
    </row>
    <row r="4044" spans="1:14" x14ac:dyDescent="0.3">
      <c r="A4044" t="s">
        <v>4054</v>
      </c>
      <c r="B4044" s="2">
        <v>45208</v>
      </c>
      <c r="C4044" t="s">
        <v>4518</v>
      </c>
      <c r="D4044" t="s">
        <v>4520</v>
      </c>
      <c r="E4044" t="s">
        <v>4521</v>
      </c>
      <c r="F4044">
        <v>4</v>
      </c>
      <c r="G4044">
        <v>11187</v>
      </c>
      <c r="H4044" s="7">
        <v>15</v>
      </c>
      <c r="I4044">
        <v>44748</v>
      </c>
      <c r="J4044">
        <v>6712.2</v>
      </c>
      <c r="K4044">
        <v>38035.800000000003</v>
      </c>
      <c r="L4044">
        <v>2011.7959673845601</v>
      </c>
      <c r="M4044" s="4">
        <f t="shared" si="126"/>
        <v>5.2892169150762181</v>
      </c>
      <c r="N4044" t="str">
        <f t="shared" si="127"/>
        <v>Discounted</v>
      </c>
    </row>
    <row r="4045" spans="1:14" x14ac:dyDescent="0.3">
      <c r="A4045" t="s">
        <v>4055</v>
      </c>
      <c r="B4045" s="2">
        <v>45329</v>
      </c>
      <c r="C4045" t="s">
        <v>4513</v>
      </c>
      <c r="D4045" t="s">
        <v>4520</v>
      </c>
      <c r="E4045" t="s">
        <v>4525</v>
      </c>
      <c r="F4045">
        <v>8</v>
      </c>
      <c r="G4045">
        <v>11509</v>
      </c>
      <c r="H4045" s="7">
        <v>10</v>
      </c>
      <c r="I4045">
        <v>92072</v>
      </c>
      <c r="J4045">
        <v>9207.2000000000007</v>
      </c>
      <c r="K4045">
        <v>82864.800000000003</v>
      </c>
      <c r="L4045">
        <v>5426.4702140755344</v>
      </c>
      <c r="M4045" s="4">
        <f t="shared" si="126"/>
        <v>6.5485830100060998</v>
      </c>
      <c r="N4045" t="str">
        <f t="shared" si="127"/>
        <v>Discounted</v>
      </c>
    </row>
    <row r="4046" spans="1:14" x14ac:dyDescent="0.3">
      <c r="A4046" t="s">
        <v>4056</v>
      </c>
      <c r="B4046" s="2">
        <v>45035</v>
      </c>
      <c r="C4046" t="s">
        <v>4518</v>
      </c>
      <c r="D4046" t="s">
        <v>4520</v>
      </c>
      <c r="E4046" t="s">
        <v>4523</v>
      </c>
      <c r="F4046">
        <v>6</v>
      </c>
      <c r="G4046">
        <v>44791</v>
      </c>
      <c r="H4046" s="7">
        <v>20</v>
      </c>
      <c r="I4046">
        <v>268746</v>
      </c>
      <c r="J4046">
        <v>53749.2</v>
      </c>
      <c r="K4046">
        <v>214996.8</v>
      </c>
      <c r="L4046">
        <v>35753.292242855139</v>
      </c>
      <c r="M4046" s="4">
        <f t="shared" si="126"/>
        <v>16.629685764092834</v>
      </c>
      <c r="N4046" t="str">
        <f t="shared" si="127"/>
        <v>Discounted</v>
      </c>
    </row>
    <row r="4047" spans="1:14" x14ac:dyDescent="0.3">
      <c r="A4047" t="s">
        <v>4057</v>
      </c>
      <c r="B4047" s="2">
        <v>45626</v>
      </c>
      <c r="C4047" t="s">
        <v>4512</v>
      </c>
      <c r="D4047" t="s">
        <v>4519</v>
      </c>
      <c r="E4047" t="s">
        <v>4524</v>
      </c>
      <c r="F4047">
        <v>3</v>
      </c>
      <c r="G4047">
        <v>48796</v>
      </c>
      <c r="H4047" s="7">
        <v>10</v>
      </c>
      <c r="I4047">
        <v>146388</v>
      </c>
      <c r="J4047">
        <v>14638.8</v>
      </c>
      <c r="K4047">
        <v>131749.20000000001</v>
      </c>
      <c r="L4047">
        <v>30612.75457769724</v>
      </c>
      <c r="M4047" s="4">
        <f t="shared" si="126"/>
        <v>23.235628434705667</v>
      </c>
      <c r="N4047" t="str">
        <f t="shared" si="127"/>
        <v>Discounted</v>
      </c>
    </row>
    <row r="4048" spans="1:14" x14ac:dyDescent="0.3">
      <c r="A4048" t="s">
        <v>4058</v>
      </c>
      <c r="B4048" s="2">
        <v>45125</v>
      </c>
      <c r="C4048" t="s">
        <v>4513</v>
      </c>
      <c r="D4048" t="s">
        <v>4520</v>
      </c>
      <c r="E4048" t="s">
        <v>4521</v>
      </c>
      <c r="F4048">
        <v>7</v>
      </c>
      <c r="G4048">
        <v>40725</v>
      </c>
      <c r="H4048" s="7">
        <v>15</v>
      </c>
      <c r="I4048">
        <v>285075</v>
      </c>
      <c r="J4048">
        <v>42761.25</v>
      </c>
      <c r="K4048">
        <v>242313.75</v>
      </c>
      <c r="L4048">
        <v>41248.665815757333</v>
      </c>
      <c r="M4048" s="4">
        <f t="shared" si="126"/>
        <v>17.022833337256895</v>
      </c>
      <c r="N4048" t="str">
        <f t="shared" si="127"/>
        <v>Discounted</v>
      </c>
    </row>
    <row r="4049" spans="1:14" x14ac:dyDescent="0.3">
      <c r="A4049" t="s">
        <v>4059</v>
      </c>
      <c r="B4049" s="2">
        <v>45229</v>
      </c>
      <c r="C4049" t="s">
        <v>4512</v>
      </c>
      <c r="D4049" t="s">
        <v>4520</v>
      </c>
      <c r="E4049" t="s">
        <v>4521</v>
      </c>
      <c r="F4049">
        <v>3</v>
      </c>
      <c r="G4049">
        <v>35328</v>
      </c>
      <c r="H4049" s="7">
        <v>10</v>
      </c>
      <c r="I4049">
        <v>105984</v>
      </c>
      <c r="J4049">
        <v>10598.4</v>
      </c>
      <c r="K4049">
        <v>95385.600000000006</v>
      </c>
      <c r="L4049">
        <v>9271.4039321178279</v>
      </c>
      <c r="M4049" s="4">
        <f t="shared" si="126"/>
        <v>9.7199199167566466</v>
      </c>
      <c r="N4049" t="str">
        <f t="shared" si="127"/>
        <v>Discounted</v>
      </c>
    </row>
    <row r="4050" spans="1:14" x14ac:dyDescent="0.3">
      <c r="A4050" t="s">
        <v>4060</v>
      </c>
      <c r="B4050" s="2">
        <v>45253</v>
      </c>
      <c r="C4050" t="s">
        <v>4514</v>
      </c>
      <c r="D4050" t="s">
        <v>4519</v>
      </c>
      <c r="E4050" t="s">
        <v>4523</v>
      </c>
      <c r="F4050">
        <v>7</v>
      </c>
      <c r="G4050">
        <v>36602</v>
      </c>
      <c r="H4050" s="7">
        <v>20</v>
      </c>
      <c r="I4050">
        <v>256214</v>
      </c>
      <c r="J4050">
        <v>51242.8</v>
      </c>
      <c r="K4050">
        <v>204971.2</v>
      </c>
      <c r="L4050">
        <v>23375.67000824412</v>
      </c>
      <c r="M4050" s="4">
        <f t="shared" si="126"/>
        <v>11.404368032310938</v>
      </c>
      <c r="N4050" t="str">
        <f t="shared" si="127"/>
        <v>Discounted</v>
      </c>
    </row>
    <row r="4051" spans="1:14" x14ac:dyDescent="0.3">
      <c r="A4051" t="s">
        <v>4061</v>
      </c>
      <c r="B4051" s="2">
        <v>45080</v>
      </c>
      <c r="C4051" t="s">
        <v>4517</v>
      </c>
      <c r="D4051" t="s">
        <v>4520</v>
      </c>
      <c r="E4051" t="s">
        <v>4521</v>
      </c>
      <c r="F4051">
        <v>5</v>
      </c>
      <c r="G4051">
        <v>56842</v>
      </c>
      <c r="H4051" s="7">
        <v>20</v>
      </c>
      <c r="I4051">
        <v>284210</v>
      </c>
      <c r="J4051">
        <v>56842</v>
      </c>
      <c r="K4051">
        <v>227368</v>
      </c>
      <c r="L4051">
        <v>39705.72284997665</v>
      </c>
      <c r="M4051" s="4">
        <f t="shared" si="126"/>
        <v>17.463197481605437</v>
      </c>
      <c r="N4051" t="str">
        <f t="shared" si="127"/>
        <v>Discounted</v>
      </c>
    </row>
    <row r="4052" spans="1:14" x14ac:dyDescent="0.3">
      <c r="A4052" t="s">
        <v>4062</v>
      </c>
      <c r="B4052" s="2">
        <v>45478</v>
      </c>
      <c r="C4052" t="s">
        <v>4516</v>
      </c>
      <c r="D4052" t="s">
        <v>4519</v>
      </c>
      <c r="E4052" t="s">
        <v>4521</v>
      </c>
      <c r="F4052">
        <v>4</v>
      </c>
      <c r="G4052">
        <v>34212</v>
      </c>
      <c r="H4052" s="7">
        <v>15</v>
      </c>
      <c r="I4052">
        <v>136848</v>
      </c>
      <c r="J4052">
        <v>20527.2</v>
      </c>
      <c r="K4052">
        <v>116320.8</v>
      </c>
      <c r="L4052">
        <v>19706.01061678226</v>
      </c>
      <c r="M4052" s="4">
        <f t="shared" si="126"/>
        <v>16.941089312300345</v>
      </c>
      <c r="N4052" t="str">
        <f t="shared" si="127"/>
        <v>Discounted</v>
      </c>
    </row>
    <row r="4053" spans="1:14" x14ac:dyDescent="0.3">
      <c r="A4053" t="s">
        <v>4063</v>
      </c>
      <c r="B4053" s="2">
        <v>45571</v>
      </c>
      <c r="C4053" t="s">
        <v>4513</v>
      </c>
      <c r="D4053" t="s">
        <v>4520</v>
      </c>
      <c r="E4053" t="s">
        <v>4523</v>
      </c>
      <c r="F4053">
        <v>3</v>
      </c>
      <c r="G4053">
        <v>27323</v>
      </c>
      <c r="H4053" s="7">
        <v>20</v>
      </c>
      <c r="I4053">
        <v>81969</v>
      </c>
      <c r="J4053">
        <v>16393.8</v>
      </c>
      <c r="K4053">
        <v>65575.199999999997</v>
      </c>
      <c r="L4053">
        <v>15812.841895587509</v>
      </c>
      <c r="M4053" s="4">
        <f t="shared" si="126"/>
        <v>24.114058204302101</v>
      </c>
      <c r="N4053" t="str">
        <f t="shared" si="127"/>
        <v>Discounted</v>
      </c>
    </row>
    <row r="4054" spans="1:14" x14ac:dyDescent="0.3">
      <c r="A4054" t="s">
        <v>4064</v>
      </c>
      <c r="B4054" s="2">
        <v>45331</v>
      </c>
      <c r="C4054" t="s">
        <v>4515</v>
      </c>
      <c r="D4054" t="s">
        <v>4519</v>
      </c>
      <c r="E4054" t="s">
        <v>4525</v>
      </c>
      <c r="F4054">
        <v>8</v>
      </c>
      <c r="G4054">
        <v>5861</v>
      </c>
      <c r="H4054" s="7">
        <v>10</v>
      </c>
      <c r="I4054">
        <v>46888</v>
      </c>
      <c r="J4054">
        <v>4688.8</v>
      </c>
      <c r="K4054">
        <v>42199.199999999997</v>
      </c>
      <c r="L4054">
        <v>6575.3490666934722</v>
      </c>
      <c r="M4054" s="4">
        <f t="shared" si="126"/>
        <v>15.581691280150981</v>
      </c>
      <c r="N4054" t="str">
        <f t="shared" si="127"/>
        <v>Discounted</v>
      </c>
    </row>
    <row r="4055" spans="1:14" x14ac:dyDescent="0.3">
      <c r="A4055" t="s">
        <v>4065</v>
      </c>
      <c r="B4055" s="2">
        <v>45388</v>
      </c>
      <c r="C4055" t="s">
        <v>4516</v>
      </c>
      <c r="D4055" t="s">
        <v>4519</v>
      </c>
      <c r="E4055" t="s">
        <v>4524</v>
      </c>
      <c r="F4055">
        <v>4</v>
      </c>
      <c r="G4055">
        <v>38552</v>
      </c>
      <c r="H4055" s="7">
        <v>5</v>
      </c>
      <c r="I4055">
        <v>154208</v>
      </c>
      <c r="J4055">
        <v>7710.4</v>
      </c>
      <c r="K4055">
        <v>146497.60000000001</v>
      </c>
      <c r="L4055">
        <v>17726.645634672572</v>
      </c>
      <c r="M4055" s="4">
        <f t="shared" si="126"/>
        <v>12.100297639464792</v>
      </c>
      <c r="N4055" t="str">
        <f t="shared" si="127"/>
        <v>Discounted</v>
      </c>
    </row>
    <row r="4056" spans="1:14" x14ac:dyDescent="0.3">
      <c r="A4056" t="s">
        <v>4066</v>
      </c>
      <c r="B4056" s="2">
        <v>45058</v>
      </c>
      <c r="C4056" t="s">
        <v>4514</v>
      </c>
      <c r="D4056" t="s">
        <v>4520</v>
      </c>
      <c r="E4056" t="s">
        <v>4524</v>
      </c>
      <c r="F4056">
        <v>8</v>
      </c>
      <c r="G4056">
        <v>23765</v>
      </c>
      <c r="H4056" s="7">
        <v>20</v>
      </c>
      <c r="I4056">
        <v>190120</v>
      </c>
      <c r="J4056">
        <v>38024</v>
      </c>
      <c r="K4056">
        <v>152096</v>
      </c>
      <c r="L4056">
        <v>23574.659665868548</v>
      </c>
      <c r="M4056" s="4">
        <f t="shared" si="126"/>
        <v>15.499855134828364</v>
      </c>
      <c r="N4056" t="str">
        <f t="shared" si="127"/>
        <v>Discounted</v>
      </c>
    </row>
    <row r="4057" spans="1:14" x14ac:dyDescent="0.3">
      <c r="A4057" t="s">
        <v>4067</v>
      </c>
      <c r="B4057" s="2">
        <v>45010</v>
      </c>
      <c r="C4057" t="s">
        <v>4514</v>
      </c>
      <c r="D4057" t="s">
        <v>4520</v>
      </c>
      <c r="E4057" t="s">
        <v>4521</v>
      </c>
      <c r="F4057">
        <v>3</v>
      </c>
      <c r="G4057">
        <v>42512</v>
      </c>
      <c r="H4057" s="7">
        <v>10</v>
      </c>
      <c r="I4057">
        <v>127536</v>
      </c>
      <c r="J4057">
        <v>12753.6</v>
      </c>
      <c r="K4057">
        <v>114782.39999999999</v>
      </c>
      <c r="L4057">
        <v>23788.284712276491</v>
      </c>
      <c r="M4057" s="4">
        <f t="shared" si="126"/>
        <v>20.724679665416033</v>
      </c>
      <c r="N4057" t="str">
        <f t="shared" si="127"/>
        <v>Discounted</v>
      </c>
    </row>
    <row r="4058" spans="1:14" x14ac:dyDescent="0.3">
      <c r="A4058" t="s">
        <v>4068</v>
      </c>
      <c r="B4058" s="2">
        <v>45325</v>
      </c>
      <c r="C4058" t="s">
        <v>4516</v>
      </c>
      <c r="D4058" t="s">
        <v>4519</v>
      </c>
      <c r="E4058" t="s">
        <v>4524</v>
      </c>
      <c r="F4058">
        <v>9</v>
      </c>
      <c r="G4058">
        <v>11416</v>
      </c>
      <c r="H4058" s="7">
        <v>10</v>
      </c>
      <c r="I4058">
        <v>102744</v>
      </c>
      <c r="J4058">
        <v>10274.4</v>
      </c>
      <c r="K4058">
        <v>92469.6</v>
      </c>
      <c r="L4058">
        <v>14616.924995062551</v>
      </c>
      <c r="M4058" s="4">
        <f t="shared" si="126"/>
        <v>15.80727611567753</v>
      </c>
      <c r="N4058" t="str">
        <f t="shared" si="127"/>
        <v>Discounted</v>
      </c>
    </row>
    <row r="4059" spans="1:14" x14ac:dyDescent="0.3">
      <c r="A4059" t="s">
        <v>4069</v>
      </c>
      <c r="B4059" s="2">
        <v>45554</v>
      </c>
      <c r="C4059" t="s">
        <v>4515</v>
      </c>
      <c r="D4059" t="s">
        <v>4519</v>
      </c>
      <c r="E4059" t="s">
        <v>4525</v>
      </c>
      <c r="F4059">
        <v>6</v>
      </c>
      <c r="G4059">
        <v>75545</v>
      </c>
      <c r="H4059" s="7">
        <v>10</v>
      </c>
      <c r="I4059">
        <v>453270</v>
      </c>
      <c r="J4059">
        <v>45327</v>
      </c>
      <c r="K4059">
        <v>407943</v>
      </c>
      <c r="L4059">
        <v>46999.321104404167</v>
      </c>
      <c r="M4059" s="4">
        <f t="shared" si="126"/>
        <v>11.521051005754277</v>
      </c>
      <c r="N4059" t="str">
        <f t="shared" si="127"/>
        <v>Discounted</v>
      </c>
    </row>
    <row r="4060" spans="1:14" x14ac:dyDescent="0.3">
      <c r="A4060" t="s">
        <v>4070</v>
      </c>
      <c r="B4060" s="2">
        <v>45035</v>
      </c>
      <c r="C4060" t="s">
        <v>4513</v>
      </c>
      <c r="D4060" t="s">
        <v>4519</v>
      </c>
      <c r="E4060" t="s">
        <v>4521</v>
      </c>
      <c r="F4060">
        <v>5</v>
      </c>
      <c r="G4060">
        <v>46032</v>
      </c>
      <c r="H4060" s="7">
        <v>20</v>
      </c>
      <c r="I4060">
        <v>230160</v>
      </c>
      <c r="J4060">
        <v>46032</v>
      </c>
      <c r="K4060">
        <v>184128</v>
      </c>
      <c r="L4060">
        <v>21676.32337957518</v>
      </c>
      <c r="M4060" s="4">
        <f t="shared" si="126"/>
        <v>11.77242102210157</v>
      </c>
      <c r="N4060" t="str">
        <f t="shared" si="127"/>
        <v>Discounted</v>
      </c>
    </row>
    <row r="4061" spans="1:14" x14ac:dyDescent="0.3">
      <c r="A4061" t="s">
        <v>4071</v>
      </c>
      <c r="B4061" s="2">
        <v>45147</v>
      </c>
      <c r="C4061" t="s">
        <v>4513</v>
      </c>
      <c r="D4061" t="s">
        <v>4519</v>
      </c>
      <c r="E4061" t="s">
        <v>4524</v>
      </c>
      <c r="F4061">
        <v>5</v>
      </c>
      <c r="G4061">
        <v>48159</v>
      </c>
      <c r="H4061" s="7">
        <v>5</v>
      </c>
      <c r="I4061">
        <v>240795</v>
      </c>
      <c r="J4061">
        <v>12039.75</v>
      </c>
      <c r="K4061">
        <v>228755.25</v>
      </c>
      <c r="L4061">
        <v>46062.697882747743</v>
      </c>
      <c r="M4061" s="4">
        <f t="shared" si="126"/>
        <v>20.136236384847013</v>
      </c>
      <c r="N4061" t="str">
        <f t="shared" si="127"/>
        <v>Discounted</v>
      </c>
    </row>
    <row r="4062" spans="1:14" x14ac:dyDescent="0.3">
      <c r="A4062" t="s">
        <v>4072</v>
      </c>
      <c r="B4062" s="2">
        <v>45479</v>
      </c>
      <c r="C4062" t="s">
        <v>4516</v>
      </c>
      <c r="D4062" t="s">
        <v>4519</v>
      </c>
      <c r="E4062" t="s">
        <v>4522</v>
      </c>
      <c r="F4062">
        <v>3</v>
      </c>
      <c r="G4062">
        <v>14503</v>
      </c>
      <c r="H4062" s="7">
        <v>15</v>
      </c>
      <c r="I4062">
        <v>43509</v>
      </c>
      <c r="J4062">
        <v>6526.35</v>
      </c>
      <c r="K4062">
        <v>36982.65</v>
      </c>
      <c r="L4062">
        <v>2340.6191732527768</v>
      </c>
      <c r="M4062" s="4">
        <f t="shared" si="126"/>
        <v>6.3289655372256366</v>
      </c>
      <c r="N4062" t="str">
        <f t="shared" si="127"/>
        <v>Discounted</v>
      </c>
    </row>
    <row r="4063" spans="1:14" x14ac:dyDescent="0.3">
      <c r="A4063" t="s">
        <v>4073</v>
      </c>
      <c r="B4063" s="2">
        <v>45294</v>
      </c>
      <c r="C4063" t="s">
        <v>4512</v>
      </c>
      <c r="D4063" t="s">
        <v>4519</v>
      </c>
      <c r="E4063" t="s">
        <v>4522</v>
      </c>
      <c r="F4063">
        <v>2</v>
      </c>
      <c r="G4063">
        <v>43134</v>
      </c>
      <c r="H4063" s="7">
        <v>15</v>
      </c>
      <c r="I4063">
        <v>86268</v>
      </c>
      <c r="J4063">
        <v>12940.2</v>
      </c>
      <c r="K4063">
        <v>73327.8</v>
      </c>
      <c r="L4063">
        <v>7695.8299880538816</v>
      </c>
      <c r="M4063" s="4">
        <f t="shared" si="126"/>
        <v>10.495105523490247</v>
      </c>
      <c r="N4063" t="str">
        <f t="shared" si="127"/>
        <v>Discounted</v>
      </c>
    </row>
    <row r="4064" spans="1:14" x14ac:dyDescent="0.3">
      <c r="A4064" t="s">
        <v>4074</v>
      </c>
      <c r="B4064" s="2">
        <v>45073</v>
      </c>
      <c r="C4064" t="s">
        <v>4518</v>
      </c>
      <c r="D4064" t="s">
        <v>4519</v>
      </c>
      <c r="E4064" t="s">
        <v>4522</v>
      </c>
      <c r="F4064">
        <v>6</v>
      </c>
      <c r="G4064">
        <v>75492</v>
      </c>
      <c r="H4064" s="7">
        <v>20</v>
      </c>
      <c r="I4064">
        <v>452952</v>
      </c>
      <c r="J4064">
        <v>90590.399999999994</v>
      </c>
      <c r="K4064">
        <v>362361.59999999998</v>
      </c>
      <c r="L4064">
        <v>29209.06922411676</v>
      </c>
      <c r="M4064" s="4">
        <f t="shared" si="126"/>
        <v>8.0607518081708331</v>
      </c>
      <c r="N4064" t="str">
        <f t="shared" si="127"/>
        <v>Discounted</v>
      </c>
    </row>
    <row r="4065" spans="1:14" x14ac:dyDescent="0.3">
      <c r="A4065" t="s">
        <v>4075</v>
      </c>
      <c r="B4065" s="2">
        <v>45038</v>
      </c>
      <c r="C4065" t="s">
        <v>4517</v>
      </c>
      <c r="D4065" t="s">
        <v>4520</v>
      </c>
      <c r="E4065" t="s">
        <v>4522</v>
      </c>
      <c r="F4065">
        <v>1</v>
      </c>
      <c r="G4065">
        <v>11869</v>
      </c>
      <c r="H4065" s="7">
        <v>20</v>
      </c>
      <c r="I4065">
        <v>11869</v>
      </c>
      <c r="J4065">
        <v>2373.8000000000002</v>
      </c>
      <c r="K4065">
        <v>9495.2000000000007</v>
      </c>
      <c r="L4065">
        <v>2268.7368144668699</v>
      </c>
      <c r="M4065" s="4">
        <f t="shared" si="126"/>
        <v>23.893512663944623</v>
      </c>
      <c r="N4065" t="str">
        <f t="shared" si="127"/>
        <v>Discounted</v>
      </c>
    </row>
    <row r="4066" spans="1:14" x14ac:dyDescent="0.3">
      <c r="A4066" t="s">
        <v>4076</v>
      </c>
      <c r="B4066" s="2">
        <v>45541</v>
      </c>
      <c r="C4066" t="s">
        <v>4512</v>
      </c>
      <c r="D4066" t="s">
        <v>4519</v>
      </c>
      <c r="E4066" t="s">
        <v>4522</v>
      </c>
      <c r="F4066">
        <v>7</v>
      </c>
      <c r="G4066">
        <v>19829</v>
      </c>
      <c r="H4066" s="7">
        <v>0</v>
      </c>
      <c r="I4066">
        <v>138803</v>
      </c>
      <c r="J4066">
        <v>0</v>
      </c>
      <c r="K4066">
        <v>138803</v>
      </c>
      <c r="L4066">
        <v>9441.2208021065362</v>
      </c>
      <c r="M4066" s="4">
        <f t="shared" si="126"/>
        <v>6.8018852633635705</v>
      </c>
      <c r="N4066" t="str">
        <f t="shared" si="127"/>
        <v>Non-discounted</v>
      </c>
    </row>
    <row r="4067" spans="1:14" x14ac:dyDescent="0.3">
      <c r="A4067" t="s">
        <v>4077</v>
      </c>
      <c r="B4067" s="2">
        <v>45484</v>
      </c>
      <c r="C4067" t="s">
        <v>4513</v>
      </c>
      <c r="D4067" t="s">
        <v>4520</v>
      </c>
      <c r="E4067" t="s">
        <v>4521</v>
      </c>
      <c r="F4067">
        <v>5</v>
      </c>
      <c r="G4067">
        <v>79254</v>
      </c>
      <c r="H4067" s="7">
        <v>5</v>
      </c>
      <c r="I4067">
        <v>396270</v>
      </c>
      <c r="J4067">
        <v>19813.5</v>
      </c>
      <c r="K4067">
        <v>376456.5</v>
      </c>
      <c r="L4067">
        <v>75907.454605194653</v>
      </c>
      <c r="M4067" s="4">
        <f t="shared" si="126"/>
        <v>20.163672191925137</v>
      </c>
      <c r="N4067" t="str">
        <f t="shared" si="127"/>
        <v>Discounted</v>
      </c>
    </row>
    <row r="4068" spans="1:14" x14ac:dyDescent="0.3">
      <c r="A4068" t="s">
        <v>4078</v>
      </c>
      <c r="B4068" s="2">
        <v>45420</v>
      </c>
      <c r="C4068" t="s">
        <v>4518</v>
      </c>
      <c r="D4068" t="s">
        <v>4520</v>
      </c>
      <c r="E4068" t="s">
        <v>4523</v>
      </c>
      <c r="F4068">
        <v>4</v>
      </c>
      <c r="G4068">
        <v>12910</v>
      </c>
      <c r="H4068" s="7">
        <v>10</v>
      </c>
      <c r="I4068">
        <v>51640</v>
      </c>
      <c r="J4068">
        <v>5164</v>
      </c>
      <c r="K4068">
        <v>46476</v>
      </c>
      <c r="L4068">
        <v>8183.7317533298328</v>
      </c>
      <c r="M4068" s="4">
        <f t="shared" si="126"/>
        <v>17.608511389383409</v>
      </c>
      <c r="N4068" t="str">
        <f t="shared" si="127"/>
        <v>Discounted</v>
      </c>
    </row>
    <row r="4069" spans="1:14" x14ac:dyDescent="0.3">
      <c r="A4069" t="s">
        <v>4079</v>
      </c>
      <c r="B4069" s="2">
        <v>45431</v>
      </c>
      <c r="C4069" t="s">
        <v>4517</v>
      </c>
      <c r="D4069" t="s">
        <v>4519</v>
      </c>
      <c r="E4069" t="s">
        <v>4523</v>
      </c>
      <c r="F4069">
        <v>9</v>
      </c>
      <c r="G4069">
        <v>30230</v>
      </c>
      <c r="H4069" s="7">
        <v>10</v>
      </c>
      <c r="I4069">
        <v>272070</v>
      </c>
      <c r="J4069">
        <v>27207</v>
      </c>
      <c r="K4069">
        <v>244863</v>
      </c>
      <c r="L4069">
        <v>43233.226792299203</v>
      </c>
      <c r="M4069" s="4">
        <f t="shared" si="126"/>
        <v>17.656088013419424</v>
      </c>
      <c r="N4069" t="str">
        <f t="shared" si="127"/>
        <v>Discounted</v>
      </c>
    </row>
    <row r="4070" spans="1:14" x14ac:dyDescent="0.3">
      <c r="A4070" t="s">
        <v>4080</v>
      </c>
      <c r="B4070" s="2">
        <v>45401</v>
      </c>
      <c r="C4070" t="s">
        <v>4517</v>
      </c>
      <c r="D4070" t="s">
        <v>4519</v>
      </c>
      <c r="E4070" t="s">
        <v>4521</v>
      </c>
      <c r="F4070">
        <v>1</v>
      </c>
      <c r="G4070">
        <v>3165</v>
      </c>
      <c r="H4070" s="7">
        <v>15</v>
      </c>
      <c r="I4070">
        <v>3165</v>
      </c>
      <c r="J4070">
        <v>474.75</v>
      </c>
      <c r="K4070">
        <v>2690.25</v>
      </c>
      <c r="L4070">
        <v>545.27764025691954</v>
      </c>
      <c r="M4070" s="4">
        <f t="shared" si="126"/>
        <v>20.268660542957701</v>
      </c>
      <c r="N4070" t="str">
        <f t="shared" si="127"/>
        <v>Discounted</v>
      </c>
    </row>
    <row r="4071" spans="1:14" x14ac:dyDescent="0.3">
      <c r="A4071" t="s">
        <v>4081</v>
      </c>
      <c r="B4071" s="2">
        <v>45197</v>
      </c>
      <c r="C4071" t="s">
        <v>4517</v>
      </c>
      <c r="D4071" t="s">
        <v>4520</v>
      </c>
      <c r="E4071" t="s">
        <v>4521</v>
      </c>
      <c r="F4071">
        <v>4</v>
      </c>
      <c r="G4071">
        <v>40399</v>
      </c>
      <c r="H4071" s="7">
        <v>20</v>
      </c>
      <c r="I4071">
        <v>161596</v>
      </c>
      <c r="J4071">
        <v>32319.200000000001</v>
      </c>
      <c r="K4071">
        <v>129276.8</v>
      </c>
      <c r="L4071">
        <v>16818.60069363788</v>
      </c>
      <c r="M4071" s="4">
        <f t="shared" si="126"/>
        <v>13.009759441475872</v>
      </c>
      <c r="N4071" t="str">
        <f t="shared" si="127"/>
        <v>Discounted</v>
      </c>
    </row>
    <row r="4072" spans="1:14" x14ac:dyDescent="0.3">
      <c r="A4072" t="s">
        <v>4082</v>
      </c>
      <c r="B4072" s="2">
        <v>45347</v>
      </c>
      <c r="C4072" t="s">
        <v>4514</v>
      </c>
      <c r="D4072" t="s">
        <v>4519</v>
      </c>
      <c r="E4072" t="s">
        <v>4525</v>
      </c>
      <c r="F4072">
        <v>3</v>
      </c>
      <c r="G4072">
        <v>38203</v>
      </c>
      <c r="H4072" s="7">
        <v>5</v>
      </c>
      <c r="I4072">
        <v>114609</v>
      </c>
      <c r="J4072">
        <v>5730.45</v>
      </c>
      <c r="K4072">
        <v>108878.55</v>
      </c>
      <c r="L4072">
        <v>14170.398800604789</v>
      </c>
      <c r="M4072" s="4">
        <f t="shared" si="126"/>
        <v>13.014867299945479</v>
      </c>
      <c r="N4072" t="str">
        <f t="shared" si="127"/>
        <v>Discounted</v>
      </c>
    </row>
    <row r="4073" spans="1:14" x14ac:dyDescent="0.3">
      <c r="A4073" t="s">
        <v>4083</v>
      </c>
      <c r="B4073" s="2">
        <v>45633</v>
      </c>
      <c r="C4073" t="s">
        <v>4517</v>
      </c>
      <c r="D4073" t="s">
        <v>4519</v>
      </c>
      <c r="E4073" t="s">
        <v>4523</v>
      </c>
      <c r="F4073">
        <v>6</v>
      </c>
      <c r="G4073">
        <v>66451</v>
      </c>
      <c r="H4073" s="7">
        <v>15</v>
      </c>
      <c r="I4073">
        <v>398706</v>
      </c>
      <c r="J4073">
        <v>59805.9</v>
      </c>
      <c r="K4073">
        <v>338900.1</v>
      </c>
      <c r="L4073">
        <v>36513.488694170388</v>
      </c>
      <c r="M4073" s="4">
        <f t="shared" si="126"/>
        <v>10.774115644749113</v>
      </c>
      <c r="N4073" t="str">
        <f t="shared" si="127"/>
        <v>Discounted</v>
      </c>
    </row>
    <row r="4074" spans="1:14" x14ac:dyDescent="0.3">
      <c r="A4074" t="s">
        <v>4084</v>
      </c>
      <c r="B4074" s="2">
        <v>45293</v>
      </c>
      <c r="C4074" t="s">
        <v>4515</v>
      </c>
      <c r="D4074" t="s">
        <v>4520</v>
      </c>
      <c r="E4074" t="s">
        <v>4522</v>
      </c>
      <c r="F4074">
        <v>5</v>
      </c>
      <c r="G4074">
        <v>24672</v>
      </c>
      <c r="H4074" s="7">
        <v>5</v>
      </c>
      <c r="I4074">
        <v>123360</v>
      </c>
      <c r="J4074">
        <v>6168</v>
      </c>
      <c r="K4074">
        <v>117192</v>
      </c>
      <c r="L4074">
        <v>19869.904464540869</v>
      </c>
      <c r="M4074" s="4">
        <f t="shared" si="126"/>
        <v>16.955000737713213</v>
      </c>
      <c r="N4074" t="str">
        <f t="shared" si="127"/>
        <v>Discounted</v>
      </c>
    </row>
    <row r="4075" spans="1:14" x14ac:dyDescent="0.3">
      <c r="A4075" t="s">
        <v>4085</v>
      </c>
      <c r="B4075" s="2">
        <v>45206</v>
      </c>
      <c r="C4075" t="s">
        <v>4516</v>
      </c>
      <c r="D4075" t="s">
        <v>4520</v>
      </c>
      <c r="E4075" t="s">
        <v>4521</v>
      </c>
      <c r="F4075">
        <v>7</v>
      </c>
      <c r="G4075">
        <v>3184</v>
      </c>
      <c r="H4075" s="7">
        <v>20</v>
      </c>
      <c r="I4075">
        <v>22288</v>
      </c>
      <c r="J4075">
        <v>4457.6000000000004</v>
      </c>
      <c r="K4075">
        <v>17830.400000000001</v>
      </c>
      <c r="L4075">
        <v>4207.2799134453508</v>
      </c>
      <c r="M4075" s="4">
        <f t="shared" si="126"/>
        <v>23.596105042205167</v>
      </c>
      <c r="N4075" t="str">
        <f t="shared" si="127"/>
        <v>Discounted</v>
      </c>
    </row>
    <row r="4076" spans="1:14" x14ac:dyDescent="0.3">
      <c r="A4076" t="s">
        <v>4086</v>
      </c>
      <c r="B4076" s="2">
        <v>45209</v>
      </c>
      <c r="C4076" t="s">
        <v>4513</v>
      </c>
      <c r="D4076" t="s">
        <v>4520</v>
      </c>
      <c r="E4076" t="s">
        <v>4522</v>
      </c>
      <c r="F4076">
        <v>1</v>
      </c>
      <c r="G4076">
        <v>73530</v>
      </c>
      <c r="H4076" s="7">
        <v>10</v>
      </c>
      <c r="I4076">
        <v>73530</v>
      </c>
      <c r="J4076">
        <v>7353</v>
      </c>
      <c r="K4076">
        <v>66177</v>
      </c>
      <c r="L4076">
        <v>15538.137237218731</v>
      </c>
      <c r="M4076" s="4">
        <f t="shared" si="126"/>
        <v>23.479663987818626</v>
      </c>
      <c r="N4076" t="str">
        <f t="shared" si="127"/>
        <v>Discounted</v>
      </c>
    </row>
    <row r="4077" spans="1:14" x14ac:dyDescent="0.3">
      <c r="A4077" t="s">
        <v>4087</v>
      </c>
      <c r="B4077" s="2">
        <v>44966</v>
      </c>
      <c r="C4077" t="s">
        <v>4515</v>
      </c>
      <c r="D4077" t="s">
        <v>4519</v>
      </c>
      <c r="E4077" t="s">
        <v>4523</v>
      </c>
      <c r="F4077">
        <v>5</v>
      </c>
      <c r="G4077">
        <v>20250</v>
      </c>
      <c r="H4077" s="7">
        <v>0</v>
      </c>
      <c r="I4077">
        <v>101250</v>
      </c>
      <c r="J4077">
        <v>0</v>
      </c>
      <c r="K4077">
        <v>101250</v>
      </c>
      <c r="L4077">
        <v>19297.453611673049</v>
      </c>
      <c r="M4077" s="4">
        <f t="shared" si="126"/>
        <v>19.059213443627701</v>
      </c>
      <c r="N4077" t="str">
        <f t="shared" si="127"/>
        <v>Non-discounted</v>
      </c>
    </row>
    <row r="4078" spans="1:14" x14ac:dyDescent="0.3">
      <c r="A4078" t="s">
        <v>4088</v>
      </c>
      <c r="B4078" s="2">
        <v>45115</v>
      </c>
      <c r="C4078" t="s">
        <v>4516</v>
      </c>
      <c r="D4078" t="s">
        <v>4519</v>
      </c>
      <c r="E4078" t="s">
        <v>4524</v>
      </c>
      <c r="F4078">
        <v>2</v>
      </c>
      <c r="G4078">
        <v>20387</v>
      </c>
      <c r="H4078" s="7">
        <v>5</v>
      </c>
      <c r="I4078">
        <v>40774</v>
      </c>
      <c r="J4078">
        <v>2038.7</v>
      </c>
      <c r="K4078">
        <v>38735.300000000003</v>
      </c>
      <c r="L4078">
        <v>8957.040539339303</v>
      </c>
      <c r="M4078" s="4">
        <f t="shared" si="126"/>
        <v>23.123715420661007</v>
      </c>
      <c r="N4078" t="str">
        <f t="shared" si="127"/>
        <v>Discounted</v>
      </c>
    </row>
    <row r="4079" spans="1:14" x14ac:dyDescent="0.3">
      <c r="A4079" t="s">
        <v>4089</v>
      </c>
      <c r="B4079" s="2">
        <v>45090</v>
      </c>
      <c r="C4079" t="s">
        <v>4512</v>
      </c>
      <c r="D4079" t="s">
        <v>4520</v>
      </c>
      <c r="E4079" t="s">
        <v>4524</v>
      </c>
      <c r="F4079">
        <v>2</v>
      </c>
      <c r="G4079">
        <v>21326</v>
      </c>
      <c r="H4079" s="7">
        <v>10</v>
      </c>
      <c r="I4079">
        <v>42652</v>
      </c>
      <c r="J4079">
        <v>4265.2</v>
      </c>
      <c r="K4079">
        <v>38386.800000000003</v>
      </c>
      <c r="L4079">
        <v>9316.6209120654439</v>
      </c>
      <c r="M4079" s="4">
        <f t="shared" si="126"/>
        <v>24.27037656711537</v>
      </c>
      <c r="N4079" t="str">
        <f t="shared" si="127"/>
        <v>Discounted</v>
      </c>
    </row>
    <row r="4080" spans="1:14" x14ac:dyDescent="0.3">
      <c r="A4080" t="s">
        <v>4090</v>
      </c>
      <c r="B4080" s="2">
        <v>45462</v>
      </c>
      <c r="C4080" t="s">
        <v>4512</v>
      </c>
      <c r="D4080" t="s">
        <v>4519</v>
      </c>
      <c r="E4080" t="s">
        <v>4521</v>
      </c>
      <c r="F4080">
        <v>2</v>
      </c>
      <c r="G4080">
        <v>6680</v>
      </c>
      <c r="H4080" s="7">
        <v>5</v>
      </c>
      <c r="I4080">
        <v>13360</v>
      </c>
      <c r="J4080">
        <v>668</v>
      </c>
      <c r="K4080">
        <v>12692</v>
      </c>
      <c r="L4080">
        <v>2652.8943873182861</v>
      </c>
      <c r="M4080" s="4">
        <f t="shared" si="126"/>
        <v>20.902098860055833</v>
      </c>
      <c r="N4080" t="str">
        <f t="shared" si="127"/>
        <v>Discounted</v>
      </c>
    </row>
    <row r="4081" spans="1:14" x14ac:dyDescent="0.3">
      <c r="A4081" t="s">
        <v>4091</v>
      </c>
      <c r="B4081" s="2">
        <v>45462</v>
      </c>
      <c r="C4081" t="s">
        <v>4516</v>
      </c>
      <c r="D4081" t="s">
        <v>4520</v>
      </c>
      <c r="E4081" t="s">
        <v>4525</v>
      </c>
      <c r="F4081">
        <v>9</v>
      </c>
      <c r="G4081">
        <v>47279</v>
      </c>
      <c r="H4081" s="7">
        <v>5</v>
      </c>
      <c r="I4081">
        <v>425511</v>
      </c>
      <c r="J4081">
        <v>21275.55</v>
      </c>
      <c r="K4081">
        <v>404235.45</v>
      </c>
      <c r="L4081">
        <v>53183.910350082333</v>
      </c>
      <c r="M4081" s="4">
        <f t="shared" si="126"/>
        <v>13.156666578866927</v>
      </c>
      <c r="N4081" t="str">
        <f t="shared" si="127"/>
        <v>Discounted</v>
      </c>
    </row>
    <row r="4082" spans="1:14" x14ac:dyDescent="0.3">
      <c r="A4082" t="s">
        <v>4092</v>
      </c>
      <c r="B4082" s="2">
        <v>44930</v>
      </c>
      <c r="C4082" t="s">
        <v>4515</v>
      </c>
      <c r="D4082" t="s">
        <v>4519</v>
      </c>
      <c r="E4082" t="s">
        <v>4522</v>
      </c>
      <c r="F4082">
        <v>3</v>
      </c>
      <c r="G4082">
        <v>68595</v>
      </c>
      <c r="H4082" s="7">
        <v>5</v>
      </c>
      <c r="I4082">
        <v>205785</v>
      </c>
      <c r="J4082">
        <v>10289.25</v>
      </c>
      <c r="K4082">
        <v>195495.75</v>
      </c>
      <c r="L4082">
        <v>28668.47294234829</v>
      </c>
      <c r="M4082" s="4">
        <f t="shared" si="126"/>
        <v>14.664499326634104</v>
      </c>
      <c r="N4082" t="str">
        <f t="shared" si="127"/>
        <v>Discounted</v>
      </c>
    </row>
    <row r="4083" spans="1:14" x14ac:dyDescent="0.3">
      <c r="A4083" t="s">
        <v>4093</v>
      </c>
      <c r="B4083" s="2">
        <v>45216</v>
      </c>
      <c r="C4083" t="s">
        <v>4516</v>
      </c>
      <c r="D4083" t="s">
        <v>4520</v>
      </c>
      <c r="E4083" t="s">
        <v>4521</v>
      </c>
      <c r="F4083">
        <v>4</v>
      </c>
      <c r="G4083">
        <v>62788</v>
      </c>
      <c r="H4083" s="7">
        <v>20</v>
      </c>
      <c r="I4083">
        <v>251152</v>
      </c>
      <c r="J4083">
        <v>50230.400000000001</v>
      </c>
      <c r="K4083">
        <v>200921.60000000001</v>
      </c>
      <c r="L4083">
        <v>47468.006079335973</v>
      </c>
      <c r="M4083" s="4">
        <f t="shared" si="126"/>
        <v>23.625138401911975</v>
      </c>
      <c r="N4083" t="str">
        <f t="shared" si="127"/>
        <v>Discounted</v>
      </c>
    </row>
    <row r="4084" spans="1:14" x14ac:dyDescent="0.3">
      <c r="A4084" t="s">
        <v>4094</v>
      </c>
      <c r="B4084" s="2">
        <v>45359</v>
      </c>
      <c r="C4084" t="s">
        <v>4517</v>
      </c>
      <c r="D4084" t="s">
        <v>4519</v>
      </c>
      <c r="E4084" t="s">
        <v>4525</v>
      </c>
      <c r="F4084">
        <v>5</v>
      </c>
      <c r="G4084">
        <v>41405</v>
      </c>
      <c r="H4084" s="7">
        <v>15</v>
      </c>
      <c r="I4084">
        <v>207025</v>
      </c>
      <c r="J4084">
        <v>31053.75</v>
      </c>
      <c r="K4084">
        <v>175971.25</v>
      </c>
      <c r="L4084">
        <v>32378.994203236969</v>
      </c>
      <c r="M4084" s="4">
        <f t="shared" si="126"/>
        <v>18.400161505494204</v>
      </c>
      <c r="N4084" t="str">
        <f t="shared" si="127"/>
        <v>Discounted</v>
      </c>
    </row>
    <row r="4085" spans="1:14" x14ac:dyDescent="0.3">
      <c r="A4085" t="s">
        <v>4095</v>
      </c>
      <c r="B4085" s="2">
        <v>45397</v>
      </c>
      <c r="C4085" t="s">
        <v>4514</v>
      </c>
      <c r="D4085" t="s">
        <v>4520</v>
      </c>
      <c r="E4085" t="s">
        <v>4522</v>
      </c>
      <c r="F4085">
        <v>4</v>
      </c>
      <c r="G4085">
        <v>70007</v>
      </c>
      <c r="H4085" s="7">
        <v>5</v>
      </c>
      <c r="I4085">
        <v>280028</v>
      </c>
      <c r="J4085">
        <v>14001.4</v>
      </c>
      <c r="K4085">
        <v>266026.59999999998</v>
      </c>
      <c r="L4085">
        <v>56966.614826978039</v>
      </c>
      <c r="M4085" s="4">
        <f t="shared" si="126"/>
        <v>21.413879223723509</v>
      </c>
      <c r="N4085" t="str">
        <f t="shared" si="127"/>
        <v>Discounted</v>
      </c>
    </row>
    <row r="4086" spans="1:14" x14ac:dyDescent="0.3">
      <c r="A4086" t="s">
        <v>4096</v>
      </c>
      <c r="B4086" s="2">
        <v>45107</v>
      </c>
      <c r="C4086" t="s">
        <v>4513</v>
      </c>
      <c r="D4086" t="s">
        <v>4519</v>
      </c>
      <c r="E4086" t="s">
        <v>4523</v>
      </c>
      <c r="F4086">
        <v>4</v>
      </c>
      <c r="G4086">
        <v>56568</v>
      </c>
      <c r="H4086" s="7">
        <v>20</v>
      </c>
      <c r="I4086">
        <v>226272</v>
      </c>
      <c r="J4086">
        <v>45254.400000000001</v>
      </c>
      <c r="K4086">
        <v>181017.60000000001</v>
      </c>
      <c r="L4086">
        <v>13254.616815389951</v>
      </c>
      <c r="M4086" s="4">
        <f t="shared" si="126"/>
        <v>7.3222807149083566</v>
      </c>
      <c r="N4086" t="str">
        <f t="shared" si="127"/>
        <v>Discounted</v>
      </c>
    </row>
    <row r="4087" spans="1:14" x14ac:dyDescent="0.3">
      <c r="A4087" t="s">
        <v>4097</v>
      </c>
      <c r="B4087" s="2">
        <v>45174</v>
      </c>
      <c r="C4087" t="s">
        <v>4512</v>
      </c>
      <c r="D4087" t="s">
        <v>4519</v>
      </c>
      <c r="E4087" t="s">
        <v>4524</v>
      </c>
      <c r="F4087">
        <v>5</v>
      </c>
      <c r="G4087">
        <v>18613</v>
      </c>
      <c r="H4087" s="7">
        <v>0</v>
      </c>
      <c r="I4087">
        <v>93065</v>
      </c>
      <c r="J4087">
        <v>0</v>
      </c>
      <c r="K4087">
        <v>93065</v>
      </c>
      <c r="L4087">
        <v>8262.3370390821619</v>
      </c>
      <c r="M4087" s="4">
        <f t="shared" si="126"/>
        <v>8.8780283018128863</v>
      </c>
      <c r="N4087" t="str">
        <f t="shared" si="127"/>
        <v>Non-discounted</v>
      </c>
    </row>
    <row r="4088" spans="1:14" x14ac:dyDescent="0.3">
      <c r="A4088" t="s">
        <v>4098</v>
      </c>
      <c r="B4088" s="2">
        <v>45554</v>
      </c>
      <c r="C4088" t="s">
        <v>4513</v>
      </c>
      <c r="D4088" t="s">
        <v>4520</v>
      </c>
      <c r="E4088" t="s">
        <v>4525</v>
      </c>
      <c r="F4088">
        <v>9</v>
      </c>
      <c r="G4088">
        <v>43361</v>
      </c>
      <c r="H4088" s="7">
        <v>15</v>
      </c>
      <c r="I4088">
        <v>390249</v>
      </c>
      <c r="J4088">
        <v>58537.35</v>
      </c>
      <c r="K4088">
        <v>331711.65000000002</v>
      </c>
      <c r="L4088">
        <v>39414.539994934617</v>
      </c>
      <c r="M4088" s="4">
        <f t="shared" si="126"/>
        <v>11.882169346459378</v>
      </c>
      <c r="N4088" t="str">
        <f t="shared" si="127"/>
        <v>Discounted</v>
      </c>
    </row>
    <row r="4089" spans="1:14" x14ac:dyDescent="0.3">
      <c r="A4089" t="s">
        <v>4099</v>
      </c>
      <c r="B4089" s="2">
        <v>45205</v>
      </c>
      <c r="C4089" t="s">
        <v>4514</v>
      </c>
      <c r="D4089" t="s">
        <v>4519</v>
      </c>
      <c r="E4089" t="s">
        <v>4522</v>
      </c>
      <c r="F4089">
        <v>9</v>
      </c>
      <c r="G4089">
        <v>78987</v>
      </c>
      <c r="H4089" s="7">
        <v>20</v>
      </c>
      <c r="I4089">
        <v>710883</v>
      </c>
      <c r="J4089">
        <v>142176.6</v>
      </c>
      <c r="K4089">
        <v>568706.4</v>
      </c>
      <c r="L4089">
        <v>49846.053111382622</v>
      </c>
      <c r="M4089" s="4">
        <f t="shared" si="126"/>
        <v>8.7648131111910494</v>
      </c>
      <c r="N4089" t="str">
        <f t="shared" si="127"/>
        <v>Discounted</v>
      </c>
    </row>
    <row r="4090" spans="1:14" x14ac:dyDescent="0.3">
      <c r="A4090" t="s">
        <v>4100</v>
      </c>
      <c r="B4090" s="2">
        <v>45507</v>
      </c>
      <c r="C4090" t="s">
        <v>4517</v>
      </c>
      <c r="D4090" t="s">
        <v>4519</v>
      </c>
      <c r="E4090" t="s">
        <v>4521</v>
      </c>
      <c r="F4090">
        <v>6</v>
      </c>
      <c r="G4090">
        <v>26117</v>
      </c>
      <c r="H4090" s="7">
        <v>0</v>
      </c>
      <c r="I4090">
        <v>156702</v>
      </c>
      <c r="J4090">
        <v>0</v>
      </c>
      <c r="K4090">
        <v>156702</v>
      </c>
      <c r="L4090">
        <v>36244.077712205137</v>
      </c>
      <c r="M4090" s="4">
        <f t="shared" si="126"/>
        <v>23.129301293030807</v>
      </c>
      <c r="N4090" t="str">
        <f t="shared" si="127"/>
        <v>Non-discounted</v>
      </c>
    </row>
    <row r="4091" spans="1:14" x14ac:dyDescent="0.3">
      <c r="A4091" t="s">
        <v>4101</v>
      </c>
      <c r="B4091" s="2">
        <v>45180</v>
      </c>
      <c r="C4091" t="s">
        <v>4517</v>
      </c>
      <c r="D4091" t="s">
        <v>4520</v>
      </c>
      <c r="E4091" t="s">
        <v>4522</v>
      </c>
      <c r="F4091">
        <v>3</v>
      </c>
      <c r="G4091">
        <v>3083</v>
      </c>
      <c r="H4091" s="7">
        <v>15</v>
      </c>
      <c r="I4091">
        <v>9249</v>
      </c>
      <c r="J4091">
        <v>1387.35</v>
      </c>
      <c r="K4091">
        <v>7861.65</v>
      </c>
      <c r="L4091">
        <v>734.10601376053467</v>
      </c>
      <c r="M4091" s="4">
        <f t="shared" si="126"/>
        <v>9.3378109399494349</v>
      </c>
      <c r="N4091" t="str">
        <f t="shared" si="127"/>
        <v>Discounted</v>
      </c>
    </row>
    <row r="4092" spans="1:14" x14ac:dyDescent="0.3">
      <c r="A4092" t="s">
        <v>4102</v>
      </c>
      <c r="B4092" s="2">
        <v>45107</v>
      </c>
      <c r="C4092" t="s">
        <v>4512</v>
      </c>
      <c r="D4092" t="s">
        <v>4519</v>
      </c>
      <c r="E4092" t="s">
        <v>4521</v>
      </c>
      <c r="F4092">
        <v>6</v>
      </c>
      <c r="G4092">
        <v>26750</v>
      </c>
      <c r="H4092" s="7">
        <v>20</v>
      </c>
      <c r="I4092">
        <v>160500</v>
      </c>
      <c r="J4092">
        <v>32100</v>
      </c>
      <c r="K4092">
        <v>128400</v>
      </c>
      <c r="L4092">
        <v>20728.47778400714</v>
      </c>
      <c r="M4092" s="4">
        <f t="shared" si="126"/>
        <v>16.143674286609922</v>
      </c>
      <c r="N4092" t="str">
        <f t="shared" si="127"/>
        <v>Discounted</v>
      </c>
    </row>
    <row r="4093" spans="1:14" x14ac:dyDescent="0.3">
      <c r="A4093" t="s">
        <v>4103</v>
      </c>
      <c r="B4093" s="2">
        <v>45607</v>
      </c>
      <c r="C4093" t="s">
        <v>4512</v>
      </c>
      <c r="D4093" t="s">
        <v>4519</v>
      </c>
      <c r="E4093" t="s">
        <v>4524</v>
      </c>
      <c r="F4093">
        <v>4</v>
      </c>
      <c r="G4093">
        <v>3555</v>
      </c>
      <c r="H4093" s="7">
        <v>0</v>
      </c>
      <c r="I4093">
        <v>14220</v>
      </c>
      <c r="J4093">
        <v>0</v>
      </c>
      <c r="K4093">
        <v>14220</v>
      </c>
      <c r="L4093">
        <v>954.0308067051127</v>
      </c>
      <c r="M4093" s="4">
        <f t="shared" si="126"/>
        <v>6.709077402989541</v>
      </c>
      <c r="N4093" t="str">
        <f t="shared" si="127"/>
        <v>Non-discounted</v>
      </c>
    </row>
    <row r="4094" spans="1:14" x14ac:dyDescent="0.3">
      <c r="A4094" t="s">
        <v>4104</v>
      </c>
      <c r="B4094" s="2">
        <v>45435</v>
      </c>
      <c r="C4094" t="s">
        <v>4517</v>
      </c>
      <c r="D4094" t="s">
        <v>4519</v>
      </c>
      <c r="E4094" t="s">
        <v>4524</v>
      </c>
      <c r="F4094">
        <v>3</v>
      </c>
      <c r="G4094">
        <v>72837</v>
      </c>
      <c r="H4094" s="7">
        <v>20</v>
      </c>
      <c r="I4094">
        <v>218511</v>
      </c>
      <c r="J4094">
        <v>43702.2</v>
      </c>
      <c r="K4094">
        <v>174808.8</v>
      </c>
      <c r="L4094">
        <v>14158.178887324329</v>
      </c>
      <c r="M4094" s="4">
        <f t="shared" si="126"/>
        <v>8.0992369304773728</v>
      </c>
      <c r="N4094" t="str">
        <f t="shared" si="127"/>
        <v>Discounted</v>
      </c>
    </row>
    <row r="4095" spans="1:14" x14ac:dyDescent="0.3">
      <c r="A4095" t="s">
        <v>4105</v>
      </c>
      <c r="B4095" s="2">
        <v>45626</v>
      </c>
      <c r="C4095" t="s">
        <v>4518</v>
      </c>
      <c r="D4095" t="s">
        <v>4520</v>
      </c>
      <c r="E4095" t="s">
        <v>4522</v>
      </c>
      <c r="F4095">
        <v>6</v>
      </c>
      <c r="G4095">
        <v>34926</v>
      </c>
      <c r="H4095" s="7">
        <v>0</v>
      </c>
      <c r="I4095">
        <v>209556</v>
      </c>
      <c r="J4095">
        <v>0</v>
      </c>
      <c r="K4095">
        <v>209556</v>
      </c>
      <c r="L4095">
        <v>20847.265204805171</v>
      </c>
      <c r="M4095" s="4">
        <f t="shared" si="126"/>
        <v>9.9483026994241026</v>
      </c>
      <c r="N4095" t="str">
        <f t="shared" si="127"/>
        <v>Non-discounted</v>
      </c>
    </row>
    <row r="4096" spans="1:14" x14ac:dyDescent="0.3">
      <c r="A4096" t="s">
        <v>4106</v>
      </c>
      <c r="B4096" s="2">
        <v>45492</v>
      </c>
      <c r="C4096" t="s">
        <v>4513</v>
      </c>
      <c r="D4096" t="s">
        <v>4520</v>
      </c>
      <c r="E4096" t="s">
        <v>4522</v>
      </c>
      <c r="F4096">
        <v>6</v>
      </c>
      <c r="G4096">
        <v>61032</v>
      </c>
      <c r="H4096" s="7">
        <v>5</v>
      </c>
      <c r="I4096">
        <v>366192</v>
      </c>
      <c r="J4096">
        <v>18309.599999999999</v>
      </c>
      <c r="K4096">
        <v>347882.4</v>
      </c>
      <c r="L4096">
        <v>85780.383090510368</v>
      </c>
      <c r="M4096" s="4">
        <f t="shared" si="126"/>
        <v>24.657868029687723</v>
      </c>
      <c r="N4096" t="str">
        <f t="shared" si="127"/>
        <v>Discounted</v>
      </c>
    </row>
    <row r="4097" spans="1:14" x14ac:dyDescent="0.3">
      <c r="A4097" t="s">
        <v>4107</v>
      </c>
      <c r="B4097" s="2">
        <v>45252</v>
      </c>
      <c r="C4097" t="s">
        <v>4514</v>
      </c>
      <c r="D4097" t="s">
        <v>4520</v>
      </c>
      <c r="E4097" t="s">
        <v>4521</v>
      </c>
      <c r="F4097">
        <v>2</v>
      </c>
      <c r="G4097">
        <v>10433</v>
      </c>
      <c r="H4097" s="7">
        <v>5</v>
      </c>
      <c r="I4097">
        <v>20866</v>
      </c>
      <c r="J4097">
        <v>1043.3</v>
      </c>
      <c r="K4097">
        <v>19822.7</v>
      </c>
      <c r="L4097">
        <v>4151.1261471922899</v>
      </c>
      <c r="M4097" s="4">
        <f t="shared" si="126"/>
        <v>20.94127514007824</v>
      </c>
      <c r="N4097" t="str">
        <f t="shared" si="127"/>
        <v>Discounted</v>
      </c>
    </row>
    <row r="4098" spans="1:14" x14ac:dyDescent="0.3">
      <c r="A4098" t="s">
        <v>4108</v>
      </c>
      <c r="B4098" s="2">
        <v>45283</v>
      </c>
      <c r="C4098" t="s">
        <v>4513</v>
      </c>
      <c r="D4098" t="s">
        <v>4520</v>
      </c>
      <c r="E4098" t="s">
        <v>4521</v>
      </c>
      <c r="F4098">
        <v>9</v>
      </c>
      <c r="G4098">
        <v>32479</v>
      </c>
      <c r="H4098" s="7">
        <v>15</v>
      </c>
      <c r="I4098">
        <v>292311</v>
      </c>
      <c r="J4098">
        <v>43846.65</v>
      </c>
      <c r="K4098">
        <v>248464.35</v>
      </c>
      <c r="L4098">
        <v>45894.101473278562</v>
      </c>
      <c r="M4098" s="4">
        <f t="shared" si="126"/>
        <v>18.471101175391382</v>
      </c>
      <c r="N4098" t="str">
        <f t="shared" si="127"/>
        <v>Discounted</v>
      </c>
    </row>
    <row r="4099" spans="1:14" x14ac:dyDescent="0.3">
      <c r="A4099" t="s">
        <v>4109</v>
      </c>
      <c r="B4099" s="2">
        <v>45576</v>
      </c>
      <c r="C4099" t="s">
        <v>4514</v>
      </c>
      <c r="D4099" t="s">
        <v>4520</v>
      </c>
      <c r="E4099" t="s">
        <v>4525</v>
      </c>
      <c r="F4099">
        <v>8</v>
      </c>
      <c r="G4099">
        <v>45547</v>
      </c>
      <c r="H4099" s="7">
        <v>0</v>
      </c>
      <c r="I4099">
        <v>364376</v>
      </c>
      <c r="J4099">
        <v>0</v>
      </c>
      <c r="K4099">
        <v>364376</v>
      </c>
      <c r="L4099">
        <v>84991.575325451093</v>
      </c>
      <c r="M4099" s="4">
        <f t="shared" ref="M4099:M4162" si="128">(L4099/K4099)*100</f>
        <v>23.325239676996041</v>
      </c>
      <c r="N4099" t="str">
        <f t="shared" ref="N4099:N4162" si="129">IF(H4099=0,"Non-discounted","Discounted")</f>
        <v>Non-discounted</v>
      </c>
    </row>
    <row r="4100" spans="1:14" x14ac:dyDescent="0.3">
      <c r="A4100" t="s">
        <v>4110</v>
      </c>
      <c r="B4100" s="2">
        <v>45606</v>
      </c>
      <c r="C4100" t="s">
        <v>4518</v>
      </c>
      <c r="D4100" t="s">
        <v>4519</v>
      </c>
      <c r="E4100" t="s">
        <v>4525</v>
      </c>
      <c r="F4100">
        <v>6</v>
      </c>
      <c r="G4100">
        <v>4637</v>
      </c>
      <c r="H4100" s="7">
        <v>5</v>
      </c>
      <c r="I4100">
        <v>27822</v>
      </c>
      <c r="J4100">
        <v>1391.1</v>
      </c>
      <c r="K4100">
        <v>26430.9</v>
      </c>
      <c r="L4100">
        <v>6376.2360909758991</v>
      </c>
      <c r="M4100" s="4">
        <f t="shared" si="128"/>
        <v>24.124173187352298</v>
      </c>
      <c r="N4100" t="str">
        <f t="shared" si="129"/>
        <v>Discounted</v>
      </c>
    </row>
    <row r="4101" spans="1:14" x14ac:dyDescent="0.3">
      <c r="A4101" t="s">
        <v>4111</v>
      </c>
      <c r="B4101" s="2">
        <v>45317</v>
      </c>
      <c r="C4101" t="s">
        <v>4515</v>
      </c>
      <c r="D4101" t="s">
        <v>4519</v>
      </c>
      <c r="E4101" t="s">
        <v>4525</v>
      </c>
      <c r="F4101">
        <v>1</v>
      </c>
      <c r="G4101">
        <v>11923</v>
      </c>
      <c r="H4101" s="7">
        <v>15</v>
      </c>
      <c r="I4101">
        <v>11923</v>
      </c>
      <c r="J4101">
        <v>1788.45</v>
      </c>
      <c r="K4101">
        <v>10134.549999999999</v>
      </c>
      <c r="L4101">
        <v>1426.0789756807389</v>
      </c>
      <c r="M4101" s="4">
        <f t="shared" si="128"/>
        <v>14.071458285574979</v>
      </c>
      <c r="N4101" t="str">
        <f t="shared" si="129"/>
        <v>Discounted</v>
      </c>
    </row>
    <row r="4102" spans="1:14" x14ac:dyDescent="0.3">
      <c r="A4102" t="s">
        <v>4112</v>
      </c>
      <c r="B4102" s="2">
        <v>45541</v>
      </c>
      <c r="C4102" t="s">
        <v>4514</v>
      </c>
      <c r="D4102" t="s">
        <v>4520</v>
      </c>
      <c r="E4102" t="s">
        <v>4522</v>
      </c>
      <c r="F4102">
        <v>2</v>
      </c>
      <c r="G4102">
        <v>34982</v>
      </c>
      <c r="H4102" s="7">
        <v>10</v>
      </c>
      <c r="I4102">
        <v>69964</v>
      </c>
      <c r="J4102">
        <v>6996.4</v>
      </c>
      <c r="K4102">
        <v>62967.6</v>
      </c>
      <c r="L4102">
        <v>7275.1436353447243</v>
      </c>
      <c r="M4102" s="4">
        <f t="shared" si="128"/>
        <v>11.55378898885256</v>
      </c>
      <c r="N4102" t="str">
        <f t="shared" si="129"/>
        <v>Discounted</v>
      </c>
    </row>
    <row r="4103" spans="1:14" x14ac:dyDescent="0.3">
      <c r="A4103" t="s">
        <v>4113</v>
      </c>
      <c r="B4103" s="2">
        <v>45011</v>
      </c>
      <c r="C4103" t="s">
        <v>4513</v>
      </c>
      <c r="D4103" t="s">
        <v>4519</v>
      </c>
      <c r="E4103" t="s">
        <v>4525</v>
      </c>
      <c r="F4103">
        <v>4</v>
      </c>
      <c r="G4103">
        <v>44656</v>
      </c>
      <c r="H4103" s="7">
        <v>5</v>
      </c>
      <c r="I4103">
        <v>178624</v>
      </c>
      <c r="J4103">
        <v>8931.2000000000007</v>
      </c>
      <c r="K4103">
        <v>169692.79999999999</v>
      </c>
      <c r="L4103">
        <v>19185.988139363399</v>
      </c>
      <c r="M4103" s="4">
        <f t="shared" si="128"/>
        <v>11.306306537085486</v>
      </c>
      <c r="N4103" t="str">
        <f t="shared" si="129"/>
        <v>Discounted</v>
      </c>
    </row>
    <row r="4104" spans="1:14" x14ac:dyDescent="0.3">
      <c r="A4104" t="s">
        <v>4114</v>
      </c>
      <c r="B4104" s="2">
        <v>45243</v>
      </c>
      <c r="C4104" t="s">
        <v>4516</v>
      </c>
      <c r="D4104" t="s">
        <v>4519</v>
      </c>
      <c r="E4104" t="s">
        <v>4522</v>
      </c>
      <c r="F4104">
        <v>7</v>
      </c>
      <c r="G4104">
        <v>52983</v>
      </c>
      <c r="H4104" s="7">
        <v>5</v>
      </c>
      <c r="I4104">
        <v>370881</v>
      </c>
      <c r="J4104">
        <v>18544.05</v>
      </c>
      <c r="K4104">
        <v>352336.95</v>
      </c>
      <c r="L4104">
        <v>20134.584070723249</v>
      </c>
      <c r="M4104" s="4">
        <f t="shared" si="128"/>
        <v>5.7145820416289714</v>
      </c>
      <c r="N4104" t="str">
        <f t="shared" si="129"/>
        <v>Discounted</v>
      </c>
    </row>
    <row r="4105" spans="1:14" x14ac:dyDescent="0.3">
      <c r="A4105" t="s">
        <v>4115</v>
      </c>
      <c r="B4105" s="2">
        <v>45138</v>
      </c>
      <c r="C4105" t="s">
        <v>4517</v>
      </c>
      <c r="D4105" t="s">
        <v>4519</v>
      </c>
      <c r="E4105" t="s">
        <v>4524</v>
      </c>
      <c r="F4105">
        <v>9</v>
      </c>
      <c r="G4105">
        <v>35254</v>
      </c>
      <c r="H4105" s="7">
        <v>20</v>
      </c>
      <c r="I4105">
        <v>317286</v>
      </c>
      <c r="J4105">
        <v>63457.2</v>
      </c>
      <c r="K4105">
        <v>253828.8</v>
      </c>
      <c r="L4105">
        <v>26887.480352968771</v>
      </c>
      <c r="M4105" s="4">
        <f t="shared" si="128"/>
        <v>10.592761874526758</v>
      </c>
      <c r="N4105" t="str">
        <f t="shared" si="129"/>
        <v>Discounted</v>
      </c>
    </row>
    <row r="4106" spans="1:14" x14ac:dyDescent="0.3">
      <c r="A4106" t="s">
        <v>4116</v>
      </c>
      <c r="B4106" s="2">
        <v>45441</v>
      </c>
      <c r="C4106" t="s">
        <v>4517</v>
      </c>
      <c r="D4106" t="s">
        <v>4519</v>
      </c>
      <c r="E4106" t="s">
        <v>4523</v>
      </c>
      <c r="F4106">
        <v>5</v>
      </c>
      <c r="G4106">
        <v>36812</v>
      </c>
      <c r="H4106" s="7">
        <v>10</v>
      </c>
      <c r="I4106">
        <v>184060</v>
      </c>
      <c r="J4106">
        <v>18406</v>
      </c>
      <c r="K4106">
        <v>165654</v>
      </c>
      <c r="L4106">
        <v>20045.656929902489</v>
      </c>
      <c r="M4106" s="4">
        <f t="shared" si="128"/>
        <v>12.100919343874878</v>
      </c>
      <c r="N4106" t="str">
        <f t="shared" si="129"/>
        <v>Discounted</v>
      </c>
    </row>
    <row r="4107" spans="1:14" x14ac:dyDescent="0.3">
      <c r="A4107" t="s">
        <v>4117</v>
      </c>
      <c r="B4107" s="2">
        <v>45310</v>
      </c>
      <c r="C4107" t="s">
        <v>4518</v>
      </c>
      <c r="D4107" t="s">
        <v>4520</v>
      </c>
      <c r="E4107" t="s">
        <v>4524</v>
      </c>
      <c r="F4107">
        <v>2</v>
      </c>
      <c r="G4107">
        <v>23863</v>
      </c>
      <c r="H4107" s="7">
        <v>0</v>
      </c>
      <c r="I4107">
        <v>47726</v>
      </c>
      <c r="J4107">
        <v>0</v>
      </c>
      <c r="K4107">
        <v>47726</v>
      </c>
      <c r="L4107">
        <v>2738.5068023060521</v>
      </c>
      <c r="M4107" s="4">
        <f t="shared" si="128"/>
        <v>5.7379767889746729</v>
      </c>
      <c r="N4107" t="str">
        <f t="shared" si="129"/>
        <v>Non-discounted</v>
      </c>
    </row>
    <row r="4108" spans="1:14" x14ac:dyDescent="0.3">
      <c r="A4108" t="s">
        <v>4118</v>
      </c>
      <c r="B4108" s="2">
        <v>45617</v>
      </c>
      <c r="C4108" t="s">
        <v>4514</v>
      </c>
      <c r="D4108" t="s">
        <v>4520</v>
      </c>
      <c r="E4108" t="s">
        <v>4522</v>
      </c>
      <c r="F4108">
        <v>1</v>
      </c>
      <c r="G4108">
        <v>17585</v>
      </c>
      <c r="H4108" s="7">
        <v>15</v>
      </c>
      <c r="I4108">
        <v>17585</v>
      </c>
      <c r="J4108">
        <v>2637.75</v>
      </c>
      <c r="K4108">
        <v>14947.25</v>
      </c>
      <c r="L4108">
        <v>3385.8654660519078</v>
      </c>
      <c r="M4108" s="4">
        <f t="shared" si="128"/>
        <v>22.652096312377914</v>
      </c>
      <c r="N4108" t="str">
        <f t="shared" si="129"/>
        <v>Discounted</v>
      </c>
    </row>
    <row r="4109" spans="1:14" x14ac:dyDescent="0.3">
      <c r="A4109" t="s">
        <v>4119</v>
      </c>
      <c r="B4109" s="2">
        <v>45268</v>
      </c>
      <c r="C4109" t="s">
        <v>4515</v>
      </c>
      <c r="D4109" t="s">
        <v>4519</v>
      </c>
      <c r="E4109" t="s">
        <v>4522</v>
      </c>
      <c r="F4109">
        <v>1</v>
      </c>
      <c r="G4109">
        <v>57389</v>
      </c>
      <c r="H4109" s="7">
        <v>10</v>
      </c>
      <c r="I4109">
        <v>57389</v>
      </c>
      <c r="J4109">
        <v>5738.9</v>
      </c>
      <c r="K4109">
        <v>51650.1</v>
      </c>
      <c r="L4109">
        <v>11340.88203794607</v>
      </c>
      <c r="M4109" s="4">
        <f t="shared" si="128"/>
        <v>21.957134715994879</v>
      </c>
      <c r="N4109" t="str">
        <f t="shared" si="129"/>
        <v>Discounted</v>
      </c>
    </row>
    <row r="4110" spans="1:14" x14ac:dyDescent="0.3">
      <c r="A4110" t="s">
        <v>4120</v>
      </c>
      <c r="B4110" s="2">
        <v>44964</v>
      </c>
      <c r="C4110" t="s">
        <v>4514</v>
      </c>
      <c r="D4110" t="s">
        <v>4519</v>
      </c>
      <c r="E4110" t="s">
        <v>4523</v>
      </c>
      <c r="F4110">
        <v>5</v>
      </c>
      <c r="G4110">
        <v>56914</v>
      </c>
      <c r="H4110" s="7">
        <v>0</v>
      </c>
      <c r="I4110">
        <v>284570</v>
      </c>
      <c r="J4110">
        <v>0</v>
      </c>
      <c r="K4110">
        <v>284570</v>
      </c>
      <c r="L4110">
        <v>28542.423357146599</v>
      </c>
      <c r="M4110" s="4">
        <f t="shared" si="128"/>
        <v>10.030018398688055</v>
      </c>
      <c r="N4110" t="str">
        <f t="shared" si="129"/>
        <v>Non-discounted</v>
      </c>
    </row>
    <row r="4111" spans="1:14" x14ac:dyDescent="0.3">
      <c r="A4111" t="s">
        <v>4121</v>
      </c>
      <c r="B4111" s="2">
        <v>45437</v>
      </c>
      <c r="C4111" t="s">
        <v>4517</v>
      </c>
      <c r="D4111" t="s">
        <v>4520</v>
      </c>
      <c r="E4111" t="s">
        <v>4521</v>
      </c>
      <c r="F4111">
        <v>7</v>
      </c>
      <c r="G4111">
        <v>47552</v>
      </c>
      <c r="H4111" s="7">
        <v>5</v>
      </c>
      <c r="I4111">
        <v>332864</v>
      </c>
      <c r="J4111">
        <v>16643.2</v>
      </c>
      <c r="K4111">
        <v>316220.79999999999</v>
      </c>
      <c r="L4111">
        <v>66568.203500603486</v>
      </c>
      <c r="M4111" s="4">
        <f t="shared" si="128"/>
        <v>21.051178006191716</v>
      </c>
      <c r="N4111" t="str">
        <f t="shared" si="129"/>
        <v>Discounted</v>
      </c>
    </row>
    <row r="4112" spans="1:14" x14ac:dyDescent="0.3">
      <c r="A4112" t="s">
        <v>4122</v>
      </c>
      <c r="B4112" s="2">
        <v>45346</v>
      </c>
      <c r="C4112" t="s">
        <v>4512</v>
      </c>
      <c r="D4112" t="s">
        <v>4519</v>
      </c>
      <c r="E4112" t="s">
        <v>4521</v>
      </c>
      <c r="F4112">
        <v>9</v>
      </c>
      <c r="G4112">
        <v>33191</v>
      </c>
      <c r="H4112" s="7">
        <v>15</v>
      </c>
      <c r="I4112">
        <v>298719</v>
      </c>
      <c r="J4112">
        <v>44807.85</v>
      </c>
      <c r="K4112">
        <v>253911.15</v>
      </c>
      <c r="L4112">
        <v>53128.972272259802</v>
      </c>
      <c r="M4112" s="4">
        <f t="shared" si="128"/>
        <v>20.924237581634287</v>
      </c>
      <c r="N4112" t="str">
        <f t="shared" si="129"/>
        <v>Discounted</v>
      </c>
    </row>
    <row r="4113" spans="1:14" x14ac:dyDescent="0.3">
      <c r="A4113" t="s">
        <v>4123</v>
      </c>
      <c r="B4113" s="2">
        <v>45095</v>
      </c>
      <c r="C4113" t="s">
        <v>4516</v>
      </c>
      <c r="D4113" t="s">
        <v>4519</v>
      </c>
      <c r="E4113" t="s">
        <v>4521</v>
      </c>
      <c r="F4113">
        <v>9</v>
      </c>
      <c r="G4113">
        <v>72695</v>
      </c>
      <c r="H4113" s="7">
        <v>15</v>
      </c>
      <c r="I4113">
        <v>654255</v>
      </c>
      <c r="J4113">
        <v>98138.25</v>
      </c>
      <c r="K4113">
        <v>556116.75</v>
      </c>
      <c r="L4113">
        <v>65067.07893047743</v>
      </c>
      <c r="M4113" s="4">
        <f t="shared" si="128"/>
        <v>11.700255194701011</v>
      </c>
      <c r="N4113" t="str">
        <f t="shared" si="129"/>
        <v>Discounted</v>
      </c>
    </row>
    <row r="4114" spans="1:14" x14ac:dyDescent="0.3">
      <c r="A4114" t="s">
        <v>4124</v>
      </c>
      <c r="B4114" s="2">
        <v>45269</v>
      </c>
      <c r="C4114" t="s">
        <v>4518</v>
      </c>
      <c r="D4114" t="s">
        <v>4519</v>
      </c>
      <c r="E4114" t="s">
        <v>4525</v>
      </c>
      <c r="F4114">
        <v>8</v>
      </c>
      <c r="G4114">
        <v>55197</v>
      </c>
      <c r="H4114" s="7">
        <v>10</v>
      </c>
      <c r="I4114">
        <v>441576</v>
      </c>
      <c r="J4114">
        <v>44157.599999999999</v>
      </c>
      <c r="K4114">
        <v>397418.4</v>
      </c>
      <c r="L4114">
        <v>75276.452920781536</v>
      </c>
      <c r="M4114" s="4">
        <f t="shared" si="128"/>
        <v>18.941360772621884</v>
      </c>
      <c r="N4114" t="str">
        <f t="shared" si="129"/>
        <v>Discounted</v>
      </c>
    </row>
    <row r="4115" spans="1:14" x14ac:dyDescent="0.3">
      <c r="A4115" t="s">
        <v>4125</v>
      </c>
      <c r="B4115" s="2">
        <v>45232</v>
      </c>
      <c r="C4115" t="s">
        <v>4512</v>
      </c>
      <c r="D4115" t="s">
        <v>4520</v>
      </c>
      <c r="E4115" t="s">
        <v>4521</v>
      </c>
      <c r="F4115">
        <v>1</v>
      </c>
      <c r="G4115">
        <v>3544</v>
      </c>
      <c r="H4115" s="7">
        <v>20</v>
      </c>
      <c r="I4115">
        <v>3544</v>
      </c>
      <c r="J4115">
        <v>708.8</v>
      </c>
      <c r="K4115">
        <v>2835.2</v>
      </c>
      <c r="L4115">
        <v>306.12098847660741</v>
      </c>
      <c r="M4115" s="4">
        <f t="shared" si="128"/>
        <v>10.797156760602689</v>
      </c>
      <c r="N4115" t="str">
        <f t="shared" si="129"/>
        <v>Discounted</v>
      </c>
    </row>
    <row r="4116" spans="1:14" x14ac:dyDescent="0.3">
      <c r="A4116" t="s">
        <v>4126</v>
      </c>
      <c r="B4116" s="2">
        <v>45468</v>
      </c>
      <c r="C4116" t="s">
        <v>4513</v>
      </c>
      <c r="D4116" t="s">
        <v>4520</v>
      </c>
      <c r="E4116" t="s">
        <v>4525</v>
      </c>
      <c r="F4116">
        <v>5</v>
      </c>
      <c r="G4116">
        <v>4383</v>
      </c>
      <c r="H4116" s="7">
        <v>0</v>
      </c>
      <c r="I4116">
        <v>21915</v>
      </c>
      <c r="J4116">
        <v>0</v>
      </c>
      <c r="K4116">
        <v>21915</v>
      </c>
      <c r="L4116">
        <v>1403.7707418957889</v>
      </c>
      <c r="M4116" s="4">
        <f t="shared" si="128"/>
        <v>6.4055247177539991</v>
      </c>
      <c r="N4116" t="str">
        <f t="shared" si="129"/>
        <v>Non-discounted</v>
      </c>
    </row>
    <row r="4117" spans="1:14" x14ac:dyDescent="0.3">
      <c r="A4117" t="s">
        <v>4127</v>
      </c>
      <c r="B4117" s="2">
        <v>45628</v>
      </c>
      <c r="C4117" t="s">
        <v>4515</v>
      </c>
      <c r="D4117" t="s">
        <v>4519</v>
      </c>
      <c r="E4117" t="s">
        <v>4525</v>
      </c>
      <c r="F4117">
        <v>6</v>
      </c>
      <c r="G4117">
        <v>32212</v>
      </c>
      <c r="H4117" s="7">
        <v>10</v>
      </c>
      <c r="I4117">
        <v>193272</v>
      </c>
      <c r="J4117">
        <v>19327.2</v>
      </c>
      <c r="K4117">
        <v>173944.8</v>
      </c>
      <c r="L4117">
        <v>26258.631652641881</v>
      </c>
      <c r="M4117" s="4">
        <f t="shared" si="128"/>
        <v>15.095956678579576</v>
      </c>
      <c r="N4117" t="str">
        <f t="shared" si="129"/>
        <v>Discounted</v>
      </c>
    </row>
    <row r="4118" spans="1:14" x14ac:dyDescent="0.3">
      <c r="A4118" t="s">
        <v>4128</v>
      </c>
      <c r="B4118" s="2">
        <v>45463</v>
      </c>
      <c r="C4118" t="s">
        <v>4512</v>
      </c>
      <c r="D4118" t="s">
        <v>4519</v>
      </c>
      <c r="E4118" t="s">
        <v>4521</v>
      </c>
      <c r="F4118">
        <v>6</v>
      </c>
      <c r="G4118">
        <v>22045</v>
      </c>
      <c r="H4118" s="7">
        <v>20</v>
      </c>
      <c r="I4118">
        <v>132270</v>
      </c>
      <c r="J4118">
        <v>26454</v>
      </c>
      <c r="K4118">
        <v>105816</v>
      </c>
      <c r="L4118">
        <v>14567.202831531709</v>
      </c>
      <c r="M4118" s="4">
        <f t="shared" si="128"/>
        <v>13.766540817581188</v>
      </c>
      <c r="N4118" t="str">
        <f t="shared" si="129"/>
        <v>Discounted</v>
      </c>
    </row>
    <row r="4119" spans="1:14" x14ac:dyDescent="0.3">
      <c r="A4119" t="s">
        <v>4129</v>
      </c>
      <c r="B4119" s="2">
        <v>45038</v>
      </c>
      <c r="C4119" t="s">
        <v>4513</v>
      </c>
      <c r="D4119" t="s">
        <v>4519</v>
      </c>
      <c r="E4119" t="s">
        <v>4521</v>
      </c>
      <c r="F4119">
        <v>4</v>
      </c>
      <c r="G4119">
        <v>18704</v>
      </c>
      <c r="H4119" s="7">
        <v>20</v>
      </c>
      <c r="I4119">
        <v>74816</v>
      </c>
      <c r="J4119">
        <v>14963.2</v>
      </c>
      <c r="K4119">
        <v>59852.800000000003</v>
      </c>
      <c r="L4119">
        <v>4646.4077524290979</v>
      </c>
      <c r="M4119" s="4">
        <f t="shared" si="128"/>
        <v>7.7630582903875798</v>
      </c>
      <c r="N4119" t="str">
        <f t="shared" si="129"/>
        <v>Discounted</v>
      </c>
    </row>
    <row r="4120" spans="1:14" x14ac:dyDescent="0.3">
      <c r="A4120" t="s">
        <v>4130</v>
      </c>
      <c r="B4120" s="2">
        <v>45337</v>
      </c>
      <c r="C4120" t="s">
        <v>4512</v>
      </c>
      <c r="D4120" t="s">
        <v>4519</v>
      </c>
      <c r="E4120" t="s">
        <v>4523</v>
      </c>
      <c r="F4120">
        <v>1</v>
      </c>
      <c r="G4120">
        <v>23768</v>
      </c>
      <c r="H4120" s="7">
        <v>20</v>
      </c>
      <c r="I4120">
        <v>23768</v>
      </c>
      <c r="J4120">
        <v>4753.6000000000004</v>
      </c>
      <c r="K4120">
        <v>19014.400000000001</v>
      </c>
      <c r="L4120">
        <v>2816.2354741728518</v>
      </c>
      <c r="M4120" s="4">
        <f t="shared" si="128"/>
        <v>14.811066739801685</v>
      </c>
      <c r="N4120" t="str">
        <f t="shared" si="129"/>
        <v>Discounted</v>
      </c>
    </row>
    <row r="4121" spans="1:14" x14ac:dyDescent="0.3">
      <c r="A4121" t="s">
        <v>4131</v>
      </c>
      <c r="B4121" s="2">
        <v>45132</v>
      </c>
      <c r="C4121" t="s">
        <v>4515</v>
      </c>
      <c r="D4121" t="s">
        <v>4519</v>
      </c>
      <c r="E4121" t="s">
        <v>4523</v>
      </c>
      <c r="F4121">
        <v>3</v>
      </c>
      <c r="G4121">
        <v>36639</v>
      </c>
      <c r="H4121" s="7">
        <v>15</v>
      </c>
      <c r="I4121">
        <v>109917</v>
      </c>
      <c r="J4121">
        <v>16487.55</v>
      </c>
      <c r="K4121">
        <v>93429.45</v>
      </c>
      <c r="L4121">
        <v>22411.403253881701</v>
      </c>
      <c r="M4121" s="4">
        <f t="shared" si="128"/>
        <v>23.987514915138323</v>
      </c>
      <c r="N4121" t="str">
        <f t="shared" si="129"/>
        <v>Discounted</v>
      </c>
    </row>
    <row r="4122" spans="1:14" x14ac:dyDescent="0.3">
      <c r="A4122" t="s">
        <v>4132</v>
      </c>
      <c r="B4122" s="2">
        <v>45111</v>
      </c>
      <c r="C4122" t="s">
        <v>4512</v>
      </c>
      <c r="D4122" t="s">
        <v>4519</v>
      </c>
      <c r="E4122" t="s">
        <v>4525</v>
      </c>
      <c r="F4122">
        <v>4</v>
      </c>
      <c r="G4122">
        <v>76152</v>
      </c>
      <c r="H4122" s="7">
        <v>0</v>
      </c>
      <c r="I4122">
        <v>304608</v>
      </c>
      <c r="J4122">
        <v>0</v>
      </c>
      <c r="K4122">
        <v>304608</v>
      </c>
      <c r="L4122">
        <v>59788.040755797323</v>
      </c>
      <c r="M4122" s="4">
        <f t="shared" si="128"/>
        <v>19.627862943782606</v>
      </c>
      <c r="N4122" t="str">
        <f t="shared" si="129"/>
        <v>Non-discounted</v>
      </c>
    </row>
    <row r="4123" spans="1:14" x14ac:dyDescent="0.3">
      <c r="A4123" t="s">
        <v>4133</v>
      </c>
      <c r="B4123" s="2">
        <v>45308</v>
      </c>
      <c r="C4123" t="s">
        <v>4518</v>
      </c>
      <c r="D4123" t="s">
        <v>4520</v>
      </c>
      <c r="E4123" t="s">
        <v>4523</v>
      </c>
      <c r="F4123">
        <v>4</v>
      </c>
      <c r="G4123">
        <v>28936</v>
      </c>
      <c r="H4123" s="7">
        <v>0</v>
      </c>
      <c r="I4123">
        <v>115744</v>
      </c>
      <c r="J4123">
        <v>0</v>
      </c>
      <c r="K4123">
        <v>115744</v>
      </c>
      <c r="L4123">
        <v>22891.2073284732</v>
      </c>
      <c r="M4123" s="4">
        <f t="shared" si="128"/>
        <v>19.777446198915882</v>
      </c>
      <c r="N4123" t="str">
        <f t="shared" si="129"/>
        <v>Non-discounted</v>
      </c>
    </row>
    <row r="4124" spans="1:14" x14ac:dyDescent="0.3">
      <c r="A4124" t="s">
        <v>4134</v>
      </c>
      <c r="B4124" s="2">
        <v>45422</v>
      </c>
      <c r="C4124" t="s">
        <v>4517</v>
      </c>
      <c r="D4124" t="s">
        <v>4520</v>
      </c>
      <c r="E4124" t="s">
        <v>4525</v>
      </c>
      <c r="F4124">
        <v>4</v>
      </c>
      <c r="G4124">
        <v>68824</v>
      </c>
      <c r="H4124" s="7">
        <v>10</v>
      </c>
      <c r="I4124">
        <v>275296</v>
      </c>
      <c r="J4124">
        <v>27529.599999999999</v>
      </c>
      <c r="K4124">
        <v>247766.39999999999</v>
      </c>
      <c r="L4124">
        <v>49927.446662935363</v>
      </c>
      <c r="M4124" s="4">
        <f t="shared" si="128"/>
        <v>20.15101590164581</v>
      </c>
      <c r="N4124" t="str">
        <f t="shared" si="129"/>
        <v>Discounted</v>
      </c>
    </row>
    <row r="4125" spans="1:14" x14ac:dyDescent="0.3">
      <c r="A4125" t="s">
        <v>4135</v>
      </c>
      <c r="B4125" s="2">
        <v>45305</v>
      </c>
      <c r="C4125" t="s">
        <v>4514</v>
      </c>
      <c r="D4125" t="s">
        <v>4519</v>
      </c>
      <c r="E4125" t="s">
        <v>4522</v>
      </c>
      <c r="F4125">
        <v>5</v>
      </c>
      <c r="G4125">
        <v>4625</v>
      </c>
      <c r="H4125" s="7">
        <v>5</v>
      </c>
      <c r="I4125">
        <v>23125</v>
      </c>
      <c r="J4125">
        <v>1156.25</v>
      </c>
      <c r="K4125">
        <v>21968.75</v>
      </c>
      <c r="L4125">
        <v>4370.1722906861723</v>
      </c>
      <c r="M4125" s="4">
        <f t="shared" si="128"/>
        <v>19.892676145370913</v>
      </c>
      <c r="N4125" t="str">
        <f t="shared" si="129"/>
        <v>Discounted</v>
      </c>
    </row>
    <row r="4126" spans="1:14" x14ac:dyDescent="0.3">
      <c r="A4126" t="s">
        <v>4136</v>
      </c>
      <c r="B4126" s="2">
        <v>44973</v>
      </c>
      <c r="C4126" t="s">
        <v>4512</v>
      </c>
      <c r="D4126" t="s">
        <v>4520</v>
      </c>
      <c r="E4126" t="s">
        <v>4525</v>
      </c>
      <c r="F4126">
        <v>9</v>
      </c>
      <c r="G4126">
        <v>69642</v>
      </c>
      <c r="H4126" s="7">
        <v>10</v>
      </c>
      <c r="I4126">
        <v>626778</v>
      </c>
      <c r="J4126">
        <v>62677.8</v>
      </c>
      <c r="K4126">
        <v>564100.19999999995</v>
      </c>
      <c r="L4126">
        <v>30450.29073795387</v>
      </c>
      <c r="M4126" s="4">
        <f t="shared" si="128"/>
        <v>5.3980287080121352</v>
      </c>
      <c r="N4126" t="str">
        <f t="shared" si="129"/>
        <v>Discounted</v>
      </c>
    </row>
    <row r="4127" spans="1:14" x14ac:dyDescent="0.3">
      <c r="A4127" t="s">
        <v>4137</v>
      </c>
      <c r="B4127" s="2">
        <v>45477</v>
      </c>
      <c r="C4127" t="s">
        <v>4518</v>
      </c>
      <c r="D4127" t="s">
        <v>4519</v>
      </c>
      <c r="E4127" t="s">
        <v>4525</v>
      </c>
      <c r="F4127">
        <v>4</v>
      </c>
      <c r="G4127">
        <v>42034</v>
      </c>
      <c r="H4127" s="7">
        <v>0</v>
      </c>
      <c r="I4127">
        <v>168136</v>
      </c>
      <c r="J4127">
        <v>0</v>
      </c>
      <c r="K4127">
        <v>168136</v>
      </c>
      <c r="L4127">
        <v>39501.56703276698</v>
      </c>
      <c r="M4127" s="4">
        <f t="shared" si="128"/>
        <v>23.493818713878632</v>
      </c>
      <c r="N4127" t="str">
        <f t="shared" si="129"/>
        <v>Non-discounted</v>
      </c>
    </row>
    <row r="4128" spans="1:14" x14ac:dyDescent="0.3">
      <c r="A4128" t="s">
        <v>4138</v>
      </c>
      <c r="B4128" s="2">
        <v>45454</v>
      </c>
      <c r="C4128" t="s">
        <v>4514</v>
      </c>
      <c r="D4128" t="s">
        <v>4519</v>
      </c>
      <c r="E4128" t="s">
        <v>4523</v>
      </c>
      <c r="F4128">
        <v>9</v>
      </c>
      <c r="G4128">
        <v>43473</v>
      </c>
      <c r="H4128" s="7">
        <v>15</v>
      </c>
      <c r="I4128">
        <v>391257</v>
      </c>
      <c r="J4128">
        <v>58688.55</v>
      </c>
      <c r="K4128">
        <v>332568.45</v>
      </c>
      <c r="L4128">
        <v>71843.948421173598</v>
      </c>
      <c r="M4128" s="4">
        <f t="shared" si="128"/>
        <v>21.602755288775466</v>
      </c>
      <c r="N4128" t="str">
        <f t="shared" si="129"/>
        <v>Discounted</v>
      </c>
    </row>
    <row r="4129" spans="1:14" x14ac:dyDescent="0.3">
      <c r="A4129" t="s">
        <v>4139</v>
      </c>
      <c r="B4129" s="2">
        <v>45430</v>
      </c>
      <c r="C4129" t="s">
        <v>4513</v>
      </c>
      <c r="D4129" t="s">
        <v>4520</v>
      </c>
      <c r="E4129" t="s">
        <v>4522</v>
      </c>
      <c r="F4129">
        <v>9</v>
      </c>
      <c r="G4129">
        <v>76869</v>
      </c>
      <c r="H4129" s="7">
        <v>10</v>
      </c>
      <c r="I4129">
        <v>691821</v>
      </c>
      <c r="J4129">
        <v>69182.100000000006</v>
      </c>
      <c r="K4129">
        <v>622638.9</v>
      </c>
      <c r="L4129">
        <v>65324.709041347327</v>
      </c>
      <c r="M4129" s="4">
        <f t="shared" si="128"/>
        <v>10.491588148660053</v>
      </c>
      <c r="N4129" t="str">
        <f t="shared" si="129"/>
        <v>Discounted</v>
      </c>
    </row>
    <row r="4130" spans="1:14" x14ac:dyDescent="0.3">
      <c r="A4130" t="s">
        <v>4140</v>
      </c>
      <c r="B4130" s="2">
        <v>44948</v>
      </c>
      <c r="C4130" t="s">
        <v>4514</v>
      </c>
      <c r="D4130" t="s">
        <v>4520</v>
      </c>
      <c r="E4130" t="s">
        <v>4524</v>
      </c>
      <c r="F4130">
        <v>1</v>
      </c>
      <c r="G4130">
        <v>34021</v>
      </c>
      <c r="H4130" s="7">
        <v>5</v>
      </c>
      <c r="I4130">
        <v>34021</v>
      </c>
      <c r="J4130">
        <v>1701.05</v>
      </c>
      <c r="K4130">
        <v>32319.95</v>
      </c>
      <c r="L4130">
        <v>5188.9259878289286</v>
      </c>
      <c r="M4130" s="4">
        <f t="shared" si="128"/>
        <v>16.0548700967326</v>
      </c>
      <c r="N4130" t="str">
        <f t="shared" si="129"/>
        <v>Discounted</v>
      </c>
    </row>
    <row r="4131" spans="1:14" x14ac:dyDescent="0.3">
      <c r="A4131" t="s">
        <v>4141</v>
      </c>
      <c r="B4131" s="2">
        <v>45139</v>
      </c>
      <c r="C4131" t="s">
        <v>4513</v>
      </c>
      <c r="D4131" t="s">
        <v>4519</v>
      </c>
      <c r="E4131" t="s">
        <v>4524</v>
      </c>
      <c r="F4131">
        <v>5</v>
      </c>
      <c r="G4131">
        <v>7988</v>
      </c>
      <c r="H4131" s="7">
        <v>10</v>
      </c>
      <c r="I4131">
        <v>39940</v>
      </c>
      <c r="J4131">
        <v>3994</v>
      </c>
      <c r="K4131">
        <v>35946</v>
      </c>
      <c r="L4131">
        <v>6218.7006316193092</v>
      </c>
      <c r="M4131" s="4">
        <f t="shared" si="128"/>
        <v>17.300118599063342</v>
      </c>
      <c r="N4131" t="str">
        <f t="shared" si="129"/>
        <v>Discounted</v>
      </c>
    </row>
    <row r="4132" spans="1:14" x14ac:dyDescent="0.3">
      <c r="A4132" t="s">
        <v>4142</v>
      </c>
      <c r="B4132" s="2">
        <v>45236</v>
      </c>
      <c r="C4132" t="s">
        <v>4512</v>
      </c>
      <c r="D4132" t="s">
        <v>4519</v>
      </c>
      <c r="E4132" t="s">
        <v>4524</v>
      </c>
      <c r="F4132">
        <v>9</v>
      </c>
      <c r="G4132">
        <v>40474</v>
      </c>
      <c r="H4132" s="7">
        <v>20</v>
      </c>
      <c r="I4132">
        <v>364266</v>
      </c>
      <c r="J4132">
        <v>72853.2</v>
      </c>
      <c r="K4132">
        <v>291412.8</v>
      </c>
      <c r="L4132">
        <v>22260.734076169301</v>
      </c>
      <c r="M4132" s="4">
        <f t="shared" si="128"/>
        <v>7.6389005823249017</v>
      </c>
      <c r="N4132" t="str">
        <f t="shared" si="129"/>
        <v>Discounted</v>
      </c>
    </row>
    <row r="4133" spans="1:14" x14ac:dyDescent="0.3">
      <c r="A4133" t="s">
        <v>4143</v>
      </c>
      <c r="B4133" s="2">
        <v>45587</v>
      </c>
      <c r="C4133" t="s">
        <v>4518</v>
      </c>
      <c r="D4133" t="s">
        <v>4520</v>
      </c>
      <c r="E4133" t="s">
        <v>4522</v>
      </c>
      <c r="F4133">
        <v>4</v>
      </c>
      <c r="G4133">
        <v>42948</v>
      </c>
      <c r="H4133" s="7">
        <v>5</v>
      </c>
      <c r="I4133">
        <v>171792</v>
      </c>
      <c r="J4133">
        <v>8589.6</v>
      </c>
      <c r="K4133">
        <v>163202.4</v>
      </c>
      <c r="L4133">
        <v>16449.606523037532</v>
      </c>
      <c r="M4133" s="4">
        <f t="shared" si="128"/>
        <v>10.079267537142551</v>
      </c>
      <c r="N4133" t="str">
        <f t="shared" si="129"/>
        <v>Discounted</v>
      </c>
    </row>
    <row r="4134" spans="1:14" x14ac:dyDescent="0.3">
      <c r="A4134" t="s">
        <v>4144</v>
      </c>
      <c r="B4134" s="2">
        <v>45198</v>
      </c>
      <c r="C4134" t="s">
        <v>4517</v>
      </c>
      <c r="D4134" t="s">
        <v>4520</v>
      </c>
      <c r="E4134" t="s">
        <v>4521</v>
      </c>
      <c r="F4134">
        <v>5</v>
      </c>
      <c r="G4134">
        <v>8438</v>
      </c>
      <c r="H4134" s="7">
        <v>20</v>
      </c>
      <c r="I4134">
        <v>42190</v>
      </c>
      <c r="J4134">
        <v>8438</v>
      </c>
      <c r="K4134">
        <v>33752</v>
      </c>
      <c r="L4134">
        <v>1844.54973834214</v>
      </c>
      <c r="M4134" s="4">
        <f t="shared" si="128"/>
        <v>5.465008705683041</v>
      </c>
      <c r="N4134" t="str">
        <f t="shared" si="129"/>
        <v>Discounted</v>
      </c>
    </row>
    <row r="4135" spans="1:14" x14ac:dyDescent="0.3">
      <c r="A4135" t="s">
        <v>4145</v>
      </c>
      <c r="B4135" s="2">
        <v>45497</v>
      </c>
      <c r="C4135" t="s">
        <v>4512</v>
      </c>
      <c r="D4135" t="s">
        <v>4519</v>
      </c>
      <c r="E4135" t="s">
        <v>4522</v>
      </c>
      <c r="F4135">
        <v>4</v>
      </c>
      <c r="G4135">
        <v>51613</v>
      </c>
      <c r="H4135" s="7">
        <v>15</v>
      </c>
      <c r="I4135">
        <v>206452</v>
      </c>
      <c r="J4135">
        <v>30967.8</v>
      </c>
      <c r="K4135">
        <v>175484.2</v>
      </c>
      <c r="L4135">
        <v>39096.185286469343</v>
      </c>
      <c r="M4135" s="4">
        <f t="shared" si="128"/>
        <v>22.279034401085308</v>
      </c>
      <c r="N4135" t="str">
        <f t="shared" si="129"/>
        <v>Discounted</v>
      </c>
    </row>
    <row r="4136" spans="1:14" x14ac:dyDescent="0.3">
      <c r="A4136" t="s">
        <v>4146</v>
      </c>
      <c r="B4136" s="2">
        <v>45128</v>
      </c>
      <c r="C4136" t="s">
        <v>4513</v>
      </c>
      <c r="D4136" t="s">
        <v>4519</v>
      </c>
      <c r="E4136" t="s">
        <v>4523</v>
      </c>
      <c r="F4136">
        <v>2</v>
      </c>
      <c r="G4136">
        <v>16270</v>
      </c>
      <c r="H4136" s="7">
        <v>0</v>
      </c>
      <c r="I4136">
        <v>32540</v>
      </c>
      <c r="J4136">
        <v>0</v>
      </c>
      <c r="K4136">
        <v>32540</v>
      </c>
      <c r="L4136">
        <v>1789.082193908273</v>
      </c>
      <c r="M4136" s="4">
        <f t="shared" si="128"/>
        <v>5.498101394924011</v>
      </c>
      <c r="N4136" t="str">
        <f t="shared" si="129"/>
        <v>Non-discounted</v>
      </c>
    </row>
    <row r="4137" spans="1:14" x14ac:dyDescent="0.3">
      <c r="A4137" t="s">
        <v>4147</v>
      </c>
      <c r="B4137" s="2">
        <v>44958</v>
      </c>
      <c r="C4137" t="s">
        <v>4515</v>
      </c>
      <c r="D4137" t="s">
        <v>4519</v>
      </c>
      <c r="E4137" t="s">
        <v>4525</v>
      </c>
      <c r="F4137">
        <v>2</v>
      </c>
      <c r="G4137">
        <v>53135</v>
      </c>
      <c r="H4137" s="7">
        <v>10</v>
      </c>
      <c r="I4137">
        <v>106270</v>
      </c>
      <c r="J4137">
        <v>10627</v>
      </c>
      <c r="K4137">
        <v>95643</v>
      </c>
      <c r="L4137">
        <v>10878.355204105381</v>
      </c>
      <c r="M4137" s="4">
        <f t="shared" si="128"/>
        <v>11.373916757217341</v>
      </c>
      <c r="N4137" t="str">
        <f t="shared" si="129"/>
        <v>Discounted</v>
      </c>
    </row>
    <row r="4138" spans="1:14" x14ac:dyDescent="0.3">
      <c r="A4138" t="s">
        <v>4148</v>
      </c>
      <c r="B4138" s="2">
        <v>45369</v>
      </c>
      <c r="C4138" t="s">
        <v>4514</v>
      </c>
      <c r="D4138" t="s">
        <v>4520</v>
      </c>
      <c r="E4138" t="s">
        <v>4525</v>
      </c>
      <c r="F4138">
        <v>2</v>
      </c>
      <c r="G4138">
        <v>72671</v>
      </c>
      <c r="H4138" s="7">
        <v>10</v>
      </c>
      <c r="I4138">
        <v>145342</v>
      </c>
      <c r="J4138">
        <v>14534.2</v>
      </c>
      <c r="K4138">
        <v>130807.8</v>
      </c>
      <c r="L4138">
        <v>8587.4403200021934</v>
      </c>
      <c r="M4138" s="4">
        <f t="shared" si="128"/>
        <v>6.5649298589244616</v>
      </c>
      <c r="N4138" t="str">
        <f t="shared" si="129"/>
        <v>Discounted</v>
      </c>
    </row>
    <row r="4139" spans="1:14" x14ac:dyDescent="0.3">
      <c r="A4139" t="s">
        <v>4149</v>
      </c>
      <c r="B4139" s="2">
        <v>45088</v>
      </c>
      <c r="C4139" t="s">
        <v>4512</v>
      </c>
      <c r="D4139" t="s">
        <v>4519</v>
      </c>
      <c r="E4139" t="s">
        <v>4523</v>
      </c>
      <c r="F4139">
        <v>1</v>
      </c>
      <c r="G4139">
        <v>74665</v>
      </c>
      <c r="H4139" s="7">
        <v>20</v>
      </c>
      <c r="I4139">
        <v>74665</v>
      </c>
      <c r="J4139">
        <v>14933</v>
      </c>
      <c r="K4139">
        <v>59732</v>
      </c>
      <c r="L4139">
        <v>12321.587756409859</v>
      </c>
      <c r="M4139" s="4">
        <f t="shared" si="128"/>
        <v>20.628118523421048</v>
      </c>
      <c r="N4139" t="str">
        <f t="shared" si="129"/>
        <v>Discounted</v>
      </c>
    </row>
    <row r="4140" spans="1:14" x14ac:dyDescent="0.3">
      <c r="A4140" t="s">
        <v>4150</v>
      </c>
      <c r="B4140" s="2">
        <v>45180</v>
      </c>
      <c r="C4140" t="s">
        <v>4513</v>
      </c>
      <c r="D4140" t="s">
        <v>4520</v>
      </c>
      <c r="E4140" t="s">
        <v>4523</v>
      </c>
      <c r="F4140">
        <v>3</v>
      </c>
      <c r="G4140">
        <v>58322</v>
      </c>
      <c r="H4140" s="7">
        <v>20</v>
      </c>
      <c r="I4140">
        <v>174966</v>
      </c>
      <c r="J4140">
        <v>34993.199999999997</v>
      </c>
      <c r="K4140">
        <v>139972.79999999999</v>
      </c>
      <c r="L4140">
        <v>32893.12573970775</v>
      </c>
      <c r="M4140" s="4">
        <f t="shared" si="128"/>
        <v>23.499655461423757</v>
      </c>
      <c r="N4140" t="str">
        <f t="shared" si="129"/>
        <v>Discounted</v>
      </c>
    </row>
    <row r="4141" spans="1:14" x14ac:dyDescent="0.3">
      <c r="A4141" t="s">
        <v>4151</v>
      </c>
      <c r="B4141" s="2">
        <v>45447</v>
      </c>
      <c r="C4141" t="s">
        <v>4514</v>
      </c>
      <c r="D4141" t="s">
        <v>4519</v>
      </c>
      <c r="E4141" t="s">
        <v>4525</v>
      </c>
      <c r="F4141">
        <v>1</v>
      </c>
      <c r="G4141">
        <v>50434</v>
      </c>
      <c r="H4141" s="7">
        <v>0</v>
      </c>
      <c r="I4141">
        <v>50434</v>
      </c>
      <c r="J4141">
        <v>0</v>
      </c>
      <c r="K4141">
        <v>50434</v>
      </c>
      <c r="L4141">
        <v>8198.7085939781082</v>
      </c>
      <c r="M4141" s="4">
        <f t="shared" si="128"/>
        <v>16.256312396355849</v>
      </c>
      <c r="N4141" t="str">
        <f t="shared" si="129"/>
        <v>Non-discounted</v>
      </c>
    </row>
    <row r="4142" spans="1:14" x14ac:dyDescent="0.3">
      <c r="A4142" t="s">
        <v>4152</v>
      </c>
      <c r="B4142" s="2">
        <v>45577</v>
      </c>
      <c r="C4142" t="s">
        <v>4513</v>
      </c>
      <c r="D4142" t="s">
        <v>4520</v>
      </c>
      <c r="E4142" t="s">
        <v>4521</v>
      </c>
      <c r="F4142">
        <v>4</v>
      </c>
      <c r="G4142">
        <v>66026</v>
      </c>
      <c r="H4142" s="7">
        <v>10</v>
      </c>
      <c r="I4142">
        <v>264104</v>
      </c>
      <c r="J4142">
        <v>26410.400000000001</v>
      </c>
      <c r="K4142">
        <v>237693.6</v>
      </c>
      <c r="L4142">
        <v>18519.50784931146</v>
      </c>
      <c r="M4142" s="4">
        <f t="shared" si="128"/>
        <v>7.7913363461664344</v>
      </c>
      <c r="N4142" t="str">
        <f t="shared" si="129"/>
        <v>Discounted</v>
      </c>
    </row>
    <row r="4143" spans="1:14" x14ac:dyDescent="0.3">
      <c r="A4143" t="s">
        <v>4153</v>
      </c>
      <c r="B4143" s="2">
        <v>45406</v>
      </c>
      <c r="C4143" t="s">
        <v>4518</v>
      </c>
      <c r="D4143" t="s">
        <v>4520</v>
      </c>
      <c r="E4143" t="s">
        <v>4521</v>
      </c>
      <c r="F4143">
        <v>1</v>
      </c>
      <c r="G4143">
        <v>21987</v>
      </c>
      <c r="H4143" s="7">
        <v>0</v>
      </c>
      <c r="I4143">
        <v>21987</v>
      </c>
      <c r="J4143">
        <v>0</v>
      </c>
      <c r="K4143">
        <v>21987</v>
      </c>
      <c r="L4143">
        <v>3553.806558227303</v>
      </c>
      <c r="M4143" s="4">
        <f t="shared" si="128"/>
        <v>16.163217165722031</v>
      </c>
      <c r="N4143" t="str">
        <f t="shared" si="129"/>
        <v>Non-discounted</v>
      </c>
    </row>
    <row r="4144" spans="1:14" x14ac:dyDescent="0.3">
      <c r="A4144" t="s">
        <v>4154</v>
      </c>
      <c r="B4144" s="2">
        <v>44936</v>
      </c>
      <c r="C4144" t="s">
        <v>4516</v>
      </c>
      <c r="D4144" t="s">
        <v>4520</v>
      </c>
      <c r="E4144" t="s">
        <v>4521</v>
      </c>
      <c r="F4144">
        <v>4</v>
      </c>
      <c r="G4144">
        <v>53819</v>
      </c>
      <c r="H4144" s="7">
        <v>20</v>
      </c>
      <c r="I4144">
        <v>215276</v>
      </c>
      <c r="J4144">
        <v>43055.199999999997</v>
      </c>
      <c r="K4144">
        <v>172220.79999999999</v>
      </c>
      <c r="L4144">
        <v>35144.796906306372</v>
      </c>
      <c r="M4144" s="4">
        <f t="shared" si="128"/>
        <v>20.406824789053569</v>
      </c>
      <c r="N4144" t="str">
        <f t="shared" si="129"/>
        <v>Discounted</v>
      </c>
    </row>
    <row r="4145" spans="1:14" x14ac:dyDescent="0.3">
      <c r="A4145" t="s">
        <v>4155</v>
      </c>
      <c r="B4145" s="2">
        <v>45652</v>
      </c>
      <c r="C4145" t="s">
        <v>4512</v>
      </c>
      <c r="D4145" t="s">
        <v>4520</v>
      </c>
      <c r="E4145" t="s">
        <v>4523</v>
      </c>
      <c r="F4145">
        <v>3</v>
      </c>
      <c r="G4145">
        <v>13369</v>
      </c>
      <c r="H4145" s="7">
        <v>20</v>
      </c>
      <c r="I4145">
        <v>40107</v>
      </c>
      <c r="J4145">
        <v>8021.4</v>
      </c>
      <c r="K4145">
        <v>32085.599999999999</v>
      </c>
      <c r="L4145">
        <v>6214.4429988817983</v>
      </c>
      <c r="M4145" s="4">
        <f t="shared" si="128"/>
        <v>19.368324104526014</v>
      </c>
      <c r="N4145" t="str">
        <f t="shared" si="129"/>
        <v>Discounted</v>
      </c>
    </row>
    <row r="4146" spans="1:14" x14ac:dyDescent="0.3">
      <c r="A4146" t="s">
        <v>4156</v>
      </c>
      <c r="B4146" s="2">
        <v>45431</v>
      </c>
      <c r="C4146" t="s">
        <v>4517</v>
      </c>
      <c r="D4146" t="s">
        <v>4519</v>
      </c>
      <c r="E4146" t="s">
        <v>4525</v>
      </c>
      <c r="F4146">
        <v>9</v>
      </c>
      <c r="G4146">
        <v>75255</v>
      </c>
      <c r="H4146" s="7">
        <v>5</v>
      </c>
      <c r="I4146">
        <v>677295</v>
      </c>
      <c r="J4146">
        <v>33864.75</v>
      </c>
      <c r="K4146">
        <v>643430.25</v>
      </c>
      <c r="L4146">
        <v>127620.4015748938</v>
      </c>
      <c r="M4146" s="4">
        <f t="shared" si="128"/>
        <v>19.834380117331101</v>
      </c>
      <c r="N4146" t="str">
        <f t="shared" si="129"/>
        <v>Discounted</v>
      </c>
    </row>
    <row r="4147" spans="1:14" x14ac:dyDescent="0.3">
      <c r="A4147" t="s">
        <v>4157</v>
      </c>
      <c r="B4147" s="2">
        <v>45486</v>
      </c>
      <c r="C4147" t="s">
        <v>4512</v>
      </c>
      <c r="D4147" t="s">
        <v>4520</v>
      </c>
      <c r="E4147" t="s">
        <v>4525</v>
      </c>
      <c r="F4147">
        <v>1</v>
      </c>
      <c r="G4147">
        <v>41297</v>
      </c>
      <c r="H4147" s="7">
        <v>20</v>
      </c>
      <c r="I4147">
        <v>41297</v>
      </c>
      <c r="J4147">
        <v>8259.4</v>
      </c>
      <c r="K4147">
        <v>33037.599999999999</v>
      </c>
      <c r="L4147">
        <v>3496.526748148955</v>
      </c>
      <c r="M4147" s="4">
        <f t="shared" si="128"/>
        <v>10.583476851069555</v>
      </c>
      <c r="N4147" t="str">
        <f t="shared" si="129"/>
        <v>Discounted</v>
      </c>
    </row>
    <row r="4148" spans="1:14" x14ac:dyDescent="0.3">
      <c r="A4148" t="s">
        <v>4158</v>
      </c>
      <c r="B4148" s="2">
        <v>45362</v>
      </c>
      <c r="C4148" t="s">
        <v>4514</v>
      </c>
      <c r="D4148" t="s">
        <v>4520</v>
      </c>
      <c r="E4148" t="s">
        <v>4525</v>
      </c>
      <c r="F4148">
        <v>8</v>
      </c>
      <c r="G4148">
        <v>56798</v>
      </c>
      <c r="H4148" s="7">
        <v>20</v>
      </c>
      <c r="I4148">
        <v>454384</v>
      </c>
      <c r="J4148">
        <v>90876.800000000003</v>
      </c>
      <c r="K4148">
        <v>363507.20000000001</v>
      </c>
      <c r="L4148">
        <v>23536.184073906941</v>
      </c>
      <c r="M4148" s="4">
        <f t="shared" si="128"/>
        <v>6.4747504516848462</v>
      </c>
      <c r="N4148" t="str">
        <f t="shared" si="129"/>
        <v>Discounted</v>
      </c>
    </row>
    <row r="4149" spans="1:14" x14ac:dyDescent="0.3">
      <c r="A4149" t="s">
        <v>4159</v>
      </c>
      <c r="B4149" s="2">
        <v>45037</v>
      </c>
      <c r="C4149" t="s">
        <v>4518</v>
      </c>
      <c r="D4149" t="s">
        <v>4520</v>
      </c>
      <c r="E4149" t="s">
        <v>4522</v>
      </c>
      <c r="F4149">
        <v>9</v>
      </c>
      <c r="G4149">
        <v>45433</v>
      </c>
      <c r="H4149" s="7">
        <v>0</v>
      </c>
      <c r="I4149">
        <v>408897</v>
      </c>
      <c r="J4149">
        <v>0</v>
      </c>
      <c r="K4149">
        <v>408897</v>
      </c>
      <c r="L4149">
        <v>32627.006982309129</v>
      </c>
      <c r="M4149" s="4">
        <f t="shared" si="128"/>
        <v>7.9792727709690041</v>
      </c>
      <c r="N4149" t="str">
        <f t="shared" si="129"/>
        <v>Non-discounted</v>
      </c>
    </row>
    <row r="4150" spans="1:14" x14ac:dyDescent="0.3">
      <c r="A4150" t="s">
        <v>4160</v>
      </c>
      <c r="B4150" s="2">
        <v>45079</v>
      </c>
      <c r="C4150" t="s">
        <v>4513</v>
      </c>
      <c r="D4150" t="s">
        <v>4519</v>
      </c>
      <c r="E4150" t="s">
        <v>4522</v>
      </c>
      <c r="F4150">
        <v>7</v>
      </c>
      <c r="G4150">
        <v>77079</v>
      </c>
      <c r="H4150" s="7">
        <v>5</v>
      </c>
      <c r="I4150">
        <v>539553</v>
      </c>
      <c r="J4150">
        <v>26977.65</v>
      </c>
      <c r="K4150">
        <v>512575.35</v>
      </c>
      <c r="L4150">
        <v>123582.5817033216</v>
      </c>
      <c r="M4150" s="4">
        <f t="shared" si="128"/>
        <v>24.110129701578824</v>
      </c>
      <c r="N4150" t="str">
        <f t="shared" si="129"/>
        <v>Discounted</v>
      </c>
    </row>
    <row r="4151" spans="1:14" x14ac:dyDescent="0.3">
      <c r="A4151" t="s">
        <v>4161</v>
      </c>
      <c r="B4151" s="2">
        <v>45561</v>
      </c>
      <c r="C4151" t="s">
        <v>4515</v>
      </c>
      <c r="D4151" t="s">
        <v>4519</v>
      </c>
      <c r="E4151" t="s">
        <v>4524</v>
      </c>
      <c r="F4151">
        <v>1</v>
      </c>
      <c r="G4151">
        <v>10070</v>
      </c>
      <c r="H4151" s="7">
        <v>5</v>
      </c>
      <c r="I4151">
        <v>10070</v>
      </c>
      <c r="J4151">
        <v>503.5</v>
      </c>
      <c r="K4151">
        <v>9566.5</v>
      </c>
      <c r="L4151">
        <v>1652.1613115107409</v>
      </c>
      <c r="M4151" s="4">
        <f t="shared" si="128"/>
        <v>17.270279741919627</v>
      </c>
      <c r="N4151" t="str">
        <f t="shared" si="129"/>
        <v>Discounted</v>
      </c>
    </row>
    <row r="4152" spans="1:14" x14ac:dyDescent="0.3">
      <c r="A4152" t="s">
        <v>4162</v>
      </c>
      <c r="B4152" s="2">
        <v>45028</v>
      </c>
      <c r="C4152" t="s">
        <v>4517</v>
      </c>
      <c r="D4152" t="s">
        <v>4519</v>
      </c>
      <c r="E4152" t="s">
        <v>4522</v>
      </c>
      <c r="F4152">
        <v>4</v>
      </c>
      <c r="G4152">
        <v>7386</v>
      </c>
      <c r="H4152" s="7">
        <v>10</v>
      </c>
      <c r="I4152">
        <v>29544</v>
      </c>
      <c r="J4152">
        <v>2954.4</v>
      </c>
      <c r="K4152">
        <v>26589.599999999999</v>
      </c>
      <c r="L4152">
        <v>5200.3918720158863</v>
      </c>
      <c r="M4152" s="4">
        <f t="shared" si="128"/>
        <v>19.557992117278509</v>
      </c>
      <c r="N4152" t="str">
        <f t="shared" si="129"/>
        <v>Discounted</v>
      </c>
    </row>
    <row r="4153" spans="1:14" x14ac:dyDescent="0.3">
      <c r="A4153" t="s">
        <v>4163</v>
      </c>
      <c r="B4153" s="2">
        <v>45117</v>
      </c>
      <c r="C4153" t="s">
        <v>4518</v>
      </c>
      <c r="D4153" t="s">
        <v>4519</v>
      </c>
      <c r="E4153" t="s">
        <v>4521</v>
      </c>
      <c r="F4153">
        <v>1</v>
      </c>
      <c r="G4153">
        <v>67994</v>
      </c>
      <c r="H4153" s="7">
        <v>15</v>
      </c>
      <c r="I4153">
        <v>67994</v>
      </c>
      <c r="J4153">
        <v>10199.1</v>
      </c>
      <c r="K4153">
        <v>57794.9</v>
      </c>
      <c r="L4153">
        <v>13282.014635100189</v>
      </c>
      <c r="M4153" s="4">
        <f t="shared" si="128"/>
        <v>22.981291835612119</v>
      </c>
      <c r="N4153" t="str">
        <f t="shared" si="129"/>
        <v>Discounted</v>
      </c>
    </row>
    <row r="4154" spans="1:14" x14ac:dyDescent="0.3">
      <c r="A4154" t="s">
        <v>4164</v>
      </c>
      <c r="B4154" s="2">
        <v>45655</v>
      </c>
      <c r="C4154" t="s">
        <v>4512</v>
      </c>
      <c r="D4154" t="s">
        <v>4519</v>
      </c>
      <c r="E4154" t="s">
        <v>4521</v>
      </c>
      <c r="F4154">
        <v>4</v>
      </c>
      <c r="G4154">
        <v>43587</v>
      </c>
      <c r="H4154" s="7">
        <v>10</v>
      </c>
      <c r="I4154">
        <v>174348</v>
      </c>
      <c r="J4154">
        <v>17434.8</v>
      </c>
      <c r="K4154">
        <v>156913.20000000001</v>
      </c>
      <c r="L4154">
        <v>34607.349570435239</v>
      </c>
      <c r="M4154" s="4">
        <f t="shared" si="128"/>
        <v>22.055091331025839</v>
      </c>
      <c r="N4154" t="str">
        <f t="shared" si="129"/>
        <v>Discounted</v>
      </c>
    </row>
    <row r="4155" spans="1:14" x14ac:dyDescent="0.3">
      <c r="A4155" t="s">
        <v>4165</v>
      </c>
      <c r="B4155" s="2">
        <v>45489</v>
      </c>
      <c r="C4155" t="s">
        <v>4515</v>
      </c>
      <c r="D4155" t="s">
        <v>4519</v>
      </c>
      <c r="E4155" t="s">
        <v>4521</v>
      </c>
      <c r="F4155">
        <v>3</v>
      </c>
      <c r="G4155">
        <v>68219</v>
      </c>
      <c r="H4155" s="7">
        <v>10</v>
      </c>
      <c r="I4155">
        <v>204657</v>
      </c>
      <c r="J4155">
        <v>20465.7</v>
      </c>
      <c r="K4155">
        <v>184191.3</v>
      </c>
      <c r="L4155">
        <v>17255.109124433831</v>
      </c>
      <c r="M4155" s="4">
        <f t="shared" si="128"/>
        <v>9.3680369943823791</v>
      </c>
      <c r="N4155" t="str">
        <f t="shared" si="129"/>
        <v>Discounted</v>
      </c>
    </row>
    <row r="4156" spans="1:14" x14ac:dyDescent="0.3">
      <c r="A4156" t="s">
        <v>4166</v>
      </c>
      <c r="B4156" s="2">
        <v>45007</v>
      </c>
      <c r="C4156" t="s">
        <v>4518</v>
      </c>
      <c r="D4156" t="s">
        <v>4520</v>
      </c>
      <c r="E4156" t="s">
        <v>4521</v>
      </c>
      <c r="F4156">
        <v>2</v>
      </c>
      <c r="G4156">
        <v>4274</v>
      </c>
      <c r="H4156" s="7">
        <v>10</v>
      </c>
      <c r="I4156">
        <v>8548</v>
      </c>
      <c r="J4156">
        <v>854.8</v>
      </c>
      <c r="K4156">
        <v>7693.2</v>
      </c>
      <c r="L4156">
        <v>473.99350703681279</v>
      </c>
      <c r="M4156" s="4">
        <f t="shared" si="128"/>
        <v>6.1612008921750743</v>
      </c>
      <c r="N4156" t="str">
        <f t="shared" si="129"/>
        <v>Discounted</v>
      </c>
    </row>
    <row r="4157" spans="1:14" x14ac:dyDescent="0.3">
      <c r="A4157" t="s">
        <v>4167</v>
      </c>
      <c r="B4157" s="2">
        <v>45415</v>
      </c>
      <c r="C4157" t="s">
        <v>4516</v>
      </c>
      <c r="D4157" t="s">
        <v>4520</v>
      </c>
      <c r="E4157" t="s">
        <v>4524</v>
      </c>
      <c r="F4157">
        <v>1</v>
      </c>
      <c r="G4157">
        <v>29518</v>
      </c>
      <c r="H4157" s="7">
        <v>5</v>
      </c>
      <c r="I4157">
        <v>29518</v>
      </c>
      <c r="J4157">
        <v>1475.9</v>
      </c>
      <c r="K4157">
        <v>28042.1</v>
      </c>
      <c r="L4157">
        <v>6590.6125042866388</v>
      </c>
      <c r="M4157" s="4">
        <f t="shared" si="128"/>
        <v>23.502564017269172</v>
      </c>
      <c r="N4157" t="str">
        <f t="shared" si="129"/>
        <v>Discounted</v>
      </c>
    </row>
    <row r="4158" spans="1:14" x14ac:dyDescent="0.3">
      <c r="A4158" t="s">
        <v>4168</v>
      </c>
      <c r="B4158" s="2">
        <v>45014</v>
      </c>
      <c r="C4158" t="s">
        <v>4517</v>
      </c>
      <c r="D4158" t="s">
        <v>4520</v>
      </c>
      <c r="E4158" t="s">
        <v>4521</v>
      </c>
      <c r="F4158">
        <v>6</v>
      </c>
      <c r="G4158">
        <v>14772</v>
      </c>
      <c r="H4158" s="7">
        <v>0</v>
      </c>
      <c r="I4158">
        <v>88632</v>
      </c>
      <c r="J4158">
        <v>0</v>
      </c>
      <c r="K4158">
        <v>88632</v>
      </c>
      <c r="L4158">
        <v>21833.044822613931</v>
      </c>
      <c r="M4158" s="4">
        <f t="shared" si="128"/>
        <v>24.633365852755134</v>
      </c>
      <c r="N4158" t="str">
        <f t="shared" si="129"/>
        <v>Non-discounted</v>
      </c>
    </row>
    <row r="4159" spans="1:14" x14ac:dyDescent="0.3">
      <c r="A4159" t="s">
        <v>4169</v>
      </c>
      <c r="B4159" s="2">
        <v>45120</v>
      </c>
      <c r="C4159" t="s">
        <v>4514</v>
      </c>
      <c r="D4159" t="s">
        <v>4519</v>
      </c>
      <c r="E4159" t="s">
        <v>4523</v>
      </c>
      <c r="F4159">
        <v>7</v>
      </c>
      <c r="G4159">
        <v>23086</v>
      </c>
      <c r="H4159" s="7">
        <v>20</v>
      </c>
      <c r="I4159">
        <v>161602</v>
      </c>
      <c r="J4159">
        <v>32320.400000000001</v>
      </c>
      <c r="K4159">
        <v>129281.60000000001</v>
      </c>
      <c r="L4159">
        <v>21133.51301763927</v>
      </c>
      <c r="M4159" s="4">
        <f t="shared" si="128"/>
        <v>16.346883870279505</v>
      </c>
      <c r="N4159" t="str">
        <f t="shared" si="129"/>
        <v>Discounted</v>
      </c>
    </row>
    <row r="4160" spans="1:14" x14ac:dyDescent="0.3">
      <c r="A4160" t="s">
        <v>4170</v>
      </c>
      <c r="B4160" s="2">
        <v>45030</v>
      </c>
      <c r="C4160" t="s">
        <v>4518</v>
      </c>
      <c r="D4160" t="s">
        <v>4520</v>
      </c>
      <c r="E4160" t="s">
        <v>4523</v>
      </c>
      <c r="F4160">
        <v>6</v>
      </c>
      <c r="G4160">
        <v>34045</v>
      </c>
      <c r="H4160" s="7">
        <v>5</v>
      </c>
      <c r="I4160">
        <v>204270</v>
      </c>
      <c r="J4160">
        <v>10213.5</v>
      </c>
      <c r="K4160">
        <v>194056.5</v>
      </c>
      <c r="L4160">
        <v>44182.85823734352</v>
      </c>
      <c r="M4160" s="4">
        <f t="shared" si="128"/>
        <v>22.768038296755595</v>
      </c>
      <c r="N4160" t="str">
        <f t="shared" si="129"/>
        <v>Discounted</v>
      </c>
    </row>
    <row r="4161" spans="1:14" x14ac:dyDescent="0.3">
      <c r="A4161" t="s">
        <v>4171</v>
      </c>
      <c r="B4161" s="2">
        <v>45022</v>
      </c>
      <c r="C4161" t="s">
        <v>4518</v>
      </c>
      <c r="D4161" t="s">
        <v>4520</v>
      </c>
      <c r="E4161" t="s">
        <v>4523</v>
      </c>
      <c r="F4161">
        <v>9</v>
      </c>
      <c r="G4161">
        <v>3066</v>
      </c>
      <c r="H4161" s="7">
        <v>20</v>
      </c>
      <c r="I4161">
        <v>27594</v>
      </c>
      <c r="J4161">
        <v>5518.8</v>
      </c>
      <c r="K4161">
        <v>22075.200000000001</v>
      </c>
      <c r="L4161">
        <v>2127.237132132625</v>
      </c>
      <c r="M4161" s="4">
        <f t="shared" si="128"/>
        <v>9.6363209942950689</v>
      </c>
      <c r="N4161" t="str">
        <f t="shared" si="129"/>
        <v>Discounted</v>
      </c>
    </row>
    <row r="4162" spans="1:14" x14ac:dyDescent="0.3">
      <c r="A4162" t="s">
        <v>4172</v>
      </c>
      <c r="B4162" s="2">
        <v>45349</v>
      </c>
      <c r="C4162" t="s">
        <v>4516</v>
      </c>
      <c r="D4162" t="s">
        <v>4519</v>
      </c>
      <c r="E4162" t="s">
        <v>4522</v>
      </c>
      <c r="F4162">
        <v>9</v>
      </c>
      <c r="G4162">
        <v>76989</v>
      </c>
      <c r="H4162" s="7">
        <v>20</v>
      </c>
      <c r="I4162">
        <v>692901</v>
      </c>
      <c r="J4162">
        <v>138580.20000000001</v>
      </c>
      <c r="K4162">
        <v>554320.80000000005</v>
      </c>
      <c r="L4162">
        <v>40026.252711842018</v>
      </c>
      <c r="M4162" s="4">
        <f t="shared" si="128"/>
        <v>7.2207740917970273</v>
      </c>
      <c r="N4162" t="str">
        <f t="shared" si="129"/>
        <v>Discounted</v>
      </c>
    </row>
    <row r="4163" spans="1:14" x14ac:dyDescent="0.3">
      <c r="A4163" t="s">
        <v>4173</v>
      </c>
      <c r="B4163" s="2">
        <v>45124</v>
      </c>
      <c r="C4163" t="s">
        <v>4512</v>
      </c>
      <c r="D4163" t="s">
        <v>4520</v>
      </c>
      <c r="E4163" t="s">
        <v>4525</v>
      </c>
      <c r="F4163">
        <v>2</v>
      </c>
      <c r="G4163">
        <v>65855</v>
      </c>
      <c r="H4163" s="7">
        <v>15</v>
      </c>
      <c r="I4163">
        <v>131710</v>
      </c>
      <c r="J4163">
        <v>19756.5</v>
      </c>
      <c r="K4163">
        <v>111953.5</v>
      </c>
      <c r="L4163">
        <v>16788.926100430581</v>
      </c>
      <c r="M4163" s="4">
        <f t="shared" ref="M4163:M4226" si="130">(L4163/K4163)*100</f>
        <v>14.996338748168284</v>
      </c>
      <c r="N4163" t="str">
        <f t="shared" ref="N4163:N4226" si="131">IF(H4163=0,"Non-discounted","Discounted")</f>
        <v>Discounted</v>
      </c>
    </row>
    <row r="4164" spans="1:14" x14ac:dyDescent="0.3">
      <c r="A4164" t="s">
        <v>4174</v>
      </c>
      <c r="B4164" s="2">
        <v>44927</v>
      </c>
      <c r="C4164" t="s">
        <v>4513</v>
      </c>
      <c r="D4164" t="s">
        <v>4519</v>
      </c>
      <c r="E4164" t="s">
        <v>4524</v>
      </c>
      <c r="F4164">
        <v>2</v>
      </c>
      <c r="G4164">
        <v>32196</v>
      </c>
      <c r="H4164" s="7">
        <v>10</v>
      </c>
      <c r="I4164">
        <v>64392</v>
      </c>
      <c r="J4164">
        <v>6439.2</v>
      </c>
      <c r="K4164">
        <v>57952.800000000003</v>
      </c>
      <c r="L4164">
        <v>12299.710094531991</v>
      </c>
      <c r="M4164" s="4">
        <f t="shared" si="130"/>
        <v>21.223668389675719</v>
      </c>
      <c r="N4164" t="str">
        <f t="shared" si="131"/>
        <v>Discounted</v>
      </c>
    </row>
    <row r="4165" spans="1:14" x14ac:dyDescent="0.3">
      <c r="A4165" t="s">
        <v>4175</v>
      </c>
      <c r="B4165" s="2">
        <v>45333</v>
      </c>
      <c r="C4165" t="s">
        <v>4513</v>
      </c>
      <c r="D4165" t="s">
        <v>4520</v>
      </c>
      <c r="E4165" t="s">
        <v>4523</v>
      </c>
      <c r="F4165">
        <v>9</v>
      </c>
      <c r="G4165">
        <v>73440</v>
      </c>
      <c r="H4165" s="7">
        <v>15</v>
      </c>
      <c r="I4165">
        <v>660960</v>
      </c>
      <c r="J4165">
        <v>99144</v>
      </c>
      <c r="K4165">
        <v>561816</v>
      </c>
      <c r="L4165">
        <v>101649.7759988781</v>
      </c>
      <c r="M4165" s="4">
        <f t="shared" si="130"/>
        <v>18.093072464806646</v>
      </c>
      <c r="N4165" t="str">
        <f t="shared" si="131"/>
        <v>Discounted</v>
      </c>
    </row>
    <row r="4166" spans="1:14" x14ac:dyDescent="0.3">
      <c r="A4166" t="s">
        <v>4176</v>
      </c>
      <c r="B4166" s="2">
        <v>45304</v>
      </c>
      <c r="C4166" t="s">
        <v>4517</v>
      </c>
      <c r="D4166" t="s">
        <v>4519</v>
      </c>
      <c r="E4166" t="s">
        <v>4523</v>
      </c>
      <c r="F4166">
        <v>1</v>
      </c>
      <c r="G4166">
        <v>67617</v>
      </c>
      <c r="H4166" s="7">
        <v>10</v>
      </c>
      <c r="I4166">
        <v>67617</v>
      </c>
      <c r="J4166">
        <v>6761.7</v>
      </c>
      <c r="K4166">
        <v>60855.3</v>
      </c>
      <c r="L4166">
        <v>10799.62700568786</v>
      </c>
      <c r="M4166" s="4">
        <f t="shared" si="130"/>
        <v>17.746403362875313</v>
      </c>
      <c r="N4166" t="str">
        <f t="shared" si="131"/>
        <v>Discounted</v>
      </c>
    </row>
    <row r="4167" spans="1:14" x14ac:dyDescent="0.3">
      <c r="A4167" t="s">
        <v>4177</v>
      </c>
      <c r="B4167" s="2">
        <v>45093</v>
      </c>
      <c r="C4167" t="s">
        <v>4517</v>
      </c>
      <c r="D4167" t="s">
        <v>4519</v>
      </c>
      <c r="E4167" t="s">
        <v>4521</v>
      </c>
      <c r="F4167">
        <v>5</v>
      </c>
      <c r="G4167">
        <v>41235</v>
      </c>
      <c r="H4167" s="7">
        <v>5</v>
      </c>
      <c r="I4167">
        <v>206175</v>
      </c>
      <c r="J4167">
        <v>10308.75</v>
      </c>
      <c r="K4167">
        <v>195866.25</v>
      </c>
      <c r="L4167">
        <v>10477.234676631489</v>
      </c>
      <c r="M4167" s="4">
        <f t="shared" si="130"/>
        <v>5.3491781645033232</v>
      </c>
      <c r="N4167" t="str">
        <f t="shared" si="131"/>
        <v>Discounted</v>
      </c>
    </row>
    <row r="4168" spans="1:14" x14ac:dyDescent="0.3">
      <c r="A4168" t="s">
        <v>4178</v>
      </c>
      <c r="B4168" s="2">
        <v>45435</v>
      </c>
      <c r="C4168" t="s">
        <v>4514</v>
      </c>
      <c r="D4168" t="s">
        <v>4519</v>
      </c>
      <c r="E4168" t="s">
        <v>4523</v>
      </c>
      <c r="F4168">
        <v>1</v>
      </c>
      <c r="G4168">
        <v>73875</v>
      </c>
      <c r="H4168" s="7">
        <v>20</v>
      </c>
      <c r="I4168">
        <v>73875</v>
      </c>
      <c r="J4168">
        <v>14775</v>
      </c>
      <c r="K4168">
        <v>59100</v>
      </c>
      <c r="L4168">
        <v>6707.7659877553788</v>
      </c>
      <c r="M4168" s="4">
        <f t="shared" si="130"/>
        <v>11.349857847301825</v>
      </c>
      <c r="N4168" t="str">
        <f t="shared" si="131"/>
        <v>Discounted</v>
      </c>
    </row>
    <row r="4169" spans="1:14" x14ac:dyDescent="0.3">
      <c r="A4169" t="s">
        <v>4179</v>
      </c>
      <c r="B4169" s="2">
        <v>45564</v>
      </c>
      <c r="C4169" t="s">
        <v>4518</v>
      </c>
      <c r="D4169" t="s">
        <v>4520</v>
      </c>
      <c r="E4169" t="s">
        <v>4521</v>
      </c>
      <c r="F4169">
        <v>7</v>
      </c>
      <c r="G4169">
        <v>51137</v>
      </c>
      <c r="H4169" s="7">
        <v>15</v>
      </c>
      <c r="I4169">
        <v>357959</v>
      </c>
      <c r="J4169">
        <v>53693.85</v>
      </c>
      <c r="K4169">
        <v>304265.15000000002</v>
      </c>
      <c r="L4169">
        <v>72384.422782126159</v>
      </c>
      <c r="M4169" s="4">
        <f t="shared" si="130"/>
        <v>23.789915730449625</v>
      </c>
      <c r="N4169" t="str">
        <f t="shared" si="131"/>
        <v>Discounted</v>
      </c>
    </row>
    <row r="4170" spans="1:14" x14ac:dyDescent="0.3">
      <c r="A4170" t="s">
        <v>4180</v>
      </c>
      <c r="B4170" s="2">
        <v>45239</v>
      </c>
      <c r="C4170" t="s">
        <v>4515</v>
      </c>
      <c r="D4170" t="s">
        <v>4520</v>
      </c>
      <c r="E4170" t="s">
        <v>4521</v>
      </c>
      <c r="F4170">
        <v>9</v>
      </c>
      <c r="G4170">
        <v>22629</v>
      </c>
      <c r="H4170" s="7">
        <v>5</v>
      </c>
      <c r="I4170">
        <v>203661</v>
      </c>
      <c r="J4170">
        <v>10183.049999999999</v>
      </c>
      <c r="K4170">
        <v>193477.95</v>
      </c>
      <c r="L4170">
        <v>14869.69133299567</v>
      </c>
      <c r="M4170" s="4">
        <f t="shared" si="130"/>
        <v>7.6854707903384698</v>
      </c>
      <c r="N4170" t="str">
        <f t="shared" si="131"/>
        <v>Discounted</v>
      </c>
    </row>
    <row r="4171" spans="1:14" x14ac:dyDescent="0.3">
      <c r="A4171" t="s">
        <v>4181</v>
      </c>
      <c r="B4171" s="2">
        <v>45519</v>
      </c>
      <c r="C4171" t="s">
        <v>4518</v>
      </c>
      <c r="D4171" t="s">
        <v>4519</v>
      </c>
      <c r="E4171" t="s">
        <v>4525</v>
      </c>
      <c r="F4171">
        <v>6</v>
      </c>
      <c r="G4171">
        <v>31345</v>
      </c>
      <c r="H4171" s="7">
        <v>5</v>
      </c>
      <c r="I4171">
        <v>188070</v>
      </c>
      <c r="J4171">
        <v>9403.5</v>
      </c>
      <c r="K4171">
        <v>178666.5</v>
      </c>
      <c r="L4171">
        <v>34888.777229156141</v>
      </c>
      <c r="M4171" s="4">
        <f t="shared" si="130"/>
        <v>19.527318903743087</v>
      </c>
      <c r="N4171" t="str">
        <f t="shared" si="131"/>
        <v>Discounted</v>
      </c>
    </row>
    <row r="4172" spans="1:14" x14ac:dyDescent="0.3">
      <c r="A4172" t="s">
        <v>4182</v>
      </c>
      <c r="B4172" s="2">
        <v>45344</v>
      </c>
      <c r="C4172" t="s">
        <v>4513</v>
      </c>
      <c r="D4172" t="s">
        <v>4519</v>
      </c>
      <c r="E4172" t="s">
        <v>4522</v>
      </c>
      <c r="F4172">
        <v>2</v>
      </c>
      <c r="G4172">
        <v>79949</v>
      </c>
      <c r="H4172" s="7">
        <v>10</v>
      </c>
      <c r="I4172">
        <v>159898</v>
      </c>
      <c r="J4172">
        <v>15989.8</v>
      </c>
      <c r="K4172">
        <v>143908.20000000001</v>
      </c>
      <c r="L4172">
        <v>29049.630276887769</v>
      </c>
      <c r="M4172" s="4">
        <f t="shared" si="130"/>
        <v>20.186223076160889</v>
      </c>
      <c r="N4172" t="str">
        <f t="shared" si="131"/>
        <v>Discounted</v>
      </c>
    </row>
    <row r="4173" spans="1:14" x14ac:dyDescent="0.3">
      <c r="A4173" t="s">
        <v>4183</v>
      </c>
      <c r="B4173" s="2">
        <v>45607</v>
      </c>
      <c r="C4173" t="s">
        <v>4514</v>
      </c>
      <c r="D4173" t="s">
        <v>4520</v>
      </c>
      <c r="E4173" t="s">
        <v>4521</v>
      </c>
      <c r="F4173">
        <v>6</v>
      </c>
      <c r="G4173">
        <v>67000</v>
      </c>
      <c r="H4173" s="7">
        <v>20</v>
      </c>
      <c r="I4173">
        <v>402000</v>
      </c>
      <c r="J4173">
        <v>80400</v>
      </c>
      <c r="K4173">
        <v>321600</v>
      </c>
      <c r="L4173">
        <v>63215.834202128011</v>
      </c>
      <c r="M4173" s="4">
        <f t="shared" si="130"/>
        <v>19.656664863845773</v>
      </c>
      <c r="N4173" t="str">
        <f t="shared" si="131"/>
        <v>Discounted</v>
      </c>
    </row>
    <row r="4174" spans="1:14" x14ac:dyDescent="0.3">
      <c r="A4174" t="s">
        <v>4184</v>
      </c>
      <c r="B4174" s="2">
        <v>45403</v>
      </c>
      <c r="C4174" t="s">
        <v>4518</v>
      </c>
      <c r="D4174" t="s">
        <v>4520</v>
      </c>
      <c r="E4174" t="s">
        <v>4521</v>
      </c>
      <c r="F4174">
        <v>9</v>
      </c>
      <c r="G4174">
        <v>11239</v>
      </c>
      <c r="H4174" s="7">
        <v>10</v>
      </c>
      <c r="I4174">
        <v>101151</v>
      </c>
      <c r="J4174">
        <v>10115.1</v>
      </c>
      <c r="K4174">
        <v>91035.9</v>
      </c>
      <c r="L4174">
        <v>22563.883138162852</v>
      </c>
      <c r="M4174" s="4">
        <f t="shared" si="130"/>
        <v>24.785697882003532</v>
      </c>
      <c r="N4174" t="str">
        <f t="shared" si="131"/>
        <v>Discounted</v>
      </c>
    </row>
    <row r="4175" spans="1:14" x14ac:dyDescent="0.3">
      <c r="A4175" t="s">
        <v>4185</v>
      </c>
      <c r="B4175" s="2">
        <v>44999</v>
      </c>
      <c r="C4175" t="s">
        <v>4516</v>
      </c>
      <c r="D4175" t="s">
        <v>4519</v>
      </c>
      <c r="E4175" t="s">
        <v>4525</v>
      </c>
      <c r="F4175">
        <v>3</v>
      </c>
      <c r="G4175">
        <v>58672</v>
      </c>
      <c r="H4175" s="7">
        <v>10</v>
      </c>
      <c r="I4175">
        <v>176016</v>
      </c>
      <c r="J4175">
        <v>17601.599999999999</v>
      </c>
      <c r="K4175">
        <v>158414.39999999999</v>
      </c>
      <c r="L4175">
        <v>20885.61465527767</v>
      </c>
      <c r="M4175" s="4">
        <f t="shared" si="130"/>
        <v>13.184164227038494</v>
      </c>
      <c r="N4175" t="str">
        <f t="shared" si="131"/>
        <v>Discounted</v>
      </c>
    </row>
    <row r="4176" spans="1:14" x14ac:dyDescent="0.3">
      <c r="A4176" t="s">
        <v>4186</v>
      </c>
      <c r="B4176" s="2">
        <v>45067</v>
      </c>
      <c r="C4176" t="s">
        <v>4513</v>
      </c>
      <c r="D4176" t="s">
        <v>4520</v>
      </c>
      <c r="E4176" t="s">
        <v>4521</v>
      </c>
      <c r="F4176">
        <v>9</v>
      </c>
      <c r="G4176">
        <v>3173</v>
      </c>
      <c r="H4176" s="7">
        <v>5</v>
      </c>
      <c r="I4176">
        <v>28557</v>
      </c>
      <c r="J4176">
        <v>1427.85</v>
      </c>
      <c r="K4176">
        <v>27129.15</v>
      </c>
      <c r="L4176">
        <v>5057.9228732494648</v>
      </c>
      <c r="M4176" s="4">
        <f t="shared" si="130"/>
        <v>18.643867844180392</v>
      </c>
      <c r="N4176" t="str">
        <f t="shared" si="131"/>
        <v>Discounted</v>
      </c>
    </row>
    <row r="4177" spans="1:14" x14ac:dyDescent="0.3">
      <c r="A4177" t="s">
        <v>4187</v>
      </c>
      <c r="B4177" s="2">
        <v>45508</v>
      </c>
      <c r="C4177" t="s">
        <v>4518</v>
      </c>
      <c r="D4177" t="s">
        <v>4520</v>
      </c>
      <c r="E4177" t="s">
        <v>4524</v>
      </c>
      <c r="F4177">
        <v>8</v>
      </c>
      <c r="G4177">
        <v>31671</v>
      </c>
      <c r="H4177" s="7">
        <v>10</v>
      </c>
      <c r="I4177">
        <v>253368</v>
      </c>
      <c r="J4177">
        <v>25336.799999999999</v>
      </c>
      <c r="K4177">
        <v>228031.2</v>
      </c>
      <c r="L4177">
        <v>20233.441578208909</v>
      </c>
      <c r="M4177" s="4">
        <f t="shared" si="130"/>
        <v>8.8731022676760496</v>
      </c>
      <c r="N4177" t="str">
        <f t="shared" si="131"/>
        <v>Discounted</v>
      </c>
    </row>
    <row r="4178" spans="1:14" x14ac:dyDescent="0.3">
      <c r="A4178" t="s">
        <v>4188</v>
      </c>
      <c r="B4178" s="2">
        <v>45188</v>
      </c>
      <c r="C4178" t="s">
        <v>4518</v>
      </c>
      <c r="D4178" t="s">
        <v>4520</v>
      </c>
      <c r="E4178" t="s">
        <v>4522</v>
      </c>
      <c r="F4178">
        <v>7</v>
      </c>
      <c r="G4178">
        <v>11124</v>
      </c>
      <c r="H4178" s="7">
        <v>0</v>
      </c>
      <c r="I4178">
        <v>77868</v>
      </c>
      <c r="J4178">
        <v>0</v>
      </c>
      <c r="K4178">
        <v>77868</v>
      </c>
      <c r="L4178">
        <v>10118.32234580998</v>
      </c>
      <c r="M4178" s="4">
        <f t="shared" si="130"/>
        <v>12.994198317421764</v>
      </c>
      <c r="N4178" t="str">
        <f t="shared" si="131"/>
        <v>Non-discounted</v>
      </c>
    </row>
    <row r="4179" spans="1:14" x14ac:dyDescent="0.3">
      <c r="A4179" t="s">
        <v>4189</v>
      </c>
      <c r="B4179" s="2">
        <v>45266</v>
      </c>
      <c r="C4179" t="s">
        <v>4513</v>
      </c>
      <c r="D4179" t="s">
        <v>4519</v>
      </c>
      <c r="E4179" t="s">
        <v>4524</v>
      </c>
      <c r="F4179">
        <v>8</v>
      </c>
      <c r="G4179">
        <v>67264</v>
      </c>
      <c r="H4179" s="7">
        <v>20</v>
      </c>
      <c r="I4179">
        <v>538112</v>
      </c>
      <c r="J4179">
        <v>107622.39999999999</v>
      </c>
      <c r="K4179">
        <v>430489.59999999998</v>
      </c>
      <c r="L4179">
        <v>63846.825423439121</v>
      </c>
      <c r="M4179" s="4">
        <f t="shared" si="130"/>
        <v>14.831212048662529</v>
      </c>
      <c r="N4179" t="str">
        <f t="shared" si="131"/>
        <v>Discounted</v>
      </c>
    </row>
    <row r="4180" spans="1:14" x14ac:dyDescent="0.3">
      <c r="A4180" t="s">
        <v>4190</v>
      </c>
      <c r="B4180" s="2">
        <v>45234</v>
      </c>
      <c r="C4180" t="s">
        <v>4515</v>
      </c>
      <c r="D4180" t="s">
        <v>4519</v>
      </c>
      <c r="E4180" t="s">
        <v>4523</v>
      </c>
      <c r="F4180">
        <v>6</v>
      </c>
      <c r="G4180">
        <v>53430</v>
      </c>
      <c r="H4180" s="7">
        <v>10</v>
      </c>
      <c r="I4180">
        <v>320580</v>
      </c>
      <c r="J4180">
        <v>32058</v>
      </c>
      <c r="K4180">
        <v>288522</v>
      </c>
      <c r="L4180">
        <v>26822.594362652311</v>
      </c>
      <c r="M4180" s="4">
        <f t="shared" si="130"/>
        <v>9.2965508220005102</v>
      </c>
      <c r="N4180" t="str">
        <f t="shared" si="131"/>
        <v>Discounted</v>
      </c>
    </row>
    <row r="4181" spans="1:14" x14ac:dyDescent="0.3">
      <c r="A4181" t="s">
        <v>4191</v>
      </c>
      <c r="B4181" s="2">
        <v>45171</v>
      </c>
      <c r="C4181" t="s">
        <v>4513</v>
      </c>
      <c r="D4181" t="s">
        <v>4520</v>
      </c>
      <c r="E4181" t="s">
        <v>4522</v>
      </c>
      <c r="F4181">
        <v>3</v>
      </c>
      <c r="G4181">
        <v>35108</v>
      </c>
      <c r="H4181" s="7">
        <v>10</v>
      </c>
      <c r="I4181">
        <v>105324</v>
      </c>
      <c r="J4181">
        <v>10532.4</v>
      </c>
      <c r="K4181">
        <v>94791.6</v>
      </c>
      <c r="L4181">
        <v>21931.18823307682</v>
      </c>
      <c r="M4181" s="4">
        <f t="shared" si="130"/>
        <v>23.136214847177197</v>
      </c>
      <c r="N4181" t="str">
        <f t="shared" si="131"/>
        <v>Discounted</v>
      </c>
    </row>
    <row r="4182" spans="1:14" x14ac:dyDescent="0.3">
      <c r="A4182" t="s">
        <v>4192</v>
      </c>
      <c r="B4182" s="2">
        <v>45441</v>
      </c>
      <c r="C4182" t="s">
        <v>4516</v>
      </c>
      <c r="D4182" t="s">
        <v>4519</v>
      </c>
      <c r="E4182" t="s">
        <v>4523</v>
      </c>
      <c r="F4182">
        <v>7</v>
      </c>
      <c r="G4182">
        <v>50149</v>
      </c>
      <c r="H4182" s="7">
        <v>15</v>
      </c>
      <c r="I4182">
        <v>351043</v>
      </c>
      <c r="J4182">
        <v>52656.45</v>
      </c>
      <c r="K4182">
        <v>298386.55</v>
      </c>
      <c r="L4182">
        <v>57660.087450128231</v>
      </c>
      <c r="M4182" s="4">
        <f t="shared" si="130"/>
        <v>19.323956609347249</v>
      </c>
      <c r="N4182" t="str">
        <f t="shared" si="131"/>
        <v>Discounted</v>
      </c>
    </row>
    <row r="4183" spans="1:14" x14ac:dyDescent="0.3">
      <c r="A4183" t="s">
        <v>4193</v>
      </c>
      <c r="B4183" s="2">
        <v>45263</v>
      </c>
      <c r="C4183" t="s">
        <v>4516</v>
      </c>
      <c r="D4183" t="s">
        <v>4520</v>
      </c>
      <c r="E4183" t="s">
        <v>4521</v>
      </c>
      <c r="F4183">
        <v>4</v>
      </c>
      <c r="G4183">
        <v>20189</v>
      </c>
      <c r="H4183" s="7">
        <v>20</v>
      </c>
      <c r="I4183">
        <v>80756</v>
      </c>
      <c r="J4183">
        <v>16151.2</v>
      </c>
      <c r="K4183">
        <v>64604.800000000003</v>
      </c>
      <c r="L4183">
        <v>6896.6627712124018</v>
      </c>
      <c r="M4183" s="4">
        <f t="shared" si="130"/>
        <v>10.675155361849896</v>
      </c>
      <c r="N4183" t="str">
        <f t="shared" si="131"/>
        <v>Discounted</v>
      </c>
    </row>
    <row r="4184" spans="1:14" x14ac:dyDescent="0.3">
      <c r="A4184" t="s">
        <v>4194</v>
      </c>
      <c r="B4184" s="2">
        <v>45501</v>
      </c>
      <c r="C4184" t="s">
        <v>4518</v>
      </c>
      <c r="D4184" t="s">
        <v>4520</v>
      </c>
      <c r="E4184" t="s">
        <v>4525</v>
      </c>
      <c r="F4184">
        <v>5</v>
      </c>
      <c r="G4184">
        <v>64003</v>
      </c>
      <c r="H4184" s="7">
        <v>20</v>
      </c>
      <c r="I4184">
        <v>320015</v>
      </c>
      <c r="J4184">
        <v>64003</v>
      </c>
      <c r="K4184">
        <v>256012</v>
      </c>
      <c r="L4184">
        <v>19710.69358749114</v>
      </c>
      <c r="M4184" s="4">
        <f t="shared" si="130"/>
        <v>7.6991287859518849</v>
      </c>
      <c r="N4184" t="str">
        <f t="shared" si="131"/>
        <v>Discounted</v>
      </c>
    </row>
    <row r="4185" spans="1:14" x14ac:dyDescent="0.3">
      <c r="A4185" t="s">
        <v>4195</v>
      </c>
      <c r="B4185" s="2">
        <v>45487</v>
      </c>
      <c r="C4185" t="s">
        <v>4517</v>
      </c>
      <c r="D4185" t="s">
        <v>4519</v>
      </c>
      <c r="E4185" t="s">
        <v>4524</v>
      </c>
      <c r="F4185">
        <v>8</v>
      </c>
      <c r="G4185">
        <v>73160</v>
      </c>
      <c r="H4185" s="7">
        <v>10</v>
      </c>
      <c r="I4185">
        <v>585280</v>
      </c>
      <c r="J4185">
        <v>58528</v>
      </c>
      <c r="K4185">
        <v>526752</v>
      </c>
      <c r="L4185">
        <v>56664.53819624256</v>
      </c>
      <c r="M4185" s="4">
        <f t="shared" si="130"/>
        <v>10.757346568450155</v>
      </c>
      <c r="N4185" t="str">
        <f t="shared" si="131"/>
        <v>Discounted</v>
      </c>
    </row>
    <row r="4186" spans="1:14" x14ac:dyDescent="0.3">
      <c r="A4186" t="s">
        <v>4196</v>
      </c>
      <c r="B4186" s="2">
        <v>45002</v>
      </c>
      <c r="C4186" t="s">
        <v>4515</v>
      </c>
      <c r="D4186" t="s">
        <v>4519</v>
      </c>
      <c r="E4186" t="s">
        <v>4523</v>
      </c>
      <c r="F4186">
        <v>7</v>
      </c>
      <c r="G4186">
        <v>42624</v>
      </c>
      <c r="H4186" s="7">
        <v>0</v>
      </c>
      <c r="I4186">
        <v>298368</v>
      </c>
      <c r="J4186">
        <v>0</v>
      </c>
      <c r="K4186">
        <v>298368</v>
      </c>
      <c r="L4186">
        <v>52094.180505820921</v>
      </c>
      <c r="M4186" s="4">
        <f t="shared" si="130"/>
        <v>17.459707644861687</v>
      </c>
      <c r="N4186" t="str">
        <f t="shared" si="131"/>
        <v>Non-discounted</v>
      </c>
    </row>
    <row r="4187" spans="1:14" x14ac:dyDescent="0.3">
      <c r="A4187" t="s">
        <v>4197</v>
      </c>
      <c r="B4187" s="2">
        <v>45101</v>
      </c>
      <c r="C4187" t="s">
        <v>4518</v>
      </c>
      <c r="D4187" t="s">
        <v>4519</v>
      </c>
      <c r="E4187" t="s">
        <v>4521</v>
      </c>
      <c r="F4187">
        <v>7</v>
      </c>
      <c r="G4187">
        <v>8087</v>
      </c>
      <c r="H4187" s="7">
        <v>15</v>
      </c>
      <c r="I4187">
        <v>56609</v>
      </c>
      <c r="J4187">
        <v>8491.35</v>
      </c>
      <c r="K4187">
        <v>48117.65</v>
      </c>
      <c r="L4187">
        <v>10358.850823038179</v>
      </c>
      <c r="M4187" s="4">
        <f t="shared" si="130"/>
        <v>21.528172766205707</v>
      </c>
      <c r="N4187" t="str">
        <f t="shared" si="131"/>
        <v>Discounted</v>
      </c>
    </row>
    <row r="4188" spans="1:14" x14ac:dyDescent="0.3">
      <c r="A4188" t="s">
        <v>4198</v>
      </c>
      <c r="B4188" s="2">
        <v>45035</v>
      </c>
      <c r="C4188" t="s">
        <v>4513</v>
      </c>
      <c r="D4188" t="s">
        <v>4520</v>
      </c>
      <c r="E4188" t="s">
        <v>4524</v>
      </c>
      <c r="F4188">
        <v>8</v>
      </c>
      <c r="G4188">
        <v>4027</v>
      </c>
      <c r="H4188" s="7">
        <v>0</v>
      </c>
      <c r="I4188">
        <v>32216</v>
      </c>
      <c r="J4188">
        <v>0</v>
      </c>
      <c r="K4188">
        <v>32216</v>
      </c>
      <c r="L4188">
        <v>4852.8137138578086</v>
      </c>
      <c r="M4188" s="4">
        <f t="shared" si="130"/>
        <v>15.063365141103205</v>
      </c>
      <c r="N4188" t="str">
        <f t="shared" si="131"/>
        <v>Non-discounted</v>
      </c>
    </row>
    <row r="4189" spans="1:14" x14ac:dyDescent="0.3">
      <c r="A4189" t="s">
        <v>4199</v>
      </c>
      <c r="B4189" s="2">
        <v>45109</v>
      </c>
      <c r="C4189" t="s">
        <v>4518</v>
      </c>
      <c r="D4189" t="s">
        <v>4520</v>
      </c>
      <c r="E4189" t="s">
        <v>4524</v>
      </c>
      <c r="F4189">
        <v>3</v>
      </c>
      <c r="G4189">
        <v>33567</v>
      </c>
      <c r="H4189" s="7">
        <v>10</v>
      </c>
      <c r="I4189">
        <v>100701</v>
      </c>
      <c r="J4189">
        <v>10070.1</v>
      </c>
      <c r="K4189">
        <v>90630.9</v>
      </c>
      <c r="L4189">
        <v>6389.3819009840518</v>
      </c>
      <c r="M4189" s="4">
        <f t="shared" si="130"/>
        <v>7.0498934700902804</v>
      </c>
      <c r="N4189" t="str">
        <f t="shared" si="131"/>
        <v>Discounted</v>
      </c>
    </row>
    <row r="4190" spans="1:14" x14ac:dyDescent="0.3">
      <c r="A4190" t="s">
        <v>4200</v>
      </c>
      <c r="B4190" s="2">
        <v>45118</v>
      </c>
      <c r="C4190" t="s">
        <v>4514</v>
      </c>
      <c r="D4190" t="s">
        <v>4519</v>
      </c>
      <c r="E4190" t="s">
        <v>4523</v>
      </c>
      <c r="F4190">
        <v>3</v>
      </c>
      <c r="G4190">
        <v>52038</v>
      </c>
      <c r="H4190" s="7">
        <v>20</v>
      </c>
      <c r="I4190">
        <v>156114</v>
      </c>
      <c r="J4190">
        <v>31222.799999999999</v>
      </c>
      <c r="K4190">
        <v>124891.2</v>
      </c>
      <c r="L4190">
        <v>12472.006568784151</v>
      </c>
      <c r="M4190" s="4">
        <f t="shared" si="130"/>
        <v>9.9862973282218057</v>
      </c>
      <c r="N4190" t="str">
        <f t="shared" si="131"/>
        <v>Discounted</v>
      </c>
    </row>
    <row r="4191" spans="1:14" x14ac:dyDescent="0.3">
      <c r="A4191" t="s">
        <v>4201</v>
      </c>
      <c r="B4191" s="2">
        <v>44991</v>
      </c>
      <c r="C4191" t="s">
        <v>4514</v>
      </c>
      <c r="D4191" t="s">
        <v>4519</v>
      </c>
      <c r="E4191" t="s">
        <v>4521</v>
      </c>
      <c r="F4191">
        <v>2</v>
      </c>
      <c r="G4191">
        <v>69999</v>
      </c>
      <c r="H4191" s="7">
        <v>20</v>
      </c>
      <c r="I4191">
        <v>139998</v>
      </c>
      <c r="J4191">
        <v>27999.599999999999</v>
      </c>
      <c r="K4191">
        <v>111998.39999999999</v>
      </c>
      <c r="L4191">
        <v>13331.033348271771</v>
      </c>
      <c r="M4191" s="4">
        <f t="shared" si="130"/>
        <v>11.902878387791048</v>
      </c>
      <c r="N4191" t="str">
        <f t="shared" si="131"/>
        <v>Discounted</v>
      </c>
    </row>
    <row r="4192" spans="1:14" x14ac:dyDescent="0.3">
      <c r="A4192" t="s">
        <v>4202</v>
      </c>
      <c r="B4192" s="2">
        <v>45400</v>
      </c>
      <c r="C4192" t="s">
        <v>4517</v>
      </c>
      <c r="D4192" t="s">
        <v>4519</v>
      </c>
      <c r="E4192" t="s">
        <v>4525</v>
      </c>
      <c r="F4192">
        <v>1</v>
      </c>
      <c r="G4192">
        <v>37955</v>
      </c>
      <c r="H4192" s="7">
        <v>0</v>
      </c>
      <c r="I4192">
        <v>37955</v>
      </c>
      <c r="J4192">
        <v>0</v>
      </c>
      <c r="K4192">
        <v>37955</v>
      </c>
      <c r="L4192">
        <v>6726.660301920404</v>
      </c>
      <c r="M4192" s="4">
        <f t="shared" si="130"/>
        <v>17.722725074220534</v>
      </c>
      <c r="N4192" t="str">
        <f t="shared" si="131"/>
        <v>Non-discounted</v>
      </c>
    </row>
    <row r="4193" spans="1:14" x14ac:dyDescent="0.3">
      <c r="A4193" t="s">
        <v>4203</v>
      </c>
      <c r="B4193" s="2">
        <v>45026</v>
      </c>
      <c r="C4193" t="s">
        <v>4515</v>
      </c>
      <c r="D4193" t="s">
        <v>4520</v>
      </c>
      <c r="E4193" t="s">
        <v>4523</v>
      </c>
      <c r="F4193">
        <v>6</v>
      </c>
      <c r="G4193">
        <v>20743</v>
      </c>
      <c r="H4193" s="7">
        <v>5</v>
      </c>
      <c r="I4193">
        <v>124458</v>
      </c>
      <c r="J4193">
        <v>6222.9</v>
      </c>
      <c r="K4193">
        <v>118235.1</v>
      </c>
      <c r="L4193">
        <v>11744.135830045039</v>
      </c>
      <c r="M4193" s="4">
        <f t="shared" si="130"/>
        <v>9.9328675072335013</v>
      </c>
      <c r="N4193" t="str">
        <f t="shared" si="131"/>
        <v>Discounted</v>
      </c>
    </row>
    <row r="4194" spans="1:14" x14ac:dyDescent="0.3">
      <c r="A4194" t="s">
        <v>4204</v>
      </c>
      <c r="B4194" s="2">
        <v>45470</v>
      </c>
      <c r="C4194" t="s">
        <v>4512</v>
      </c>
      <c r="D4194" t="s">
        <v>4520</v>
      </c>
      <c r="E4194" t="s">
        <v>4524</v>
      </c>
      <c r="F4194">
        <v>6</v>
      </c>
      <c r="G4194">
        <v>33193</v>
      </c>
      <c r="H4194" s="7">
        <v>10</v>
      </c>
      <c r="I4194">
        <v>199158</v>
      </c>
      <c r="J4194">
        <v>19915.8</v>
      </c>
      <c r="K4194">
        <v>179242.2</v>
      </c>
      <c r="L4194">
        <v>17348.077948349481</v>
      </c>
      <c r="M4194" s="4">
        <f t="shared" si="130"/>
        <v>9.6785678530778352</v>
      </c>
      <c r="N4194" t="str">
        <f t="shared" si="131"/>
        <v>Discounted</v>
      </c>
    </row>
    <row r="4195" spans="1:14" x14ac:dyDescent="0.3">
      <c r="A4195" t="s">
        <v>4205</v>
      </c>
      <c r="B4195" s="2">
        <v>45054</v>
      </c>
      <c r="C4195" t="s">
        <v>4514</v>
      </c>
      <c r="D4195" t="s">
        <v>4520</v>
      </c>
      <c r="E4195" t="s">
        <v>4524</v>
      </c>
      <c r="F4195">
        <v>8</v>
      </c>
      <c r="G4195">
        <v>69731</v>
      </c>
      <c r="H4195" s="7">
        <v>20</v>
      </c>
      <c r="I4195">
        <v>557848</v>
      </c>
      <c r="J4195">
        <v>111569.60000000001</v>
      </c>
      <c r="K4195">
        <v>446278.40000000002</v>
      </c>
      <c r="L4195">
        <v>47859.062401055358</v>
      </c>
      <c r="M4195" s="4">
        <f t="shared" si="130"/>
        <v>10.724037372423885</v>
      </c>
      <c r="N4195" t="str">
        <f t="shared" si="131"/>
        <v>Discounted</v>
      </c>
    </row>
    <row r="4196" spans="1:14" x14ac:dyDescent="0.3">
      <c r="A4196" t="s">
        <v>4206</v>
      </c>
      <c r="B4196" s="2">
        <v>45378</v>
      </c>
      <c r="C4196" t="s">
        <v>4512</v>
      </c>
      <c r="D4196" t="s">
        <v>4519</v>
      </c>
      <c r="E4196" t="s">
        <v>4522</v>
      </c>
      <c r="F4196">
        <v>6</v>
      </c>
      <c r="G4196">
        <v>75148</v>
      </c>
      <c r="H4196" s="7">
        <v>5</v>
      </c>
      <c r="I4196">
        <v>450888</v>
      </c>
      <c r="J4196">
        <v>22544.400000000001</v>
      </c>
      <c r="K4196">
        <v>428343.6</v>
      </c>
      <c r="L4196">
        <v>72178.384801158638</v>
      </c>
      <c r="M4196" s="4">
        <f t="shared" si="130"/>
        <v>16.850580889070979</v>
      </c>
      <c r="N4196" t="str">
        <f t="shared" si="131"/>
        <v>Discounted</v>
      </c>
    </row>
    <row r="4197" spans="1:14" x14ac:dyDescent="0.3">
      <c r="A4197" t="s">
        <v>4207</v>
      </c>
      <c r="B4197" s="2">
        <v>45295</v>
      </c>
      <c r="C4197" t="s">
        <v>4516</v>
      </c>
      <c r="D4197" t="s">
        <v>4519</v>
      </c>
      <c r="E4197" t="s">
        <v>4521</v>
      </c>
      <c r="F4197">
        <v>6</v>
      </c>
      <c r="G4197">
        <v>32559</v>
      </c>
      <c r="H4197" s="7">
        <v>20</v>
      </c>
      <c r="I4197">
        <v>195354</v>
      </c>
      <c r="J4197">
        <v>39070.800000000003</v>
      </c>
      <c r="K4197">
        <v>156283.20000000001</v>
      </c>
      <c r="L4197">
        <v>23212.127438278101</v>
      </c>
      <c r="M4197" s="4">
        <f t="shared" si="130"/>
        <v>14.852605678843341</v>
      </c>
      <c r="N4197" t="str">
        <f t="shared" si="131"/>
        <v>Discounted</v>
      </c>
    </row>
    <row r="4198" spans="1:14" x14ac:dyDescent="0.3">
      <c r="A4198" t="s">
        <v>4208</v>
      </c>
      <c r="B4198" s="2">
        <v>44969</v>
      </c>
      <c r="C4198" t="s">
        <v>4514</v>
      </c>
      <c r="D4198" t="s">
        <v>4520</v>
      </c>
      <c r="E4198" t="s">
        <v>4522</v>
      </c>
      <c r="F4198">
        <v>1</v>
      </c>
      <c r="G4198">
        <v>59367</v>
      </c>
      <c r="H4198" s="7">
        <v>20</v>
      </c>
      <c r="I4198">
        <v>59367</v>
      </c>
      <c r="J4198">
        <v>11873.4</v>
      </c>
      <c r="K4198">
        <v>47493.599999999999</v>
      </c>
      <c r="L4198">
        <v>10369.14426235296</v>
      </c>
      <c r="M4198" s="4">
        <f t="shared" si="130"/>
        <v>21.832719066048817</v>
      </c>
      <c r="N4198" t="str">
        <f t="shared" si="131"/>
        <v>Discounted</v>
      </c>
    </row>
    <row r="4199" spans="1:14" x14ac:dyDescent="0.3">
      <c r="A4199" t="s">
        <v>4209</v>
      </c>
      <c r="B4199" s="2">
        <v>45345</v>
      </c>
      <c r="C4199" t="s">
        <v>4514</v>
      </c>
      <c r="D4199" t="s">
        <v>4519</v>
      </c>
      <c r="E4199" t="s">
        <v>4525</v>
      </c>
      <c r="F4199">
        <v>7</v>
      </c>
      <c r="G4199">
        <v>73278</v>
      </c>
      <c r="H4199" s="7">
        <v>5</v>
      </c>
      <c r="I4199">
        <v>512946</v>
      </c>
      <c r="J4199">
        <v>25647.3</v>
      </c>
      <c r="K4199">
        <v>487298.7</v>
      </c>
      <c r="L4199">
        <v>92385.236900319724</v>
      </c>
      <c r="M4199" s="4">
        <f t="shared" si="130"/>
        <v>18.958646288266255</v>
      </c>
      <c r="N4199" t="str">
        <f t="shared" si="131"/>
        <v>Discounted</v>
      </c>
    </row>
    <row r="4200" spans="1:14" x14ac:dyDescent="0.3">
      <c r="A4200" t="s">
        <v>4210</v>
      </c>
      <c r="B4200" s="2">
        <v>45414</v>
      </c>
      <c r="C4200" t="s">
        <v>4515</v>
      </c>
      <c r="D4200" t="s">
        <v>4519</v>
      </c>
      <c r="E4200" t="s">
        <v>4523</v>
      </c>
      <c r="F4200">
        <v>7</v>
      </c>
      <c r="G4200">
        <v>75977</v>
      </c>
      <c r="H4200" s="7">
        <v>0</v>
      </c>
      <c r="I4200">
        <v>531839</v>
      </c>
      <c r="J4200">
        <v>0</v>
      </c>
      <c r="K4200">
        <v>531839</v>
      </c>
      <c r="L4200">
        <v>97520.325511876581</v>
      </c>
      <c r="M4200" s="4">
        <f t="shared" si="130"/>
        <v>18.336437439126613</v>
      </c>
      <c r="N4200" t="str">
        <f t="shared" si="131"/>
        <v>Non-discounted</v>
      </c>
    </row>
    <row r="4201" spans="1:14" x14ac:dyDescent="0.3">
      <c r="A4201" t="s">
        <v>4211</v>
      </c>
      <c r="B4201" s="2">
        <v>45004</v>
      </c>
      <c r="C4201" t="s">
        <v>4517</v>
      </c>
      <c r="D4201" t="s">
        <v>4519</v>
      </c>
      <c r="E4201" t="s">
        <v>4524</v>
      </c>
      <c r="F4201">
        <v>9</v>
      </c>
      <c r="G4201">
        <v>55783</v>
      </c>
      <c r="H4201" s="7">
        <v>10</v>
      </c>
      <c r="I4201">
        <v>502047</v>
      </c>
      <c r="J4201">
        <v>50204.7</v>
      </c>
      <c r="K4201">
        <v>451842.3</v>
      </c>
      <c r="L4201">
        <v>36567.602942261452</v>
      </c>
      <c r="M4201" s="4">
        <f t="shared" si="130"/>
        <v>8.0930012400922742</v>
      </c>
      <c r="N4201" t="str">
        <f t="shared" si="131"/>
        <v>Discounted</v>
      </c>
    </row>
    <row r="4202" spans="1:14" x14ac:dyDescent="0.3">
      <c r="A4202" t="s">
        <v>4212</v>
      </c>
      <c r="B4202" s="2">
        <v>45196</v>
      </c>
      <c r="C4202" t="s">
        <v>4512</v>
      </c>
      <c r="D4202" t="s">
        <v>4519</v>
      </c>
      <c r="E4202" t="s">
        <v>4521</v>
      </c>
      <c r="F4202">
        <v>7</v>
      </c>
      <c r="G4202">
        <v>64353</v>
      </c>
      <c r="H4202" s="7">
        <v>5</v>
      </c>
      <c r="I4202">
        <v>450471</v>
      </c>
      <c r="J4202">
        <v>22523.55</v>
      </c>
      <c r="K4202">
        <v>427947.45</v>
      </c>
      <c r="L4202">
        <v>26124.291617039689</v>
      </c>
      <c r="M4202" s="4">
        <f t="shared" si="130"/>
        <v>6.1045559722437162</v>
      </c>
      <c r="N4202" t="str">
        <f t="shared" si="131"/>
        <v>Discounted</v>
      </c>
    </row>
    <row r="4203" spans="1:14" x14ac:dyDescent="0.3">
      <c r="A4203" t="s">
        <v>4213</v>
      </c>
      <c r="B4203" s="2">
        <v>45600</v>
      </c>
      <c r="C4203" t="s">
        <v>4513</v>
      </c>
      <c r="D4203" t="s">
        <v>4520</v>
      </c>
      <c r="E4203" t="s">
        <v>4524</v>
      </c>
      <c r="F4203">
        <v>8</v>
      </c>
      <c r="G4203">
        <v>20501</v>
      </c>
      <c r="H4203" s="7">
        <v>5</v>
      </c>
      <c r="I4203">
        <v>164008</v>
      </c>
      <c r="J4203">
        <v>8200.4</v>
      </c>
      <c r="K4203">
        <v>155807.6</v>
      </c>
      <c r="L4203">
        <v>23682.71981794103</v>
      </c>
      <c r="M4203" s="4">
        <f t="shared" si="130"/>
        <v>15.19997729118543</v>
      </c>
      <c r="N4203" t="str">
        <f t="shared" si="131"/>
        <v>Discounted</v>
      </c>
    </row>
    <row r="4204" spans="1:14" x14ac:dyDescent="0.3">
      <c r="A4204" t="s">
        <v>4214</v>
      </c>
      <c r="B4204" s="2">
        <v>45627</v>
      </c>
      <c r="C4204" t="s">
        <v>4514</v>
      </c>
      <c r="D4204" t="s">
        <v>4519</v>
      </c>
      <c r="E4204" t="s">
        <v>4522</v>
      </c>
      <c r="F4204">
        <v>4</v>
      </c>
      <c r="G4204">
        <v>3200</v>
      </c>
      <c r="H4204" s="7">
        <v>20</v>
      </c>
      <c r="I4204">
        <v>12800</v>
      </c>
      <c r="J4204">
        <v>2560</v>
      </c>
      <c r="K4204">
        <v>10240</v>
      </c>
      <c r="L4204">
        <v>658.72213068090616</v>
      </c>
      <c r="M4204" s="4">
        <f t="shared" si="130"/>
        <v>6.432833307430724</v>
      </c>
      <c r="N4204" t="str">
        <f t="shared" si="131"/>
        <v>Discounted</v>
      </c>
    </row>
    <row r="4205" spans="1:14" x14ac:dyDescent="0.3">
      <c r="A4205" t="s">
        <v>4215</v>
      </c>
      <c r="B4205" s="2">
        <v>45654</v>
      </c>
      <c r="C4205" t="s">
        <v>4514</v>
      </c>
      <c r="D4205" t="s">
        <v>4520</v>
      </c>
      <c r="E4205" t="s">
        <v>4522</v>
      </c>
      <c r="F4205">
        <v>9</v>
      </c>
      <c r="G4205">
        <v>50657</v>
      </c>
      <c r="H4205" s="7">
        <v>5</v>
      </c>
      <c r="I4205">
        <v>455913</v>
      </c>
      <c r="J4205">
        <v>22795.65</v>
      </c>
      <c r="K4205">
        <v>433117.35</v>
      </c>
      <c r="L4205">
        <v>53188.362519707523</v>
      </c>
      <c r="M4205" s="4">
        <f t="shared" si="130"/>
        <v>12.280358318526728</v>
      </c>
      <c r="N4205" t="str">
        <f t="shared" si="131"/>
        <v>Discounted</v>
      </c>
    </row>
    <row r="4206" spans="1:14" x14ac:dyDescent="0.3">
      <c r="A4206" t="s">
        <v>4216</v>
      </c>
      <c r="B4206" s="2">
        <v>45241</v>
      </c>
      <c r="C4206" t="s">
        <v>4515</v>
      </c>
      <c r="D4206" t="s">
        <v>4520</v>
      </c>
      <c r="E4206" t="s">
        <v>4523</v>
      </c>
      <c r="F4206">
        <v>1</v>
      </c>
      <c r="G4206">
        <v>18585</v>
      </c>
      <c r="H4206" s="7">
        <v>10</v>
      </c>
      <c r="I4206">
        <v>18585</v>
      </c>
      <c r="J4206">
        <v>1858.5</v>
      </c>
      <c r="K4206">
        <v>16726.5</v>
      </c>
      <c r="L4206">
        <v>923.67863897402242</v>
      </c>
      <c r="M4206" s="4">
        <f t="shared" si="130"/>
        <v>5.5222469672317729</v>
      </c>
      <c r="N4206" t="str">
        <f t="shared" si="131"/>
        <v>Discounted</v>
      </c>
    </row>
    <row r="4207" spans="1:14" x14ac:dyDescent="0.3">
      <c r="A4207" t="s">
        <v>4217</v>
      </c>
      <c r="B4207" s="2">
        <v>45094</v>
      </c>
      <c r="C4207" t="s">
        <v>4515</v>
      </c>
      <c r="D4207" t="s">
        <v>4519</v>
      </c>
      <c r="E4207" t="s">
        <v>4521</v>
      </c>
      <c r="F4207">
        <v>8</v>
      </c>
      <c r="G4207">
        <v>64383</v>
      </c>
      <c r="H4207" s="7">
        <v>0</v>
      </c>
      <c r="I4207">
        <v>515064</v>
      </c>
      <c r="J4207">
        <v>0</v>
      </c>
      <c r="K4207">
        <v>515064</v>
      </c>
      <c r="L4207">
        <v>43966.787747775539</v>
      </c>
      <c r="M4207" s="4">
        <f t="shared" si="130"/>
        <v>8.5361795325970249</v>
      </c>
      <c r="N4207" t="str">
        <f t="shared" si="131"/>
        <v>Non-discounted</v>
      </c>
    </row>
    <row r="4208" spans="1:14" x14ac:dyDescent="0.3">
      <c r="A4208" t="s">
        <v>4218</v>
      </c>
      <c r="B4208" s="2">
        <v>45265</v>
      </c>
      <c r="C4208" t="s">
        <v>4517</v>
      </c>
      <c r="D4208" t="s">
        <v>4520</v>
      </c>
      <c r="E4208" t="s">
        <v>4521</v>
      </c>
      <c r="F4208">
        <v>3</v>
      </c>
      <c r="G4208">
        <v>58647</v>
      </c>
      <c r="H4208" s="7">
        <v>0</v>
      </c>
      <c r="I4208">
        <v>175941</v>
      </c>
      <c r="J4208">
        <v>0</v>
      </c>
      <c r="K4208">
        <v>175941</v>
      </c>
      <c r="L4208">
        <v>12680.696637010269</v>
      </c>
      <c r="M4208" s="4">
        <f t="shared" si="130"/>
        <v>7.2073573737845464</v>
      </c>
      <c r="N4208" t="str">
        <f t="shared" si="131"/>
        <v>Non-discounted</v>
      </c>
    </row>
    <row r="4209" spans="1:14" x14ac:dyDescent="0.3">
      <c r="A4209" t="s">
        <v>4219</v>
      </c>
      <c r="B4209" s="2">
        <v>45119</v>
      </c>
      <c r="C4209" t="s">
        <v>4512</v>
      </c>
      <c r="D4209" t="s">
        <v>4520</v>
      </c>
      <c r="E4209" t="s">
        <v>4523</v>
      </c>
      <c r="F4209">
        <v>1</v>
      </c>
      <c r="G4209">
        <v>13839</v>
      </c>
      <c r="H4209" s="7">
        <v>0</v>
      </c>
      <c r="I4209">
        <v>13839</v>
      </c>
      <c r="J4209">
        <v>0</v>
      </c>
      <c r="K4209">
        <v>13839</v>
      </c>
      <c r="L4209">
        <v>2908.9162940044262</v>
      </c>
      <c r="M4209" s="4">
        <f t="shared" si="130"/>
        <v>21.019700079517495</v>
      </c>
      <c r="N4209" t="str">
        <f t="shared" si="131"/>
        <v>Non-discounted</v>
      </c>
    </row>
    <row r="4210" spans="1:14" x14ac:dyDescent="0.3">
      <c r="A4210" t="s">
        <v>4220</v>
      </c>
      <c r="B4210" s="2">
        <v>45379</v>
      </c>
      <c r="C4210" t="s">
        <v>4516</v>
      </c>
      <c r="D4210" t="s">
        <v>4519</v>
      </c>
      <c r="E4210" t="s">
        <v>4522</v>
      </c>
      <c r="F4210">
        <v>2</v>
      </c>
      <c r="G4210">
        <v>16334</v>
      </c>
      <c r="H4210" s="7">
        <v>10</v>
      </c>
      <c r="I4210">
        <v>32668</v>
      </c>
      <c r="J4210">
        <v>3266.8</v>
      </c>
      <c r="K4210">
        <v>29401.200000000001</v>
      </c>
      <c r="L4210">
        <v>3505.364847365599</v>
      </c>
      <c r="M4210" s="4">
        <f t="shared" si="130"/>
        <v>11.92252305132307</v>
      </c>
      <c r="N4210" t="str">
        <f t="shared" si="131"/>
        <v>Discounted</v>
      </c>
    </row>
    <row r="4211" spans="1:14" x14ac:dyDescent="0.3">
      <c r="A4211" t="s">
        <v>4221</v>
      </c>
      <c r="B4211" s="2">
        <v>45209</v>
      </c>
      <c r="C4211" t="s">
        <v>4513</v>
      </c>
      <c r="D4211" t="s">
        <v>4520</v>
      </c>
      <c r="E4211" t="s">
        <v>4522</v>
      </c>
      <c r="F4211">
        <v>6</v>
      </c>
      <c r="G4211">
        <v>77120</v>
      </c>
      <c r="H4211" s="7">
        <v>20</v>
      </c>
      <c r="I4211">
        <v>462720</v>
      </c>
      <c r="J4211">
        <v>92544</v>
      </c>
      <c r="K4211">
        <v>370176</v>
      </c>
      <c r="L4211">
        <v>24346.217749570929</v>
      </c>
      <c r="M4211" s="4">
        <f t="shared" si="130"/>
        <v>6.5769303654399343</v>
      </c>
      <c r="N4211" t="str">
        <f t="shared" si="131"/>
        <v>Discounted</v>
      </c>
    </row>
    <row r="4212" spans="1:14" x14ac:dyDescent="0.3">
      <c r="A4212" t="s">
        <v>4222</v>
      </c>
      <c r="B4212" s="2">
        <v>45262</v>
      </c>
      <c r="C4212" t="s">
        <v>4517</v>
      </c>
      <c r="D4212" t="s">
        <v>4520</v>
      </c>
      <c r="E4212" t="s">
        <v>4522</v>
      </c>
      <c r="F4212">
        <v>5</v>
      </c>
      <c r="G4212">
        <v>30043</v>
      </c>
      <c r="H4212" s="7">
        <v>10</v>
      </c>
      <c r="I4212">
        <v>150215</v>
      </c>
      <c r="J4212">
        <v>15021.5</v>
      </c>
      <c r="K4212">
        <v>135193.5</v>
      </c>
      <c r="L4212">
        <v>13937.914606487029</v>
      </c>
      <c r="M4212" s="4">
        <f t="shared" si="130"/>
        <v>10.309604090793588</v>
      </c>
      <c r="N4212" t="str">
        <f t="shared" si="131"/>
        <v>Discounted</v>
      </c>
    </row>
    <row r="4213" spans="1:14" x14ac:dyDescent="0.3">
      <c r="A4213" t="s">
        <v>4223</v>
      </c>
      <c r="B4213" s="2">
        <v>45316</v>
      </c>
      <c r="C4213" t="s">
        <v>4516</v>
      </c>
      <c r="D4213" t="s">
        <v>4520</v>
      </c>
      <c r="E4213" t="s">
        <v>4524</v>
      </c>
      <c r="F4213">
        <v>3</v>
      </c>
      <c r="G4213">
        <v>36430</v>
      </c>
      <c r="H4213" s="7">
        <v>5</v>
      </c>
      <c r="I4213">
        <v>109290</v>
      </c>
      <c r="J4213">
        <v>5464.5</v>
      </c>
      <c r="K4213">
        <v>103825.5</v>
      </c>
      <c r="L4213">
        <v>19369.853188050271</v>
      </c>
      <c r="M4213" s="4">
        <f t="shared" si="130"/>
        <v>18.656161721398181</v>
      </c>
      <c r="N4213" t="str">
        <f t="shared" si="131"/>
        <v>Discounted</v>
      </c>
    </row>
    <row r="4214" spans="1:14" x14ac:dyDescent="0.3">
      <c r="A4214" t="s">
        <v>4224</v>
      </c>
      <c r="B4214" s="2">
        <v>45451</v>
      </c>
      <c r="C4214" t="s">
        <v>4518</v>
      </c>
      <c r="D4214" t="s">
        <v>4520</v>
      </c>
      <c r="E4214" t="s">
        <v>4525</v>
      </c>
      <c r="F4214">
        <v>9</v>
      </c>
      <c r="G4214">
        <v>41574</v>
      </c>
      <c r="H4214" s="7">
        <v>15</v>
      </c>
      <c r="I4214">
        <v>374166</v>
      </c>
      <c r="J4214">
        <v>56124.9</v>
      </c>
      <c r="K4214">
        <v>318041.09999999998</v>
      </c>
      <c r="L4214">
        <v>63330.587432099062</v>
      </c>
      <c r="M4214" s="4">
        <f t="shared" si="130"/>
        <v>19.912705443447109</v>
      </c>
      <c r="N4214" t="str">
        <f t="shared" si="131"/>
        <v>Discounted</v>
      </c>
    </row>
    <row r="4215" spans="1:14" x14ac:dyDescent="0.3">
      <c r="A4215" t="s">
        <v>4225</v>
      </c>
      <c r="B4215" s="2">
        <v>45166</v>
      </c>
      <c r="C4215" t="s">
        <v>4514</v>
      </c>
      <c r="D4215" t="s">
        <v>4520</v>
      </c>
      <c r="E4215" t="s">
        <v>4522</v>
      </c>
      <c r="F4215">
        <v>8</v>
      </c>
      <c r="G4215">
        <v>61173</v>
      </c>
      <c r="H4215" s="7">
        <v>15</v>
      </c>
      <c r="I4215">
        <v>489384</v>
      </c>
      <c r="J4215">
        <v>73407.600000000006</v>
      </c>
      <c r="K4215">
        <v>415976.4</v>
      </c>
      <c r="L4215">
        <v>30771.03304006729</v>
      </c>
      <c r="M4215" s="4">
        <f t="shared" si="130"/>
        <v>7.3973025969904276</v>
      </c>
      <c r="N4215" t="str">
        <f t="shared" si="131"/>
        <v>Discounted</v>
      </c>
    </row>
    <row r="4216" spans="1:14" x14ac:dyDescent="0.3">
      <c r="A4216" t="s">
        <v>4226</v>
      </c>
      <c r="B4216" s="2">
        <v>45409</v>
      </c>
      <c r="C4216" t="s">
        <v>4512</v>
      </c>
      <c r="D4216" t="s">
        <v>4520</v>
      </c>
      <c r="E4216" t="s">
        <v>4525</v>
      </c>
      <c r="F4216">
        <v>3</v>
      </c>
      <c r="G4216">
        <v>29544</v>
      </c>
      <c r="H4216" s="7">
        <v>15</v>
      </c>
      <c r="I4216">
        <v>88632</v>
      </c>
      <c r="J4216">
        <v>13294.8</v>
      </c>
      <c r="K4216">
        <v>75337.2</v>
      </c>
      <c r="L4216">
        <v>15497.863119718149</v>
      </c>
      <c r="M4216" s="4">
        <f t="shared" si="130"/>
        <v>20.571328798678675</v>
      </c>
      <c r="N4216" t="str">
        <f t="shared" si="131"/>
        <v>Discounted</v>
      </c>
    </row>
    <row r="4217" spans="1:14" x14ac:dyDescent="0.3">
      <c r="A4217" t="s">
        <v>4227</v>
      </c>
      <c r="B4217" s="2">
        <v>45585</v>
      </c>
      <c r="C4217" t="s">
        <v>4517</v>
      </c>
      <c r="D4217" t="s">
        <v>4520</v>
      </c>
      <c r="E4217" t="s">
        <v>4525</v>
      </c>
      <c r="F4217">
        <v>2</v>
      </c>
      <c r="G4217">
        <v>79173</v>
      </c>
      <c r="H4217" s="7">
        <v>0</v>
      </c>
      <c r="I4217">
        <v>158346</v>
      </c>
      <c r="J4217">
        <v>0</v>
      </c>
      <c r="K4217">
        <v>158346</v>
      </c>
      <c r="L4217">
        <v>19652.61209340829</v>
      </c>
      <c r="M4217" s="4">
        <f t="shared" si="130"/>
        <v>12.411183164341562</v>
      </c>
      <c r="N4217" t="str">
        <f t="shared" si="131"/>
        <v>Non-discounted</v>
      </c>
    </row>
    <row r="4218" spans="1:14" x14ac:dyDescent="0.3">
      <c r="A4218" t="s">
        <v>4228</v>
      </c>
      <c r="B4218" s="2">
        <v>45642</v>
      </c>
      <c r="C4218" t="s">
        <v>4514</v>
      </c>
      <c r="D4218" t="s">
        <v>4520</v>
      </c>
      <c r="E4218" t="s">
        <v>4521</v>
      </c>
      <c r="F4218">
        <v>8</v>
      </c>
      <c r="G4218">
        <v>35405</v>
      </c>
      <c r="H4218" s="7">
        <v>10</v>
      </c>
      <c r="I4218">
        <v>283240</v>
      </c>
      <c r="J4218">
        <v>28324</v>
      </c>
      <c r="K4218">
        <v>254916</v>
      </c>
      <c r="L4218">
        <v>47382.902486847073</v>
      </c>
      <c r="M4218" s="4">
        <f t="shared" si="130"/>
        <v>18.587653378700072</v>
      </c>
      <c r="N4218" t="str">
        <f t="shared" si="131"/>
        <v>Discounted</v>
      </c>
    </row>
    <row r="4219" spans="1:14" x14ac:dyDescent="0.3">
      <c r="A4219" t="s">
        <v>4229</v>
      </c>
      <c r="B4219" s="2">
        <v>45518</v>
      </c>
      <c r="C4219" t="s">
        <v>4512</v>
      </c>
      <c r="D4219" t="s">
        <v>4519</v>
      </c>
      <c r="E4219" t="s">
        <v>4523</v>
      </c>
      <c r="F4219">
        <v>5</v>
      </c>
      <c r="G4219">
        <v>54504</v>
      </c>
      <c r="H4219" s="7">
        <v>10</v>
      </c>
      <c r="I4219">
        <v>272520</v>
      </c>
      <c r="J4219">
        <v>27252</v>
      </c>
      <c r="K4219">
        <v>245268</v>
      </c>
      <c r="L4219">
        <v>45203.274493056582</v>
      </c>
      <c r="M4219" s="4">
        <f t="shared" si="130"/>
        <v>18.430155785938883</v>
      </c>
      <c r="N4219" t="str">
        <f t="shared" si="131"/>
        <v>Discounted</v>
      </c>
    </row>
    <row r="4220" spans="1:14" x14ac:dyDescent="0.3">
      <c r="A4220" t="s">
        <v>4230</v>
      </c>
      <c r="B4220" s="2">
        <v>45481</v>
      </c>
      <c r="C4220" t="s">
        <v>4512</v>
      </c>
      <c r="D4220" t="s">
        <v>4519</v>
      </c>
      <c r="E4220" t="s">
        <v>4524</v>
      </c>
      <c r="F4220">
        <v>9</v>
      </c>
      <c r="G4220">
        <v>63261</v>
      </c>
      <c r="H4220" s="7">
        <v>0</v>
      </c>
      <c r="I4220">
        <v>569349</v>
      </c>
      <c r="J4220">
        <v>0</v>
      </c>
      <c r="K4220">
        <v>569349</v>
      </c>
      <c r="L4220">
        <v>118833.6944305666</v>
      </c>
      <c r="M4220" s="4">
        <f t="shared" si="130"/>
        <v>20.87185442155279</v>
      </c>
      <c r="N4220" t="str">
        <f t="shared" si="131"/>
        <v>Non-discounted</v>
      </c>
    </row>
    <row r="4221" spans="1:14" x14ac:dyDescent="0.3">
      <c r="A4221" t="s">
        <v>4231</v>
      </c>
      <c r="B4221" s="2">
        <v>45384</v>
      </c>
      <c r="C4221" t="s">
        <v>4512</v>
      </c>
      <c r="D4221" t="s">
        <v>4519</v>
      </c>
      <c r="E4221" t="s">
        <v>4525</v>
      </c>
      <c r="F4221">
        <v>1</v>
      </c>
      <c r="G4221">
        <v>71984</v>
      </c>
      <c r="H4221" s="7">
        <v>5</v>
      </c>
      <c r="I4221">
        <v>71984</v>
      </c>
      <c r="J4221">
        <v>3599.2</v>
      </c>
      <c r="K4221">
        <v>68384.800000000003</v>
      </c>
      <c r="L4221">
        <v>12954.580998975611</v>
      </c>
      <c r="M4221" s="4">
        <f t="shared" si="130"/>
        <v>18.943655606180918</v>
      </c>
      <c r="N4221" t="str">
        <f t="shared" si="131"/>
        <v>Discounted</v>
      </c>
    </row>
    <row r="4222" spans="1:14" x14ac:dyDescent="0.3">
      <c r="A4222" t="s">
        <v>4232</v>
      </c>
      <c r="B4222" s="2">
        <v>45015</v>
      </c>
      <c r="C4222" t="s">
        <v>4514</v>
      </c>
      <c r="D4222" t="s">
        <v>4520</v>
      </c>
      <c r="E4222" t="s">
        <v>4524</v>
      </c>
      <c r="F4222">
        <v>3</v>
      </c>
      <c r="G4222">
        <v>69605</v>
      </c>
      <c r="H4222" s="7">
        <v>15</v>
      </c>
      <c r="I4222">
        <v>208815</v>
      </c>
      <c r="J4222">
        <v>31322.25</v>
      </c>
      <c r="K4222">
        <v>177492.75</v>
      </c>
      <c r="L4222">
        <v>10254.407802756579</v>
      </c>
      <c r="M4222" s="4">
        <f t="shared" si="130"/>
        <v>5.7773671334500021</v>
      </c>
      <c r="N4222" t="str">
        <f t="shared" si="131"/>
        <v>Discounted</v>
      </c>
    </row>
    <row r="4223" spans="1:14" x14ac:dyDescent="0.3">
      <c r="A4223" t="s">
        <v>4233</v>
      </c>
      <c r="B4223" s="2">
        <v>45586</v>
      </c>
      <c r="C4223" t="s">
        <v>4517</v>
      </c>
      <c r="D4223" t="s">
        <v>4520</v>
      </c>
      <c r="E4223" t="s">
        <v>4521</v>
      </c>
      <c r="F4223">
        <v>5</v>
      </c>
      <c r="G4223">
        <v>26512</v>
      </c>
      <c r="H4223" s="7">
        <v>15</v>
      </c>
      <c r="I4223">
        <v>132560</v>
      </c>
      <c r="J4223">
        <v>19884</v>
      </c>
      <c r="K4223">
        <v>112676</v>
      </c>
      <c r="L4223">
        <v>17340.41073011815</v>
      </c>
      <c r="M4223" s="4">
        <f t="shared" si="130"/>
        <v>15.389622217790969</v>
      </c>
      <c r="N4223" t="str">
        <f t="shared" si="131"/>
        <v>Discounted</v>
      </c>
    </row>
    <row r="4224" spans="1:14" x14ac:dyDescent="0.3">
      <c r="A4224" t="s">
        <v>4234</v>
      </c>
      <c r="B4224" s="2">
        <v>45021</v>
      </c>
      <c r="C4224" t="s">
        <v>4513</v>
      </c>
      <c r="D4224" t="s">
        <v>4520</v>
      </c>
      <c r="E4224" t="s">
        <v>4522</v>
      </c>
      <c r="F4224">
        <v>2</v>
      </c>
      <c r="G4224">
        <v>64196</v>
      </c>
      <c r="H4224" s="7">
        <v>0</v>
      </c>
      <c r="I4224">
        <v>128392</v>
      </c>
      <c r="J4224">
        <v>0</v>
      </c>
      <c r="K4224">
        <v>128392</v>
      </c>
      <c r="L4224">
        <v>10686.866644857</v>
      </c>
      <c r="M4224" s="4">
        <f t="shared" si="130"/>
        <v>8.3236234694194344</v>
      </c>
      <c r="N4224" t="str">
        <f t="shared" si="131"/>
        <v>Non-discounted</v>
      </c>
    </row>
    <row r="4225" spans="1:14" x14ac:dyDescent="0.3">
      <c r="A4225" t="s">
        <v>4235</v>
      </c>
      <c r="B4225" s="2">
        <v>45378</v>
      </c>
      <c r="C4225" t="s">
        <v>4515</v>
      </c>
      <c r="D4225" t="s">
        <v>4519</v>
      </c>
      <c r="E4225" t="s">
        <v>4525</v>
      </c>
      <c r="F4225">
        <v>3</v>
      </c>
      <c r="G4225">
        <v>79013</v>
      </c>
      <c r="H4225" s="7">
        <v>15</v>
      </c>
      <c r="I4225">
        <v>237039</v>
      </c>
      <c r="J4225">
        <v>35555.85</v>
      </c>
      <c r="K4225">
        <v>201483.15</v>
      </c>
      <c r="L4225">
        <v>49160.459580464063</v>
      </c>
      <c r="M4225" s="4">
        <f t="shared" si="130"/>
        <v>24.399290749853801</v>
      </c>
      <c r="N4225" t="str">
        <f t="shared" si="131"/>
        <v>Discounted</v>
      </c>
    </row>
    <row r="4226" spans="1:14" x14ac:dyDescent="0.3">
      <c r="A4226" t="s">
        <v>4236</v>
      </c>
      <c r="B4226" s="2">
        <v>45354</v>
      </c>
      <c r="C4226" t="s">
        <v>4514</v>
      </c>
      <c r="D4226" t="s">
        <v>4519</v>
      </c>
      <c r="E4226" t="s">
        <v>4523</v>
      </c>
      <c r="F4226">
        <v>4</v>
      </c>
      <c r="G4226">
        <v>22194</v>
      </c>
      <c r="H4226" s="7">
        <v>20</v>
      </c>
      <c r="I4226">
        <v>88776</v>
      </c>
      <c r="J4226">
        <v>17755.2</v>
      </c>
      <c r="K4226">
        <v>71020.800000000003</v>
      </c>
      <c r="L4226">
        <v>7184.954718537796</v>
      </c>
      <c r="M4226" s="4">
        <f t="shared" si="130"/>
        <v>10.116690770221958</v>
      </c>
      <c r="N4226" t="str">
        <f t="shared" si="131"/>
        <v>Discounted</v>
      </c>
    </row>
    <row r="4227" spans="1:14" x14ac:dyDescent="0.3">
      <c r="A4227" t="s">
        <v>4237</v>
      </c>
      <c r="B4227" s="2">
        <v>45077</v>
      </c>
      <c r="C4227" t="s">
        <v>4512</v>
      </c>
      <c r="D4227" t="s">
        <v>4519</v>
      </c>
      <c r="E4227" t="s">
        <v>4521</v>
      </c>
      <c r="F4227">
        <v>4</v>
      </c>
      <c r="G4227">
        <v>44888</v>
      </c>
      <c r="H4227" s="7">
        <v>10</v>
      </c>
      <c r="I4227">
        <v>179552</v>
      </c>
      <c r="J4227">
        <v>17955.2</v>
      </c>
      <c r="K4227">
        <v>161596.79999999999</v>
      </c>
      <c r="L4227">
        <v>21657.440724316479</v>
      </c>
      <c r="M4227" s="4">
        <f t="shared" ref="M4227:M4290" si="132">(L4227/K4227)*100</f>
        <v>13.402147025384464</v>
      </c>
      <c r="N4227" t="str">
        <f t="shared" ref="N4227:N4290" si="133">IF(H4227=0,"Non-discounted","Discounted")</f>
        <v>Discounted</v>
      </c>
    </row>
    <row r="4228" spans="1:14" x14ac:dyDescent="0.3">
      <c r="A4228" t="s">
        <v>4238</v>
      </c>
      <c r="B4228" s="2">
        <v>45440</v>
      </c>
      <c r="C4228" t="s">
        <v>4517</v>
      </c>
      <c r="D4228" t="s">
        <v>4520</v>
      </c>
      <c r="E4228" t="s">
        <v>4524</v>
      </c>
      <c r="F4228">
        <v>9</v>
      </c>
      <c r="G4228">
        <v>33335</v>
      </c>
      <c r="H4228" s="7">
        <v>15</v>
      </c>
      <c r="I4228">
        <v>300015</v>
      </c>
      <c r="J4228">
        <v>45002.25</v>
      </c>
      <c r="K4228">
        <v>255012.75</v>
      </c>
      <c r="L4228">
        <v>22782.948830932331</v>
      </c>
      <c r="M4228" s="4">
        <f t="shared" si="132"/>
        <v>8.9340430354687488</v>
      </c>
      <c r="N4228" t="str">
        <f t="shared" si="133"/>
        <v>Discounted</v>
      </c>
    </row>
    <row r="4229" spans="1:14" x14ac:dyDescent="0.3">
      <c r="A4229" t="s">
        <v>4239</v>
      </c>
      <c r="B4229" s="2">
        <v>45302</v>
      </c>
      <c r="C4229" t="s">
        <v>4513</v>
      </c>
      <c r="D4229" t="s">
        <v>4519</v>
      </c>
      <c r="E4229" t="s">
        <v>4522</v>
      </c>
      <c r="F4229">
        <v>1</v>
      </c>
      <c r="G4229">
        <v>67898</v>
      </c>
      <c r="H4229" s="7">
        <v>15</v>
      </c>
      <c r="I4229">
        <v>67898</v>
      </c>
      <c r="J4229">
        <v>10184.700000000001</v>
      </c>
      <c r="K4229">
        <v>57713.3</v>
      </c>
      <c r="L4229">
        <v>4439.1816113552522</v>
      </c>
      <c r="M4229" s="4">
        <f t="shared" si="132"/>
        <v>7.6917826763592654</v>
      </c>
      <c r="N4229" t="str">
        <f t="shared" si="133"/>
        <v>Discounted</v>
      </c>
    </row>
    <row r="4230" spans="1:14" x14ac:dyDescent="0.3">
      <c r="A4230" t="s">
        <v>4240</v>
      </c>
      <c r="B4230" s="2">
        <v>44948</v>
      </c>
      <c r="C4230" t="s">
        <v>4518</v>
      </c>
      <c r="D4230" t="s">
        <v>4519</v>
      </c>
      <c r="E4230" t="s">
        <v>4524</v>
      </c>
      <c r="F4230">
        <v>9</v>
      </c>
      <c r="G4230">
        <v>18686</v>
      </c>
      <c r="H4230" s="7">
        <v>20</v>
      </c>
      <c r="I4230">
        <v>168174</v>
      </c>
      <c r="J4230">
        <v>33634.800000000003</v>
      </c>
      <c r="K4230">
        <v>134539.20000000001</v>
      </c>
      <c r="L4230">
        <v>22896.677544308539</v>
      </c>
      <c r="M4230" s="4">
        <f t="shared" si="132"/>
        <v>17.018592012074205</v>
      </c>
      <c r="N4230" t="str">
        <f t="shared" si="133"/>
        <v>Discounted</v>
      </c>
    </row>
    <row r="4231" spans="1:14" x14ac:dyDescent="0.3">
      <c r="A4231" t="s">
        <v>4241</v>
      </c>
      <c r="B4231" s="2">
        <v>45239</v>
      </c>
      <c r="C4231" t="s">
        <v>4516</v>
      </c>
      <c r="D4231" t="s">
        <v>4520</v>
      </c>
      <c r="E4231" t="s">
        <v>4523</v>
      </c>
      <c r="F4231">
        <v>9</v>
      </c>
      <c r="G4231">
        <v>30045</v>
      </c>
      <c r="H4231" s="7">
        <v>5</v>
      </c>
      <c r="I4231">
        <v>270405</v>
      </c>
      <c r="J4231">
        <v>13520.25</v>
      </c>
      <c r="K4231">
        <v>256884.75</v>
      </c>
      <c r="L4231">
        <v>38182.303654410673</v>
      </c>
      <c r="M4231" s="4">
        <f t="shared" si="132"/>
        <v>14.863592974830414</v>
      </c>
      <c r="N4231" t="str">
        <f t="shared" si="133"/>
        <v>Discounted</v>
      </c>
    </row>
    <row r="4232" spans="1:14" x14ac:dyDescent="0.3">
      <c r="A4232" t="s">
        <v>4242</v>
      </c>
      <c r="B4232" s="2">
        <v>45445</v>
      </c>
      <c r="C4232" t="s">
        <v>4512</v>
      </c>
      <c r="D4232" t="s">
        <v>4519</v>
      </c>
      <c r="E4232" t="s">
        <v>4525</v>
      </c>
      <c r="F4232">
        <v>6</v>
      </c>
      <c r="G4232">
        <v>44891</v>
      </c>
      <c r="H4232" s="7">
        <v>5</v>
      </c>
      <c r="I4232">
        <v>269346</v>
      </c>
      <c r="J4232">
        <v>13467.3</v>
      </c>
      <c r="K4232">
        <v>255878.7</v>
      </c>
      <c r="L4232">
        <v>31967.424140926381</v>
      </c>
      <c r="M4232" s="4">
        <f t="shared" si="132"/>
        <v>12.493194682060828</v>
      </c>
      <c r="N4232" t="str">
        <f t="shared" si="133"/>
        <v>Discounted</v>
      </c>
    </row>
    <row r="4233" spans="1:14" x14ac:dyDescent="0.3">
      <c r="A4233" t="s">
        <v>4243</v>
      </c>
      <c r="B4233" s="2">
        <v>45132</v>
      </c>
      <c r="C4233" t="s">
        <v>4518</v>
      </c>
      <c r="D4233" t="s">
        <v>4520</v>
      </c>
      <c r="E4233" t="s">
        <v>4523</v>
      </c>
      <c r="F4233">
        <v>1</v>
      </c>
      <c r="G4233">
        <v>74355</v>
      </c>
      <c r="H4233" s="7">
        <v>20</v>
      </c>
      <c r="I4233">
        <v>74355</v>
      </c>
      <c r="J4233">
        <v>14871</v>
      </c>
      <c r="K4233">
        <v>59484</v>
      </c>
      <c r="L4233">
        <v>3990.4130227322671</v>
      </c>
      <c r="M4233" s="4">
        <f t="shared" si="132"/>
        <v>6.7083804430305083</v>
      </c>
      <c r="N4233" t="str">
        <f t="shared" si="133"/>
        <v>Discounted</v>
      </c>
    </row>
    <row r="4234" spans="1:14" x14ac:dyDescent="0.3">
      <c r="A4234" t="s">
        <v>4244</v>
      </c>
      <c r="B4234" s="2">
        <v>45301</v>
      </c>
      <c r="C4234" t="s">
        <v>4515</v>
      </c>
      <c r="D4234" t="s">
        <v>4519</v>
      </c>
      <c r="E4234" t="s">
        <v>4524</v>
      </c>
      <c r="F4234">
        <v>6</v>
      </c>
      <c r="G4234">
        <v>46288</v>
      </c>
      <c r="H4234" s="7">
        <v>5</v>
      </c>
      <c r="I4234">
        <v>277728</v>
      </c>
      <c r="J4234">
        <v>13886.4</v>
      </c>
      <c r="K4234">
        <v>263841.59999999998</v>
      </c>
      <c r="L4234">
        <v>52027.419261827687</v>
      </c>
      <c r="M4234" s="4">
        <f t="shared" si="132"/>
        <v>19.719187293371359</v>
      </c>
      <c r="N4234" t="str">
        <f t="shared" si="133"/>
        <v>Discounted</v>
      </c>
    </row>
    <row r="4235" spans="1:14" x14ac:dyDescent="0.3">
      <c r="A4235" t="s">
        <v>4245</v>
      </c>
      <c r="B4235" s="2">
        <v>45377</v>
      </c>
      <c r="C4235" t="s">
        <v>4513</v>
      </c>
      <c r="D4235" t="s">
        <v>4520</v>
      </c>
      <c r="E4235" t="s">
        <v>4524</v>
      </c>
      <c r="F4235">
        <v>8</v>
      </c>
      <c r="G4235">
        <v>28901</v>
      </c>
      <c r="H4235" s="7">
        <v>0</v>
      </c>
      <c r="I4235">
        <v>231208</v>
      </c>
      <c r="J4235">
        <v>0</v>
      </c>
      <c r="K4235">
        <v>231208</v>
      </c>
      <c r="L4235">
        <v>11831.204584899529</v>
      </c>
      <c r="M4235" s="4">
        <f t="shared" si="132"/>
        <v>5.117125957968379</v>
      </c>
      <c r="N4235" t="str">
        <f t="shared" si="133"/>
        <v>Non-discounted</v>
      </c>
    </row>
    <row r="4236" spans="1:14" x14ac:dyDescent="0.3">
      <c r="A4236" t="s">
        <v>4246</v>
      </c>
      <c r="B4236" s="2">
        <v>45552</v>
      </c>
      <c r="C4236" t="s">
        <v>4513</v>
      </c>
      <c r="D4236" t="s">
        <v>4520</v>
      </c>
      <c r="E4236" t="s">
        <v>4523</v>
      </c>
      <c r="F4236">
        <v>5</v>
      </c>
      <c r="G4236">
        <v>59111</v>
      </c>
      <c r="H4236" s="7">
        <v>20</v>
      </c>
      <c r="I4236">
        <v>295555</v>
      </c>
      <c r="J4236">
        <v>59111</v>
      </c>
      <c r="K4236">
        <v>236444</v>
      </c>
      <c r="L4236">
        <v>33464.467318187468</v>
      </c>
      <c r="M4236" s="4">
        <f t="shared" si="132"/>
        <v>14.153231766586366</v>
      </c>
      <c r="N4236" t="str">
        <f t="shared" si="133"/>
        <v>Discounted</v>
      </c>
    </row>
    <row r="4237" spans="1:14" x14ac:dyDescent="0.3">
      <c r="A4237" t="s">
        <v>4247</v>
      </c>
      <c r="B4237" s="2">
        <v>45521</v>
      </c>
      <c r="C4237" t="s">
        <v>4512</v>
      </c>
      <c r="D4237" t="s">
        <v>4520</v>
      </c>
      <c r="E4237" t="s">
        <v>4523</v>
      </c>
      <c r="F4237">
        <v>5</v>
      </c>
      <c r="G4237">
        <v>12702</v>
      </c>
      <c r="H4237" s="7">
        <v>10</v>
      </c>
      <c r="I4237">
        <v>63510</v>
      </c>
      <c r="J4237">
        <v>6351</v>
      </c>
      <c r="K4237">
        <v>57159</v>
      </c>
      <c r="L4237">
        <v>10089.3863700561</v>
      </c>
      <c r="M4237" s="4">
        <f t="shared" si="132"/>
        <v>17.651439615906682</v>
      </c>
      <c r="N4237" t="str">
        <f t="shared" si="133"/>
        <v>Discounted</v>
      </c>
    </row>
    <row r="4238" spans="1:14" x14ac:dyDescent="0.3">
      <c r="A4238" t="s">
        <v>4248</v>
      </c>
      <c r="B4238" s="2">
        <v>45105</v>
      </c>
      <c r="C4238" t="s">
        <v>4513</v>
      </c>
      <c r="D4238" t="s">
        <v>4520</v>
      </c>
      <c r="E4238" t="s">
        <v>4523</v>
      </c>
      <c r="F4238">
        <v>1</v>
      </c>
      <c r="G4238">
        <v>63868</v>
      </c>
      <c r="H4238" s="7">
        <v>10</v>
      </c>
      <c r="I4238">
        <v>63868</v>
      </c>
      <c r="J4238">
        <v>6386.8</v>
      </c>
      <c r="K4238">
        <v>57481.2</v>
      </c>
      <c r="L4238">
        <v>7825.6151367655984</v>
      </c>
      <c r="M4238" s="4">
        <f t="shared" si="132"/>
        <v>13.614216712186938</v>
      </c>
      <c r="N4238" t="str">
        <f t="shared" si="133"/>
        <v>Discounted</v>
      </c>
    </row>
    <row r="4239" spans="1:14" x14ac:dyDescent="0.3">
      <c r="A4239" t="s">
        <v>4249</v>
      </c>
      <c r="B4239" s="2">
        <v>45136</v>
      </c>
      <c r="C4239" t="s">
        <v>4518</v>
      </c>
      <c r="D4239" t="s">
        <v>4520</v>
      </c>
      <c r="E4239" t="s">
        <v>4522</v>
      </c>
      <c r="F4239">
        <v>1</v>
      </c>
      <c r="G4239">
        <v>33635</v>
      </c>
      <c r="H4239" s="7">
        <v>10</v>
      </c>
      <c r="I4239">
        <v>33635</v>
      </c>
      <c r="J4239">
        <v>3363.5</v>
      </c>
      <c r="K4239">
        <v>30271.5</v>
      </c>
      <c r="L4239">
        <v>2277.6820512935428</v>
      </c>
      <c r="M4239" s="4">
        <f t="shared" si="132"/>
        <v>7.5241796782238826</v>
      </c>
      <c r="N4239" t="str">
        <f t="shared" si="133"/>
        <v>Discounted</v>
      </c>
    </row>
    <row r="4240" spans="1:14" x14ac:dyDescent="0.3">
      <c r="A4240" t="s">
        <v>4250</v>
      </c>
      <c r="B4240" s="2">
        <v>45426</v>
      </c>
      <c r="C4240" t="s">
        <v>4512</v>
      </c>
      <c r="D4240" t="s">
        <v>4519</v>
      </c>
      <c r="E4240" t="s">
        <v>4524</v>
      </c>
      <c r="F4240">
        <v>8</v>
      </c>
      <c r="G4240">
        <v>64035</v>
      </c>
      <c r="H4240" s="7">
        <v>15</v>
      </c>
      <c r="I4240">
        <v>512280</v>
      </c>
      <c r="J4240">
        <v>76842</v>
      </c>
      <c r="K4240">
        <v>435438</v>
      </c>
      <c r="L4240">
        <v>89547.814788127856</v>
      </c>
      <c r="M4240" s="4">
        <f t="shared" si="132"/>
        <v>20.564997723700699</v>
      </c>
      <c r="N4240" t="str">
        <f t="shared" si="133"/>
        <v>Discounted</v>
      </c>
    </row>
    <row r="4241" spans="1:14" x14ac:dyDescent="0.3">
      <c r="A4241" t="s">
        <v>4251</v>
      </c>
      <c r="B4241" s="2">
        <v>45390</v>
      </c>
      <c r="C4241" t="s">
        <v>4514</v>
      </c>
      <c r="D4241" t="s">
        <v>4520</v>
      </c>
      <c r="E4241" t="s">
        <v>4521</v>
      </c>
      <c r="F4241">
        <v>5</v>
      </c>
      <c r="G4241">
        <v>15397</v>
      </c>
      <c r="H4241" s="7">
        <v>20</v>
      </c>
      <c r="I4241">
        <v>76985</v>
      </c>
      <c r="J4241">
        <v>15397</v>
      </c>
      <c r="K4241">
        <v>61588</v>
      </c>
      <c r="L4241">
        <v>7069.6120268950908</v>
      </c>
      <c r="M4241" s="4">
        <f t="shared" si="132"/>
        <v>11.478879046072436</v>
      </c>
      <c r="N4241" t="str">
        <f t="shared" si="133"/>
        <v>Discounted</v>
      </c>
    </row>
    <row r="4242" spans="1:14" x14ac:dyDescent="0.3">
      <c r="A4242" t="s">
        <v>4252</v>
      </c>
      <c r="B4242" s="2">
        <v>45050</v>
      </c>
      <c r="C4242" t="s">
        <v>4517</v>
      </c>
      <c r="D4242" t="s">
        <v>4520</v>
      </c>
      <c r="E4242" t="s">
        <v>4522</v>
      </c>
      <c r="F4242">
        <v>8</v>
      </c>
      <c r="G4242">
        <v>21791</v>
      </c>
      <c r="H4242" s="7">
        <v>20</v>
      </c>
      <c r="I4242">
        <v>174328</v>
      </c>
      <c r="J4242">
        <v>34865.599999999999</v>
      </c>
      <c r="K4242">
        <v>139462.39999999999</v>
      </c>
      <c r="L4242">
        <v>10731.786516231041</v>
      </c>
      <c r="M4242" s="4">
        <f t="shared" si="132"/>
        <v>7.6951110236386597</v>
      </c>
      <c r="N4242" t="str">
        <f t="shared" si="133"/>
        <v>Discounted</v>
      </c>
    </row>
    <row r="4243" spans="1:14" x14ac:dyDescent="0.3">
      <c r="A4243" t="s">
        <v>4253</v>
      </c>
      <c r="B4243" s="2">
        <v>45039</v>
      </c>
      <c r="C4243" t="s">
        <v>4518</v>
      </c>
      <c r="D4243" t="s">
        <v>4520</v>
      </c>
      <c r="E4243" t="s">
        <v>4522</v>
      </c>
      <c r="F4243">
        <v>2</v>
      </c>
      <c r="G4243">
        <v>53908</v>
      </c>
      <c r="H4243" s="7">
        <v>5</v>
      </c>
      <c r="I4243">
        <v>107816</v>
      </c>
      <c r="J4243">
        <v>5390.8</v>
      </c>
      <c r="K4243">
        <v>102425.2</v>
      </c>
      <c r="L4243">
        <v>16393.477225712671</v>
      </c>
      <c r="M4243" s="4">
        <f t="shared" si="132"/>
        <v>16.005316294928075</v>
      </c>
      <c r="N4243" t="str">
        <f t="shared" si="133"/>
        <v>Discounted</v>
      </c>
    </row>
    <row r="4244" spans="1:14" x14ac:dyDescent="0.3">
      <c r="A4244" t="s">
        <v>4254</v>
      </c>
      <c r="B4244" s="2">
        <v>44938</v>
      </c>
      <c r="C4244" t="s">
        <v>4517</v>
      </c>
      <c r="D4244" t="s">
        <v>4520</v>
      </c>
      <c r="E4244" t="s">
        <v>4522</v>
      </c>
      <c r="F4244">
        <v>4</v>
      </c>
      <c r="G4244">
        <v>74330</v>
      </c>
      <c r="H4244" s="7">
        <v>20</v>
      </c>
      <c r="I4244">
        <v>297320</v>
      </c>
      <c r="J4244">
        <v>59464</v>
      </c>
      <c r="K4244">
        <v>237856</v>
      </c>
      <c r="L4244">
        <v>12804.81399918928</v>
      </c>
      <c r="M4244" s="4">
        <f t="shared" si="132"/>
        <v>5.3834311512803037</v>
      </c>
      <c r="N4244" t="str">
        <f t="shared" si="133"/>
        <v>Discounted</v>
      </c>
    </row>
    <row r="4245" spans="1:14" x14ac:dyDescent="0.3">
      <c r="A4245" t="s">
        <v>4255</v>
      </c>
      <c r="B4245" s="2">
        <v>45052</v>
      </c>
      <c r="C4245" t="s">
        <v>4514</v>
      </c>
      <c r="D4245" t="s">
        <v>4519</v>
      </c>
      <c r="E4245" t="s">
        <v>4521</v>
      </c>
      <c r="F4245">
        <v>9</v>
      </c>
      <c r="G4245">
        <v>54593</v>
      </c>
      <c r="H4245" s="7">
        <v>20</v>
      </c>
      <c r="I4245">
        <v>491337</v>
      </c>
      <c r="J4245">
        <v>98267.4</v>
      </c>
      <c r="K4245">
        <v>393069.6</v>
      </c>
      <c r="L4245">
        <v>45129.397059127798</v>
      </c>
      <c r="M4245" s="4">
        <f t="shared" si="132"/>
        <v>11.48127381489889</v>
      </c>
      <c r="N4245" t="str">
        <f t="shared" si="133"/>
        <v>Discounted</v>
      </c>
    </row>
    <row r="4246" spans="1:14" x14ac:dyDescent="0.3">
      <c r="A4246" t="s">
        <v>4256</v>
      </c>
      <c r="B4246" s="2">
        <v>45491</v>
      </c>
      <c r="C4246" t="s">
        <v>4514</v>
      </c>
      <c r="D4246" t="s">
        <v>4520</v>
      </c>
      <c r="E4246" t="s">
        <v>4523</v>
      </c>
      <c r="F4246">
        <v>3</v>
      </c>
      <c r="G4246">
        <v>5007</v>
      </c>
      <c r="H4246" s="7">
        <v>5</v>
      </c>
      <c r="I4246">
        <v>15021</v>
      </c>
      <c r="J4246">
        <v>751.05</v>
      </c>
      <c r="K4246">
        <v>14269.95</v>
      </c>
      <c r="L4246">
        <v>2855.8233163958712</v>
      </c>
      <c r="M4246" s="4">
        <f t="shared" si="132"/>
        <v>20.012847391868025</v>
      </c>
      <c r="N4246" t="str">
        <f t="shared" si="133"/>
        <v>Discounted</v>
      </c>
    </row>
    <row r="4247" spans="1:14" x14ac:dyDescent="0.3">
      <c r="A4247" t="s">
        <v>4257</v>
      </c>
      <c r="B4247" s="2">
        <v>45257</v>
      </c>
      <c r="C4247" t="s">
        <v>4517</v>
      </c>
      <c r="D4247" t="s">
        <v>4519</v>
      </c>
      <c r="E4247" t="s">
        <v>4524</v>
      </c>
      <c r="F4247">
        <v>6</v>
      </c>
      <c r="G4247">
        <v>29354</v>
      </c>
      <c r="H4247" s="7">
        <v>20</v>
      </c>
      <c r="I4247">
        <v>176124</v>
      </c>
      <c r="J4247">
        <v>35224.800000000003</v>
      </c>
      <c r="K4247">
        <v>140899.20000000001</v>
      </c>
      <c r="L4247">
        <v>32765.019227669742</v>
      </c>
      <c r="M4247" s="4">
        <f t="shared" si="132"/>
        <v>23.25422658728349</v>
      </c>
      <c r="N4247" t="str">
        <f t="shared" si="133"/>
        <v>Discounted</v>
      </c>
    </row>
    <row r="4248" spans="1:14" x14ac:dyDescent="0.3">
      <c r="A4248" t="s">
        <v>4258</v>
      </c>
      <c r="B4248" s="2">
        <v>45209</v>
      </c>
      <c r="C4248" t="s">
        <v>4518</v>
      </c>
      <c r="D4248" t="s">
        <v>4520</v>
      </c>
      <c r="E4248" t="s">
        <v>4525</v>
      </c>
      <c r="F4248">
        <v>7</v>
      </c>
      <c r="G4248">
        <v>15975</v>
      </c>
      <c r="H4248" s="7">
        <v>20</v>
      </c>
      <c r="I4248">
        <v>111825</v>
      </c>
      <c r="J4248">
        <v>22365</v>
      </c>
      <c r="K4248">
        <v>89460</v>
      </c>
      <c r="L4248">
        <v>15060.18770430921</v>
      </c>
      <c r="M4248" s="4">
        <f t="shared" si="132"/>
        <v>16.83454918880976</v>
      </c>
      <c r="N4248" t="str">
        <f t="shared" si="133"/>
        <v>Discounted</v>
      </c>
    </row>
    <row r="4249" spans="1:14" x14ac:dyDescent="0.3">
      <c r="A4249" t="s">
        <v>4259</v>
      </c>
      <c r="B4249" s="2">
        <v>45066</v>
      </c>
      <c r="C4249" t="s">
        <v>4517</v>
      </c>
      <c r="D4249" t="s">
        <v>4520</v>
      </c>
      <c r="E4249" t="s">
        <v>4525</v>
      </c>
      <c r="F4249">
        <v>3</v>
      </c>
      <c r="G4249">
        <v>45405</v>
      </c>
      <c r="H4249" s="7">
        <v>0</v>
      </c>
      <c r="I4249">
        <v>136215</v>
      </c>
      <c r="J4249">
        <v>0</v>
      </c>
      <c r="K4249">
        <v>136215</v>
      </c>
      <c r="L4249">
        <v>12739.142420978151</v>
      </c>
      <c r="M4249" s="4">
        <f t="shared" si="132"/>
        <v>9.3522317079456379</v>
      </c>
      <c r="N4249" t="str">
        <f t="shared" si="133"/>
        <v>Non-discounted</v>
      </c>
    </row>
    <row r="4250" spans="1:14" x14ac:dyDescent="0.3">
      <c r="A4250" t="s">
        <v>4260</v>
      </c>
      <c r="B4250" s="2">
        <v>45327</v>
      </c>
      <c r="C4250" t="s">
        <v>4517</v>
      </c>
      <c r="D4250" t="s">
        <v>4519</v>
      </c>
      <c r="E4250" t="s">
        <v>4524</v>
      </c>
      <c r="F4250">
        <v>1</v>
      </c>
      <c r="G4250">
        <v>40685</v>
      </c>
      <c r="H4250" s="7">
        <v>5</v>
      </c>
      <c r="I4250">
        <v>40685</v>
      </c>
      <c r="J4250">
        <v>2034.25</v>
      </c>
      <c r="K4250">
        <v>38650.75</v>
      </c>
      <c r="L4250">
        <v>3633.1716650429598</v>
      </c>
      <c r="M4250" s="4">
        <f t="shared" si="132"/>
        <v>9.4000030142829303</v>
      </c>
      <c r="N4250" t="str">
        <f t="shared" si="133"/>
        <v>Discounted</v>
      </c>
    </row>
    <row r="4251" spans="1:14" x14ac:dyDescent="0.3">
      <c r="A4251" t="s">
        <v>4261</v>
      </c>
      <c r="B4251" s="2">
        <v>45023</v>
      </c>
      <c r="C4251" t="s">
        <v>4516</v>
      </c>
      <c r="D4251" t="s">
        <v>4519</v>
      </c>
      <c r="E4251" t="s">
        <v>4521</v>
      </c>
      <c r="F4251">
        <v>2</v>
      </c>
      <c r="G4251">
        <v>64898</v>
      </c>
      <c r="H4251" s="7">
        <v>0</v>
      </c>
      <c r="I4251">
        <v>129796</v>
      </c>
      <c r="J4251">
        <v>0</v>
      </c>
      <c r="K4251">
        <v>129796</v>
      </c>
      <c r="L4251">
        <v>22165.825305622471</v>
      </c>
      <c r="M4251" s="4">
        <f t="shared" si="132"/>
        <v>17.077433284247949</v>
      </c>
      <c r="N4251" t="str">
        <f t="shared" si="133"/>
        <v>Non-discounted</v>
      </c>
    </row>
    <row r="4252" spans="1:14" x14ac:dyDescent="0.3">
      <c r="A4252" t="s">
        <v>4262</v>
      </c>
      <c r="B4252" s="2">
        <v>45443</v>
      </c>
      <c r="C4252" t="s">
        <v>4518</v>
      </c>
      <c r="D4252" t="s">
        <v>4519</v>
      </c>
      <c r="E4252" t="s">
        <v>4525</v>
      </c>
      <c r="F4252">
        <v>7</v>
      </c>
      <c r="G4252">
        <v>77093</v>
      </c>
      <c r="H4252" s="7">
        <v>15</v>
      </c>
      <c r="I4252">
        <v>539651</v>
      </c>
      <c r="J4252">
        <v>80947.649999999994</v>
      </c>
      <c r="K4252">
        <v>458703.35</v>
      </c>
      <c r="L4252">
        <v>60251.759015728639</v>
      </c>
      <c r="M4252" s="4">
        <f t="shared" si="132"/>
        <v>13.135234136774592</v>
      </c>
      <c r="N4252" t="str">
        <f t="shared" si="133"/>
        <v>Discounted</v>
      </c>
    </row>
    <row r="4253" spans="1:14" x14ac:dyDescent="0.3">
      <c r="A4253" t="s">
        <v>4263</v>
      </c>
      <c r="B4253" s="2">
        <v>45495</v>
      </c>
      <c r="C4253" t="s">
        <v>4516</v>
      </c>
      <c r="D4253" t="s">
        <v>4520</v>
      </c>
      <c r="E4253" t="s">
        <v>4522</v>
      </c>
      <c r="F4253">
        <v>7</v>
      </c>
      <c r="G4253">
        <v>26927</v>
      </c>
      <c r="H4253" s="7">
        <v>5</v>
      </c>
      <c r="I4253">
        <v>188489</v>
      </c>
      <c r="J4253">
        <v>9424.4500000000007</v>
      </c>
      <c r="K4253">
        <v>179064.55</v>
      </c>
      <c r="L4253">
        <v>15301.57787827454</v>
      </c>
      <c r="M4253" s="4">
        <f t="shared" si="132"/>
        <v>8.5452859755180697</v>
      </c>
      <c r="N4253" t="str">
        <f t="shared" si="133"/>
        <v>Discounted</v>
      </c>
    </row>
    <row r="4254" spans="1:14" x14ac:dyDescent="0.3">
      <c r="A4254" t="s">
        <v>4264</v>
      </c>
      <c r="B4254" s="2">
        <v>44995</v>
      </c>
      <c r="C4254" t="s">
        <v>4512</v>
      </c>
      <c r="D4254" t="s">
        <v>4519</v>
      </c>
      <c r="E4254" t="s">
        <v>4525</v>
      </c>
      <c r="F4254">
        <v>1</v>
      </c>
      <c r="G4254">
        <v>56035</v>
      </c>
      <c r="H4254" s="7">
        <v>20</v>
      </c>
      <c r="I4254">
        <v>56035</v>
      </c>
      <c r="J4254">
        <v>11207</v>
      </c>
      <c r="K4254">
        <v>44828</v>
      </c>
      <c r="L4254">
        <v>9300.8868988987088</v>
      </c>
      <c r="M4254" s="4">
        <f t="shared" si="132"/>
        <v>20.74794079347441</v>
      </c>
      <c r="N4254" t="str">
        <f t="shared" si="133"/>
        <v>Discounted</v>
      </c>
    </row>
    <row r="4255" spans="1:14" x14ac:dyDescent="0.3">
      <c r="A4255" t="s">
        <v>4265</v>
      </c>
      <c r="B4255" s="2">
        <v>45044</v>
      </c>
      <c r="C4255" t="s">
        <v>4513</v>
      </c>
      <c r="D4255" t="s">
        <v>4520</v>
      </c>
      <c r="E4255" t="s">
        <v>4524</v>
      </c>
      <c r="F4255">
        <v>7</v>
      </c>
      <c r="G4255">
        <v>77072</v>
      </c>
      <c r="H4255" s="7">
        <v>20</v>
      </c>
      <c r="I4255">
        <v>539504</v>
      </c>
      <c r="J4255">
        <v>107900.8</v>
      </c>
      <c r="K4255">
        <v>431603.20000000001</v>
      </c>
      <c r="L4255">
        <v>38865.267066329579</v>
      </c>
      <c r="M4255" s="4">
        <f t="shared" si="132"/>
        <v>9.0048607300246104</v>
      </c>
      <c r="N4255" t="str">
        <f t="shared" si="133"/>
        <v>Discounted</v>
      </c>
    </row>
    <row r="4256" spans="1:14" x14ac:dyDescent="0.3">
      <c r="A4256" t="s">
        <v>4266</v>
      </c>
      <c r="B4256" s="2">
        <v>44985</v>
      </c>
      <c r="C4256" t="s">
        <v>4517</v>
      </c>
      <c r="D4256" t="s">
        <v>4519</v>
      </c>
      <c r="E4256" t="s">
        <v>4522</v>
      </c>
      <c r="F4256">
        <v>6</v>
      </c>
      <c r="G4256">
        <v>64190</v>
      </c>
      <c r="H4256" s="7">
        <v>0</v>
      </c>
      <c r="I4256">
        <v>385140</v>
      </c>
      <c r="J4256">
        <v>0</v>
      </c>
      <c r="K4256">
        <v>385140</v>
      </c>
      <c r="L4256">
        <v>44032.350211296849</v>
      </c>
      <c r="M4256" s="4">
        <f t="shared" si="132"/>
        <v>11.432816692967974</v>
      </c>
      <c r="N4256" t="str">
        <f t="shared" si="133"/>
        <v>Non-discounted</v>
      </c>
    </row>
    <row r="4257" spans="1:14" x14ac:dyDescent="0.3">
      <c r="A4257" t="s">
        <v>4267</v>
      </c>
      <c r="B4257" s="2">
        <v>44959</v>
      </c>
      <c r="C4257" t="s">
        <v>4512</v>
      </c>
      <c r="D4257" t="s">
        <v>4519</v>
      </c>
      <c r="E4257" t="s">
        <v>4525</v>
      </c>
      <c r="F4257">
        <v>6</v>
      </c>
      <c r="G4257">
        <v>14560</v>
      </c>
      <c r="H4257" s="7">
        <v>0</v>
      </c>
      <c r="I4257">
        <v>87360</v>
      </c>
      <c r="J4257">
        <v>0</v>
      </c>
      <c r="K4257">
        <v>87360</v>
      </c>
      <c r="L4257">
        <v>5441.2951543310382</v>
      </c>
      <c r="M4257" s="4">
        <f t="shared" si="132"/>
        <v>6.2285887755620859</v>
      </c>
      <c r="N4257" t="str">
        <f t="shared" si="133"/>
        <v>Non-discounted</v>
      </c>
    </row>
    <row r="4258" spans="1:14" x14ac:dyDescent="0.3">
      <c r="A4258" t="s">
        <v>4268</v>
      </c>
      <c r="B4258" s="2">
        <v>45244</v>
      </c>
      <c r="C4258" t="s">
        <v>4518</v>
      </c>
      <c r="D4258" t="s">
        <v>4520</v>
      </c>
      <c r="E4258" t="s">
        <v>4524</v>
      </c>
      <c r="F4258">
        <v>7</v>
      </c>
      <c r="G4258">
        <v>51141</v>
      </c>
      <c r="H4258" s="7">
        <v>15</v>
      </c>
      <c r="I4258">
        <v>357987</v>
      </c>
      <c r="J4258">
        <v>53698.05</v>
      </c>
      <c r="K4258">
        <v>304288.95</v>
      </c>
      <c r="L4258">
        <v>57898.404271058047</v>
      </c>
      <c r="M4258" s="4">
        <f t="shared" si="132"/>
        <v>19.027442262053238</v>
      </c>
      <c r="N4258" t="str">
        <f t="shared" si="133"/>
        <v>Discounted</v>
      </c>
    </row>
    <row r="4259" spans="1:14" x14ac:dyDescent="0.3">
      <c r="A4259" t="s">
        <v>4269</v>
      </c>
      <c r="B4259" s="2">
        <v>44976</v>
      </c>
      <c r="C4259" t="s">
        <v>4517</v>
      </c>
      <c r="D4259" t="s">
        <v>4519</v>
      </c>
      <c r="E4259" t="s">
        <v>4521</v>
      </c>
      <c r="F4259">
        <v>7</v>
      </c>
      <c r="G4259">
        <v>14107</v>
      </c>
      <c r="H4259" s="7">
        <v>15</v>
      </c>
      <c r="I4259">
        <v>98749</v>
      </c>
      <c r="J4259">
        <v>14812.35</v>
      </c>
      <c r="K4259">
        <v>83936.65</v>
      </c>
      <c r="L4259">
        <v>8818.0139123733534</v>
      </c>
      <c r="M4259" s="4">
        <f t="shared" si="132"/>
        <v>10.505558552042944</v>
      </c>
      <c r="N4259" t="str">
        <f t="shared" si="133"/>
        <v>Discounted</v>
      </c>
    </row>
    <row r="4260" spans="1:14" x14ac:dyDescent="0.3">
      <c r="A4260" t="s">
        <v>4270</v>
      </c>
      <c r="B4260" s="2">
        <v>45415</v>
      </c>
      <c r="C4260" t="s">
        <v>4513</v>
      </c>
      <c r="D4260" t="s">
        <v>4519</v>
      </c>
      <c r="E4260" t="s">
        <v>4524</v>
      </c>
      <c r="F4260">
        <v>1</v>
      </c>
      <c r="G4260">
        <v>64060</v>
      </c>
      <c r="H4260" s="7">
        <v>20</v>
      </c>
      <c r="I4260">
        <v>64060</v>
      </c>
      <c r="J4260">
        <v>12812</v>
      </c>
      <c r="K4260">
        <v>51248</v>
      </c>
      <c r="L4260">
        <v>4949.1932172855577</v>
      </c>
      <c r="M4260" s="4">
        <f t="shared" si="132"/>
        <v>9.6573392469668224</v>
      </c>
      <c r="N4260" t="str">
        <f t="shared" si="133"/>
        <v>Discounted</v>
      </c>
    </row>
    <row r="4261" spans="1:14" x14ac:dyDescent="0.3">
      <c r="A4261" t="s">
        <v>4271</v>
      </c>
      <c r="B4261" s="2">
        <v>44945</v>
      </c>
      <c r="C4261" t="s">
        <v>4512</v>
      </c>
      <c r="D4261" t="s">
        <v>4520</v>
      </c>
      <c r="E4261" t="s">
        <v>4521</v>
      </c>
      <c r="F4261">
        <v>5</v>
      </c>
      <c r="G4261">
        <v>64713</v>
      </c>
      <c r="H4261" s="7">
        <v>10</v>
      </c>
      <c r="I4261">
        <v>323565</v>
      </c>
      <c r="J4261">
        <v>32356.5</v>
      </c>
      <c r="K4261">
        <v>291208.5</v>
      </c>
      <c r="L4261">
        <v>32228.52728702228</v>
      </c>
      <c r="M4261" s="4">
        <f t="shared" si="132"/>
        <v>11.06716572044507</v>
      </c>
      <c r="N4261" t="str">
        <f t="shared" si="133"/>
        <v>Discounted</v>
      </c>
    </row>
    <row r="4262" spans="1:14" x14ac:dyDescent="0.3">
      <c r="A4262" t="s">
        <v>4272</v>
      </c>
      <c r="B4262" s="2">
        <v>45652</v>
      </c>
      <c r="C4262" t="s">
        <v>4515</v>
      </c>
      <c r="D4262" t="s">
        <v>4520</v>
      </c>
      <c r="E4262" t="s">
        <v>4522</v>
      </c>
      <c r="F4262">
        <v>8</v>
      </c>
      <c r="G4262">
        <v>62276</v>
      </c>
      <c r="H4262" s="7">
        <v>15</v>
      </c>
      <c r="I4262">
        <v>498208</v>
      </c>
      <c r="J4262">
        <v>74731.199999999997</v>
      </c>
      <c r="K4262">
        <v>423476.8</v>
      </c>
      <c r="L4262">
        <v>95208.640177115376</v>
      </c>
      <c r="M4262" s="4">
        <f t="shared" si="132"/>
        <v>22.48261065945416</v>
      </c>
      <c r="N4262" t="str">
        <f t="shared" si="133"/>
        <v>Discounted</v>
      </c>
    </row>
    <row r="4263" spans="1:14" x14ac:dyDescent="0.3">
      <c r="A4263" t="s">
        <v>4273</v>
      </c>
      <c r="B4263" s="2">
        <v>45123</v>
      </c>
      <c r="C4263" t="s">
        <v>4514</v>
      </c>
      <c r="D4263" t="s">
        <v>4520</v>
      </c>
      <c r="E4263" t="s">
        <v>4524</v>
      </c>
      <c r="F4263">
        <v>8</v>
      </c>
      <c r="G4263">
        <v>49364</v>
      </c>
      <c r="H4263" s="7">
        <v>20</v>
      </c>
      <c r="I4263">
        <v>394912</v>
      </c>
      <c r="J4263">
        <v>78982.399999999994</v>
      </c>
      <c r="K4263">
        <v>315929.59999999998</v>
      </c>
      <c r="L4263">
        <v>48527.959952410638</v>
      </c>
      <c r="M4263" s="4">
        <f t="shared" si="132"/>
        <v>15.360371409456613</v>
      </c>
      <c r="N4263" t="str">
        <f t="shared" si="133"/>
        <v>Discounted</v>
      </c>
    </row>
    <row r="4264" spans="1:14" x14ac:dyDescent="0.3">
      <c r="A4264" t="s">
        <v>4274</v>
      </c>
      <c r="B4264" s="2">
        <v>45376</v>
      </c>
      <c r="C4264" t="s">
        <v>4517</v>
      </c>
      <c r="D4264" t="s">
        <v>4519</v>
      </c>
      <c r="E4264" t="s">
        <v>4523</v>
      </c>
      <c r="F4264">
        <v>3</v>
      </c>
      <c r="G4264">
        <v>33470</v>
      </c>
      <c r="H4264" s="7">
        <v>15</v>
      </c>
      <c r="I4264">
        <v>100410</v>
      </c>
      <c r="J4264">
        <v>15061.5</v>
      </c>
      <c r="K4264">
        <v>85348.5</v>
      </c>
      <c r="L4264">
        <v>6962.469973414085</v>
      </c>
      <c r="M4264" s="4">
        <f t="shared" si="132"/>
        <v>8.1576945973439319</v>
      </c>
      <c r="N4264" t="str">
        <f t="shared" si="133"/>
        <v>Discounted</v>
      </c>
    </row>
    <row r="4265" spans="1:14" x14ac:dyDescent="0.3">
      <c r="A4265" t="s">
        <v>4275</v>
      </c>
      <c r="B4265" s="2">
        <v>45485</v>
      </c>
      <c r="C4265" t="s">
        <v>4513</v>
      </c>
      <c r="D4265" t="s">
        <v>4519</v>
      </c>
      <c r="E4265" t="s">
        <v>4523</v>
      </c>
      <c r="F4265">
        <v>3</v>
      </c>
      <c r="G4265">
        <v>28710</v>
      </c>
      <c r="H4265" s="7">
        <v>5</v>
      </c>
      <c r="I4265">
        <v>86130</v>
      </c>
      <c r="J4265">
        <v>4306.5</v>
      </c>
      <c r="K4265">
        <v>81823.5</v>
      </c>
      <c r="L4265">
        <v>16765.322376147578</v>
      </c>
      <c r="M4265" s="4">
        <f t="shared" si="132"/>
        <v>20.489617745693568</v>
      </c>
      <c r="N4265" t="str">
        <f t="shared" si="133"/>
        <v>Discounted</v>
      </c>
    </row>
    <row r="4266" spans="1:14" x14ac:dyDescent="0.3">
      <c r="A4266" t="s">
        <v>4276</v>
      </c>
      <c r="B4266" s="2">
        <v>45605</v>
      </c>
      <c r="C4266" t="s">
        <v>4514</v>
      </c>
      <c r="D4266" t="s">
        <v>4519</v>
      </c>
      <c r="E4266" t="s">
        <v>4523</v>
      </c>
      <c r="F4266">
        <v>7</v>
      </c>
      <c r="G4266">
        <v>44588</v>
      </c>
      <c r="H4266" s="7">
        <v>0</v>
      </c>
      <c r="I4266">
        <v>312116</v>
      </c>
      <c r="J4266">
        <v>0</v>
      </c>
      <c r="K4266">
        <v>312116</v>
      </c>
      <c r="L4266">
        <v>28618.118642578491</v>
      </c>
      <c r="M4266" s="4">
        <f t="shared" si="132"/>
        <v>9.1690649125897075</v>
      </c>
      <c r="N4266" t="str">
        <f t="shared" si="133"/>
        <v>Non-discounted</v>
      </c>
    </row>
    <row r="4267" spans="1:14" x14ac:dyDescent="0.3">
      <c r="A4267" t="s">
        <v>4277</v>
      </c>
      <c r="B4267" s="2">
        <v>45378</v>
      </c>
      <c r="C4267" t="s">
        <v>4516</v>
      </c>
      <c r="D4267" t="s">
        <v>4519</v>
      </c>
      <c r="E4267" t="s">
        <v>4523</v>
      </c>
      <c r="F4267">
        <v>4</v>
      </c>
      <c r="G4267">
        <v>60535</v>
      </c>
      <c r="H4267" s="7">
        <v>20</v>
      </c>
      <c r="I4267">
        <v>242140</v>
      </c>
      <c r="J4267">
        <v>48428</v>
      </c>
      <c r="K4267">
        <v>193712</v>
      </c>
      <c r="L4267">
        <v>25665.91592361973</v>
      </c>
      <c r="M4267" s="4">
        <f t="shared" si="132"/>
        <v>13.249522963791469</v>
      </c>
      <c r="N4267" t="str">
        <f t="shared" si="133"/>
        <v>Discounted</v>
      </c>
    </row>
    <row r="4268" spans="1:14" x14ac:dyDescent="0.3">
      <c r="A4268" t="s">
        <v>4278</v>
      </c>
      <c r="B4268" s="2">
        <v>45215</v>
      </c>
      <c r="C4268" t="s">
        <v>4512</v>
      </c>
      <c r="D4268" t="s">
        <v>4519</v>
      </c>
      <c r="E4268" t="s">
        <v>4523</v>
      </c>
      <c r="F4268">
        <v>6</v>
      </c>
      <c r="G4268">
        <v>12183</v>
      </c>
      <c r="H4268" s="7">
        <v>15</v>
      </c>
      <c r="I4268">
        <v>73098</v>
      </c>
      <c r="J4268">
        <v>10964.7</v>
      </c>
      <c r="K4268">
        <v>62133.3</v>
      </c>
      <c r="L4268">
        <v>10165.950060014629</v>
      </c>
      <c r="M4268" s="4">
        <f t="shared" si="132"/>
        <v>16.361516384957227</v>
      </c>
      <c r="N4268" t="str">
        <f t="shared" si="133"/>
        <v>Discounted</v>
      </c>
    </row>
    <row r="4269" spans="1:14" x14ac:dyDescent="0.3">
      <c r="A4269" t="s">
        <v>4279</v>
      </c>
      <c r="B4269" s="2">
        <v>45067</v>
      </c>
      <c r="C4269" t="s">
        <v>4516</v>
      </c>
      <c r="D4269" t="s">
        <v>4520</v>
      </c>
      <c r="E4269" t="s">
        <v>4521</v>
      </c>
      <c r="F4269">
        <v>9</v>
      </c>
      <c r="G4269">
        <v>3462</v>
      </c>
      <c r="H4269" s="7">
        <v>0</v>
      </c>
      <c r="I4269">
        <v>31158</v>
      </c>
      <c r="J4269">
        <v>0</v>
      </c>
      <c r="K4269">
        <v>31158</v>
      </c>
      <c r="L4269">
        <v>5199.9144674296604</v>
      </c>
      <c r="M4269" s="4">
        <f t="shared" si="132"/>
        <v>16.688858294594198</v>
      </c>
      <c r="N4269" t="str">
        <f t="shared" si="133"/>
        <v>Non-discounted</v>
      </c>
    </row>
    <row r="4270" spans="1:14" x14ac:dyDescent="0.3">
      <c r="A4270" t="s">
        <v>4280</v>
      </c>
      <c r="B4270" s="2">
        <v>45010</v>
      </c>
      <c r="C4270" t="s">
        <v>4513</v>
      </c>
      <c r="D4270" t="s">
        <v>4519</v>
      </c>
      <c r="E4270" t="s">
        <v>4524</v>
      </c>
      <c r="F4270">
        <v>2</v>
      </c>
      <c r="G4270">
        <v>62748</v>
      </c>
      <c r="H4270" s="7">
        <v>10</v>
      </c>
      <c r="I4270">
        <v>125496</v>
      </c>
      <c r="J4270">
        <v>12549.6</v>
      </c>
      <c r="K4270">
        <v>112946.4</v>
      </c>
      <c r="L4270">
        <v>7206.7058087753749</v>
      </c>
      <c r="M4270" s="4">
        <f t="shared" si="132"/>
        <v>6.3806423301454283</v>
      </c>
      <c r="N4270" t="str">
        <f t="shared" si="133"/>
        <v>Discounted</v>
      </c>
    </row>
    <row r="4271" spans="1:14" x14ac:dyDescent="0.3">
      <c r="A4271" t="s">
        <v>4281</v>
      </c>
      <c r="B4271" s="2">
        <v>45620</v>
      </c>
      <c r="C4271" t="s">
        <v>4517</v>
      </c>
      <c r="D4271" t="s">
        <v>4520</v>
      </c>
      <c r="E4271" t="s">
        <v>4522</v>
      </c>
      <c r="F4271">
        <v>2</v>
      </c>
      <c r="G4271">
        <v>36052</v>
      </c>
      <c r="H4271" s="7">
        <v>15</v>
      </c>
      <c r="I4271">
        <v>72104</v>
      </c>
      <c r="J4271">
        <v>10815.6</v>
      </c>
      <c r="K4271">
        <v>61288.4</v>
      </c>
      <c r="L4271">
        <v>13321.701681858551</v>
      </c>
      <c r="M4271" s="4">
        <f t="shared" si="132"/>
        <v>21.736089834060852</v>
      </c>
      <c r="N4271" t="str">
        <f t="shared" si="133"/>
        <v>Discounted</v>
      </c>
    </row>
    <row r="4272" spans="1:14" x14ac:dyDescent="0.3">
      <c r="A4272" t="s">
        <v>4282</v>
      </c>
      <c r="B4272" s="2">
        <v>45317</v>
      </c>
      <c r="C4272" t="s">
        <v>4514</v>
      </c>
      <c r="D4272" t="s">
        <v>4519</v>
      </c>
      <c r="E4272" t="s">
        <v>4523</v>
      </c>
      <c r="F4272">
        <v>6</v>
      </c>
      <c r="G4272">
        <v>45821</v>
      </c>
      <c r="H4272" s="7">
        <v>20</v>
      </c>
      <c r="I4272">
        <v>274926</v>
      </c>
      <c r="J4272">
        <v>54985.2</v>
      </c>
      <c r="K4272">
        <v>219940.8</v>
      </c>
      <c r="L4272">
        <v>32086.316977068269</v>
      </c>
      <c r="M4272" s="4">
        <f t="shared" si="132"/>
        <v>14.588615198757243</v>
      </c>
      <c r="N4272" t="str">
        <f t="shared" si="133"/>
        <v>Discounted</v>
      </c>
    </row>
    <row r="4273" spans="1:14" x14ac:dyDescent="0.3">
      <c r="A4273" t="s">
        <v>4283</v>
      </c>
      <c r="B4273" s="2">
        <v>45517</v>
      </c>
      <c r="C4273" t="s">
        <v>4514</v>
      </c>
      <c r="D4273" t="s">
        <v>4520</v>
      </c>
      <c r="E4273" t="s">
        <v>4523</v>
      </c>
      <c r="F4273">
        <v>3</v>
      </c>
      <c r="G4273">
        <v>47850</v>
      </c>
      <c r="H4273" s="7">
        <v>5</v>
      </c>
      <c r="I4273">
        <v>143550</v>
      </c>
      <c r="J4273">
        <v>7177.5</v>
      </c>
      <c r="K4273">
        <v>136372.5</v>
      </c>
      <c r="L4273">
        <v>33800.215954455663</v>
      </c>
      <c r="M4273" s="4">
        <f t="shared" si="132"/>
        <v>24.785213994357854</v>
      </c>
      <c r="N4273" t="str">
        <f t="shared" si="133"/>
        <v>Discounted</v>
      </c>
    </row>
    <row r="4274" spans="1:14" x14ac:dyDescent="0.3">
      <c r="A4274" t="s">
        <v>4284</v>
      </c>
      <c r="B4274" s="2">
        <v>45141</v>
      </c>
      <c r="C4274" t="s">
        <v>4512</v>
      </c>
      <c r="D4274" t="s">
        <v>4519</v>
      </c>
      <c r="E4274" t="s">
        <v>4522</v>
      </c>
      <c r="F4274">
        <v>1</v>
      </c>
      <c r="G4274">
        <v>64065</v>
      </c>
      <c r="H4274" s="7">
        <v>0</v>
      </c>
      <c r="I4274">
        <v>64065</v>
      </c>
      <c r="J4274">
        <v>0</v>
      </c>
      <c r="K4274">
        <v>64065</v>
      </c>
      <c r="L4274">
        <v>12395.839573032499</v>
      </c>
      <c r="M4274" s="4">
        <f t="shared" si="132"/>
        <v>19.348848158951846</v>
      </c>
      <c r="N4274" t="str">
        <f t="shared" si="133"/>
        <v>Non-discounted</v>
      </c>
    </row>
    <row r="4275" spans="1:14" x14ac:dyDescent="0.3">
      <c r="A4275" t="s">
        <v>4285</v>
      </c>
      <c r="B4275" s="2">
        <v>45452</v>
      </c>
      <c r="C4275" t="s">
        <v>4517</v>
      </c>
      <c r="D4275" t="s">
        <v>4519</v>
      </c>
      <c r="E4275" t="s">
        <v>4522</v>
      </c>
      <c r="F4275">
        <v>2</v>
      </c>
      <c r="G4275">
        <v>44361</v>
      </c>
      <c r="H4275" s="7">
        <v>0</v>
      </c>
      <c r="I4275">
        <v>88722</v>
      </c>
      <c r="J4275">
        <v>0</v>
      </c>
      <c r="K4275">
        <v>88722</v>
      </c>
      <c r="L4275">
        <v>22048.63966517556</v>
      </c>
      <c r="M4275" s="4">
        <f t="shared" si="132"/>
        <v>24.851378085678366</v>
      </c>
      <c r="N4275" t="str">
        <f t="shared" si="133"/>
        <v>Non-discounted</v>
      </c>
    </row>
    <row r="4276" spans="1:14" x14ac:dyDescent="0.3">
      <c r="A4276" t="s">
        <v>4286</v>
      </c>
      <c r="B4276" s="2">
        <v>45141</v>
      </c>
      <c r="C4276" t="s">
        <v>4515</v>
      </c>
      <c r="D4276" t="s">
        <v>4520</v>
      </c>
      <c r="E4276" t="s">
        <v>4523</v>
      </c>
      <c r="F4276">
        <v>7</v>
      </c>
      <c r="G4276">
        <v>39664</v>
      </c>
      <c r="H4276" s="7">
        <v>5</v>
      </c>
      <c r="I4276">
        <v>277648</v>
      </c>
      <c r="J4276">
        <v>13882.4</v>
      </c>
      <c r="K4276">
        <v>263765.59999999998</v>
      </c>
      <c r="L4276">
        <v>37110.51417820849</v>
      </c>
      <c r="M4276" s="4">
        <f t="shared" si="132"/>
        <v>14.069504961302194</v>
      </c>
      <c r="N4276" t="str">
        <f t="shared" si="133"/>
        <v>Discounted</v>
      </c>
    </row>
    <row r="4277" spans="1:14" x14ac:dyDescent="0.3">
      <c r="A4277" t="s">
        <v>4287</v>
      </c>
      <c r="B4277" s="2">
        <v>45329</v>
      </c>
      <c r="C4277" t="s">
        <v>4515</v>
      </c>
      <c r="D4277" t="s">
        <v>4519</v>
      </c>
      <c r="E4277" t="s">
        <v>4521</v>
      </c>
      <c r="F4277">
        <v>4</v>
      </c>
      <c r="G4277">
        <v>45463</v>
      </c>
      <c r="H4277" s="7">
        <v>20</v>
      </c>
      <c r="I4277">
        <v>181852</v>
      </c>
      <c r="J4277">
        <v>36370.400000000001</v>
      </c>
      <c r="K4277">
        <v>145481.60000000001</v>
      </c>
      <c r="L4277">
        <v>11370.300875125091</v>
      </c>
      <c r="M4277" s="4">
        <f t="shared" si="132"/>
        <v>7.8156281448135649</v>
      </c>
      <c r="N4277" t="str">
        <f t="shared" si="133"/>
        <v>Discounted</v>
      </c>
    </row>
    <row r="4278" spans="1:14" x14ac:dyDescent="0.3">
      <c r="A4278" t="s">
        <v>4288</v>
      </c>
      <c r="B4278" s="2">
        <v>45054</v>
      </c>
      <c r="C4278" t="s">
        <v>4512</v>
      </c>
      <c r="D4278" t="s">
        <v>4520</v>
      </c>
      <c r="E4278" t="s">
        <v>4522</v>
      </c>
      <c r="F4278">
        <v>2</v>
      </c>
      <c r="G4278">
        <v>71727</v>
      </c>
      <c r="H4278" s="7">
        <v>10</v>
      </c>
      <c r="I4278">
        <v>143454</v>
      </c>
      <c r="J4278">
        <v>14345.4</v>
      </c>
      <c r="K4278">
        <v>129108.6</v>
      </c>
      <c r="L4278">
        <v>25235.80908703398</v>
      </c>
      <c r="M4278" s="4">
        <f t="shared" si="132"/>
        <v>19.546187540592939</v>
      </c>
      <c r="N4278" t="str">
        <f t="shared" si="133"/>
        <v>Discounted</v>
      </c>
    </row>
    <row r="4279" spans="1:14" x14ac:dyDescent="0.3">
      <c r="A4279" t="s">
        <v>4289</v>
      </c>
      <c r="B4279" s="2">
        <v>45403</v>
      </c>
      <c r="C4279" t="s">
        <v>4517</v>
      </c>
      <c r="D4279" t="s">
        <v>4519</v>
      </c>
      <c r="E4279" t="s">
        <v>4524</v>
      </c>
      <c r="F4279">
        <v>8</v>
      </c>
      <c r="G4279">
        <v>4032</v>
      </c>
      <c r="H4279" s="7">
        <v>5</v>
      </c>
      <c r="I4279">
        <v>32256</v>
      </c>
      <c r="J4279">
        <v>1612.8</v>
      </c>
      <c r="K4279">
        <v>30643.200000000001</v>
      </c>
      <c r="L4279">
        <v>6298.7727776373267</v>
      </c>
      <c r="M4279" s="4">
        <f t="shared" si="132"/>
        <v>20.555205649662327</v>
      </c>
      <c r="N4279" t="str">
        <f t="shared" si="133"/>
        <v>Discounted</v>
      </c>
    </row>
    <row r="4280" spans="1:14" x14ac:dyDescent="0.3">
      <c r="A4280" t="s">
        <v>4290</v>
      </c>
      <c r="B4280" s="2">
        <v>45330</v>
      </c>
      <c r="C4280" t="s">
        <v>4512</v>
      </c>
      <c r="D4280" t="s">
        <v>4519</v>
      </c>
      <c r="E4280" t="s">
        <v>4524</v>
      </c>
      <c r="F4280">
        <v>4</v>
      </c>
      <c r="G4280">
        <v>21233</v>
      </c>
      <c r="H4280" s="7">
        <v>10</v>
      </c>
      <c r="I4280">
        <v>84932</v>
      </c>
      <c r="J4280">
        <v>8493.2000000000007</v>
      </c>
      <c r="K4280">
        <v>76438.8</v>
      </c>
      <c r="L4280">
        <v>16859.880894923299</v>
      </c>
      <c r="M4280" s="4">
        <f t="shared" si="132"/>
        <v>22.056705357649907</v>
      </c>
      <c r="N4280" t="str">
        <f t="shared" si="133"/>
        <v>Discounted</v>
      </c>
    </row>
    <row r="4281" spans="1:14" x14ac:dyDescent="0.3">
      <c r="A4281" t="s">
        <v>4291</v>
      </c>
      <c r="B4281" s="2">
        <v>44955</v>
      </c>
      <c r="C4281" t="s">
        <v>4517</v>
      </c>
      <c r="D4281" t="s">
        <v>4520</v>
      </c>
      <c r="E4281" t="s">
        <v>4521</v>
      </c>
      <c r="F4281">
        <v>4</v>
      </c>
      <c r="G4281">
        <v>43614</v>
      </c>
      <c r="H4281" s="7">
        <v>20</v>
      </c>
      <c r="I4281">
        <v>174456</v>
      </c>
      <c r="J4281">
        <v>34891.199999999997</v>
      </c>
      <c r="K4281">
        <v>139564.79999999999</v>
      </c>
      <c r="L4281">
        <v>15392.574593787929</v>
      </c>
      <c r="M4281" s="4">
        <f t="shared" si="132"/>
        <v>11.028980512126218</v>
      </c>
      <c r="N4281" t="str">
        <f t="shared" si="133"/>
        <v>Discounted</v>
      </c>
    </row>
    <row r="4282" spans="1:14" x14ac:dyDescent="0.3">
      <c r="A4282" t="s">
        <v>4292</v>
      </c>
      <c r="B4282" s="2">
        <v>45264</v>
      </c>
      <c r="C4282" t="s">
        <v>4513</v>
      </c>
      <c r="D4282" t="s">
        <v>4519</v>
      </c>
      <c r="E4282" t="s">
        <v>4525</v>
      </c>
      <c r="F4282">
        <v>2</v>
      </c>
      <c r="G4282">
        <v>79518</v>
      </c>
      <c r="H4282" s="7">
        <v>15</v>
      </c>
      <c r="I4282">
        <v>159036</v>
      </c>
      <c r="J4282">
        <v>23855.4</v>
      </c>
      <c r="K4282">
        <v>135180.6</v>
      </c>
      <c r="L4282">
        <v>20565.943476620079</v>
      </c>
      <c r="M4282" s="4">
        <f t="shared" si="132"/>
        <v>15.213679682306545</v>
      </c>
      <c r="N4282" t="str">
        <f t="shared" si="133"/>
        <v>Discounted</v>
      </c>
    </row>
    <row r="4283" spans="1:14" x14ac:dyDescent="0.3">
      <c r="A4283" t="s">
        <v>4293</v>
      </c>
      <c r="B4283" s="2">
        <v>45640</v>
      </c>
      <c r="C4283" t="s">
        <v>4513</v>
      </c>
      <c r="D4283" t="s">
        <v>4520</v>
      </c>
      <c r="E4283" t="s">
        <v>4521</v>
      </c>
      <c r="F4283">
        <v>1</v>
      </c>
      <c r="G4283">
        <v>5956</v>
      </c>
      <c r="H4283" s="7">
        <v>15</v>
      </c>
      <c r="I4283">
        <v>5956</v>
      </c>
      <c r="J4283">
        <v>893.4</v>
      </c>
      <c r="K4283">
        <v>5062.6000000000004</v>
      </c>
      <c r="L4283">
        <v>1121.37154313887</v>
      </c>
      <c r="M4283" s="4">
        <f t="shared" si="132"/>
        <v>22.150111467207957</v>
      </c>
      <c r="N4283" t="str">
        <f t="shared" si="133"/>
        <v>Discounted</v>
      </c>
    </row>
    <row r="4284" spans="1:14" x14ac:dyDescent="0.3">
      <c r="A4284" t="s">
        <v>4294</v>
      </c>
      <c r="B4284" s="2">
        <v>45287</v>
      </c>
      <c r="C4284" t="s">
        <v>4516</v>
      </c>
      <c r="D4284" t="s">
        <v>4519</v>
      </c>
      <c r="E4284" t="s">
        <v>4523</v>
      </c>
      <c r="F4284">
        <v>1</v>
      </c>
      <c r="G4284">
        <v>3913</v>
      </c>
      <c r="H4284" s="7">
        <v>20</v>
      </c>
      <c r="I4284">
        <v>3913</v>
      </c>
      <c r="J4284">
        <v>782.6</v>
      </c>
      <c r="K4284">
        <v>3130.4</v>
      </c>
      <c r="L4284">
        <v>697.91406301797792</v>
      </c>
      <c r="M4284" s="4">
        <f t="shared" si="132"/>
        <v>22.294724732237984</v>
      </c>
      <c r="N4284" t="str">
        <f t="shared" si="133"/>
        <v>Discounted</v>
      </c>
    </row>
    <row r="4285" spans="1:14" x14ac:dyDescent="0.3">
      <c r="A4285" t="s">
        <v>4295</v>
      </c>
      <c r="B4285" s="2">
        <v>45495</v>
      </c>
      <c r="C4285" t="s">
        <v>4512</v>
      </c>
      <c r="D4285" t="s">
        <v>4519</v>
      </c>
      <c r="E4285" t="s">
        <v>4525</v>
      </c>
      <c r="F4285">
        <v>3</v>
      </c>
      <c r="G4285">
        <v>7585</v>
      </c>
      <c r="H4285" s="7">
        <v>10</v>
      </c>
      <c r="I4285">
        <v>22755</v>
      </c>
      <c r="J4285">
        <v>2275.5</v>
      </c>
      <c r="K4285">
        <v>20479.5</v>
      </c>
      <c r="L4285">
        <v>1129.173452773648</v>
      </c>
      <c r="M4285" s="4">
        <f t="shared" si="132"/>
        <v>5.5136768611228204</v>
      </c>
      <c r="N4285" t="str">
        <f t="shared" si="133"/>
        <v>Discounted</v>
      </c>
    </row>
    <row r="4286" spans="1:14" x14ac:dyDescent="0.3">
      <c r="A4286" t="s">
        <v>4296</v>
      </c>
      <c r="B4286" s="2">
        <v>45318</v>
      </c>
      <c r="C4286" t="s">
        <v>4517</v>
      </c>
      <c r="D4286" t="s">
        <v>4519</v>
      </c>
      <c r="E4286" t="s">
        <v>4523</v>
      </c>
      <c r="F4286">
        <v>6</v>
      </c>
      <c r="G4286">
        <v>28437</v>
      </c>
      <c r="H4286" s="7">
        <v>5</v>
      </c>
      <c r="I4286">
        <v>170622</v>
      </c>
      <c r="J4286">
        <v>8531.1</v>
      </c>
      <c r="K4286">
        <v>162090.9</v>
      </c>
      <c r="L4286">
        <v>29854.44607046722</v>
      </c>
      <c r="M4286" s="4">
        <f t="shared" si="132"/>
        <v>18.418335681069834</v>
      </c>
      <c r="N4286" t="str">
        <f t="shared" si="133"/>
        <v>Discounted</v>
      </c>
    </row>
    <row r="4287" spans="1:14" x14ac:dyDescent="0.3">
      <c r="A4287" t="s">
        <v>4297</v>
      </c>
      <c r="B4287" s="2">
        <v>45144</v>
      </c>
      <c r="C4287" t="s">
        <v>4515</v>
      </c>
      <c r="D4287" t="s">
        <v>4519</v>
      </c>
      <c r="E4287" t="s">
        <v>4524</v>
      </c>
      <c r="F4287">
        <v>7</v>
      </c>
      <c r="G4287">
        <v>21063</v>
      </c>
      <c r="H4287" s="7">
        <v>20</v>
      </c>
      <c r="I4287">
        <v>147441</v>
      </c>
      <c r="J4287">
        <v>29488.2</v>
      </c>
      <c r="K4287">
        <v>117952.8</v>
      </c>
      <c r="L4287">
        <v>20091.781521290501</v>
      </c>
      <c r="M4287" s="4">
        <f t="shared" si="132"/>
        <v>17.033746991415637</v>
      </c>
      <c r="N4287" t="str">
        <f t="shared" si="133"/>
        <v>Discounted</v>
      </c>
    </row>
    <row r="4288" spans="1:14" x14ac:dyDescent="0.3">
      <c r="A4288" t="s">
        <v>4298</v>
      </c>
      <c r="B4288" s="2">
        <v>45500</v>
      </c>
      <c r="C4288" t="s">
        <v>4517</v>
      </c>
      <c r="D4288" t="s">
        <v>4519</v>
      </c>
      <c r="E4288" t="s">
        <v>4522</v>
      </c>
      <c r="F4288">
        <v>9</v>
      </c>
      <c r="G4288">
        <v>75368</v>
      </c>
      <c r="H4288" s="7">
        <v>20</v>
      </c>
      <c r="I4288">
        <v>678312</v>
      </c>
      <c r="J4288">
        <v>135662.39999999999</v>
      </c>
      <c r="K4288">
        <v>542649.59999999998</v>
      </c>
      <c r="L4288">
        <v>36177.122309989492</v>
      </c>
      <c r="M4288" s="4">
        <f t="shared" si="132"/>
        <v>6.6667555472241196</v>
      </c>
      <c r="N4288" t="str">
        <f t="shared" si="133"/>
        <v>Discounted</v>
      </c>
    </row>
    <row r="4289" spans="1:14" x14ac:dyDescent="0.3">
      <c r="A4289" t="s">
        <v>4299</v>
      </c>
      <c r="B4289" s="2">
        <v>45595</v>
      </c>
      <c r="C4289" t="s">
        <v>4513</v>
      </c>
      <c r="D4289" t="s">
        <v>4519</v>
      </c>
      <c r="E4289" t="s">
        <v>4523</v>
      </c>
      <c r="F4289">
        <v>5</v>
      </c>
      <c r="G4289">
        <v>38075</v>
      </c>
      <c r="H4289" s="7">
        <v>15</v>
      </c>
      <c r="I4289">
        <v>190375</v>
      </c>
      <c r="J4289">
        <v>28556.25</v>
      </c>
      <c r="K4289">
        <v>161818.75</v>
      </c>
      <c r="L4289">
        <v>38193.629043305184</v>
      </c>
      <c r="M4289" s="4">
        <f t="shared" si="132"/>
        <v>23.602721590239192</v>
      </c>
      <c r="N4289" t="str">
        <f t="shared" si="133"/>
        <v>Discounted</v>
      </c>
    </row>
    <row r="4290" spans="1:14" x14ac:dyDescent="0.3">
      <c r="A4290" t="s">
        <v>4300</v>
      </c>
      <c r="B4290" s="2">
        <v>45128</v>
      </c>
      <c r="C4290" t="s">
        <v>4517</v>
      </c>
      <c r="D4290" t="s">
        <v>4519</v>
      </c>
      <c r="E4290" t="s">
        <v>4524</v>
      </c>
      <c r="F4290">
        <v>9</v>
      </c>
      <c r="G4290">
        <v>7886</v>
      </c>
      <c r="H4290" s="7">
        <v>5</v>
      </c>
      <c r="I4290">
        <v>70974</v>
      </c>
      <c r="J4290">
        <v>3548.7</v>
      </c>
      <c r="K4290">
        <v>67425.3</v>
      </c>
      <c r="L4290">
        <v>9377.1371048046931</v>
      </c>
      <c r="M4290" s="4">
        <f t="shared" si="132"/>
        <v>13.90744587685141</v>
      </c>
      <c r="N4290" t="str">
        <f t="shared" si="133"/>
        <v>Discounted</v>
      </c>
    </row>
    <row r="4291" spans="1:14" x14ac:dyDescent="0.3">
      <c r="A4291" t="s">
        <v>4301</v>
      </c>
      <c r="B4291" s="2">
        <v>44943</v>
      </c>
      <c r="C4291" t="s">
        <v>4512</v>
      </c>
      <c r="D4291" t="s">
        <v>4520</v>
      </c>
      <c r="E4291" t="s">
        <v>4521</v>
      </c>
      <c r="F4291">
        <v>8</v>
      </c>
      <c r="G4291">
        <v>59650</v>
      </c>
      <c r="H4291" s="7">
        <v>15</v>
      </c>
      <c r="I4291">
        <v>477200</v>
      </c>
      <c r="J4291">
        <v>71580</v>
      </c>
      <c r="K4291">
        <v>405620</v>
      </c>
      <c r="L4291">
        <v>74979.482476375648</v>
      </c>
      <c r="M4291" s="4">
        <f t="shared" ref="M4291:M4354" si="134">(L4291/K4291)*100</f>
        <v>18.485154202548109</v>
      </c>
      <c r="N4291" t="str">
        <f t="shared" ref="N4291:N4354" si="135">IF(H4291=0,"Non-discounted","Discounted")</f>
        <v>Discounted</v>
      </c>
    </row>
    <row r="4292" spans="1:14" x14ac:dyDescent="0.3">
      <c r="A4292" t="s">
        <v>4302</v>
      </c>
      <c r="B4292" s="2">
        <v>45248</v>
      </c>
      <c r="C4292" t="s">
        <v>4516</v>
      </c>
      <c r="D4292" t="s">
        <v>4519</v>
      </c>
      <c r="E4292" t="s">
        <v>4523</v>
      </c>
      <c r="F4292">
        <v>1</v>
      </c>
      <c r="G4292">
        <v>30072</v>
      </c>
      <c r="H4292" s="7">
        <v>10</v>
      </c>
      <c r="I4292">
        <v>30072</v>
      </c>
      <c r="J4292">
        <v>3007.2</v>
      </c>
      <c r="K4292">
        <v>27064.799999999999</v>
      </c>
      <c r="L4292">
        <v>6131.7891551465455</v>
      </c>
      <c r="M4292" s="4">
        <f t="shared" si="134"/>
        <v>22.655955910062318</v>
      </c>
      <c r="N4292" t="str">
        <f t="shared" si="135"/>
        <v>Discounted</v>
      </c>
    </row>
    <row r="4293" spans="1:14" x14ac:dyDescent="0.3">
      <c r="A4293" t="s">
        <v>4303</v>
      </c>
      <c r="B4293" s="2">
        <v>45444</v>
      </c>
      <c r="C4293" t="s">
        <v>4516</v>
      </c>
      <c r="D4293" t="s">
        <v>4519</v>
      </c>
      <c r="E4293" t="s">
        <v>4524</v>
      </c>
      <c r="F4293">
        <v>3</v>
      </c>
      <c r="G4293">
        <v>35771</v>
      </c>
      <c r="H4293" s="7">
        <v>10</v>
      </c>
      <c r="I4293">
        <v>107313</v>
      </c>
      <c r="J4293">
        <v>10731.3</v>
      </c>
      <c r="K4293">
        <v>96581.7</v>
      </c>
      <c r="L4293">
        <v>7342.5478459708966</v>
      </c>
      <c r="M4293" s="4">
        <f t="shared" si="134"/>
        <v>7.6024214172777009</v>
      </c>
      <c r="N4293" t="str">
        <f t="shared" si="135"/>
        <v>Discounted</v>
      </c>
    </row>
    <row r="4294" spans="1:14" x14ac:dyDescent="0.3">
      <c r="A4294" t="s">
        <v>4304</v>
      </c>
      <c r="B4294" s="2">
        <v>45496</v>
      </c>
      <c r="C4294" t="s">
        <v>4516</v>
      </c>
      <c r="D4294" t="s">
        <v>4519</v>
      </c>
      <c r="E4294" t="s">
        <v>4522</v>
      </c>
      <c r="F4294">
        <v>8</v>
      </c>
      <c r="G4294">
        <v>50310</v>
      </c>
      <c r="H4294" s="7">
        <v>0</v>
      </c>
      <c r="I4294">
        <v>402480</v>
      </c>
      <c r="J4294">
        <v>0</v>
      </c>
      <c r="K4294">
        <v>402480</v>
      </c>
      <c r="L4294">
        <v>89015.949679557089</v>
      </c>
      <c r="M4294" s="4">
        <f t="shared" si="134"/>
        <v>22.116862870094685</v>
      </c>
      <c r="N4294" t="str">
        <f t="shared" si="135"/>
        <v>Non-discounted</v>
      </c>
    </row>
    <row r="4295" spans="1:14" x14ac:dyDescent="0.3">
      <c r="A4295" t="s">
        <v>4305</v>
      </c>
      <c r="B4295" s="2">
        <v>45251</v>
      </c>
      <c r="C4295" t="s">
        <v>4516</v>
      </c>
      <c r="D4295" t="s">
        <v>4520</v>
      </c>
      <c r="E4295" t="s">
        <v>4523</v>
      </c>
      <c r="F4295">
        <v>9</v>
      </c>
      <c r="G4295">
        <v>64760</v>
      </c>
      <c r="H4295" s="7">
        <v>20</v>
      </c>
      <c r="I4295">
        <v>582840</v>
      </c>
      <c r="J4295">
        <v>116568</v>
      </c>
      <c r="K4295">
        <v>466272</v>
      </c>
      <c r="L4295">
        <v>90858.2869172012</v>
      </c>
      <c r="M4295" s="4">
        <f t="shared" si="134"/>
        <v>19.48611259462314</v>
      </c>
      <c r="N4295" t="str">
        <f t="shared" si="135"/>
        <v>Discounted</v>
      </c>
    </row>
    <row r="4296" spans="1:14" x14ac:dyDescent="0.3">
      <c r="A4296" t="s">
        <v>4306</v>
      </c>
      <c r="B4296" s="2">
        <v>45338</v>
      </c>
      <c r="C4296" t="s">
        <v>4513</v>
      </c>
      <c r="D4296" t="s">
        <v>4520</v>
      </c>
      <c r="E4296" t="s">
        <v>4524</v>
      </c>
      <c r="F4296">
        <v>4</v>
      </c>
      <c r="G4296">
        <v>77066</v>
      </c>
      <c r="H4296" s="7">
        <v>5</v>
      </c>
      <c r="I4296">
        <v>308264</v>
      </c>
      <c r="J4296">
        <v>15413.2</v>
      </c>
      <c r="K4296">
        <v>292850.8</v>
      </c>
      <c r="L4296">
        <v>63817.596631802327</v>
      </c>
      <c r="M4296" s="4">
        <f t="shared" si="134"/>
        <v>21.791846439143185</v>
      </c>
      <c r="N4296" t="str">
        <f t="shared" si="135"/>
        <v>Discounted</v>
      </c>
    </row>
    <row r="4297" spans="1:14" x14ac:dyDescent="0.3">
      <c r="A4297" t="s">
        <v>4307</v>
      </c>
      <c r="B4297" s="2">
        <v>45244</v>
      </c>
      <c r="C4297" t="s">
        <v>4518</v>
      </c>
      <c r="D4297" t="s">
        <v>4519</v>
      </c>
      <c r="E4297" t="s">
        <v>4523</v>
      </c>
      <c r="F4297">
        <v>6</v>
      </c>
      <c r="G4297">
        <v>13638</v>
      </c>
      <c r="H4297" s="7">
        <v>5</v>
      </c>
      <c r="I4297">
        <v>81828</v>
      </c>
      <c r="J4297">
        <v>4091.4</v>
      </c>
      <c r="K4297">
        <v>77736.600000000006</v>
      </c>
      <c r="L4297">
        <v>11580.19905576382</v>
      </c>
      <c r="M4297" s="4">
        <f t="shared" si="134"/>
        <v>14.896714103477409</v>
      </c>
      <c r="N4297" t="str">
        <f t="shared" si="135"/>
        <v>Discounted</v>
      </c>
    </row>
    <row r="4298" spans="1:14" x14ac:dyDescent="0.3">
      <c r="A4298" t="s">
        <v>4308</v>
      </c>
      <c r="B4298" s="2">
        <v>45607</v>
      </c>
      <c r="C4298" t="s">
        <v>4512</v>
      </c>
      <c r="D4298" t="s">
        <v>4519</v>
      </c>
      <c r="E4298" t="s">
        <v>4522</v>
      </c>
      <c r="F4298">
        <v>4</v>
      </c>
      <c r="G4298">
        <v>47869</v>
      </c>
      <c r="H4298" s="7">
        <v>15</v>
      </c>
      <c r="I4298">
        <v>191476</v>
      </c>
      <c r="J4298">
        <v>28721.4</v>
      </c>
      <c r="K4298">
        <v>162754.6</v>
      </c>
      <c r="L4298">
        <v>9227.6927887188413</v>
      </c>
      <c r="M4298" s="4">
        <f t="shared" si="134"/>
        <v>5.669697070754891</v>
      </c>
      <c r="N4298" t="str">
        <f t="shared" si="135"/>
        <v>Discounted</v>
      </c>
    </row>
    <row r="4299" spans="1:14" x14ac:dyDescent="0.3">
      <c r="A4299" t="s">
        <v>4309</v>
      </c>
      <c r="B4299" s="2">
        <v>45008</v>
      </c>
      <c r="C4299" t="s">
        <v>4514</v>
      </c>
      <c r="D4299" t="s">
        <v>4519</v>
      </c>
      <c r="E4299" t="s">
        <v>4523</v>
      </c>
      <c r="F4299">
        <v>9</v>
      </c>
      <c r="G4299">
        <v>16146</v>
      </c>
      <c r="H4299" s="7">
        <v>15</v>
      </c>
      <c r="I4299">
        <v>145314</v>
      </c>
      <c r="J4299">
        <v>21797.1</v>
      </c>
      <c r="K4299">
        <v>123516.9</v>
      </c>
      <c r="L4299">
        <v>22739.85268320435</v>
      </c>
      <c r="M4299" s="4">
        <f t="shared" si="134"/>
        <v>18.41031687421264</v>
      </c>
      <c r="N4299" t="str">
        <f t="shared" si="135"/>
        <v>Discounted</v>
      </c>
    </row>
    <row r="4300" spans="1:14" x14ac:dyDescent="0.3">
      <c r="A4300" t="s">
        <v>4310</v>
      </c>
      <c r="B4300" s="2">
        <v>45400</v>
      </c>
      <c r="C4300" t="s">
        <v>4512</v>
      </c>
      <c r="D4300" t="s">
        <v>4520</v>
      </c>
      <c r="E4300" t="s">
        <v>4523</v>
      </c>
      <c r="F4300">
        <v>2</v>
      </c>
      <c r="G4300">
        <v>29312</v>
      </c>
      <c r="H4300" s="7">
        <v>5</v>
      </c>
      <c r="I4300">
        <v>58624</v>
      </c>
      <c r="J4300">
        <v>2931.2</v>
      </c>
      <c r="K4300">
        <v>55692.800000000003</v>
      </c>
      <c r="L4300">
        <v>6956.3919259038212</v>
      </c>
      <c r="M4300" s="4">
        <f t="shared" si="134"/>
        <v>12.490648568403493</v>
      </c>
      <c r="N4300" t="str">
        <f t="shared" si="135"/>
        <v>Discounted</v>
      </c>
    </row>
    <row r="4301" spans="1:14" x14ac:dyDescent="0.3">
      <c r="A4301" t="s">
        <v>4311</v>
      </c>
      <c r="B4301" s="2">
        <v>45394</v>
      </c>
      <c r="C4301" t="s">
        <v>4518</v>
      </c>
      <c r="D4301" t="s">
        <v>4519</v>
      </c>
      <c r="E4301" t="s">
        <v>4524</v>
      </c>
      <c r="F4301">
        <v>6</v>
      </c>
      <c r="G4301">
        <v>76681</v>
      </c>
      <c r="H4301" s="7">
        <v>15</v>
      </c>
      <c r="I4301">
        <v>460086</v>
      </c>
      <c r="J4301">
        <v>69012.899999999994</v>
      </c>
      <c r="K4301">
        <v>391073.1</v>
      </c>
      <c r="L4301">
        <v>51028.456566675901</v>
      </c>
      <c r="M4301" s="4">
        <f t="shared" si="134"/>
        <v>13.048316687257678</v>
      </c>
      <c r="N4301" t="str">
        <f t="shared" si="135"/>
        <v>Discounted</v>
      </c>
    </row>
    <row r="4302" spans="1:14" x14ac:dyDescent="0.3">
      <c r="A4302" t="s">
        <v>4312</v>
      </c>
      <c r="B4302" s="2">
        <v>45351</v>
      </c>
      <c r="C4302" t="s">
        <v>4516</v>
      </c>
      <c r="D4302" t="s">
        <v>4520</v>
      </c>
      <c r="E4302" t="s">
        <v>4525</v>
      </c>
      <c r="F4302">
        <v>3</v>
      </c>
      <c r="G4302">
        <v>15128</v>
      </c>
      <c r="H4302" s="7">
        <v>0</v>
      </c>
      <c r="I4302">
        <v>45384</v>
      </c>
      <c r="J4302">
        <v>0</v>
      </c>
      <c r="K4302">
        <v>45384</v>
      </c>
      <c r="L4302">
        <v>6274.448750633117</v>
      </c>
      <c r="M4302" s="4">
        <f t="shared" si="134"/>
        <v>13.825244030127614</v>
      </c>
      <c r="N4302" t="str">
        <f t="shared" si="135"/>
        <v>Non-discounted</v>
      </c>
    </row>
    <row r="4303" spans="1:14" x14ac:dyDescent="0.3">
      <c r="A4303" t="s">
        <v>4313</v>
      </c>
      <c r="B4303" s="2">
        <v>45657</v>
      </c>
      <c r="C4303" t="s">
        <v>4518</v>
      </c>
      <c r="D4303" t="s">
        <v>4519</v>
      </c>
      <c r="E4303" t="s">
        <v>4523</v>
      </c>
      <c r="F4303">
        <v>4</v>
      </c>
      <c r="G4303">
        <v>24986</v>
      </c>
      <c r="H4303" s="7">
        <v>20</v>
      </c>
      <c r="I4303">
        <v>99944</v>
      </c>
      <c r="J4303">
        <v>19988.8</v>
      </c>
      <c r="K4303">
        <v>79955.199999999997</v>
      </c>
      <c r="L4303">
        <v>11879.89770217248</v>
      </c>
      <c r="M4303" s="4">
        <f t="shared" si="134"/>
        <v>14.858192715636356</v>
      </c>
      <c r="N4303" t="str">
        <f t="shared" si="135"/>
        <v>Discounted</v>
      </c>
    </row>
    <row r="4304" spans="1:14" x14ac:dyDescent="0.3">
      <c r="A4304" t="s">
        <v>4314</v>
      </c>
      <c r="B4304" s="2">
        <v>45615</v>
      </c>
      <c r="C4304" t="s">
        <v>4515</v>
      </c>
      <c r="D4304" t="s">
        <v>4520</v>
      </c>
      <c r="E4304" t="s">
        <v>4525</v>
      </c>
      <c r="F4304">
        <v>2</v>
      </c>
      <c r="G4304">
        <v>39766</v>
      </c>
      <c r="H4304" s="7">
        <v>0</v>
      </c>
      <c r="I4304">
        <v>79532</v>
      </c>
      <c r="J4304">
        <v>0</v>
      </c>
      <c r="K4304">
        <v>79532</v>
      </c>
      <c r="L4304">
        <v>14505.590676886821</v>
      </c>
      <c r="M4304" s="4">
        <f t="shared" si="134"/>
        <v>18.238684651318739</v>
      </c>
      <c r="N4304" t="str">
        <f t="shared" si="135"/>
        <v>Non-discounted</v>
      </c>
    </row>
    <row r="4305" spans="1:14" x14ac:dyDescent="0.3">
      <c r="A4305" t="s">
        <v>4315</v>
      </c>
      <c r="B4305" s="2">
        <v>45130</v>
      </c>
      <c r="C4305" t="s">
        <v>4515</v>
      </c>
      <c r="D4305" t="s">
        <v>4520</v>
      </c>
      <c r="E4305" t="s">
        <v>4521</v>
      </c>
      <c r="F4305">
        <v>8</v>
      </c>
      <c r="G4305">
        <v>47057</v>
      </c>
      <c r="H4305" s="7">
        <v>10</v>
      </c>
      <c r="I4305">
        <v>376456</v>
      </c>
      <c r="J4305">
        <v>37645.599999999999</v>
      </c>
      <c r="K4305">
        <v>338810.4</v>
      </c>
      <c r="L4305">
        <v>66188.351516233626</v>
      </c>
      <c r="M4305" s="4">
        <f t="shared" si="134"/>
        <v>19.535513525037491</v>
      </c>
      <c r="N4305" t="str">
        <f t="shared" si="135"/>
        <v>Discounted</v>
      </c>
    </row>
    <row r="4306" spans="1:14" x14ac:dyDescent="0.3">
      <c r="A4306" t="s">
        <v>4316</v>
      </c>
      <c r="B4306" s="2">
        <v>45509</v>
      </c>
      <c r="C4306" t="s">
        <v>4513</v>
      </c>
      <c r="D4306" t="s">
        <v>4519</v>
      </c>
      <c r="E4306" t="s">
        <v>4523</v>
      </c>
      <c r="F4306">
        <v>8</v>
      </c>
      <c r="G4306">
        <v>78231</v>
      </c>
      <c r="H4306" s="7">
        <v>5</v>
      </c>
      <c r="I4306">
        <v>625848</v>
      </c>
      <c r="J4306">
        <v>31292.400000000001</v>
      </c>
      <c r="K4306">
        <v>594555.6</v>
      </c>
      <c r="L4306">
        <v>122102.9663346216</v>
      </c>
      <c r="M4306" s="4">
        <f t="shared" si="134"/>
        <v>20.536845727232507</v>
      </c>
      <c r="N4306" t="str">
        <f t="shared" si="135"/>
        <v>Discounted</v>
      </c>
    </row>
    <row r="4307" spans="1:14" x14ac:dyDescent="0.3">
      <c r="A4307" t="s">
        <v>4317</v>
      </c>
      <c r="B4307" s="2">
        <v>45313</v>
      </c>
      <c r="C4307" t="s">
        <v>4512</v>
      </c>
      <c r="D4307" t="s">
        <v>4519</v>
      </c>
      <c r="E4307" t="s">
        <v>4525</v>
      </c>
      <c r="F4307">
        <v>1</v>
      </c>
      <c r="G4307">
        <v>16994</v>
      </c>
      <c r="H4307" s="7">
        <v>0</v>
      </c>
      <c r="I4307">
        <v>16994</v>
      </c>
      <c r="J4307">
        <v>0</v>
      </c>
      <c r="K4307">
        <v>16994</v>
      </c>
      <c r="L4307">
        <v>3132.3551223156819</v>
      </c>
      <c r="M4307" s="4">
        <f t="shared" si="134"/>
        <v>18.432123822029432</v>
      </c>
      <c r="N4307" t="str">
        <f t="shared" si="135"/>
        <v>Non-discounted</v>
      </c>
    </row>
    <row r="4308" spans="1:14" x14ac:dyDescent="0.3">
      <c r="A4308" t="s">
        <v>4318</v>
      </c>
      <c r="B4308" s="2">
        <v>45024</v>
      </c>
      <c r="C4308" t="s">
        <v>4512</v>
      </c>
      <c r="D4308" t="s">
        <v>4519</v>
      </c>
      <c r="E4308" t="s">
        <v>4521</v>
      </c>
      <c r="F4308">
        <v>6</v>
      </c>
      <c r="G4308">
        <v>22071</v>
      </c>
      <c r="H4308" s="7">
        <v>0</v>
      </c>
      <c r="I4308">
        <v>132426</v>
      </c>
      <c r="J4308">
        <v>0</v>
      </c>
      <c r="K4308">
        <v>132426</v>
      </c>
      <c r="L4308">
        <v>27901.613132484879</v>
      </c>
      <c r="M4308" s="4">
        <f t="shared" si="134"/>
        <v>21.069588398414872</v>
      </c>
      <c r="N4308" t="str">
        <f t="shared" si="135"/>
        <v>Non-discounted</v>
      </c>
    </row>
    <row r="4309" spans="1:14" x14ac:dyDescent="0.3">
      <c r="A4309" t="s">
        <v>4319</v>
      </c>
      <c r="B4309" s="2">
        <v>45271</v>
      </c>
      <c r="C4309" t="s">
        <v>4514</v>
      </c>
      <c r="D4309" t="s">
        <v>4519</v>
      </c>
      <c r="E4309" t="s">
        <v>4524</v>
      </c>
      <c r="F4309">
        <v>1</v>
      </c>
      <c r="G4309">
        <v>34986</v>
      </c>
      <c r="H4309" s="7">
        <v>15</v>
      </c>
      <c r="I4309">
        <v>34986</v>
      </c>
      <c r="J4309">
        <v>5247.9</v>
      </c>
      <c r="K4309">
        <v>29738.1</v>
      </c>
      <c r="L4309">
        <v>2213.4020718342972</v>
      </c>
      <c r="M4309" s="4">
        <f t="shared" si="134"/>
        <v>7.442984157812023</v>
      </c>
      <c r="N4309" t="str">
        <f t="shared" si="135"/>
        <v>Discounted</v>
      </c>
    </row>
    <row r="4310" spans="1:14" x14ac:dyDescent="0.3">
      <c r="A4310" t="s">
        <v>4320</v>
      </c>
      <c r="B4310" s="2">
        <v>45134</v>
      </c>
      <c r="C4310" t="s">
        <v>4513</v>
      </c>
      <c r="D4310" t="s">
        <v>4519</v>
      </c>
      <c r="E4310" t="s">
        <v>4523</v>
      </c>
      <c r="F4310">
        <v>6</v>
      </c>
      <c r="G4310">
        <v>62135</v>
      </c>
      <c r="H4310" s="7">
        <v>15</v>
      </c>
      <c r="I4310">
        <v>372810</v>
      </c>
      <c r="J4310">
        <v>55921.5</v>
      </c>
      <c r="K4310">
        <v>316888.5</v>
      </c>
      <c r="L4310">
        <v>68880.004002986825</v>
      </c>
      <c r="M4310" s="4">
        <f t="shared" si="134"/>
        <v>21.736353323956795</v>
      </c>
      <c r="N4310" t="str">
        <f t="shared" si="135"/>
        <v>Discounted</v>
      </c>
    </row>
    <row r="4311" spans="1:14" x14ac:dyDescent="0.3">
      <c r="A4311" t="s">
        <v>4321</v>
      </c>
      <c r="B4311" s="2">
        <v>45440</v>
      </c>
      <c r="C4311" t="s">
        <v>4514</v>
      </c>
      <c r="D4311" t="s">
        <v>4519</v>
      </c>
      <c r="E4311" t="s">
        <v>4524</v>
      </c>
      <c r="F4311">
        <v>7</v>
      </c>
      <c r="G4311">
        <v>625</v>
      </c>
      <c r="H4311" s="7">
        <v>15</v>
      </c>
      <c r="I4311">
        <v>4375</v>
      </c>
      <c r="J4311">
        <v>656.25</v>
      </c>
      <c r="K4311">
        <v>3718.75</v>
      </c>
      <c r="L4311">
        <v>473.97632107484861</v>
      </c>
      <c r="M4311" s="4">
        <f t="shared" si="134"/>
        <v>12.745581743189208</v>
      </c>
      <c r="N4311" t="str">
        <f t="shared" si="135"/>
        <v>Discounted</v>
      </c>
    </row>
    <row r="4312" spans="1:14" x14ac:dyDescent="0.3">
      <c r="A4312" t="s">
        <v>4322</v>
      </c>
      <c r="B4312" s="2">
        <v>45562</v>
      </c>
      <c r="C4312" t="s">
        <v>4515</v>
      </c>
      <c r="D4312" t="s">
        <v>4519</v>
      </c>
      <c r="E4312" t="s">
        <v>4521</v>
      </c>
      <c r="F4312">
        <v>2</v>
      </c>
      <c r="G4312">
        <v>49314</v>
      </c>
      <c r="H4312" s="7">
        <v>10</v>
      </c>
      <c r="I4312">
        <v>98628</v>
      </c>
      <c r="J4312">
        <v>9862.7999999999993</v>
      </c>
      <c r="K4312">
        <v>88765.2</v>
      </c>
      <c r="L4312">
        <v>13825.65347590497</v>
      </c>
      <c r="M4312" s="4">
        <f t="shared" si="134"/>
        <v>15.575533515279602</v>
      </c>
      <c r="N4312" t="str">
        <f t="shared" si="135"/>
        <v>Discounted</v>
      </c>
    </row>
    <row r="4313" spans="1:14" x14ac:dyDescent="0.3">
      <c r="A4313" t="s">
        <v>4323</v>
      </c>
      <c r="B4313" s="2">
        <v>45512</v>
      </c>
      <c r="C4313" t="s">
        <v>4516</v>
      </c>
      <c r="D4313" t="s">
        <v>4520</v>
      </c>
      <c r="E4313" t="s">
        <v>4524</v>
      </c>
      <c r="F4313">
        <v>9</v>
      </c>
      <c r="G4313">
        <v>19818</v>
      </c>
      <c r="H4313" s="7">
        <v>0</v>
      </c>
      <c r="I4313">
        <v>178362</v>
      </c>
      <c r="J4313">
        <v>0</v>
      </c>
      <c r="K4313">
        <v>178362</v>
      </c>
      <c r="L4313">
        <v>24392.05228621377</v>
      </c>
      <c r="M4313" s="4">
        <f t="shared" si="134"/>
        <v>13.675588009897718</v>
      </c>
      <c r="N4313" t="str">
        <f t="shared" si="135"/>
        <v>Non-discounted</v>
      </c>
    </row>
    <row r="4314" spans="1:14" x14ac:dyDescent="0.3">
      <c r="A4314" t="s">
        <v>4324</v>
      </c>
      <c r="B4314" s="2">
        <v>45092</v>
      </c>
      <c r="C4314" t="s">
        <v>4518</v>
      </c>
      <c r="D4314" t="s">
        <v>4519</v>
      </c>
      <c r="E4314" t="s">
        <v>4524</v>
      </c>
      <c r="F4314">
        <v>8</v>
      </c>
      <c r="G4314">
        <v>62863</v>
      </c>
      <c r="H4314" s="7">
        <v>20</v>
      </c>
      <c r="I4314">
        <v>502904</v>
      </c>
      <c r="J4314">
        <v>100580.8</v>
      </c>
      <c r="K4314">
        <v>402323.20000000001</v>
      </c>
      <c r="L4314">
        <v>58394.573594512673</v>
      </c>
      <c r="M4314" s="4">
        <f t="shared" si="134"/>
        <v>14.51434408816411</v>
      </c>
      <c r="N4314" t="str">
        <f t="shared" si="135"/>
        <v>Discounted</v>
      </c>
    </row>
    <row r="4315" spans="1:14" x14ac:dyDescent="0.3">
      <c r="A4315" t="s">
        <v>4325</v>
      </c>
      <c r="B4315" s="2">
        <v>44948</v>
      </c>
      <c r="C4315" t="s">
        <v>4514</v>
      </c>
      <c r="D4315" t="s">
        <v>4519</v>
      </c>
      <c r="E4315" t="s">
        <v>4522</v>
      </c>
      <c r="F4315">
        <v>9</v>
      </c>
      <c r="G4315">
        <v>43662</v>
      </c>
      <c r="H4315" s="7">
        <v>15</v>
      </c>
      <c r="I4315">
        <v>392958</v>
      </c>
      <c r="J4315">
        <v>58943.7</v>
      </c>
      <c r="K4315">
        <v>334014.3</v>
      </c>
      <c r="L4315">
        <v>35768.100689494277</v>
      </c>
      <c r="M4315" s="4">
        <f t="shared" si="134"/>
        <v>10.708553702489468</v>
      </c>
      <c r="N4315" t="str">
        <f t="shared" si="135"/>
        <v>Discounted</v>
      </c>
    </row>
    <row r="4316" spans="1:14" x14ac:dyDescent="0.3">
      <c r="A4316" t="s">
        <v>4326</v>
      </c>
      <c r="B4316" s="2">
        <v>45080</v>
      </c>
      <c r="C4316" t="s">
        <v>4517</v>
      </c>
      <c r="D4316" t="s">
        <v>4520</v>
      </c>
      <c r="E4316" t="s">
        <v>4521</v>
      </c>
      <c r="F4316">
        <v>4</v>
      </c>
      <c r="G4316">
        <v>8090</v>
      </c>
      <c r="H4316" s="7">
        <v>10</v>
      </c>
      <c r="I4316">
        <v>32360</v>
      </c>
      <c r="J4316">
        <v>3236</v>
      </c>
      <c r="K4316">
        <v>29124</v>
      </c>
      <c r="L4316">
        <v>2446.1300652259338</v>
      </c>
      <c r="M4316" s="4">
        <f t="shared" si="134"/>
        <v>8.3990182159934541</v>
      </c>
      <c r="N4316" t="str">
        <f t="shared" si="135"/>
        <v>Discounted</v>
      </c>
    </row>
    <row r="4317" spans="1:14" x14ac:dyDescent="0.3">
      <c r="A4317" t="s">
        <v>4327</v>
      </c>
      <c r="B4317" s="2">
        <v>45365</v>
      </c>
      <c r="C4317" t="s">
        <v>4514</v>
      </c>
      <c r="D4317" t="s">
        <v>4519</v>
      </c>
      <c r="E4317" t="s">
        <v>4524</v>
      </c>
      <c r="F4317">
        <v>4</v>
      </c>
      <c r="G4317">
        <v>35350</v>
      </c>
      <c r="H4317" s="7">
        <v>10</v>
      </c>
      <c r="I4317">
        <v>141400</v>
      </c>
      <c r="J4317">
        <v>14140</v>
      </c>
      <c r="K4317">
        <v>127260</v>
      </c>
      <c r="L4317">
        <v>9032.780745417358</v>
      </c>
      <c r="M4317" s="4">
        <f t="shared" si="134"/>
        <v>7.097894660865439</v>
      </c>
      <c r="N4317" t="str">
        <f t="shared" si="135"/>
        <v>Discounted</v>
      </c>
    </row>
    <row r="4318" spans="1:14" x14ac:dyDescent="0.3">
      <c r="A4318" t="s">
        <v>4328</v>
      </c>
      <c r="B4318" s="2">
        <v>45221</v>
      </c>
      <c r="C4318" t="s">
        <v>4516</v>
      </c>
      <c r="D4318" t="s">
        <v>4519</v>
      </c>
      <c r="E4318" t="s">
        <v>4525</v>
      </c>
      <c r="F4318">
        <v>8</v>
      </c>
      <c r="G4318">
        <v>12634</v>
      </c>
      <c r="H4318" s="7">
        <v>15</v>
      </c>
      <c r="I4318">
        <v>101072</v>
      </c>
      <c r="J4318">
        <v>15160.8</v>
      </c>
      <c r="K4318">
        <v>85911.2</v>
      </c>
      <c r="L4318">
        <v>12051.60318858891</v>
      </c>
      <c r="M4318" s="4">
        <f t="shared" si="134"/>
        <v>14.027976781361348</v>
      </c>
      <c r="N4318" t="str">
        <f t="shared" si="135"/>
        <v>Discounted</v>
      </c>
    </row>
    <row r="4319" spans="1:14" x14ac:dyDescent="0.3">
      <c r="A4319" t="s">
        <v>4329</v>
      </c>
      <c r="B4319" s="2">
        <v>45145</v>
      </c>
      <c r="C4319" t="s">
        <v>4516</v>
      </c>
      <c r="D4319" t="s">
        <v>4519</v>
      </c>
      <c r="E4319" t="s">
        <v>4521</v>
      </c>
      <c r="F4319">
        <v>1</v>
      </c>
      <c r="G4319">
        <v>25730</v>
      </c>
      <c r="H4319" s="7">
        <v>5</v>
      </c>
      <c r="I4319">
        <v>25730</v>
      </c>
      <c r="J4319">
        <v>1286.5</v>
      </c>
      <c r="K4319">
        <v>24443.5</v>
      </c>
      <c r="L4319">
        <v>1834.5384338434631</v>
      </c>
      <c r="M4319" s="4">
        <f t="shared" si="134"/>
        <v>7.5052199310387753</v>
      </c>
      <c r="N4319" t="str">
        <f t="shared" si="135"/>
        <v>Discounted</v>
      </c>
    </row>
    <row r="4320" spans="1:14" x14ac:dyDescent="0.3">
      <c r="A4320" t="s">
        <v>4330</v>
      </c>
      <c r="B4320" s="2">
        <v>45595</v>
      </c>
      <c r="C4320" t="s">
        <v>4512</v>
      </c>
      <c r="D4320" t="s">
        <v>4519</v>
      </c>
      <c r="E4320" t="s">
        <v>4522</v>
      </c>
      <c r="F4320">
        <v>8</v>
      </c>
      <c r="G4320">
        <v>15558</v>
      </c>
      <c r="H4320" s="7">
        <v>0</v>
      </c>
      <c r="I4320">
        <v>124464</v>
      </c>
      <c r="J4320">
        <v>0</v>
      </c>
      <c r="K4320">
        <v>124464</v>
      </c>
      <c r="L4320">
        <v>12321.64904944137</v>
      </c>
      <c r="M4320" s="4">
        <f t="shared" si="134"/>
        <v>9.8997694509588072</v>
      </c>
      <c r="N4320" t="str">
        <f t="shared" si="135"/>
        <v>Non-discounted</v>
      </c>
    </row>
    <row r="4321" spans="1:14" x14ac:dyDescent="0.3">
      <c r="A4321" t="s">
        <v>4331</v>
      </c>
      <c r="B4321" s="2">
        <v>45421</v>
      </c>
      <c r="C4321" t="s">
        <v>4518</v>
      </c>
      <c r="D4321" t="s">
        <v>4520</v>
      </c>
      <c r="E4321" t="s">
        <v>4523</v>
      </c>
      <c r="F4321">
        <v>7</v>
      </c>
      <c r="G4321">
        <v>27539</v>
      </c>
      <c r="H4321" s="7">
        <v>15</v>
      </c>
      <c r="I4321">
        <v>192773</v>
      </c>
      <c r="J4321">
        <v>28915.95</v>
      </c>
      <c r="K4321">
        <v>163857.04999999999</v>
      </c>
      <c r="L4321">
        <v>12571.63347036816</v>
      </c>
      <c r="M4321" s="4">
        <f t="shared" si="134"/>
        <v>7.6723177125233004</v>
      </c>
      <c r="N4321" t="str">
        <f t="shared" si="135"/>
        <v>Discounted</v>
      </c>
    </row>
    <row r="4322" spans="1:14" x14ac:dyDescent="0.3">
      <c r="A4322" t="s">
        <v>4332</v>
      </c>
      <c r="B4322" s="2">
        <v>45156</v>
      </c>
      <c r="C4322" t="s">
        <v>4516</v>
      </c>
      <c r="D4322" t="s">
        <v>4520</v>
      </c>
      <c r="E4322" t="s">
        <v>4524</v>
      </c>
      <c r="F4322">
        <v>7</v>
      </c>
      <c r="G4322">
        <v>66320</v>
      </c>
      <c r="H4322" s="7">
        <v>20</v>
      </c>
      <c r="I4322">
        <v>464240</v>
      </c>
      <c r="J4322">
        <v>92848</v>
      </c>
      <c r="K4322">
        <v>371392</v>
      </c>
      <c r="L4322">
        <v>26674.950487442009</v>
      </c>
      <c r="M4322" s="4">
        <f t="shared" si="134"/>
        <v>7.1824246315057971</v>
      </c>
      <c r="N4322" t="str">
        <f t="shared" si="135"/>
        <v>Discounted</v>
      </c>
    </row>
    <row r="4323" spans="1:14" x14ac:dyDescent="0.3">
      <c r="A4323" t="s">
        <v>4333</v>
      </c>
      <c r="B4323" s="2">
        <v>44946</v>
      </c>
      <c r="C4323" t="s">
        <v>4513</v>
      </c>
      <c r="D4323" t="s">
        <v>4519</v>
      </c>
      <c r="E4323" t="s">
        <v>4525</v>
      </c>
      <c r="F4323">
        <v>9</v>
      </c>
      <c r="G4323">
        <v>38834</v>
      </c>
      <c r="H4323" s="7">
        <v>0</v>
      </c>
      <c r="I4323">
        <v>349506</v>
      </c>
      <c r="J4323">
        <v>0</v>
      </c>
      <c r="K4323">
        <v>349506</v>
      </c>
      <c r="L4323">
        <v>79160.393187935246</v>
      </c>
      <c r="M4323" s="4">
        <f t="shared" si="134"/>
        <v>22.649222956955029</v>
      </c>
      <c r="N4323" t="str">
        <f t="shared" si="135"/>
        <v>Non-discounted</v>
      </c>
    </row>
    <row r="4324" spans="1:14" x14ac:dyDescent="0.3">
      <c r="A4324" t="s">
        <v>4334</v>
      </c>
      <c r="B4324" s="2">
        <v>45479</v>
      </c>
      <c r="C4324" t="s">
        <v>4514</v>
      </c>
      <c r="D4324" t="s">
        <v>4519</v>
      </c>
      <c r="E4324" t="s">
        <v>4522</v>
      </c>
      <c r="F4324">
        <v>7</v>
      </c>
      <c r="G4324">
        <v>44025</v>
      </c>
      <c r="H4324" s="7">
        <v>10</v>
      </c>
      <c r="I4324">
        <v>308175</v>
      </c>
      <c r="J4324">
        <v>30817.5</v>
      </c>
      <c r="K4324">
        <v>277357.5</v>
      </c>
      <c r="L4324">
        <v>51257.105652321239</v>
      </c>
      <c r="M4324" s="4">
        <f t="shared" si="134"/>
        <v>18.480519060173688</v>
      </c>
      <c r="N4324" t="str">
        <f t="shared" si="135"/>
        <v>Discounted</v>
      </c>
    </row>
    <row r="4325" spans="1:14" x14ac:dyDescent="0.3">
      <c r="A4325" t="s">
        <v>4335</v>
      </c>
      <c r="B4325" s="2">
        <v>45074</v>
      </c>
      <c r="C4325" t="s">
        <v>4514</v>
      </c>
      <c r="D4325" t="s">
        <v>4520</v>
      </c>
      <c r="E4325" t="s">
        <v>4521</v>
      </c>
      <c r="F4325">
        <v>2</v>
      </c>
      <c r="G4325">
        <v>28943</v>
      </c>
      <c r="H4325" s="7">
        <v>20</v>
      </c>
      <c r="I4325">
        <v>57886</v>
      </c>
      <c r="J4325">
        <v>11577.2</v>
      </c>
      <c r="K4325">
        <v>46308.800000000003</v>
      </c>
      <c r="L4325">
        <v>10871.07519194307</v>
      </c>
      <c r="M4325" s="4">
        <f t="shared" si="134"/>
        <v>23.475182237378359</v>
      </c>
      <c r="N4325" t="str">
        <f t="shared" si="135"/>
        <v>Discounted</v>
      </c>
    </row>
    <row r="4326" spans="1:14" x14ac:dyDescent="0.3">
      <c r="A4326" t="s">
        <v>4336</v>
      </c>
      <c r="B4326" s="2">
        <v>45034</v>
      </c>
      <c r="C4326" t="s">
        <v>4515</v>
      </c>
      <c r="D4326" t="s">
        <v>4519</v>
      </c>
      <c r="E4326" t="s">
        <v>4524</v>
      </c>
      <c r="F4326">
        <v>1</v>
      </c>
      <c r="G4326">
        <v>4472</v>
      </c>
      <c r="H4326" s="7">
        <v>0</v>
      </c>
      <c r="I4326">
        <v>4472</v>
      </c>
      <c r="J4326">
        <v>0</v>
      </c>
      <c r="K4326">
        <v>4472</v>
      </c>
      <c r="L4326">
        <v>799.60447432351566</v>
      </c>
      <c r="M4326" s="4">
        <f t="shared" si="134"/>
        <v>17.880243164658221</v>
      </c>
      <c r="N4326" t="str">
        <f t="shared" si="135"/>
        <v>Non-discounted</v>
      </c>
    </row>
    <row r="4327" spans="1:14" x14ac:dyDescent="0.3">
      <c r="A4327" t="s">
        <v>4337</v>
      </c>
      <c r="B4327" s="2">
        <v>45329</v>
      </c>
      <c r="C4327" t="s">
        <v>4516</v>
      </c>
      <c r="D4327" t="s">
        <v>4520</v>
      </c>
      <c r="E4327" t="s">
        <v>4522</v>
      </c>
      <c r="F4327">
        <v>1</v>
      </c>
      <c r="G4327">
        <v>65436</v>
      </c>
      <c r="H4327" s="7">
        <v>20</v>
      </c>
      <c r="I4327">
        <v>65436</v>
      </c>
      <c r="J4327">
        <v>13087.2</v>
      </c>
      <c r="K4327">
        <v>52348.800000000003</v>
      </c>
      <c r="L4327">
        <v>11453.404673388621</v>
      </c>
      <c r="M4327" s="4">
        <f t="shared" si="134"/>
        <v>21.879020480676957</v>
      </c>
      <c r="N4327" t="str">
        <f t="shared" si="135"/>
        <v>Discounted</v>
      </c>
    </row>
    <row r="4328" spans="1:14" x14ac:dyDescent="0.3">
      <c r="A4328" t="s">
        <v>4338</v>
      </c>
      <c r="B4328" s="2">
        <v>45522</v>
      </c>
      <c r="C4328" t="s">
        <v>4517</v>
      </c>
      <c r="D4328" t="s">
        <v>4520</v>
      </c>
      <c r="E4328" t="s">
        <v>4522</v>
      </c>
      <c r="F4328">
        <v>7</v>
      </c>
      <c r="G4328">
        <v>79715</v>
      </c>
      <c r="H4328" s="7">
        <v>10</v>
      </c>
      <c r="I4328">
        <v>558005</v>
      </c>
      <c r="J4328">
        <v>55800.5</v>
      </c>
      <c r="K4328">
        <v>502204.5</v>
      </c>
      <c r="L4328">
        <v>80884.915074972974</v>
      </c>
      <c r="M4328" s="4">
        <f t="shared" si="134"/>
        <v>16.105971785392796</v>
      </c>
      <c r="N4328" t="str">
        <f t="shared" si="135"/>
        <v>Discounted</v>
      </c>
    </row>
    <row r="4329" spans="1:14" x14ac:dyDescent="0.3">
      <c r="A4329" t="s">
        <v>4339</v>
      </c>
      <c r="B4329" s="2">
        <v>45409</v>
      </c>
      <c r="C4329" t="s">
        <v>4512</v>
      </c>
      <c r="D4329" t="s">
        <v>4520</v>
      </c>
      <c r="E4329" t="s">
        <v>4525</v>
      </c>
      <c r="F4329">
        <v>5</v>
      </c>
      <c r="G4329">
        <v>30019</v>
      </c>
      <c r="H4329" s="7">
        <v>15</v>
      </c>
      <c r="I4329">
        <v>150095</v>
      </c>
      <c r="J4329">
        <v>22514.25</v>
      </c>
      <c r="K4329">
        <v>127580.75</v>
      </c>
      <c r="L4329">
        <v>18183.575267536638</v>
      </c>
      <c r="M4329" s="4">
        <f t="shared" si="134"/>
        <v>14.252601013504496</v>
      </c>
      <c r="N4329" t="str">
        <f t="shared" si="135"/>
        <v>Discounted</v>
      </c>
    </row>
    <row r="4330" spans="1:14" x14ac:dyDescent="0.3">
      <c r="A4330" t="s">
        <v>4340</v>
      </c>
      <c r="B4330" s="2">
        <v>45293</v>
      </c>
      <c r="C4330" t="s">
        <v>4518</v>
      </c>
      <c r="D4330" t="s">
        <v>4519</v>
      </c>
      <c r="E4330" t="s">
        <v>4523</v>
      </c>
      <c r="F4330">
        <v>4</v>
      </c>
      <c r="G4330">
        <v>76364</v>
      </c>
      <c r="H4330" s="7">
        <v>20</v>
      </c>
      <c r="I4330">
        <v>305456</v>
      </c>
      <c r="J4330">
        <v>61091.199999999997</v>
      </c>
      <c r="K4330">
        <v>244364.79999999999</v>
      </c>
      <c r="L4330">
        <v>38046.494880142993</v>
      </c>
      <c r="M4330" s="4">
        <f t="shared" si="134"/>
        <v>15.569548020067945</v>
      </c>
      <c r="N4330" t="str">
        <f t="shared" si="135"/>
        <v>Discounted</v>
      </c>
    </row>
    <row r="4331" spans="1:14" x14ac:dyDescent="0.3">
      <c r="A4331" t="s">
        <v>4341</v>
      </c>
      <c r="B4331" s="2">
        <v>45340</v>
      </c>
      <c r="C4331" t="s">
        <v>4517</v>
      </c>
      <c r="D4331" t="s">
        <v>4519</v>
      </c>
      <c r="E4331" t="s">
        <v>4523</v>
      </c>
      <c r="F4331">
        <v>5</v>
      </c>
      <c r="G4331">
        <v>56381</v>
      </c>
      <c r="H4331" s="7">
        <v>15</v>
      </c>
      <c r="I4331">
        <v>281905</v>
      </c>
      <c r="J4331">
        <v>42285.75</v>
      </c>
      <c r="K4331">
        <v>239619.25</v>
      </c>
      <c r="L4331">
        <v>27327.401063480789</v>
      </c>
      <c r="M4331" s="4">
        <f t="shared" si="134"/>
        <v>11.404509889535499</v>
      </c>
      <c r="N4331" t="str">
        <f t="shared" si="135"/>
        <v>Discounted</v>
      </c>
    </row>
    <row r="4332" spans="1:14" x14ac:dyDescent="0.3">
      <c r="A4332" t="s">
        <v>4342</v>
      </c>
      <c r="B4332" s="2">
        <v>45235</v>
      </c>
      <c r="C4332" t="s">
        <v>4512</v>
      </c>
      <c r="D4332" t="s">
        <v>4519</v>
      </c>
      <c r="E4332" t="s">
        <v>4523</v>
      </c>
      <c r="F4332">
        <v>6</v>
      </c>
      <c r="G4332">
        <v>25232</v>
      </c>
      <c r="H4332" s="7">
        <v>10</v>
      </c>
      <c r="I4332">
        <v>151392</v>
      </c>
      <c r="J4332">
        <v>15139.2</v>
      </c>
      <c r="K4332">
        <v>136252.79999999999</v>
      </c>
      <c r="L4332">
        <v>24742.756119119771</v>
      </c>
      <c r="M4332" s="4">
        <f t="shared" si="134"/>
        <v>18.15944781987583</v>
      </c>
      <c r="N4332" t="str">
        <f t="shared" si="135"/>
        <v>Discounted</v>
      </c>
    </row>
    <row r="4333" spans="1:14" x14ac:dyDescent="0.3">
      <c r="A4333" t="s">
        <v>4343</v>
      </c>
      <c r="B4333" s="2">
        <v>45060</v>
      </c>
      <c r="C4333" t="s">
        <v>4514</v>
      </c>
      <c r="D4333" t="s">
        <v>4520</v>
      </c>
      <c r="E4333" t="s">
        <v>4521</v>
      </c>
      <c r="F4333">
        <v>6</v>
      </c>
      <c r="G4333">
        <v>18173</v>
      </c>
      <c r="H4333" s="7">
        <v>10</v>
      </c>
      <c r="I4333">
        <v>109038</v>
      </c>
      <c r="J4333">
        <v>10903.8</v>
      </c>
      <c r="K4333">
        <v>98134.2</v>
      </c>
      <c r="L4333">
        <v>22515.418247106169</v>
      </c>
      <c r="M4333" s="4">
        <f t="shared" si="134"/>
        <v>22.943498033413601</v>
      </c>
      <c r="N4333" t="str">
        <f t="shared" si="135"/>
        <v>Discounted</v>
      </c>
    </row>
    <row r="4334" spans="1:14" x14ac:dyDescent="0.3">
      <c r="A4334" t="s">
        <v>4344</v>
      </c>
      <c r="B4334" s="2">
        <v>45645</v>
      </c>
      <c r="C4334" t="s">
        <v>4517</v>
      </c>
      <c r="D4334" t="s">
        <v>4519</v>
      </c>
      <c r="E4334" t="s">
        <v>4522</v>
      </c>
      <c r="F4334">
        <v>1</v>
      </c>
      <c r="G4334">
        <v>76409</v>
      </c>
      <c r="H4334" s="7">
        <v>20</v>
      </c>
      <c r="I4334">
        <v>76409</v>
      </c>
      <c r="J4334">
        <v>15281.8</v>
      </c>
      <c r="K4334">
        <v>61127.199999999997</v>
      </c>
      <c r="L4334">
        <v>12620.97511882969</v>
      </c>
      <c r="M4334" s="4">
        <f t="shared" si="134"/>
        <v>20.647068929755807</v>
      </c>
      <c r="N4334" t="str">
        <f t="shared" si="135"/>
        <v>Discounted</v>
      </c>
    </row>
    <row r="4335" spans="1:14" x14ac:dyDescent="0.3">
      <c r="A4335" t="s">
        <v>4345</v>
      </c>
      <c r="B4335" s="2">
        <v>45209</v>
      </c>
      <c r="C4335" t="s">
        <v>4512</v>
      </c>
      <c r="D4335" t="s">
        <v>4519</v>
      </c>
      <c r="E4335" t="s">
        <v>4521</v>
      </c>
      <c r="F4335">
        <v>2</v>
      </c>
      <c r="G4335">
        <v>6220</v>
      </c>
      <c r="H4335" s="7">
        <v>20</v>
      </c>
      <c r="I4335">
        <v>12440</v>
      </c>
      <c r="J4335">
        <v>2488</v>
      </c>
      <c r="K4335">
        <v>9952</v>
      </c>
      <c r="L4335">
        <v>1417.164821371493</v>
      </c>
      <c r="M4335" s="4">
        <f t="shared" si="134"/>
        <v>14.240000214745709</v>
      </c>
      <c r="N4335" t="str">
        <f t="shared" si="135"/>
        <v>Discounted</v>
      </c>
    </row>
    <row r="4336" spans="1:14" x14ac:dyDescent="0.3">
      <c r="A4336" t="s">
        <v>4346</v>
      </c>
      <c r="B4336" s="2">
        <v>44999</v>
      </c>
      <c r="C4336" t="s">
        <v>4514</v>
      </c>
      <c r="D4336" t="s">
        <v>4520</v>
      </c>
      <c r="E4336" t="s">
        <v>4522</v>
      </c>
      <c r="F4336">
        <v>3</v>
      </c>
      <c r="G4336">
        <v>59615</v>
      </c>
      <c r="H4336" s="7">
        <v>10</v>
      </c>
      <c r="I4336">
        <v>178845</v>
      </c>
      <c r="J4336">
        <v>17884.5</v>
      </c>
      <c r="K4336">
        <v>160960.5</v>
      </c>
      <c r="L4336">
        <v>38756.683602850753</v>
      </c>
      <c r="M4336" s="4">
        <f t="shared" si="134"/>
        <v>24.078381716539617</v>
      </c>
      <c r="N4336" t="str">
        <f t="shared" si="135"/>
        <v>Discounted</v>
      </c>
    </row>
    <row r="4337" spans="1:14" x14ac:dyDescent="0.3">
      <c r="A4337" t="s">
        <v>4347</v>
      </c>
      <c r="B4337" s="2">
        <v>45407</v>
      </c>
      <c r="C4337" t="s">
        <v>4514</v>
      </c>
      <c r="D4337" t="s">
        <v>4519</v>
      </c>
      <c r="E4337" t="s">
        <v>4525</v>
      </c>
      <c r="F4337">
        <v>4</v>
      </c>
      <c r="G4337">
        <v>52440</v>
      </c>
      <c r="H4337" s="7">
        <v>20</v>
      </c>
      <c r="I4337">
        <v>209760</v>
      </c>
      <c r="J4337">
        <v>41952</v>
      </c>
      <c r="K4337">
        <v>167808</v>
      </c>
      <c r="L4337">
        <v>41462.775715554351</v>
      </c>
      <c r="M4337" s="4">
        <f t="shared" si="134"/>
        <v>24.708461882362194</v>
      </c>
      <c r="N4337" t="str">
        <f t="shared" si="135"/>
        <v>Discounted</v>
      </c>
    </row>
    <row r="4338" spans="1:14" x14ac:dyDescent="0.3">
      <c r="A4338" t="s">
        <v>4348</v>
      </c>
      <c r="B4338" s="2">
        <v>45278</v>
      </c>
      <c r="C4338" t="s">
        <v>4514</v>
      </c>
      <c r="D4338" t="s">
        <v>4519</v>
      </c>
      <c r="E4338" t="s">
        <v>4525</v>
      </c>
      <c r="F4338">
        <v>6</v>
      </c>
      <c r="G4338">
        <v>5653</v>
      </c>
      <c r="H4338" s="7">
        <v>20</v>
      </c>
      <c r="I4338">
        <v>33918</v>
      </c>
      <c r="J4338">
        <v>6783.6</v>
      </c>
      <c r="K4338">
        <v>27134.400000000001</v>
      </c>
      <c r="L4338">
        <v>4032.7178369326298</v>
      </c>
      <c r="M4338" s="4">
        <f t="shared" si="134"/>
        <v>14.862012194604008</v>
      </c>
      <c r="N4338" t="str">
        <f t="shared" si="135"/>
        <v>Discounted</v>
      </c>
    </row>
    <row r="4339" spans="1:14" x14ac:dyDescent="0.3">
      <c r="A4339" t="s">
        <v>4349</v>
      </c>
      <c r="B4339" s="2">
        <v>45486</v>
      </c>
      <c r="C4339" t="s">
        <v>4514</v>
      </c>
      <c r="D4339" t="s">
        <v>4519</v>
      </c>
      <c r="E4339" t="s">
        <v>4521</v>
      </c>
      <c r="F4339">
        <v>9</v>
      </c>
      <c r="G4339">
        <v>72262</v>
      </c>
      <c r="H4339" s="7">
        <v>20</v>
      </c>
      <c r="I4339">
        <v>650358</v>
      </c>
      <c r="J4339">
        <v>130071.6</v>
      </c>
      <c r="K4339">
        <v>520286.4</v>
      </c>
      <c r="L4339">
        <v>115986.39006663969</v>
      </c>
      <c r="M4339" s="4">
        <f t="shared" si="134"/>
        <v>22.292796826255636</v>
      </c>
      <c r="N4339" t="str">
        <f t="shared" si="135"/>
        <v>Discounted</v>
      </c>
    </row>
    <row r="4340" spans="1:14" x14ac:dyDescent="0.3">
      <c r="A4340" t="s">
        <v>4350</v>
      </c>
      <c r="B4340" s="2">
        <v>45252</v>
      </c>
      <c r="C4340" t="s">
        <v>4513</v>
      </c>
      <c r="D4340" t="s">
        <v>4520</v>
      </c>
      <c r="E4340" t="s">
        <v>4521</v>
      </c>
      <c r="F4340">
        <v>2</v>
      </c>
      <c r="G4340">
        <v>69012</v>
      </c>
      <c r="H4340" s="7">
        <v>20</v>
      </c>
      <c r="I4340">
        <v>138024</v>
      </c>
      <c r="J4340">
        <v>27604.799999999999</v>
      </c>
      <c r="K4340">
        <v>110419.2</v>
      </c>
      <c r="L4340">
        <v>5626.3055741967219</v>
      </c>
      <c r="M4340" s="4">
        <f t="shared" si="134"/>
        <v>5.0954051235624984</v>
      </c>
      <c r="N4340" t="str">
        <f t="shared" si="135"/>
        <v>Discounted</v>
      </c>
    </row>
    <row r="4341" spans="1:14" x14ac:dyDescent="0.3">
      <c r="A4341" t="s">
        <v>4351</v>
      </c>
      <c r="B4341" s="2">
        <v>45369</v>
      </c>
      <c r="C4341" t="s">
        <v>4514</v>
      </c>
      <c r="D4341" t="s">
        <v>4519</v>
      </c>
      <c r="E4341" t="s">
        <v>4525</v>
      </c>
      <c r="F4341">
        <v>8</v>
      </c>
      <c r="G4341">
        <v>38519</v>
      </c>
      <c r="H4341" s="7">
        <v>0</v>
      </c>
      <c r="I4341">
        <v>308152</v>
      </c>
      <c r="J4341">
        <v>0</v>
      </c>
      <c r="K4341">
        <v>308152</v>
      </c>
      <c r="L4341">
        <v>19515.610781584179</v>
      </c>
      <c r="M4341" s="4">
        <f t="shared" si="134"/>
        <v>6.3331118349334679</v>
      </c>
      <c r="N4341" t="str">
        <f t="shared" si="135"/>
        <v>Non-discounted</v>
      </c>
    </row>
    <row r="4342" spans="1:14" x14ac:dyDescent="0.3">
      <c r="A4342" t="s">
        <v>4352</v>
      </c>
      <c r="B4342" s="2">
        <v>45026</v>
      </c>
      <c r="C4342" t="s">
        <v>4515</v>
      </c>
      <c r="D4342" t="s">
        <v>4520</v>
      </c>
      <c r="E4342" t="s">
        <v>4524</v>
      </c>
      <c r="F4342">
        <v>9</v>
      </c>
      <c r="G4342">
        <v>17087</v>
      </c>
      <c r="H4342" s="7">
        <v>10</v>
      </c>
      <c r="I4342">
        <v>153783</v>
      </c>
      <c r="J4342">
        <v>15378.3</v>
      </c>
      <c r="K4342">
        <v>138404.70000000001</v>
      </c>
      <c r="L4342">
        <v>7539.9948851929676</v>
      </c>
      <c r="M4342" s="4">
        <f t="shared" si="134"/>
        <v>5.4477881785755589</v>
      </c>
      <c r="N4342" t="str">
        <f t="shared" si="135"/>
        <v>Discounted</v>
      </c>
    </row>
    <row r="4343" spans="1:14" x14ac:dyDescent="0.3">
      <c r="A4343" t="s">
        <v>4353</v>
      </c>
      <c r="B4343" s="2">
        <v>44985</v>
      </c>
      <c r="C4343" t="s">
        <v>4517</v>
      </c>
      <c r="D4343" t="s">
        <v>4520</v>
      </c>
      <c r="E4343" t="s">
        <v>4523</v>
      </c>
      <c r="F4343">
        <v>2</v>
      </c>
      <c r="G4343">
        <v>18706</v>
      </c>
      <c r="H4343" s="7">
        <v>10</v>
      </c>
      <c r="I4343">
        <v>37412</v>
      </c>
      <c r="J4343">
        <v>3741.2</v>
      </c>
      <c r="K4343">
        <v>33670.800000000003</v>
      </c>
      <c r="L4343">
        <v>6890.1433302184587</v>
      </c>
      <c r="M4343" s="4">
        <f t="shared" si="134"/>
        <v>20.463259946952427</v>
      </c>
      <c r="N4343" t="str">
        <f t="shared" si="135"/>
        <v>Discounted</v>
      </c>
    </row>
    <row r="4344" spans="1:14" x14ac:dyDescent="0.3">
      <c r="A4344" t="s">
        <v>4354</v>
      </c>
      <c r="B4344" s="2">
        <v>45434</v>
      </c>
      <c r="C4344" t="s">
        <v>4512</v>
      </c>
      <c r="D4344" t="s">
        <v>4520</v>
      </c>
      <c r="E4344" t="s">
        <v>4523</v>
      </c>
      <c r="F4344">
        <v>9</v>
      </c>
      <c r="G4344">
        <v>11236</v>
      </c>
      <c r="H4344" s="7">
        <v>5</v>
      </c>
      <c r="I4344">
        <v>101124</v>
      </c>
      <c r="J4344">
        <v>5056.2</v>
      </c>
      <c r="K4344">
        <v>96067.8</v>
      </c>
      <c r="L4344">
        <v>6336.2307444612816</v>
      </c>
      <c r="M4344" s="4">
        <f t="shared" si="134"/>
        <v>6.595582228864699</v>
      </c>
      <c r="N4344" t="str">
        <f t="shared" si="135"/>
        <v>Discounted</v>
      </c>
    </row>
    <row r="4345" spans="1:14" x14ac:dyDescent="0.3">
      <c r="A4345" t="s">
        <v>4355</v>
      </c>
      <c r="B4345" s="2">
        <v>45184</v>
      </c>
      <c r="C4345" t="s">
        <v>4515</v>
      </c>
      <c r="D4345" t="s">
        <v>4519</v>
      </c>
      <c r="E4345" t="s">
        <v>4525</v>
      </c>
      <c r="F4345">
        <v>7</v>
      </c>
      <c r="G4345">
        <v>7471</v>
      </c>
      <c r="H4345" s="7">
        <v>15</v>
      </c>
      <c r="I4345">
        <v>52297</v>
      </c>
      <c r="J4345">
        <v>7844.55</v>
      </c>
      <c r="K4345">
        <v>44452.45</v>
      </c>
      <c r="L4345">
        <v>2374.2102092781188</v>
      </c>
      <c r="M4345" s="4">
        <f t="shared" si="134"/>
        <v>5.341010921283571</v>
      </c>
      <c r="N4345" t="str">
        <f t="shared" si="135"/>
        <v>Discounted</v>
      </c>
    </row>
    <row r="4346" spans="1:14" x14ac:dyDescent="0.3">
      <c r="A4346" t="s">
        <v>4356</v>
      </c>
      <c r="B4346" s="2">
        <v>45339</v>
      </c>
      <c r="C4346" t="s">
        <v>4513</v>
      </c>
      <c r="D4346" t="s">
        <v>4519</v>
      </c>
      <c r="E4346" t="s">
        <v>4523</v>
      </c>
      <c r="F4346">
        <v>9</v>
      </c>
      <c r="G4346">
        <v>57077</v>
      </c>
      <c r="H4346" s="7">
        <v>5</v>
      </c>
      <c r="I4346">
        <v>513693</v>
      </c>
      <c r="J4346">
        <v>25684.65</v>
      </c>
      <c r="K4346">
        <v>488008.35</v>
      </c>
      <c r="L4346">
        <v>38788.735968824833</v>
      </c>
      <c r="M4346" s="4">
        <f t="shared" si="134"/>
        <v>7.9483754671051914</v>
      </c>
      <c r="N4346" t="str">
        <f t="shared" si="135"/>
        <v>Discounted</v>
      </c>
    </row>
    <row r="4347" spans="1:14" x14ac:dyDescent="0.3">
      <c r="A4347" t="s">
        <v>4357</v>
      </c>
      <c r="B4347" s="2">
        <v>45378</v>
      </c>
      <c r="C4347" t="s">
        <v>4515</v>
      </c>
      <c r="D4347" t="s">
        <v>4519</v>
      </c>
      <c r="E4347" t="s">
        <v>4524</v>
      </c>
      <c r="F4347">
        <v>6</v>
      </c>
      <c r="G4347">
        <v>75543</v>
      </c>
      <c r="H4347" s="7">
        <v>20</v>
      </c>
      <c r="I4347">
        <v>453258</v>
      </c>
      <c r="J4347">
        <v>90651.6</v>
      </c>
      <c r="K4347">
        <v>362606.4</v>
      </c>
      <c r="L4347">
        <v>40343.210322303254</v>
      </c>
      <c r="M4347" s="4">
        <f t="shared" si="134"/>
        <v>11.125895825970874</v>
      </c>
      <c r="N4347" t="str">
        <f t="shared" si="135"/>
        <v>Discounted</v>
      </c>
    </row>
    <row r="4348" spans="1:14" x14ac:dyDescent="0.3">
      <c r="A4348" t="s">
        <v>4358</v>
      </c>
      <c r="B4348" s="2">
        <v>44991</v>
      </c>
      <c r="C4348" t="s">
        <v>4516</v>
      </c>
      <c r="D4348" t="s">
        <v>4520</v>
      </c>
      <c r="E4348" t="s">
        <v>4524</v>
      </c>
      <c r="F4348">
        <v>2</v>
      </c>
      <c r="G4348">
        <v>26224</v>
      </c>
      <c r="H4348" s="7">
        <v>20</v>
      </c>
      <c r="I4348">
        <v>52448</v>
      </c>
      <c r="J4348">
        <v>10489.6</v>
      </c>
      <c r="K4348">
        <v>41958.400000000001</v>
      </c>
      <c r="L4348">
        <v>5997.5394182652517</v>
      </c>
      <c r="M4348" s="4">
        <f t="shared" si="134"/>
        <v>14.294013637949138</v>
      </c>
      <c r="N4348" t="str">
        <f t="shared" si="135"/>
        <v>Discounted</v>
      </c>
    </row>
    <row r="4349" spans="1:14" x14ac:dyDescent="0.3">
      <c r="A4349" t="s">
        <v>4359</v>
      </c>
      <c r="B4349" s="2">
        <v>45521</v>
      </c>
      <c r="C4349" t="s">
        <v>4516</v>
      </c>
      <c r="D4349" t="s">
        <v>4520</v>
      </c>
      <c r="E4349" t="s">
        <v>4522</v>
      </c>
      <c r="F4349">
        <v>8</v>
      </c>
      <c r="G4349">
        <v>79194</v>
      </c>
      <c r="H4349" s="7">
        <v>0</v>
      </c>
      <c r="I4349">
        <v>633552</v>
      </c>
      <c r="J4349">
        <v>0</v>
      </c>
      <c r="K4349">
        <v>633552</v>
      </c>
      <c r="L4349">
        <v>39964.87636769309</v>
      </c>
      <c r="M4349" s="4">
        <f t="shared" si="134"/>
        <v>6.3080656943223428</v>
      </c>
      <c r="N4349" t="str">
        <f t="shared" si="135"/>
        <v>Non-discounted</v>
      </c>
    </row>
    <row r="4350" spans="1:14" x14ac:dyDescent="0.3">
      <c r="A4350" t="s">
        <v>4360</v>
      </c>
      <c r="B4350" s="2">
        <v>45080</v>
      </c>
      <c r="C4350" t="s">
        <v>4516</v>
      </c>
      <c r="D4350" t="s">
        <v>4519</v>
      </c>
      <c r="E4350" t="s">
        <v>4521</v>
      </c>
      <c r="F4350">
        <v>9</v>
      </c>
      <c r="G4350">
        <v>55655</v>
      </c>
      <c r="H4350" s="7">
        <v>0</v>
      </c>
      <c r="I4350">
        <v>500895</v>
      </c>
      <c r="J4350">
        <v>0</v>
      </c>
      <c r="K4350">
        <v>500895</v>
      </c>
      <c r="L4350">
        <v>75032.291174897968</v>
      </c>
      <c r="M4350" s="4">
        <f t="shared" si="134"/>
        <v>14.979644671018471</v>
      </c>
      <c r="N4350" t="str">
        <f t="shared" si="135"/>
        <v>Non-discounted</v>
      </c>
    </row>
    <row r="4351" spans="1:14" x14ac:dyDescent="0.3">
      <c r="A4351" t="s">
        <v>4361</v>
      </c>
      <c r="B4351" s="2">
        <v>45192</v>
      </c>
      <c r="C4351" t="s">
        <v>4518</v>
      </c>
      <c r="D4351" t="s">
        <v>4520</v>
      </c>
      <c r="E4351" t="s">
        <v>4523</v>
      </c>
      <c r="F4351">
        <v>8</v>
      </c>
      <c r="G4351">
        <v>11608</v>
      </c>
      <c r="H4351" s="7">
        <v>0</v>
      </c>
      <c r="I4351">
        <v>92864</v>
      </c>
      <c r="J4351">
        <v>0</v>
      </c>
      <c r="K4351">
        <v>92864</v>
      </c>
      <c r="L4351">
        <v>9250.3959036891538</v>
      </c>
      <c r="M4351" s="4">
        <f t="shared" si="134"/>
        <v>9.9612292208920081</v>
      </c>
      <c r="N4351" t="str">
        <f t="shared" si="135"/>
        <v>Non-discounted</v>
      </c>
    </row>
    <row r="4352" spans="1:14" x14ac:dyDescent="0.3">
      <c r="A4352" t="s">
        <v>4362</v>
      </c>
      <c r="B4352" s="2">
        <v>45005</v>
      </c>
      <c r="C4352" t="s">
        <v>4516</v>
      </c>
      <c r="D4352" t="s">
        <v>4519</v>
      </c>
      <c r="E4352" t="s">
        <v>4524</v>
      </c>
      <c r="F4352">
        <v>2</v>
      </c>
      <c r="G4352">
        <v>78113</v>
      </c>
      <c r="H4352" s="7">
        <v>0</v>
      </c>
      <c r="I4352">
        <v>156226</v>
      </c>
      <c r="J4352">
        <v>0</v>
      </c>
      <c r="K4352">
        <v>156226</v>
      </c>
      <c r="L4352">
        <v>16384.092238624231</v>
      </c>
      <c r="M4352" s="4">
        <f t="shared" si="134"/>
        <v>10.487429901952448</v>
      </c>
      <c r="N4352" t="str">
        <f t="shared" si="135"/>
        <v>Non-discounted</v>
      </c>
    </row>
    <row r="4353" spans="1:14" x14ac:dyDescent="0.3">
      <c r="A4353" t="s">
        <v>4363</v>
      </c>
      <c r="B4353" s="2">
        <v>45241</v>
      </c>
      <c r="C4353" t="s">
        <v>4512</v>
      </c>
      <c r="D4353" t="s">
        <v>4519</v>
      </c>
      <c r="E4353" t="s">
        <v>4521</v>
      </c>
      <c r="F4353">
        <v>8</v>
      </c>
      <c r="G4353">
        <v>70211</v>
      </c>
      <c r="H4353" s="7">
        <v>0</v>
      </c>
      <c r="I4353">
        <v>561688</v>
      </c>
      <c r="J4353">
        <v>0</v>
      </c>
      <c r="K4353">
        <v>561688</v>
      </c>
      <c r="L4353">
        <v>120414.92638471699</v>
      </c>
      <c r="M4353" s="4">
        <f t="shared" si="134"/>
        <v>21.438045032957262</v>
      </c>
      <c r="N4353" t="str">
        <f t="shared" si="135"/>
        <v>Non-discounted</v>
      </c>
    </row>
    <row r="4354" spans="1:14" x14ac:dyDescent="0.3">
      <c r="A4354" t="s">
        <v>4364</v>
      </c>
      <c r="B4354" s="2">
        <v>45588</v>
      </c>
      <c r="C4354" t="s">
        <v>4515</v>
      </c>
      <c r="D4354" t="s">
        <v>4519</v>
      </c>
      <c r="E4354" t="s">
        <v>4521</v>
      </c>
      <c r="F4354">
        <v>3</v>
      </c>
      <c r="G4354">
        <v>57438</v>
      </c>
      <c r="H4354" s="7">
        <v>0</v>
      </c>
      <c r="I4354">
        <v>172314</v>
      </c>
      <c r="J4354">
        <v>0</v>
      </c>
      <c r="K4354">
        <v>172314</v>
      </c>
      <c r="L4354">
        <v>42627.849816776528</v>
      </c>
      <c r="M4354" s="4">
        <f t="shared" si="134"/>
        <v>24.738471521046769</v>
      </c>
      <c r="N4354" t="str">
        <f t="shared" si="135"/>
        <v>Non-discounted</v>
      </c>
    </row>
    <row r="4355" spans="1:14" x14ac:dyDescent="0.3">
      <c r="A4355" t="s">
        <v>4365</v>
      </c>
      <c r="B4355" s="2">
        <v>45486</v>
      </c>
      <c r="C4355" t="s">
        <v>4512</v>
      </c>
      <c r="D4355" t="s">
        <v>4519</v>
      </c>
      <c r="E4355" t="s">
        <v>4522</v>
      </c>
      <c r="F4355">
        <v>3</v>
      </c>
      <c r="G4355">
        <v>68998</v>
      </c>
      <c r="H4355" s="7">
        <v>0</v>
      </c>
      <c r="I4355">
        <v>206994</v>
      </c>
      <c r="J4355">
        <v>0</v>
      </c>
      <c r="K4355">
        <v>206994</v>
      </c>
      <c r="L4355">
        <v>29553.114174595859</v>
      </c>
      <c r="M4355" s="4">
        <f t="shared" ref="M4355:M4418" si="136">(L4355/K4355)*100</f>
        <v>14.277280585232354</v>
      </c>
      <c r="N4355" t="str">
        <f t="shared" ref="N4355:N4418" si="137">IF(H4355=0,"Non-discounted","Discounted")</f>
        <v>Non-discounted</v>
      </c>
    </row>
    <row r="4356" spans="1:14" x14ac:dyDescent="0.3">
      <c r="A4356" t="s">
        <v>4366</v>
      </c>
      <c r="B4356" s="2">
        <v>45174</v>
      </c>
      <c r="C4356" t="s">
        <v>4517</v>
      </c>
      <c r="D4356" t="s">
        <v>4519</v>
      </c>
      <c r="E4356" t="s">
        <v>4521</v>
      </c>
      <c r="F4356">
        <v>9</v>
      </c>
      <c r="G4356">
        <v>79652</v>
      </c>
      <c r="H4356" s="7">
        <v>0</v>
      </c>
      <c r="I4356">
        <v>716868</v>
      </c>
      <c r="J4356">
        <v>0</v>
      </c>
      <c r="K4356">
        <v>716868</v>
      </c>
      <c r="L4356">
        <v>81976.82293880271</v>
      </c>
      <c r="M4356" s="4">
        <f t="shared" si="136"/>
        <v>11.435413903089929</v>
      </c>
      <c r="N4356" t="str">
        <f t="shared" si="137"/>
        <v>Non-discounted</v>
      </c>
    </row>
    <row r="4357" spans="1:14" x14ac:dyDescent="0.3">
      <c r="A4357" t="s">
        <v>4367</v>
      </c>
      <c r="B4357" s="2">
        <v>45536</v>
      </c>
      <c r="C4357" t="s">
        <v>4516</v>
      </c>
      <c r="D4357" t="s">
        <v>4519</v>
      </c>
      <c r="E4357" t="s">
        <v>4521</v>
      </c>
      <c r="F4357">
        <v>9</v>
      </c>
      <c r="G4357">
        <v>18251</v>
      </c>
      <c r="H4357" s="7">
        <v>0</v>
      </c>
      <c r="I4357">
        <v>164259</v>
      </c>
      <c r="J4357">
        <v>0</v>
      </c>
      <c r="K4357">
        <v>164259</v>
      </c>
      <c r="L4357">
        <v>38812.699193558918</v>
      </c>
      <c r="M4357" s="4">
        <f t="shared" si="136"/>
        <v>23.628963523191373</v>
      </c>
      <c r="N4357" t="str">
        <f t="shared" si="137"/>
        <v>Non-discounted</v>
      </c>
    </row>
    <row r="4358" spans="1:14" x14ac:dyDescent="0.3">
      <c r="A4358" t="s">
        <v>4368</v>
      </c>
      <c r="B4358" s="2">
        <v>45340</v>
      </c>
      <c r="C4358" t="s">
        <v>4513</v>
      </c>
      <c r="D4358" t="s">
        <v>4519</v>
      </c>
      <c r="E4358" t="s">
        <v>4525</v>
      </c>
      <c r="F4358">
        <v>9</v>
      </c>
      <c r="G4358">
        <v>71246</v>
      </c>
      <c r="H4358" s="7">
        <v>10</v>
      </c>
      <c r="I4358">
        <v>641214</v>
      </c>
      <c r="J4358">
        <v>64121.4</v>
      </c>
      <c r="K4358">
        <v>577092.6</v>
      </c>
      <c r="L4358">
        <v>86615.649027441483</v>
      </c>
      <c r="M4358" s="4">
        <f t="shared" si="136"/>
        <v>15.008968929326331</v>
      </c>
      <c r="N4358" t="str">
        <f t="shared" si="137"/>
        <v>Discounted</v>
      </c>
    </row>
    <row r="4359" spans="1:14" x14ac:dyDescent="0.3">
      <c r="A4359" t="s">
        <v>4369</v>
      </c>
      <c r="B4359" s="2">
        <v>44951</v>
      </c>
      <c r="C4359" t="s">
        <v>4518</v>
      </c>
      <c r="D4359" t="s">
        <v>4520</v>
      </c>
      <c r="E4359" t="s">
        <v>4522</v>
      </c>
      <c r="F4359">
        <v>4</v>
      </c>
      <c r="G4359">
        <v>32890</v>
      </c>
      <c r="H4359" s="7">
        <v>0</v>
      </c>
      <c r="I4359">
        <v>131560</v>
      </c>
      <c r="J4359">
        <v>0</v>
      </c>
      <c r="K4359">
        <v>131560</v>
      </c>
      <c r="L4359">
        <v>25795.06316490714</v>
      </c>
      <c r="M4359" s="4">
        <f t="shared" si="136"/>
        <v>19.607071423614428</v>
      </c>
      <c r="N4359" t="str">
        <f t="shared" si="137"/>
        <v>Non-discounted</v>
      </c>
    </row>
    <row r="4360" spans="1:14" x14ac:dyDescent="0.3">
      <c r="A4360" t="s">
        <v>4370</v>
      </c>
      <c r="B4360" s="2">
        <v>45210</v>
      </c>
      <c r="C4360" t="s">
        <v>4517</v>
      </c>
      <c r="D4360" t="s">
        <v>4519</v>
      </c>
      <c r="E4360" t="s">
        <v>4522</v>
      </c>
      <c r="F4360">
        <v>7</v>
      </c>
      <c r="G4360">
        <v>16493</v>
      </c>
      <c r="H4360" s="7">
        <v>15</v>
      </c>
      <c r="I4360">
        <v>115451</v>
      </c>
      <c r="J4360">
        <v>17317.650000000001</v>
      </c>
      <c r="K4360">
        <v>98133.35</v>
      </c>
      <c r="L4360">
        <v>13027.00655343942</v>
      </c>
      <c r="M4360" s="4">
        <f t="shared" si="136"/>
        <v>13.274800619197672</v>
      </c>
      <c r="N4360" t="str">
        <f t="shared" si="137"/>
        <v>Discounted</v>
      </c>
    </row>
    <row r="4361" spans="1:14" x14ac:dyDescent="0.3">
      <c r="A4361" t="s">
        <v>4371</v>
      </c>
      <c r="B4361" s="2">
        <v>45375</v>
      </c>
      <c r="C4361" t="s">
        <v>4513</v>
      </c>
      <c r="D4361" t="s">
        <v>4520</v>
      </c>
      <c r="E4361" t="s">
        <v>4523</v>
      </c>
      <c r="F4361">
        <v>8</v>
      </c>
      <c r="G4361">
        <v>60903</v>
      </c>
      <c r="H4361" s="7">
        <v>0</v>
      </c>
      <c r="I4361">
        <v>487224</v>
      </c>
      <c r="J4361">
        <v>0</v>
      </c>
      <c r="K4361">
        <v>487224</v>
      </c>
      <c r="L4361">
        <v>44098.505640183823</v>
      </c>
      <c r="M4361" s="4">
        <f t="shared" si="136"/>
        <v>9.0509715531631905</v>
      </c>
      <c r="N4361" t="str">
        <f t="shared" si="137"/>
        <v>Non-discounted</v>
      </c>
    </row>
    <row r="4362" spans="1:14" x14ac:dyDescent="0.3">
      <c r="A4362" t="s">
        <v>4372</v>
      </c>
      <c r="B4362" s="2">
        <v>45227</v>
      </c>
      <c r="C4362" t="s">
        <v>4518</v>
      </c>
      <c r="D4362" t="s">
        <v>4520</v>
      </c>
      <c r="E4362" t="s">
        <v>4521</v>
      </c>
      <c r="F4362">
        <v>5</v>
      </c>
      <c r="G4362">
        <v>27359</v>
      </c>
      <c r="H4362" s="7">
        <v>20</v>
      </c>
      <c r="I4362">
        <v>136795</v>
      </c>
      <c r="J4362">
        <v>27359</v>
      </c>
      <c r="K4362">
        <v>109436</v>
      </c>
      <c r="L4362">
        <v>19805.40143579014</v>
      </c>
      <c r="M4362" s="4">
        <f t="shared" si="136"/>
        <v>18.097702251352516</v>
      </c>
      <c r="N4362" t="str">
        <f t="shared" si="137"/>
        <v>Discounted</v>
      </c>
    </row>
    <row r="4363" spans="1:14" x14ac:dyDescent="0.3">
      <c r="A4363" t="s">
        <v>4373</v>
      </c>
      <c r="B4363" s="2">
        <v>44994</v>
      </c>
      <c r="C4363" t="s">
        <v>4517</v>
      </c>
      <c r="D4363" t="s">
        <v>4519</v>
      </c>
      <c r="E4363" t="s">
        <v>4523</v>
      </c>
      <c r="F4363">
        <v>1</v>
      </c>
      <c r="G4363">
        <v>21378</v>
      </c>
      <c r="H4363" s="7">
        <v>20</v>
      </c>
      <c r="I4363">
        <v>21378</v>
      </c>
      <c r="J4363">
        <v>4275.6000000000004</v>
      </c>
      <c r="K4363">
        <v>17102.400000000001</v>
      </c>
      <c r="L4363">
        <v>3129.2009858873598</v>
      </c>
      <c r="M4363" s="4">
        <f t="shared" si="136"/>
        <v>18.296852990734397</v>
      </c>
      <c r="N4363" t="str">
        <f t="shared" si="137"/>
        <v>Discounted</v>
      </c>
    </row>
    <row r="4364" spans="1:14" x14ac:dyDescent="0.3">
      <c r="A4364" t="s">
        <v>4374</v>
      </c>
      <c r="B4364" s="2">
        <v>44933</v>
      </c>
      <c r="C4364" t="s">
        <v>4515</v>
      </c>
      <c r="D4364" t="s">
        <v>4520</v>
      </c>
      <c r="E4364" t="s">
        <v>4524</v>
      </c>
      <c r="F4364">
        <v>9</v>
      </c>
      <c r="G4364">
        <v>27600</v>
      </c>
      <c r="H4364" s="7">
        <v>0</v>
      </c>
      <c r="I4364">
        <v>248400</v>
      </c>
      <c r="J4364">
        <v>0</v>
      </c>
      <c r="K4364">
        <v>248400</v>
      </c>
      <c r="L4364">
        <v>35281.93367192227</v>
      </c>
      <c r="M4364" s="4">
        <f t="shared" si="136"/>
        <v>14.203677001579013</v>
      </c>
      <c r="N4364" t="str">
        <f t="shared" si="137"/>
        <v>Non-discounted</v>
      </c>
    </row>
    <row r="4365" spans="1:14" x14ac:dyDescent="0.3">
      <c r="A4365" t="s">
        <v>4375</v>
      </c>
      <c r="B4365" s="2">
        <v>45063</v>
      </c>
      <c r="C4365" t="s">
        <v>4512</v>
      </c>
      <c r="D4365" t="s">
        <v>4520</v>
      </c>
      <c r="E4365" t="s">
        <v>4521</v>
      </c>
      <c r="F4365">
        <v>6</v>
      </c>
      <c r="G4365">
        <v>62784</v>
      </c>
      <c r="H4365" s="7">
        <v>0</v>
      </c>
      <c r="I4365">
        <v>376704</v>
      </c>
      <c r="J4365">
        <v>0</v>
      </c>
      <c r="K4365">
        <v>376704</v>
      </c>
      <c r="L4365">
        <v>39173.421466698273</v>
      </c>
      <c r="M4365" s="4">
        <f t="shared" si="136"/>
        <v>10.398992701616727</v>
      </c>
      <c r="N4365" t="str">
        <f t="shared" si="137"/>
        <v>Non-discounted</v>
      </c>
    </row>
    <row r="4366" spans="1:14" x14ac:dyDescent="0.3">
      <c r="A4366" t="s">
        <v>4376</v>
      </c>
      <c r="B4366" s="2">
        <v>45090</v>
      </c>
      <c r="C4366" t="s">
        <v>4514</v>
      </c>
      <c r="D4366" t="s">
        <v>4520</v>
      </c>
      <c r="E4366" t="s">
        <v>4524</v>
      </c>
      <c r="F4366">
        <v>3</v>
      </c>
      <c r="G4366">
        <v>60476</v>
      </c>
      <c r="H4366" s="7">
        <v>20</v>
      </c>
      <c r="I4366">
        <v>181428</v>
      </c>
      <c r="J4366">
        <v>36285.599999999999</v>
      </c>
      <c r="K4366">
        <v>145142.39999999999</v>
      </c>
      <c r="L4366">
        <v>31403.401318073669</v>
      </c>
      <c r="M4366" s="4">
        <f t="shared" si="136"/>
        <v>21.636269841254983</v>
      </c>
      <c r="N4366" t="str">
        <f t="shared" si="137"/>
        <v>Discounted</v>
      </c>
    </row>
    <row r="4367" spans="1:14" x14ac:dyDescent="0.3">
      <c r="A4367" t="s">
        <v>4377</v>
      </c>
      <c r="B4367" s="2">
        <v>45009</v>
      </c>
      <c r="C4367" t="s">
        <v>4512</v>
      </c>
      <c r="D4367" t="s">
        <v>4519</v>
      </c>
      <c r="E4367" t="s">
        <v>4525</v>
      </c>
      <c r="F4367">
        <v>3</v>
      </c>
      <c r="G4367">
        <v>40523</v>
      </c>
      <c r="H4367" s="7">
        <v>15</v>
      </c>
      <c r="I4367">
        <v>121569</v>
      </c>
      <c r="J4367">
        <v>18235.349999999999</v>
      </c>
      <c r="K4367">
        <v>103333.65</v>
      </c>
      <c r="L4367">
        <v>10856.607840783139</v>
      </c>
      <c r="M4367" s="4">
        <f t="shared" si="136"/>
        <v>10.506362487711545</v>
      </c>
      <c r="N4367" t="str">
        <f t="shared" si="137"/>
        <v>Discounted</v>
      </c>
    </row>
    <row r="4368" spans="1:14" x14ac:dyDescent="0.3">
      <c r="A4368" t="s">
        <v>4378</v>
      </c>
      <c r="B4368" s="2">
        <v>45576</v>
      </c>
      <c r="C4368" t="s">
        <v>4516</v>
      </c>
      <c r="D4368" t="s">
        <v>4519</v>
      </c>
      <c r="E4368" t="s">
        <v>4521</v>
      </c>
      <c r="F4368">
        <v>1</v>
      </c>
      <c r="G4368">
        <v>48209</v>
      </c>
      <c r="H4368" s="7">
        <v>5</v>
      </c>
      <c r="I4368">
        <v>48209</v>
      </c>
      <c r="J4368">
        <v>2410.4499999999998</v>
      </c>
      <c r="K4368">
        <v>45798.55</v>
      </c>
      <c r="L4368">
        <v>8326.3960972478017</v>
      </c>
      <c r="M4368" s="4">
        <f t="shared" si="136"/>
        <v>18.18047972533585</v>
      </c>
      <c r="N4368" t="str">
        <f t="shared" si="137"/>
        <v>Discounted</v>
      </c>
    </row>
    <row r="4369" spans="1:14" x14ac:dyDescent="0.3">
      <c r="A4369" t="s">
        <v>4379</v>
      </c>
      <c r="B4369" s="2">
        <v>45346</v>
      </c>
      <c r="C4369" t="s">
        <v>4513</v>
      </c>
      <c r="D4369" t="s">
        <v>4519</v>
      </c>
      <c r="E4369" t="s">
        <v>4523</v>
      </c>
      <c r="F4369">
        <v>8</v>
      </c>
      <c r="G4369">
        <v>77053</v>
      </c>
      <c r="H4369" s="7">
        <v>10</v>
      </c>
      <c r="I4369">
        <v>616424</v>
      </c>
      <c r="J4369">
        <v>61642.400000000001</v>
      </c>
      <c r="K4369">
        <v>554781.6</v>
      </c>
      <c r="L4369">
        <v>70344.71176003771</v>
      </c>
      <c r="M4369" s="4">
        <f t="shared" si="136"/>
        <v>12.679712477853936</v>
      </c>
      <c r="N4369" t="str">
        <f t="shared" si="137"/>
        <v>Discounted</v>
      </c>
    </row>
    <row r="4370" spans="1:14" x14ac:dyDescent="0.3">
      <c r="A4370" t="s">
        <v>4380</v>
      </c>
      <c r="B4370" s="2">
        <v>44999</v>
      </c>
      <c r="C4370" t="s">
        <v>4514</v>
      </c>
      <c r="D4370" t="s">
        <v>4519</v>
      </c>
      <c r="E4370" t="s">
        <v>4523</v>
      </c>
      <c r="F4370">
        <v>2</v>
      </c>
      <c r="G4370">
        <v>55024</v>
      </c>
      <c r="H4370" s="7">
        <v>20</v>
      </c>
      <c r="I4370">
        <v>110048</v>
      </c>
      <c r="J4370">
        <v>22009.599999999999</v>
      </c>
      <c r="K4370">
        <v>88038.399999999994</v>
      </c>
      <c r="L4370">
        <v>12721.208583310599</v>
      </c>
      <c r="M4370" s="4">
        <f t="shared" si="136"/>
        <v>14.44961355875459</v>
      </c>
      <c r="N4370" t="str">
        <f t="shared" si="137"/>
        <v>Discounted</v>
      </c>
    </row>
    <row r="4371" spans="1:14" x14ac:dyDescent="0.3">
      <c r="A4371" t="s">
        <v>4381</v>
      </c>
      <c r="B4371" s="2">
        <v>45163</v>
      </c>
      <c r="C4371" t="s">
        <v>4518</v>
      </c>
      <c r="D4371" t="s">
        <v>4519</v>
      </c>
      <c r="E4371" t="s">
        <v>4521</v>
      </c>
      <c r="F4371">
        <v>1</v>
      </c>
      <c r="G4371">
        <v>45474</v>
      </c>
      <c r="H4371" s="7">
        <v>0</v>
      </c>
      <c r="I4371">
        <v>45474</v>
      </c>
      <c r="J4371">
        <v>0</v>
      </c>
      <c r="K4371">
        <v>45474</v>
      </c>
      <c r="L4371">
        <v>4196.3649258144933</v>
      </c>
      <c r="M4371" s="4">
        <f t="shared" si="136"/>
        <v>9.22805323000944</v>
      </c>
      <c r="N4371" t="str">
        <f t="shared" si="137"/>
        <v>Non-discounted</v>
      </c>
    </row>
    <row r="4372" spans="1:14" x14ac:dyDescent="0.3">
      <c r="A4372" t="s">
        <v>4382</v>
      </c>
      <c r="B4372" s="2">
        <v>44972</v>
      </c>
      <c r="C4372" t="s">
        <v>4515</v>
      </c>
      <c r="D4372" t="s">
        <v>4520</v>
      </c>
      <c r="E4372" t="s">
        <v>4523</v>
      </c>
      <c r="F4372">
        <v>7</v>
      </c>
      <c r="G4372">
        <v>46978</v>
      </c>
      <c r="H4372" s="7">
        <v>10</v>
      </c>
      <c r="I4372">
        <v>328846</v>
      </c>
      <c r="J4372">
        <v>32884.6</v>
      </c>
      <c r="K4372">
        <v>295961.40000000002</v>
      </c>
      <c r="L4372">
        <v>53242.268787199333</v>
      </c>
      <c r="M4372" s="4">
        <f t="shared" si="136"/>
        <v>17.989598909587308</v>
      </c>
      <c r="N4372" t="str">
        <f t="shared" si="137"/>
        <v>Discounted</v>
      </c>
    </row>
    <row r="4373" spans="1:14" x14ac:dyDescent="0.3">
      <c r="A4373" t="s">
        <v>4383</v>
      </c>
      <c r="B4373" s="2">
        <v>45544</v>
      </c>
      <c r="C4373" t="s">
        <v>4515</v>
      </c>
      <c r="D4373" t="s">
        <v>4520</v>
      </c>
      <c r="E4373" t="s">
        <v>4521</v>
      </c>
      <c r="F4373">
        <v>9</v>
      </c>
      <c r="G4373">
        <v>54268</v>
      </c>
      <c r="H4373" s="7">
        <v>0</v>
      </c>
      <c r="I4373">
        <v>488412</v>
      </c>
      <c r="J4373">
        <v>0</v>
      </c>
      <c r="K4373">
        <v>488412</v>
      </c>
      <c r="L4373">
        <v>46479.809409922673</v>
      </c>
      <c r="M4373" s="4">
        <f t="shared" si="136"/>
        <v>9.5165166723836982</v>
      </c>
      <c r="N4373" t="str">
        <f t="shared" si="137"/>
        <v>Non-discounted</v>
      </c>
    </row>
    <row r="4374" spans="1:14" x14ac:dyDescent="0.3">
      <c r="A4374" t="s">
        <v>4384</v>
      </c>
      <c r="B4374" s="2">
        <v>45188</v>
      </c>
      <c r="C4374" t="s">
        <v>4518</v>
      </c>
      <c r="D4374" t="s">
        <v>4519</v>
      </c>
      <c r="E4374" t="s">
        <v>4522</v>
      </c>
      <c r="F4374">
        <v>6</v>
      </c>
      <c r="G4374">
        <v>74122</v>
      </c>
      <c r="H4374" s="7">
        <v>5</v>
      </c>
      <c r="I4374">
        <v>444732</v>
      </c>
      <c r="J4374">
        <v>22236.6</v>
      </c>
      <c r="K4374">
        <v>422495.4</v>
      </c>
      <c r="L4374">
        <v>62167.160081420479</v>
      </c>
      <c r="M4374" s="4">
        <f t="shared" si="136"/>
        <v>14.714280932152274</v>
      </c>
      <c r="N4374" t="str">
        <f t="shared" si="137"/>
        <v>Discounted</v>
      </c>
    </row>
    <row r="4375" spans="1:14" x14ac:dyDescent="0.3">
      <c r="A4375" t="s">
        <v>4385</v>
      </c>
      <c r="B4375" s="2">
        <v>45102</v>
      </c>
      <c r="C4375" t="s">
        <v>4516</v>
      </c>
      <c r="D4375" t="s">
        <v>4520</v>
      </c>
      <c r="E4375" t="s">
        <v>4523</v>
      </c>
      <c r="F4375">
        <v>8</v>
      </c>
      <c r="G4375">
        <v>49044</v>
      </c>
      <c r="H4375" s="7">
        <v>5</v>
      </c>
      <c r="I4375">
        <v>392352</v>
      </c>
      <c r="J4375">
        <v>19617.599999999999</v>
      </c>
      <c r="K4375">
        <v>372734.4</v>
      </c>
      <c r="L4375">
        <v>43122.342965758013</v>
      </c>
      <c r="M4375" s="4">
        <f t="shared" si="136"/>
        <v>11.569187862928136</v>
      </c>
      <c r="N4375" t="str">
        <f t="shared" si="137"/>
        <v>Discounted</v>
      </c>
    </row>
    <row r="4376" spans="1:14" x14ac:dyDescent="0.3">
      <c r="A4376" t="s">
        <v>4386</v>
      </c>
      <c r="B4376" s="2">
        <v>45092</v>
      </c>
      <c r="C4376" t="s">
        <v>4518</v>
      </c>
      <c r="D4376" t="s">
        <v>4520</v>
      </c>
      <c r="E4376" t="s">
        <v>4521</v>
      </c>
      <c r="F4376">
        <v>8</v>
      </c>
      <c r="G4376">
        <v>18550</v>
      </c>
      <c r="H4376" s="7">
        <v>20</v>
      </c>
      <c r="I4376">
        <v>148400</v>
      </c>
      <c r="J4376">
        <v>29680</v>
      </c>
      <c r="K4376">
        <v>118720</v>
      </c>
      <c r="L4376">
        <v>28815.854519238059</v>
      </c>
      <c r="M4376" s="4">
        <f t="shared" si="136"/>
        <v>24.272114655692434</v>
      </c>
      <c r="N4376" t="str">
        <f t="shared" si="137"/>
        <v>Discounted</v>
      </c>
    </row>
    <row r="4377" spans="1:14" x14ac:dyDescent="0.3">
      <c r="A4377" t="s">
        <v>4387</v>
      </c>
      <c r="B4377" s="2">
        <v>45583</v>
      </c>
      <c r="C4377" t="s">
        <v>4517</v>
      </c>
      <c r="D4377" t="s">
        <v>4520</v>
      </c>
      <c r="E4377" t="s">
        <v>4521</v>
      </c>
      <c r="F4377">
        <v>9</v>
      </c>
      <c r="G4377">
        <v>20284</v>
      </c>
      <c r="H4377" s="7">
        <v>10</v>
      </c>
      <c r="I4377">
        <v>182556</v>
      </c>
      <c r="J4377">
        <v>18255.599999999999</v>
      </c>
      <c r="K4377">
        <v>164300.4</v>
      </c>
      <c r="L4377">
        <v>40490.883788749641</v>
      </c>
      <c r="M4377" s="4">
        <f t="shared" si="136"/>
        <v>24.64442191787095</v>
      </c>
      <c r="N4377" t="str">
        <f t="shared" si="137"/>
        <v>Discounted</v>
      </c>
    </row>
    <row r="4378" spans="1:14" x14ac:dyDescent="0.3">
      <c r="A4378" t="s">
        <v>4388</v>
      </c>
      <c r="B4378" s="2">
        <v>45296</v>
      </c>
      <c r="C4378" t="s">
        <v>4513</v>
      </c>
      <c r="D4378" t="s">
        <v>4520</v>
      </c>
      <c r="E4378" t="s">
        <v>4523</v>
      </c>
      <c r="F4378">
        <v>7</v>
      </c>
      <c r="G4378">
        <v>12274</v>
      </c>
      <c r="H4378" s="7">
        <v>10</v>
      </c>
      <c r="I4378">
        <v>85918</v>
      </c>
      <c r="J4378">
        <v>8591.7999999999993</v>
      </c>
      <c r="K4378">
        <v>77326.2</v>
      </c>
      <c r="L4378">
        <v>15519.233905896601</v>
      </c>
      <c r="M4378" s="4">
        <f t="shared" si="136"/>
        <v>20.069826146760867</v>
      </c>
      <c r="N4378" t="str">
        <f t="shared" si="137"/>
        <v>Discounted</v>
      </c>
    </row>
    <row r="4379" spans="1:14" x14ac:dyDescent="0.3">
      <c r="A4379" t="s">
        <v>4389</v>
      </c>
      <c r="B4379" s="2">
        <v>44980</v>
      </c>
      <c r="C4379" t="s">
        <v>4513</v>
      </c>
      <c r="D4379" t="s">
        <v>4519</v>
      </c>
      <c r="E4379" t="s">
        <v>4522</v>
      </c>
      <c r="F4379">
        <v>9</v>
      </c>
      <c r="G4379">
        <v>35468</v>
      </c>
      <c r="H4379" s="7">
        <v>5</v>
      </c>
      <c r="I4379">
        <v>319212</v>
      </c>
      <c r="J4379">
        <v>15960.6</v>
      </c>
      <c r="K4379">
        <v>303251.40000000002</v>
      </c>
      <c r="L4379">
        <v>74837.441559840503</v>
      </c>
      <c r="M4379" s="4">
        <f t="shared" si="136"/>
        <v>24.678349897095444</v>
      </c>
      <c r="N4379" t="str">
        <f t="shared" si="137"/>
        <v>Discounted</v>
      </c>
    </row>
    <row r="4380" spans="1:14" x14ac:dyDescent="0.3">
      <c r="A4380" t="s">
        <v>4390</v>
      </c>
      <c r="B4380" s="2">
        <v>45616</v>
      </c>
      <c r="C4380" t="s">
        <v>4516</v>
      </c>
      <c r="D4380" t="s">
        <v>4519</v>
      </c>
      <c r="E4380" t="s">
        <v>4523</v>
      </c>
      <c r="F4380">
        <v>9</v>
      </c>
      <c r="G4380">
        <v>58736</v>
      </c>
      <c r="H4380" s="7">
        <v>0</v>
      </c>
      <c r="I4380">
        <v>528624</v>
      </c>
      <c r="J4380">
        <v>0</v>
      </c>
      <c r="K4380">
        <v>528624</v>
      </c>
      <c r="L4380">
        <v>38436.319000719552</v>
      </c>
      <c r="M4380" s="4">
        <f t="shared" si="136"/>
        <v>7.2710128561547629</v>
      </c>
      <c r="N4380" t="str">
        <f t="shared" si="137"/>
        <v>Non-discounted</v>
      </c>
    </row>
    <row r="4381" spans="1:14" x14ac:dyDescent="0.3">
      <c r="A4381" t="s">
        <v>4391</v>
      </c>
      <c r="B4381" s="2">
        <v>45345</v>
      </c>
      <c r="C4381" t="s">
        <v>4514</v>
      </c>
      <c r="D4381" t="s">
        <v>4519</v>
      </c>
      <c r="E4381" t="s">
        <v>4521</v>
      </c>
      <c r="F4381">
        <v>1</v>
      </c>
      <c r="G4381">
        <v>78178</v>
      </c>
      <c r="H4381" s="7">
        <v>20</v>
      </c>
      <c r="I4381">
        <v>78178</v>
      </c>
      <c r="J4381">
        <v>15635.6</v>
      </c>
      <c r="K4381">
        <v>62542.400000000001</v>
      </c>
      <c r="L4381">
        <v>15539.593088234151</v>
      </c>
      <c r="M4381" s="4">
        <f t="shared" si="136"/>
        <v>24.846493080268985</v>
      </c>
      <c r="N4381" t="str">
        <f t="shared" si="137"/>
        <v>Discounted</v>
      </c>
    </row>
    <row r="4382" spans="1:14" x14ac:dyDescent="0.3">
      <c r="A4382" t="s">
        <v>4392</v>
      </c>
      <c r="B4382" s="2">
        <v>45433</v>
      </c>
      <c r="C4382" t="s">
        <v>4518</v>
      </c>
      <c r="D4382" t="s">
        <v>4520</v>
      </c>
      <c r="E4382" t="s">
        <v>4522</v>
      </c>
      <c r="F4382">
        <v>6</v>
      </c>
      <c r="G4382">
        <v>50635</v>
      </c>
      <c r="H4382" s="7">
        <v>15</v>
      </c>
      <c r="I4382">
        <v>303810</v>
      </c>
      <c r="J4382">
        <v>45571.5</v>
      </c>
      <c r="K4382">
        <v>258238.5</v>
      </c>
      <c r="L4382">
        <v>18260.349901946451</v>
      </c>
      <c r="M4382" s="4">
        <f t="shared" si="136"/>
        <v>7.0711183274168841</v>
      </c>
      <c r="N4382" t="str">
        <f t="shared" si="137"/>
        <v>Discounted</v>
      </c>
    </row>
    <row r="4383" spans="1:14" x14ac:dyDescent="0.3">
      <c r="A4383" t="s">
        <v>4393</v>
      </c>
      <c r="B4383" s="2">
        <v>45267</v>
      </c>
      <c r="C4383" t="s">
        <v>4516</v>
      </c>
      <c r="D4383" t="s">
        <v>4520</v>
      </c>
      <c r="E4383" t="s">
        <v>4524</v>
      </c>
      <c r="F4383">
        <v>8</v>
      </c>
      <c r="G4383">
        <v>23507</v>
      </c>
      <c r="H4383" s="7">
        <v>5</v>
      </c>
      <c r="I4383">
        <v>188056</v>
      </c>
      <c r="J4383">
        <v>9402.7999999999993</v>
      </c>
      <c r="K4383">
        <v>178653.2</v>
      </c>
      <c r="L4383">
        <v>23777.01776268896</v>
      </c>
      <c r="M4383" s="4">
        <f t="shared" si="136"/>
        <v>13.309035473581755</v>
      </c>
      <c r="N4383" t="str">
        <f t="shared" si="137"/>
        <v>Discounted</v>
      </c>
    </row>
    <row r="4384" spans="1:14" x14ac:dyDescent="0.3">
      <c r="A4384" t="s">
        <v>4394</v>
      </c>
      <c r="B4384" s="2">
        <v>45053</v>
      </c>
      <c r="C4384" t="s">
        <v>4513</v>
      </c>
      <c r="D4384" t="s">
        <v>4519</v>
      </c>
      <c r="E4384" t="s">
        <v>4525</v>
      </c>
      <c r="F4384">
        <v>9</v>
      </c>
      <c r="G4384">
        <v>25658</v>
      </c>
      <c r="H4384" s="7">
        <v>5</v>
      </c>
      <c r="I4384">
        <v>230922</v>
      </c>
      <c r="J4384">
        <v>11546.1</v>
      </c>
      <c r="K4384">
        <v>219375.9</v>
      </c>
      <c r="L4384">
        <v>21452.662651089289</v>
      </c>
      <c r="M4384" s="4">
        <f t="shared" si="136"/>
        <v>9.7789514030890778</v>
      </c>
      <c r="N4384" t="str">
        <f t="shared" si="137"/>
        <v>Discounted</v>
      </c>
    </row>
    <row r="4385" spans="1:14" x14ac:dyDescent="0.3">
      <c r="A4385" t="s">
        <v>4395</v>
      </c>
      <c r="B4385" s="2">
        <v>45335</v>
      </c>
      <c r="C4385" t="s">
        <v>4514</v>
      </c>
      <c r="D4385" t="s">
        <v>4519</v>
      </c>
      <c r="E4385" t="s">
        <v>4523</v>
      </c>
      <c r="F4385">
        <v>4</v>
      </c>
      <c r="G4385">
        <v>72087</v>
      </c>
      <c r="H4385" s="7">
        <v>20</v>
      </c>
      <c r="I4385">
        <v>288348</v>
      </c>
      <c r="J4385">
        <v>57669.599999999999</v>
      </c>
      <c r="K4385">
        <v>230678.39999999999</v>
      </c>
      <c r="L4385">
        <v>55540.252136953612</v>
      </c>
      <c r="M4385" s="4">
        <f t="shared" si="136"/>
        <v>24.076919268103826</v>
      </c>
      <c r="N4385" t="str">
        <f t="shared" si="137"/>
        <v>Discounted</v>
      </c>
    </row>
    <row r="4386" spans="1:14" x14ac:dyDescent="0.3">
      <c r="A4386" t="s">
        <v>4396</v>
      </c>
      <c r="B4386" s="2">
        <v>45293</v>
      </c>
      <c r="C4386" t="s">
        <v>4518</v>
      </c>
      <c r="D4386" t="s">
        <v>4520</v>
      </c>
      <c r="E4386" t="s">
        <v>4521</v>
      </c>
      <c r="F4386">
        <v>2</v>
      </c>
      <c r="G4386">
        <v>4615</v>
      </c>
      <c r="H4386" s="7">
        <v>0</v>
      </c>
      <c r="I4386">
        <v>9230</v>
      </c>
      <c r="J4386">
        <v>0</v>
      </c>
      <c r="K4386">
        <v>9230</v>
      </c>
      <c r="L4386">
        <v>1635.1682196392151</v>
      </c>
      <c r="M4386" s="4">
        <f t="shared" si="136"/>
        <v>17.71579869598283</v>
      </c>
      <c r="N4386" t="str">
        <f t="shared" si="137"/>
        <v>Non-discounted</v>
      </c>
    </row>
    <row r="4387" spans="1:14" x14ac:dyDescent="0.3">
      <c r="A4387" t="s">
        <v>4397</v>
      </c>
      <c r="B4387" s="2">
        <v>45197</v>
      </c>
      <c r="C4387" t="s">
        <v>4515</v>
      </c>
      <c r="D4387" t="s">
        <v>4519</v>
      </c>
      <c r="E4387" t="s">
        <v>4522</v>
      </c>
      <c r="F4387">
        <v>9</v>
      </c>
      <c r="G4387">
        <v>59817</v>
      </c>
      <c r="H4387" s="7">
        <v>10</v>
      </c>
      <c r="I4387">
        <v>538353</v>
      </c>
      <c r="J4387">
        <v>53835.3</v>
      </c>
      <c r="K4387">
        <v>484517.7</v>
      </c>
      <c r="L4387">
        <v>82089.656858961258</v>
      </c>
      <c r="M4387" s="4">
        <f t="shared" si="136"/>
        <v>16.942550676468837</v>
      </c>
      <c r="N4387" t="str">
        <f t="shared" si="137"/>
        <v>Discounted</v>
      </c>
    </row>
    <row r="4388" spans="1:14" x14ac:dyDescent="0.3">
      <c r="A4388" t="s">
        <v>4398</v>
      </c>
      <c r="B4388" s="2">
        <v>45570</v>
      </c>
      <c r="C4388" t="s">
        <v>4518</v>
      </c>
      <c r="D4388" t="s">
        <v>4519</v>
      </c>
      <c r="E4388" t="s">
        <v>4522</v>
      </c>
      <c r="F4388">
        <v>9</v>
      </c>
      <c r="G4388">
        <v>6871</v>
      </c>
      <c r="H4388" s="7">
        <v>5</v>
      </c>
      <c r="I4388">
        <v>61839</v>
      </c>
      <c r="J4388">
        <v>3091.95</v>
      </c>
      <c r="K4388">
        <v>58747.05</v>
      </c>
      <c r="L4388">
        <v>14656.666443708211</v>
      </c>
      <c r="M4388" s="4">
        <f t="shared" si="136"/>
        <v>24.948770097746543</v>
      </c>
      <c r="N4388" t="str">
        <f t="shared" si="137"/>
        <v>Discounted</v>
      </c>
    </row>
    <row r="4389" spans="1:14" x14ac:dyDescent="0.3">
      <c r="A4389" t="s">
        <v>4399</v>
      </c>
      <c r="B4389" s="2">
        <v>45531</v>
      </c>
      <c r="C4389" t="s">
        <v>4512</v>
      </c>
      <c r="D4389" t="s">
        <v>4520</v>
      </c>
      <c r="E4389" t="s">
        <v>4524</v>
      </c>
      <c r="F4389">
        <v>8</v>
      </c>
      <c r="G4389">
        <v>39855</v>
      </c>
      <c r="H4389" s="7">
        <v>20</v>
      </c>
      <c r="I4389">
        <v>318840</v>
      </c>
      <c r="J4389">
        <v>63768</v>
      </c>
      <c r="K4389">
        <v>255072</v>
      </c>
      <c r="L4389">
        <v>43996.150234324479</v>
      </c>
      <c r="M4389" s="4">
        <f t="shared" si="136"/>
        <v>17.248522077815078</v>
      </c>
      <c r="N4389" t="str">
        <f t="shared" si="137"/>
        <v>Discounted</v>
      </c>
    </row>
    <row r="4390" spans="1:14" x14ac:dyDescent="0.3">
      <c r="A4390" t="s">
        <v>4400</v>
      </c>
      <c r="B4390" s="2">
        <v>45305</v>
      </c>
      <c r="C4390" t="s">
        <v>4518</v>
      </c>
      <c r="D4390" t="s">
        <v>4520</v>
      </c>
      <c r="E4390" t="s">
        <v>4523</v>
      </c>
      <c r="F4390">
        <v>3</v>
      </c>
      <c r="G4390">
        <v>43875</v>
      </c>
      <c r="H4390" s="7">
        <v>20</v>
      </c>
      <c r="I4390">
        <v>131625</v>
      </c>
      <c r="J4390">
        <v>26325</v>
      </c>
      <c r="K4390">
        <v>105300</v>
      </c>
      <c r="L4390">
        <v>18873.12709251287</v>
      </c>
      <c r="M4390" s="4">
        <f t="shared" si="136"/>
        <v>17.923197618720675</v>
      </c>
      <c r="N4390" t="str">
        <f t="shared" si="137"/>
        <v>Discounted</v>
      </c>
    </row>
    <row r="4391" spans="1:14" x14ac:dyDescent="0.3">
      <c r="A4391" t="s">
        <v>4401</v>
      </c>
      <c r="B4391" s="2">
        <v>44999</v>
      </c>
      <c r="C4391" t="s">
        <v>4512</v>
      </c>
      <c r="D4391" t="s">
        <v>4519</v>
      </c>
      <c r="E4391" t="s">
        <v>4522</v>
      </c>
      <c r="F4391">
        <v>5</v>
      </c>
      <c r="G4391">
        <v>75116</v>
      </c>
      <c r="H4391" s="7">
        <v>20</v>
      </c>
      <c r="I4391">
        <v>375580</v>
      </c>
      <c r="J4391">
        <v>75116</v>
      </c>
      <c r="K4391">
        <v>300464</v>
      </c>
      <c r="L4391">
        <v>17713.81301278028</v>
      </c>
      <c r="M4391" s="4">
        <f t="shared" si="136"/>
        <v>5.8954859859351805</v>
      </c>
      <c r="N4391" t="str">
        <f t="shared" si="137"/>
        <v>Discounted</v>
      </c>
    </row>
    <row r="4392" spans="1:14" x14ac:dyDescent="0.3">
      <c r="A4392" t="s">
        <v>4402</v>
      </c>
      <c r="B4392" s="2">
        <v>45174</v>
      </c>
      <c r="C4392" t="s">
        <v>4514</v>
      </c>
      <c r="D4392" t="s">
        <v>4520</v>
      </c>
      <c r="E4392" t="s">
        <v>4524</v>
      </c>
      <c r="F4392">
        <v>2</v>
      </c>
      <c r="G4392">
        <v>67919</v>
      </c>
      <c r="H4392" s="7">
        <v>10</v>
      </c>
      <c r="I4392">
        <v>135838</v>
      </c>
      <c r="J4392">
        <v>13583.8</v>
      </c>
      <c r="K4392">
        <v>122254.2</v>
      </c>
      <c r="L4392">
        <v>27117.218822225699</v>
      </c>
      <c r="M4392" s="4">
        <f t="shared" si="136"/>
        <v>22.181012040670751</v>
      </c>
      <c r="N4392" t="str">
        <f t="shared" si="137"/>
        <v>Discounted</v>
      </c>
    </row>
    <row r="4393" spans="1:14" x14ac:dyDescent="0.3">
      <c r="A4393" t="s">
        <v>4403</v>
      </c>
      <c r="B4393" s="2">
        <v>44969</v>
      </c>
      <c r="C4393" t="s">
        <v>4518</v>
      </c>
      <c r="D4393" t="s">
        <v>4519</v>
      </c>
      <c r="E4393" t="s">
        <v>4521</v>
      </c>
      <c r="F4393">
        <v>3</v>
      </c>
      <c r="G4393">
        <v>70857</v>
      </c>
      <c r="H4393" s="7">
        <v>5</v>
      </c>
      <c r="I4393">
        <v>212571</v>
      </c>
      <c r="J4393">
        <v>10628.55</v>
      </c>
      <c r="K4393">
        <v>201942.45</v>
      </c>
      <c r="L4393">
        <v>49277.569813022463</v>
      </c>
      <c r="M4393" s="4">
        <f t="shared" si="136"/>
        <v>24.401788634842482</v>
      </c>
      <c r="N4393" t="str">
        <f t="shared" si="137"/>
        <v>Discounted</v>
      </c>
    </row>
    <row r="4394" spans="1:14" x14ac:dyDescent="0.3">
      <c r="A4394" t="s">
        <v>4404</v>
      </c>
      <c r="B4394" s="2">
        <v>45303</v>
      </c>
      <c r="C4394" t="s">
        <v>4514</v>
      </c>
      <c r="D4394" t="s">
        <v>4520</v>
      </c>
      <c r="E4394" t="s">
        <v>4524</v>
      </c>
      <c r="F4394">
        <v>1</v>
      </c>
      <c r="G4394">
        <v>8838</v>
      </c>
      <c r="H4394" s="7">
        <v>20</v>
      </c>
      <c r="I4394">
        <v>8838</v>
      </c>
      <c r="J4394">
        <v>1767.6</v>
      </c>
      <c r="K4394">
        <v>7070.4</v>
      </c>
      <c r="L4394">
        <v>1711.476791732535</v>
      </c>
      <c r="M4394" s="4">
        <f t="shared" si="136"/>
        <v>24.206223010473739</v>
      </c>
      <c r="N4394" t="str">
        <f t="shared" si="137"/>
        <v>Discounted</v>
      </c>
    </row>
    <row r="4395" spans="1:14" x14ac:dyDescent="0.3">
      <c r="A4395" t="s">
        <v>4405</v>
      </c>
      <c r="B4395" s="2">
        <v>44967</v>
      </c>
      <c r="C4395" t="s">
        <v>4514</v>
      </c>
      <c r="D4395" t="s">
        <v>4520</v>
      </c>
      <c r="E4395" t="s">
        <v>4523</v>
      </c>
      <c r="F4395">
        <v>4</v>
      </c>
      <c r="G4395">
        <v>22507</v>
      </c>
      <c r="H4395" s="7">
        <v>10</v>
      </c>
      <c r="I4395">
        <v>90028</v>
      </c>
      <c r="J4395">
        <v>9002.7999999999993</v>
      </c>
      <c r="K4395">
        <v>81025.2</v>
      </c>
      <c r="L4395">
        <v>7634.2852467887869</v>
      </c>
      <c r="M4395" s="4">
        <f t="shared" si="136"/>
        <v>9.4221121907613767</v>
      </c>
      <c r="N4395" t="str">
        <f t="shared" si="137"/>
        <v>Discounted</v>
      </c>
    </row>
    <row r="4396" spans="1:14" x14ac:dyDescent="0.3">
      <c r="A4396" t="s">
        <v>4406</v>
      </c>
      <c r="B4396" s="2">
        <v>45096</v>
      </c>
      <c r="C4396" t="s">
        <v>4513</v>
      </c>
      <c r="D4396" t="s">
        <v>4519</v>
      </c>
      <c r="E4396" t="s">
        <v>4524</v>
      </c>
      <c r="F4396">
        <v>5</v>
      </c>
      <c r="G4396">
        <v>2977</v>
      </c>
      <c r="H4396" s="7">
        <v>0</v>
      </c>
      <c r="I4396">
        <v>14885</v>
      </c>
      <c r="J4396">
        <v>0</v>
      </c>
      <c r="K4396">
        <v>14885</v>
      </c>
      <c r="L4396">
        <v>1416.7999789991641</v>
      </c>
      <c r="M4396" s="4">
        <f t="shared" si="136"/>
        <v>9.5183068794031858</v>
      </c>
      <c r="N4396" t="str">
        <f t="shared" si="137"/>
        <v>Non-discounted</v>
      </c>
    </row>
    <row r="4397" spans="1:14" x14ac:dyDescent="0.3">
      <c r="A4397" t="s">
        <v>4407</v>
      </c>
      <c r="B4397" s="2">
        <v>45138</v>
      </c>
      <c r="C4397" t="s">
        <v>4516</v>
      </c>
      <c r="D4397" t="s">
        <v>4520</v>
      </c>
      <c r="E4397" t="s">
        <v>4522</v>
      </c>
      <c r="F4397">
        <v>2</v>
      </c>
      <c r="G4397">
        <v>79171</v>
      </c>
      <c r="H4397" s="7">
        <v>15</v>
      </c>
      <c r="I4397">
        <v>158342</v>
      </c>
      <c r="J4397">
        <v>23751.3</v>
      </c>
      <c r="K4397">
        <v>134590.70000000001</v>
      </c>
      <c r="L4397">
        <v>16582.84276308586</v>
      </c>
      <c r="M4397" s="4">
        <f t="shared" si="136"/>
        <v>12.320942504263563</v>
      </c>
      <c r="N4397" t="str">
        <f t="shared" si="137"/>
        <v>Discounted</v>
      </c>
    </row>
    <row r="4398" spans="1:14" x14ac:dyDescent="0.3">
      <c r="A4398" t="s">
        <v>4408</v>
      </c>
      <c r="B4398" s="2">
        <v>45419</v>
      </c>
      <c r="C4398" t="s">
        <v>4514</v>
      </c>
      <c r="D4398" t="s">
        <v>4519</v>
      </c>
      <c r="E4398" t="s">
        <v>4522</v>
      </c>
      <c r="F4398">
        <v>3</v>
      </c>
      <c r="G4398">
        <v>42923</v>
      </c>
      <c r="H4398" s="7">
        <v>5</v>
      </c>
      <c r="I4398">
        <v>128769</v>
      </c>
      <c r="J4398">
        <v>6438.45</v>
      </c>
      <c r="K4398">
        <v>122330.55</v>
      </c>
      <c r="L4398">
        <v>13706.161218176991</v>
      </c>
      <c r="M4398" s="4">
        <f t="shared" si="136"/>
        <v>11.204201418351337</v>
      </c>
      <c r="N4398" t="str">
        <f t="shared" si="137"/>
        <v>Discounted</v>
      </c>
    </row>
    <row r="4399" spans="1:14" x14ac:dyDescent="0.3">
      <c r="A4399" t="s">
        <v>4409</v>
      </c>
      <c r="B4399" s="2">
        <v>45606</v>
      </c>
      <c r="C4399" t="s">
        <v>4514</v>
      </c>
      <c r="D4399" t="s">
        <v>4520</v>
      </c>
      <c r="E4399" t="s">
        <v>4525</v>
      </c>
      <c r="F4399">
        <v>6</v>
      </c>
      <c r="G4399">
        <v>76473</v>
      </c>
      <c r="H4399" s="7">
        <v>10</v>
      </c>
      <c r="I4399">
        <v>458838</v>
      </c>
      <c r="J4399">
        <v>45883.8</v>
      </c>
      <c r="K4399">
        <v>412954.2</v>
      </c>
      <c r="L4399">
        <v>45888.680444862977</v>
      </c>
      <c r="M4399" s="4">
        <f t="shared" si="136"/>
        <v>11.112292947949912</v>
      </c>
      <c r="N4399" t="str">
        <f t="shared" si="137"/>
        <v>Discounted</v>
      </c>
    </row>
    <row r="4400" spans="1:14" x14ac:dyDescent="0.3">
      <c r="A4400" t="s">
        <v>4410</v>
      </c>
      <c r="B4400" s="2">
        <v>44965</v>
      </c>
      <c r="C4400" t="s">
        <v>4513</v>
      </c>
      <c r="D4400" t="s">
        <v>4519</v>
      </c>
      <c r="E4400" t="s">
        <v>4524</v>
      </c>
      <c r="F4400">
        <v>6</v>
      </c>
      <c r="G4400">
        <v>48600</v>
      </c>
      <c r="H4400" s="7">
        <v>15</v>
      </c>
      <c r="I4400">
        <v>291600</v>
      </c>
      <c r="J4400">
        <v>43740</v>
      </c>
      <c r="K4400">
        <v>247860</v>
      </c>
      <c r="L4400">
        <v>42394.803101820748</v>
      </c>
      <c r="M4400" s="4">
        <f t="shared" si="136"/>
        <v>17.104334342701826</v>
      </c>
      <c r="N4400" t="str">
        <f t="shared" si="137"/>
        <v>Discounted</v>
      </c>
    </row>
    <row r="4401" spans="1:14" x14ac:dyDescent="0.3">
      <c r="A4401" t="s">
        <v>4411</v>
      </c>
      <c r="B4401" s="2">
        <v>45295</v>
      </c>
      <c r="C4401" t="s">
        <v>4513</v>
      </c>
      <c r="D4401" t="s">
        <v>4520</v>
      </c>
      <c r="E4401" t="s">
        <v>4521</v>
      </c>
      <c r="F4401">
        <v>7</v>
      </c>
      <c r="G4401">
        <v>75538</v>
      </c>
      <c r="H4401" s="7">
        <v>15</v>
      </c>
      <c r="I4401">
        <v>528766</v>
      </c>
      <c r="J4401">
        <v>79314.899999999994</v>
      </c>
      <c r="K4401">
        <v>449451.1</v>
      </c>
      <c r="L4401">
        <v>94888.835968334912</v>
      </c>
      <c r="M4401" s="4">
        <f t="shared" si="136"/>
        <v>21.112160136738993</v>
      </c>
      <c r="N4401" t="str">
        <f t="shared" si="137"/>
        <v>Discounted</v>
      </c>
    </row>
    <row r="4402" spans="1:14" x14ac:dyDescent="0.3">
      <c r="A4402" t="s">
        <v>4412</v>
      </c>
      <c r="B4402" s="2">
        <v>45077</v>
      </c>
      <c r="C4402" t="s">
        <v>4518</v>
      </c>
      <c r="D4402" t="s">
        <v>4520</v>
      </c>
      <c r="E4402" t="s">
        <v>4523</v>
      </c>
      <c r="F4402">
        <v>9</v>
      </c>
      <c r="G4402">
        <v>29736</v>
      </c>
      <c r="H4402" s="7">
        <v>10</v>
      </c>
      <c r="I4402">
        <v>267624</v>
      </c>
      <c r="J4402">
        <v>26762.400000000001</v>
      </c>
      <c r="K4402">
        <v>240861.6</v>
      </c>
      <c r="L4402">
        <v>57169.375601828258</v>
      </c>
      <c r="M4402" s="4">
        <f t="shared" si="136"/>
        <v>23.735363213492004</v>
      </c>
      <c r="N4402" t="str">
        <f t="shared" si="137"/>
        <v>Discounted</v>
      </c>
    </row>
    <row r="4403" spans="1:14" x14ac:dyDescent="0.3">
      <c r="A4403" t="s">
        <v>4413</v>
      </c>
      <c r="B4403" s="2">
        <v>45037</v>
      </c>
      <c r="C4403" t="s">
        <v>4513</v>
      </c>
      <c r="D4403" t="s">
        <v>4519</v>
      </c>
      <c r="E4403" t="s">
        <v>4525</v>
      </c>
      <c r="F4403">
        <v>4</v>
      </c>
      <c r="G4403">
        <v>868</v>
      </c>
      <c r="H4403" s="7">
        <v>10</v>
      </c>
      <c r="I4403">
        <v>3472</v>
      </c>
      <c r="J4403">
        <v>347.2</v>
      </c>
      <c r="K4403">
        <v>3124.8</v>
      </c>
      <c r="L4403">
        <v>198.65008469168961</v>
      </c>
      <c r="M4403" s="4">
        <f t="shared" si="136"/>
        <v>6.3572095715466457</v>
      </c>
      <c r="N4403" t="str">
        <f t="shared" si="137"/>
        <v>Discounted</v>
      </c>
    </row>
    <row r="4404" spans="1:14" x14ac:dyDescent="0.3">
      <c r="A4404" t="s">
        <v>4414</v>
      </c>
      <c r="B4404" s="2">
        <v>45406</v>
      </c>
      <c r="C4404" t="s">
        <v>4518</v>
      </c>
      <c r="D4404" t="s">
        <v>4520</v>
      </c>
      <c r="E4404" t="s">
        <v>4524</v>
      </c>
      <c r="F4404">
        <v>5</v>
      </c>
      <c r="G4404">
        <v>26339</v>
      </c>
      <c r="H4404" s="7">
        <v>10</v>
      </c>
      <c r="I4404">
        <v>131695</v>
      </c>
      <c r="J4404">
        <v>13169.5</v>
      </c>
      <c r="K4404">
        <v>118525.5</v>
      </c>
      <c r="L4404">
        <v>12515.78258053309</v>
      </c>
      <c r="M4404" s="4">
        <f t="shared" si="136"/>
        <v>10.559569527682305</v>
      </c>
      <c r="N4404" t="str">
        <f t="shared" si="137"/>
        <v>Discounted</v>
      </c>
    </row>
    <row r="4405" spans="1:14" x14ac:dyDescent="0.3">
      <c r="A4405" t="s">
        <v>4415</v>
      </c>
      <c r="B4405" s="2">
        <v>45362</v>
      </c>
      <c r="C4405" t="s">
        <v>4515</v>
      </c>
      <c r="D4405" t="s">
        <v>4519</v>
      </c>
      <c r="E4405" t="s">
        <v>4521</v>
      </c>
      <c r="F4405">
        <v>2</v>
      </c>
      <c r="G4405">
        <v>73598</v>
      </c>
      <c r="H4405" s="7">
        <v>20</v>
      </c>
      <c r="I4405">
        <v>147196</v>
      </c>
      <c r="J4405">
        <v>29439.200000000001</v>
      </c>
      <c r="K4405">
        <v>117756.8</v>
      </c>
      <c r="L4405">
        <v>11893.761183313471</v>
      </c>
      <c r="M4405" s="4">
        <f t="shared" si="136"/>
        <v>10.100275468859097</v>
      </c>
      <c r="N4405" t="str">
        <f t="shared" si="137"/>
        <v>Discounted</v>
      </c>
    </row>
    <row r="4406" spans="1:14" x14ac:dyDescent="0.3">
      <c r="A4406" t="s">
        <v>4416</v>
      </c>
      <c r="B4406" s="2">
        <v>44973</v>
      </c>
      <c r="C4406" t="s">
        <v>4513</v>
      </c>
      <c r="D4406" t="s">
        <v>4520</v>
      </c>
      <c r="E4406" t="s">
        <v>4525</v>
      </c>
      <c r="F4406">
        <v>6</v>
      </c>
      <c r="G4406">
        <v>7639</v>
      </c>
      <c r="H4406" s="7">
        <v>0</v>
      </c>
      <c r="I4406">
        <v>45834</v>
      </c>
      <c r="J4406">
        <v>0</v>
      </c>
      <c r="K4406">
        <v>45834</v>
      </c>
      <c r="L4406">
        <v>5568.2779080486507</v>
      </c>
      <c r="M4406" s="4">
        <f t="shared" si="136"/>
        <v>12.148793271476743</v>
      </c>
      <c r="N4406" t="str">
        <f t="shared" si="137"/>
        <v>Non-discounted</v>
      </c>
    </row>
    <row r="4407" spans="1:14" x14ac:dyDescent="0.3">
      <c r="A4407" t="s">
        <v>4417</v>
      </c>
      <c r="B4407" s="2">
        <v>45501</v>
      </c>
      <c r="C4407" t="s">
        <v>4516</v>
      </c>
      <c r="D4407" t="s">
        <v>4520</v>
      </c>
      <c r="E4407" t="s">
        <v>4522</v>
      </c>
      <c r="F4407">
        <v>4</v>
      </c>
      <c r="G4407">
        <v>27641</v>
      </c>
      <c r="H4407" s="7">
        <v>20</v>
      </c>
      <c r="I4407">
        <v>110564</v>
      </c>
      <c r="J4407">
        <v>22112.799999999999</v>
      </c>
      <c r="K4407">
        <v>88451.199999999997</v>
      </c>
      <c r="L4407">
        <v>11929.13495471991</v>
      </c>
      <c r="M4407" s="4">
        <f t="shared" si="136"/>
        <v>13.486685262291424</v>
      </c>
      <c r="N4407" t="str">
        <f t="shared" si="137"/>
        <v>Discounted</v>
      </c>
    </row>
    <row r="4408" spans="1:14" x14ac:dyDescent="0.3">
      <c r="A4408" t="s">
        <v>4418</v>
      </c>
      <c r="B4408" s="2">
        <v>45292</v>
      </c>
      <c r="C4408" t="s">
        <v>4514</v>
      </c>
      <c r="D4408" t="s">
        <v>4519</v>
      </c>
      <c r="E4408" t="s">
        <v>4523</v>
      </c>
      <c r="F4408">
        <v>5</v>
      </c>
      <c r="G4408">
        <v>64762</v>
      </c>
      <c r="H4408" s="7">
        <v>15</v>
      </c>
      <c r="I4408">
        <v>323810</v>
      </c>
      <c r="J4408">
        <v>48571.5</v>
      </c>
      <c r="K4408">
        <v>275238.5</v>
      </c>
      <c r="L4408">
        <v>35184.919422866427</v>
      </c>
      <c r="M4408" s="4">
        <f t="shared" si="136"/>
        <v>12.783429434060434</v>
      </c>
      <c r="N4408" t="str">
        <f t="shared" si="137"/>
        <v>Discounted</v>
      </c>
    </row>
    <row r="4409" spans="1:14" x14ac:dyDescent="0.3">
      <c r="A4409" t="s">
        <v>4419</v>
      </c>
      <c r="B4409" s="2">
        <v>44995</v>
      </c>
      <c r="C4409" t="s">
        <v>4516</v>
      </c>
      <c r="D4409" t="s">
        <v>4520</v>
      </c>
      <c r="E4409" t="s">
        <v>4524</v>
      </c>
      <c r="F4409">
        <v>7</v>
      </c>
      <c r="G4409">
        <v>7204</v>
      </c>
      <c r="H4409" s="7">
        <v>15</v>
      </c>
      <c r="I4409">
        <v>50428</v>
      </c>
      <c r="J4409">
        <v>7564.2</v>
      </c>
      <c r="K4409">
        <v>42863.8</v>
      </c>
      <c r="L4409">
        <v>10305.71951069478</v>
      </c>
      <c r="M4409" s="4">
        <f t="shared" si="136"/>
        <v>24.042944187624009</v>
      </c>
      <c r="N4409" t="str">
        <f t="shared" si="137"/>
        <v>Discounted</v>
      </c>
    </row>
    <row r="4410" spans="1:14" x14ac:dyDescent="0.3">
      <c r="A4410" t="s">
        <v>4420</v>
      </c>
      <c r="B4410" s="2">
        <v>45225</v>
      </c>
      <c r="C4410" t="s">
        <v>4512</v>
      </c>
      <c r="D4410" t="s">
        <v>4520</v>
      </c>
      <c r="E4410" t="s">
        <v>4521</v>
      </c>
      <c r="F4410">
        <v>6</v>
      </c>
      <c r="G4410">
        <v>2387</v>
      </c>
      <c r="H4410" s="7">
        <v>15</v>
      </c>
      <c r="I4410">
        <v>14322</v>
      </c>
      <c r="J4410">
        <v>2148.3000000000002</v>
      </c>
      <c r="K4410">
        <v>12173.7</v>
      </c>
      <c r="L4410">
        <v>1672.9805980108979</v>
      </c>
      <c r="M4410" s="4">
        <f t="shared" si="136"/>
        <v>13.742581121687719</v>
      </c>
      <c r="N4410" t="str">
        <f t="shared" si="137"/>
        <v>Discounted</v>
      </c>
    </row>
    <row r="4411" spans="1:14" x14ac:dyDescent="0.3">
      <c r="A4411" t="s">
        <v>4421</v>
      </c>
      <c r="B4411" s="2">
        <v>45222</v>
      </c>
      <c r="C4411" t="s">
        <v>4513</v>
      </c>
      <c r="D4411" t="s">
        <v>4519</v>
      </c>
      <c r="E4411" t="s">
        <v>4522</v>
      </c>
      <c r="F4411">
        <v>8</v>
      </c>
      <c r="G4411">
        <v>12475</v>
      </c>
      <c r="H4411" s="7">
        <v>10</v>
      </c>
      <c r="I4411">
        <v>99800</v>
      </c>
      <c r="J4411">
        <v>9980</v>
      </c>
      <c r="K4411">
        <v>89820</v>
      </c>
      <c r="L4411">
        <v>14399.808946968389</v>
      </c>
      <c r="M4411" s="4">
        <f t="shared" si="136"/>
        <v>16.031851421697159</v>
      </c>
      <c r="N4411" t="str">
        <f t="shared" si="137"/>
        <v>Discounted</v>
      </c>
    </row>
    <row r="4412" spans="1:14" x14ac:dyDescent="0.3">
      <c r="A4412" t="s">
        <v>4422</v>
      </c>
      <c r="B4412" s="2">
        <v>45129</v>
      </c>
      <c r="C4412" t="s">
        <v>4514</v>
      </c>
      <c r="D4412" t="s">
        <v>4520</v>
      </c>
      <c r="E4412" t="s">
        <v>4525</v>
      </c>
      <c r="F4412">
        <v>6</v>
      </c>
      <c r="G4412">
        <v>1044</v>
      </c>
      <c r="H4412" s="7">
        <v>5</v>
      </c>
      <c r="I4412">
        <v>6264</v>
      </c>
      <c r="J4412">
        <v>313.2</v>
      </c>
      <c r="K4412">
        <v>5950.8</v>
      </c>
      <c r="L4412">
        <v>1188.5333851031071</v>
      </c>
      <c r="M4412" s="4">
        <f t="shared" si="136"/>
        <v>19.972665609718142</v>
      </c>
      <c r="N4412" t="str">
        <f t="shared" si="137"/>
        <v>Discounted</v>
      </c>
    </row>
    <row r="4413" spans="1:14" x14ac:dyDescent="0.3">
      <c r="A4413" t="s">
        <v>4423</v>
      </c>
      <c r="B4413" s="2">
        <v>44987</v>
      </c>
      <c r="C4413" t="s">
        <v>4516</v>
      </c>
      <c r="D4413" t="s">
        <v>4519</v>
      </c>
      <c r="E4413" t="s">
        <v>4523</v>
      </c>
      <c r="F4413">
        <v>8</v>
      </c>
      <c r="G4413">
        <v>46823</v>
      </c>
      <c r="H4413" s="7">
        <v>20</v>
      </c>
      <c r="I4413">
        <v>374584</v>
      </c>
      <c r="J4413">
        <v>74916.800000000003</v>
      </c>
      <c r="K4413">
        <v>299667.20000000001</v>
      </c>
      <c r="L4413">
        <v>58440.186175103867</v>
      </c>
      <c r="M4413" s="4">
        <f t="shared" si="136"/>
        <v>19.501695939730428</v>
      </c>
      <c r="N4413" t="str">
        <f t="shared" si="137"/>
        <v>Discounted</v>
      </c>
    </row>
    <row r="4414" spans="1:14" x14ac:dyDescent="0.3">
      <c r="A4414" t="s">
        <v>4424</v>
      </c>
      <c r="B4414" s="2">
        <v>45240</v>
      </c>
      <c r="C4414" t="s">
        <v>4513</v>
      </c>
      <c r="D4414" t="s">
        <v>4519</v>
      </c>
      <c r="E4414" t="s">
        <v>4525</v>
      </c>
      <c r="F4414">
        <v>4</v>
      </c>
      <c r="G4414">
        <v>50882</v>
      </c>
      <c r="H4414" s="7">
        <v>5</v>
      </c>
      <c r="I4414">
        <v>203528</v>
      </c>
      <c r="J4414">
        <v>10176.4</v>
      </c>
      <c r="K4414">
        <v>193351.6</v>
      </c>
      <c r="L4414">
        <v>32211.006342740311</v>
      </c>
      <c r="M4414" s="4">
        <f t="shared" si="136"/>
        <v>16.659291333891371</v>
      </c>
      <c r="N4414" t="str">
        <f t="shared" si="137"/>
        <v>Discounted</v>
      </c>
    </row>
    <row r="4415" spans="1:14" x14ac:dyDescent="0.3">
      <c r="A4415" t="s">
        <v>4425</v>
      </c>
      <c r="B4415" s="2">
        <v>45087</v>
      </c>
      <c r="C4415" t="s">
        <v>4513</v>
      </c>
      <c r="D4415" t="s">
        <v>4519</v>
      </c>
      <c r="E4415" t="s">
        <v>4525</v>
      </c>
      <c r="F4415">
        <v>7</v>
      </c>
      <c r="G4415">
        <v>24426</v>
      </c>
      <c r="H4415" s="7">
        <v>0</v>
      </c>
      <c r="I4415">
        <v>170982</v>
      </c>
      <c r="J4415">
        <v>0</v>
      </c>
      <c r="K4415">
        <v>170982</v>
      </c>
      <c r="L4415">
        <v>37986.456208387703</v>
      </c>
      <c r="M4415" s="4">
        <f t="shared" si="136"/>
        <v>22.216640469983801</v>
      </c>
      <c r="N4415" t="str">
        <f t="shared" si="137"/>
        <v>Non-discounted</v>
      </c>
    </row>
    <row r="4416" spans="1:14" x14ac:dyDescent="0.3">
      <c r="A4416" t="s">
        <v>4426</v>
      </c>
      <c r="B4416" s="2">
        <v>45257</v>
      </c>
      <c r="C4416" t="s">
        <v>4515</v>
      </c>
      <c r="D4416" t="s">
        <v>4520</v>
      </c>
      <c r="E4416" t="s">
        <v>4521</v>
      </c>
      <c r="F4416">
        <v>3</v>
      </c>
      <c r="G4416">
        <v>13833</v>
      </c>
      <c r="H4416" s="7">
        <v>0</v>
      </c>
      <c r="I4416">
        <v>41499</v>
      </c>
      <c r="J4416">
        <v>0</v>
      </c>
      <c r="K4416">
        <v>41499</v>
      </c>
      <c r="L4416">
        <v>7255.530027947083</v>
      </c>
      <c r="M4416" s="4">
        <f t="shared" si="136"/>
        <v>17.483626178816557</v>
      </c>
      <c r="N4416" t="str">
        <f t="shared" si="137"/>
        <v>Non-discounted</v>
      </c>
    </row>
    <row r="4417" spans="1:14" x14ac:dyDescent="0.3">
      <c r="A4417" t="s">
        <v>4427</v>
      </c>
      <c r="B4417" s="2">
        <v>45454</v>
      </c>
      <c r="C4417" t="s">
        <v>4515</v>
      </c>
      <c r="D4417" t="s">
        <v>4520</v>
      </c>
      <c r="E4417" t="s">
        <v>4522</v>
      </c>
      <c r="F4417">
        <v>1</v>
      </c>
      <c r="G4417">
        <v>17442</v>
      </c>
      <c r="H4417" s="7">
        <v>20</v>
      </c>
      <c r="I4417">
        <v>17442</v>
      </c>
      <c r="J4417">
        <v>3488.4</v>
      </c>
      <c r="K4417">
        <v>13953.6</v>
      </c>
      <c r="L4417">
        <v>3138.887010584313</v>
      </c>
      <c r="M4417" s="4">
        <f t="shared" si="136"/>
        <v>22.495176947771995</v>
      </c>
      <c r="N4417" t="str">
        <f t="shared" si="137"/>
        <v>Discounted</v>
      </c>
    </row>
    <row r="4418" spans="1:14" x14ac:dyDescent="0.3">
      <c r="A4418" t="s">
        <v>4428</v>
      </c>
      <c r="B4418" s="2">
        <v>45264</v>
      </c>
      <c r="C4418" t="s">
        <v>4514</v>
      </c>
      <c r="D4418" t="s">
        <v>4519</v>
      </c>
      <c r="E4418" t="s">
        <v>4524</v>
      </c>
      <c r="F4418">
        <v>9</v>
      </c>
      <c r="G4418">
        <v>22947</v>
      </c>
      <c r="H4418" s="7">
        <v>15</v>
      </c>
      <c r="I4418">
        <v>206523</v>
      </c>
      <c r="J4418">
        <v>30978.45</v>
      </c>
      <c r="K4418">
        <v>175544.55</v>
      </c>
      <c r="L4418">
        <v>19407.00298828357</v>
      </c>
      <c r="M4418" s="4">
        <f t="shared" si="136"/>
        <v>11.055315011650075</v>
      </c>
      <c r="N4418" t="str">
        <f t="shared" si="137"/>
        <v>Discounted</v>
      </c>
    </row>
    <row r="4419" spans="1:14" x14ac:dyDescent="0.3">
      <c r="A4419" t="s">
        <v>4429</v>
      </c>
      <c r="B4419" s="2">
        <v>45532</v>
      </c>
      <c r="C4419" t="s">
        <v>4512</v>
      </c>
      <c r="D4419" t="s">
        <v>4520</v>
      </c>
      <c r="E4419" t="s">
        <v>4521</v>
      </c>
      <c r="F4419">
        <v>9</v>
      </c>
      <c r="G4419">
        <v>74897</v>
      </c>
      <c r="H4419" s="7">
        <v>0</v>
      </c>
      <c r="I4419">
        <v>674073</v>
      </c>
      <c r="J4419">
        <v>0</v>
      </c>
      <c r="K4419">
        <v>674073</v>
      </c>
      <c r="L4419">
        <v>51502.369193600578</v>
      </c>
      <c r="M4419" s="4">
        <f t="shared" ref="M4419:M4482" si="138">(L4419/K4419)*100</f>
        <v>7.6404735382667122</v>
      </c>
      <c r="N4419" t="str">
        <f t="shared" ref="N4419:N4482" si="139">IF(H4419=0,"Non-discounted","Discounted")</f>
        <v>Non-discounted</v>
      </c>
    </row>
    <row r="4420" spans="1:14" x14ac:dyDescent="0.3">
      <c r="A4420" t="s">
        <v>4430</v>
      </c>
      <c r="B4420" s="2">
        <v>45230</v>
      </c>
      <c r="C4420" t="s">
        <v>4515</v>
      </c>
      <c r="D4420" t="s">
        <v>4519</v>
      </c>
      <c r="E4420" t="s">
        <v>4523</v>
      </c>
      <c r="F4420">
        <v>6</v>
      </c>
      <c r="G4420">
        <v>25333</v>
      </c>
      <c r="H4420" s="7">
        <v>5</v>
      </c>
      <c r="I4420">
        <v>151998</v>
      </c>
      <c r="J4420">
        <v>7599.9</v>
      </c>
      <c r="K4420">
        <v>144398.1</v>
      </c>
      <c r="L4420">
        <v>30887.344367369409</v>
      </c>
      <c r="M4420" s="4">
        <f t="shared" si="138"/>
        <v>21.390409130985386</v>
      </c>
      <c r="N4420" t="str">
        <f t="shared" si="139"/>
        <v>Discounted</v>
      </c>
    </row>
    <row r="4421" spans="1:14" x14ac:dyDescent="0.3">
      <c r="A4421" t="s">
        <v>4431</v>
      </c>
      <c r="B4421" s="2">
        <v>45429</v>
      </c>
      <c r="C4421" t="s">
        <v>4515</v>
      </c>
      <c r="D4421" t="s">
        <v>4520</v>
      </c>
      <c r="E4421" t="s">
        <v>4525</v>
      </c>
      <c r="F4421">
        <v>2</v>
      </c>
      <c r="G4421">
        <v>67086</v>
      </c>
      <c r="H4421" s="7">
        <v>5</v>
      </c>
      <c r="I4421">
        <v>134172</v>
      </c>
      <c r="J4421">
        <v>6708.6</v>
      </c>
      <c r="K4421">
        <v>127463.4</v>
      </c>
      <c r="L4421">
        <v>16124.576622273809</v>
      </c>
      <c r="M4421" s="4">
        <f t="shared" si="138"/>
        <v>12.650358159498184</v>
      </c>
      <c r="N4421" t="str">
        <f t="shared" si="139"/>
        <v>Discounted</v>
      </c>
    </row>
    <row r="4422" spans="1:14" x14ac:dyDescent="0.3">
      <c r="A4422" t="s">
        <v>4432</v>
      </c>
      <c r="B4422" s="2">
        <v>45576</v>
      </c>
      <c r="C4422" t="s">
        <v>4512</v>
      </c>
      <c r="D4422" t="s">
        <v>4519</v>
      </c>
      <c r="E4422" t="s">
        <v>4523</v>
      </c>
      <c r="F4422">
        <v>8</v>
      </c>
      <c r="G4422">
        <v>22030</v>
      </c>
      <c r="H4422" s="7">
        <v>10</v>
      </c>
      <c r="I4422">
        <v>176240</v>
      </c>
      <c r="J4422">
        <v>17624</v>
      </c>
      <c r="K4422">
        <v>158616</v>
      </c>
      <c r="L4422">
        <v>28585.286083089391</v>
      </c>
      <c r="M4422" s="4">
        <f t="shared" si="138"/>
        <v>18.021691432824806</v>
      </c>
      <c r="N4422" t="str">
        <f t="shared" si="139"/>
        <v>Discounted</v>
      </c>
    </row>
    <row r="4423" spans="1:14" x14ac:dyDescent="0.3">
      <c r="A4423" t="s">
        <v>4433</v>
      </c>
      <c r="B4423" s="2">
        <v>45264</v>
      </c>
      <c r="C4423" t="s">
        <v>4516</v>
      </c>
      <c r="D4423" t="s">
        <v>4519</v>
      </c>
      <c r="E4423" t="s">
        <v>4521</v>
      </c>
      <c r="F4423">
        <v>6</v>
      </c>
      <c r="G4423">
        <v>47560</v>
      </c>
      <c r="H4423" s="7">
        <v>15</v>
      </c>
      <c r="I4423">
        <v>285360</v>
      </c>
      <c r="J4423">
        <v>42804</v>
      </c>
      <c r="K4423">
        <v>242556</v>
      </c>
      <c r="L4423">
        <v>47895.650914175727</v>
      </c>
      <c r="M4423" s="4">
        <f t="shared" si="138"/>
        <v>19.746223929391864</v>
      </c>
      <c r="N4423" t="str">
        <f t="shared" si="139"/>
        <v>Discounted</v>
      </c>
    </row>
    <row r="4424" spans="1:14" x14ac:dyDescent="0.3">
      <c r="A4424" t="s">
        <v>4434</v>
      </c>
      <c r="B4424" s="2">
        <v>45476</v>
      </c>
      <c r="C4424" t="s">
        <v>4515</v>
      </c>
      <c r="D4424" t="s">
        <v>4520</v>
      </c>
      <c r="E4424" t="s">
        <v>4521</v>
      </c>
      <c r="F4424">
        <v>7</v>
      </c>
      <c r="G4424">
        <v>70058</v>
      </c>
      <c r="H4424" s="7">
        <v>10</v>
      </c>
      <c r="I4424">
        <v>490406</v>
      </c>
      <c r="J4424">
        <v>49040.6</v>
      </c>
      <c r="K4424">
        <v>441365.4</v>
      </c>
      <c r="L4424">
        <v>50908.009934227593</v>
      </c>
      <c r="M4424" s="4">
        <f t="shared" si="138"/>
        <v>11.534209508544983</v>
      </c>
      <c r="N4424" t="str">
        <f t="shared" si="139"/>
        <v>Discounted</v>
      </c>
    </row>
    <row r="4425" spans="1:14" x14ac:dyDescent="0.3">
      <c r="A4425" t="s">
        <v>4435</v>
      </c>
      <c r="B4425" s="2">
        <v>45565</v>
      </c>
      <c r="C4425" t="s">
        <v>4518</v>
      </c>
      <c r="D4425" t="s">
        <v>4519</v>
      </c>
      <c r="E4425" t="s">
        <v>4524</v>
      </c>
      <c r="F4425">
        <v>1</v>
      </c>
      <c r="G4425">
        <v>41604</v>
      </c>
      <c r="H4425" s="7">
        <v>20</v>
      </c>
      <c r="I4425">
        <v>41604</v>
      </c>
      <c r="J4425">
        <v>8320.7999999999993</v>
      </c>
      <c r="K4425">
        <v>33283.199999999997</v>
      </c>
      <c r="L4425">
        <v>5026.8508188908636</v>
      </c>
      <c r="M4425" s="4">
        <f t="shared" si="138"/>
        <v>15.10326777140078</v>
      </c>
      <c r="N4425" t="str">
        <f t="shared" si="139"/>
        <v>Discounted</v>
      </c>
    </row>
    <row r="4426" spans="1:14" x14ac:dyDescent="0.3">
      <c r="A4426" t="s">
        <v>4436</v>
      </c>
      <c r="B4426" s="2">
        <v>45201</v>
      </c>
      <c r="C4426" t="s">
        <v>4517</v>
      </c>
      <c r="D4426" t="s">
        <v>4519</v>
      </c>
      <c r="E4426" t="s">
        <v>4525</v>
      </c>
      <c r="F4426">
        <v>3</v>
      </c>
      <c r="G4426">
        <v>3134</v>
      </c>
      <c r="H4426" s="7">
        <v>0</v>
      </c>
      <c r="I4426">
        <v>9402</v>
      </c>
      <c r="J4426">
        <v>0</v>
      </c>
      <c r="K4426">
        <v>9402</v>
      </c>
      <c r="L4426">
        <v>2152.9198190683242</v>
      </c>
      <c r="M4426" s="4">
        <f t="shared" si="138"/>
        <v>22.898530302790089</v>
      </c>
      <c r="N4426" t="str">
        <f t="shared" si="139"/>
        <v>Non-discounted</v>
      </c>
    </row>
    <row r="4427" spans="1:14" x14ac:dyDescent="0.3">
      <c r="A4427" t="s">
        <v>4437</v>
      </c>
      <c r="B4427" s="2">
        <v>45090</v>
      </c>
      <c r="C4427" t="s">
        <v>4517</v>
      </c>
      <c r="D4427" t="s">
        <v>4520</v>
      </c>
      <c r="E4427" t="s">
        <v>4521</v>
      </c>
      <c r="F4427">
        <v>1</v>
      </c>
      <c r="G4427">
        <v>65710</v>
      </c>
      <c r="H4427" s="7">
        <v>10</v>
      </c>
      <c r="I4427">
        <v>65710</v>
      </c>
      <c r="J4427">
        <v>6571</v>
      </c>
      <c r="K4427">
        <v>59139</v>
      </c>
      <c r="L4427">
        <v>13362.9684277536</v>
      </c>
      <c r="M4427" s="4">
        <f t="shared" si="138"/>
        <v>22.59586470476944</v>
      </c>
      <c r="N4427" t="str">
        <f t="shared" si="139"/>
        <v>Discounted</v>
      </c>
    </row>
    <row r="4428" spans="1:14" x14ac:dyDescent="0.3">
      <c r="A4428" t="s">
        <v>4438</v>
      </c>
      <c r="B4428" s="2">
        <v>45369</v>
      </c>
      <c r="C4428" t="s">
        <v>4515</v>
      </c>
      <c r="D4428" t="s">
        <v>4519</v>
      </c>
      <c r="E4428" t="s">
        <v>4523</v>
      </c>
      <c r="F4428">
        <v>1</v>
      </c>
      <c r="G4428">
        <v>7788</v>
      </c>
      <c r="H4428" s="7">
        <v>10</v>
      </c>
      <c r="I4428">
        <v>7788</v>
      </c>
      <c r="J4428">
        <v>778.8</v>
      </c>
      <c r="K4428">
        <v>7009.2</v>
      </c>
      <c r="L4428">
        <v>1400.938725540494</v>
      </c>
      <c r="M4428" s="4">
        <f t="shared" si="138"/>
        <v>19.987141550255295</v>
      </c>
      <c r="N4428" t="str">
        <f t="shared" si="139"/>
        <v>Discounted</v>
      </c>
    </row>
    <row r="4429" spans="1:14" x14ac:dyDescent="0.3">
      <c r="A4429" t="s">
        <v>4439</v>
      </c>
      <c r="B4429" s="2">
        <v>45245</v>
      </c>
      <c r="C4429" t="s">
        <v>4516</v>
      </c>
      <c r="D4429" t="s">
        <v>4519</v>
      </c>
      <c r="E4429" t="s">
        <v>4524</v>
      </c>
      <c r="F4429">
        <v>1</v>
      </c>
      <c r="G4429">
        <v>75028</v>
      </c>
      <c r="H4429" s="7">
        <v>20</v>
      </c>
      <c r="I4429">
        <v>75028</v>
      </c>
      <c r="J4429">
        <v>15005.6</v>
      </c>
      <c r="K4429">
        <v>60022.400000000001</v>
      </c>
      <c r="L4429">
        <v>12157.411456425139</v>
      </c>
      <c r="M4429" s="4">
        <f t="shared" si="138"/>
        <v>20.254790638870055</v>
      </c>
      <c r="N4429" t="str">
        <f t="shared" si="139"/>
        <v>Discounted</v>
      </c>
    </row>
    <row r="4430" spans="1:14" x14ac:dyDescent="0.3">
      <c r="A4430" t="s">
        <v>4440</v>
      </c>
      <c r="B4430" s="2">
        <v>45515</v>
      </c>
      <c r="C4430" t="s">
        <v>4513</v>
      </c>
      <c r="D4430" t="s">
        <v>4520</v>
      </c>
      <c r="E4430" t="s">
        <v>4523</v>
      </c>
      <c r="F4430">
        <v>4</v>
      </c>
      <c r="G4430">
        <v>34753</v>
      </c>
      <c r="H4430" s="7">
        <v>5</v>
      </c>
      <c r="I4430">
        <v>139012</v>
      </c>
      <c r="J4430">
        <v>6950.6</v>
      </c>
      <c r="K4430">
        <v>132061.4</v>
      </c>
      <c r="L4430">
        <v>30312.963020781881</v>
      </c>
      <c r="M4430" s="4">
        <f t="shared" si="138"/>
        <v>22.953688981626637</v>
      </c>
      <c r="N4430" t="str">
        <f t="shared" si="139"/>
        <v>Discounted</v>
      </c>
    </row>
    <row r="4431" spans="1:14" x14ac:dyDescent="0.3">
      <c r="A4431" t="s">
        <v>4441</v>
      </c>
      <c r="B4431" s="2">
        <v>45430</v>
      </c>
      <c r="C4431" t="s">
        <v>4516</v>
      </c>
      <c r="D4431" t="s">
        <v>4519</v>
      </c>
      <c r="E4431" t="s">
        <v>4525</v>
      </c>
      <c r="F4431">
        <v>7</v>
      </c>
      <c r="G4431">
        <v>27505</v>
      </c>
      <c r="H4431" s="7">
        <v>5</v>
      </c>
      <c r="I4431">
        <v>192535</v>
      </c>
      <c r="J4431">
        <v>9626.75</v>
      </c>
      <c r="K4431">
        <v>182908.25</v>
      </c>
      <c r="L4431">
        <v>36081.666175504157</v>
      </c>
      <c r="M4431" s="4">
        <f t="shared" si="138"/>
        <v>19.726647745798321</v>
      </c>
      <c r="N4431" t="str">
        <f t="shared" si="139"/>
        <v>Discounted</v>
      </c>
    </row>
    <row r="4432" spans="1:14" x14ac:dyDescent="0.3">
      <c r="A4432" t="s">
        <v>4442</v>
      </c>
      <c r="B4432" s="2">
        <v>45612</v>
      </c>
      <c r="C4432" t="s">
        <v>4514</v>
      </c>
      <c r="D4432" t="s">
        <v>4519</v>
      </c>
      <c r="E4432" t="s">
        <v>4524</v>
      </c>
      <c r="F4432">
        <v>7</v>
      </c>
      <c r="G4432">
        <v>50324</v>
      </c>
      <c r="H4432" s="7">
        <v>20</v>
      </c>
      <c r="I4432">
        <v>352268</v>
      </c>
      <c r="J4432">
        <v>70453.600000000006</v>
      </c>
      <c r="K4432">
        <v>281814.40000000002</v>
      </c>
      <c r="L4432">
        <v>33230.728856179812</v>
      </c>
      <c r="M4432" s="4">
        <f t="shared" si="138"/>
        <v>11.791707186069914</v>
      </c>
      <c r="N4432" t="str">
        <f t="shared" si="139"/>
        <v>Discounted</v>
      </c>
    </row>
    <row r="4433" spans="1:14" x14ac:dyDescent="0.3">
      <c r="A4433" t="s">
        <v>4443</v>
      </c>
      <c r="B4433" s="2">
        <v>45313</v>
      </c>
      <c r="C4433" t="s">
        <v>4518</v>
      </c>
      <c r="D4433" t="s">
        <v>4519</v>
      </c>
      <c r="E4433" t="s">
        <v>4524</v>
      </c>
      <c r="F4433">
        <v>5</v>
      </c>
      <c r="G4433">
        <v>78202</v>
      </c>
      <c r="H4433" s="7">
        <v>5</v>
      </c>
      <c r="I4433">
        <v>391010</v>
      </c>
      <c r="J4433">
        <v>19550.5</v>
      </c>
      <c r="K4433">
        <v>371459.5</v>
      </c>
      <c r="L4433">
        <v>27546.149757548301</v>
      </c>
      <c r="M4433" s="4">
        <f t="shared" si="138"/>
        <v>7.4156535928003722</v>
      </c>
      <c r="N4433" t="str">
        <f t="shared" si="139"/>
        <v>Discounted</v>
      </c>
    </row>
    <row r="4434" spans="1:14" x14ac:dyDescent="0.3">
      <c r="A4434" t="s">
        <v>4444</v>
      </c>
      <c r="B4434" s="2">
        <v>45529</v>
      </c>
      <c r="C4434" t="s">
        <v>4516</v>
      </c>
      <c r="D4434" t="s">
        <v>4519</v>
      </c>
      <c r="E4434" t="s">
        <v>4524</v>
      </c>
      <c r="F4434">
        <v>6</v>
      </c>
      <c r="G4434">
        <v>54074</v>
      </c>
      <c r="H4434" s="7">
        <v>20</v>
      </c>
      <c r="I4434">
        <v>324444</v>
      </c>
      <c r="J4434">
        <v>64888.800000000003</v>
      </c>
      <c r="K4434">
        <v>259555.20000000001</v>
      </c>
      <c r="L4434">
        <v>34878.20238915259</v>
      </c>
      <c r="M4434" s="4">
        <f t="shared" si="138"/>
        <v>13.437681999494746</v>
      </c>
      <c r="N4434" t="str">
        <f t="shared" si="139"/>
        <v>Discounted</v>
      </c>
    </row>
    <row r="4435" spans="1:14" x14ac:dyDescent="0.3">
      <c r="A4435" t="s">
        <v>4445</v>
      </c>
      <c r="B4435" s="2">
        <v>45617</v>
      </c>
      <c r="C4435" t="s">
        <v>4512</v>
      </c>
      <c r="D4435" t="s">
        <v>4519</v>
      </c>
      <c r="E4435" t="s">
        <v>4522</v>
      </c>
      <c r="F4435">
        <v>2</v>
      </c>
      <c r="G4435">
        <v>18298</v>
      </c>
      <c r="H4435" s="7">
        <v>5</v>
      </c>
      <c r="I4435">
        <v>36596</v>
      </c>
      <c r="J4435">
        <v>1829.8</v>
      </c>
      <c r="K4435">
        <v>34766.199999999997</v>
      </c>
      <c r="L4435">
        <v>2345.629732850417</v>
      </c>
      <c r="M4435" s="4">
        <f t="shared" si="138"/>
        <v>6.7468683170735293</v>
      </c>
      <c r="N4435" t="str">
        <f t="shared" si="139"/>
        <v>Discounted</v>
      </c>
    </row>
    <row r="4436" spans="1:14" x14ac:dyDescent="0.3">
      <c r="A4436" t="s">
        <v>4446</v>
      </c>
      <c r="B4436" s="2">
        <v>45420</v>
      </c>
      <c r="C4436" t="s">
        <v>4518</v>
      </c>
      <c r="D4436" t="s">
        <v>4519</v>
      </c>
      <c r="E4436" t="s">
        <v>4524</v>
      </c>
      <c r="F4436">
        <v>5</v>
      </c>
      <c r="G4436">
        <v>61212</v>
      </c>
      <c r="H4436" s="7">
        <v>20</v>
      </c>
      <c r="I4436">
        <v>306060</v>
      </c>
      <c r="J4436">
        <v>61212</v>
      </c>
      <c r="K4436">
        <v>244848</v>
      </c>
      <c r="L4436">
        <v>17911.64864092811</v>
      </c>
      <c r="M4436" s="4">
        <f t="shared" si="138"/>
        <v>7.315415539815767</v>
      </c>
      <c r="N4436" t="str">
        <f t="shared" si="139"/>
        <v>Discounted</v>
      </c>
    </row>
    <row r="4437" spans="1:14" x14ac:dyDescent="0.3">
      <c r="A4437" t="s">
        <v>4447</v>
      </c>
      <c r="B4437" s="2">
        <v>45416</v>
      </c>
      <c r="C4437" t="s">
        <v>4517</v>
      </c>
      <c r="D4437" t="s">
        <v>4519</v>
      </c>
      <c r="E4437" t="s">
        <v>4523</v>
      </c>
      <c r="F4437">
        <v>7</v>
      </c>
      <c r="G4437">
        <v>29801</v>
      </c>
      <c r="H4437" s="7">
        <v>5</v>
      </c>
      <c r="I4437">
        <v>208607</v>
      </c>
      <c r="J4437">
        <v>10430.35</v>
      </c>
      <c r="K4437">
        <v>198176.65</v>
      </c>
      <c r="L4437">
        <v>47569.216956368073</v>
      </c>
      <c r="M4437" s="4">
        <f t="shared" si="138"/>
        <v>24.003441856731392</v>
      </c>
      <c r="N4437" t="str">
        <f t="shared" si="139"/>
        <v>Discounted</v>
      </c>
    </row>
    <row r="4438" spans="1:14" x14ac:dyDescent="0.3">
      <c r="A4438" t="s">
        <v>4448</v>
      </c>
      <c r="B4438" s="2">
        <v>45647</v>
      </c>
      <c r="C4438" t="s">
        <v>4518</v>
      </c>
      <c r="D4438" t="s">
        <v>4519</v>
      </c>
      <c r="E4438" t="s">
        <v>4523</v>
      </c>
      <c r="F4438">
        <v>9</v>
      </c>
      <c r="G4438">
        <v>55767</v>
      </c>
      <c r="H4438" s="7">
        <v>10</v>
      </c>
      <c r="I4438">
        <v>501903</v>
      </c>
      <c r="J4438">
        <v>50190.3</v>
      </c>
      <c r="K4438">
        <v>451712.7</v>
      </c>
      <c r="L4438">
        <v>83646.979773708852</v>
      </c>
      <c r="M4438" s="4">
        <f t="shared" si="138"/>
        <v>18.517739212049793</v>
      </c>
      <c r="N4438" t="str">
        <f t="shared" si="139"/>
        <v>Discounted</v>
      </c>
    </row>
    <row r="4439" spans="1:14" x14ac:dyDescent="0.3">
      <c r="A4439" t="s">
        <v>4449</v>
      </c>
      <c r="B4439" s="2">
        <v>44999</v>
      </c>
      <c r="C4439" t="s">
        <v>4512</v>
      </c>
      <c r="D4439" t="s">
        <v>4520</v>
      </c>
      <c r="E4439" t="s">
        <v>4525</v>
      </c>
      <c r="F4439">
        <v>6</v>
      </c>
      <c r="G4439">
        <v>4394</v>
      </c>
      <c r="H4439" s="7">
        <v>10</v>
      </c>
      <c r="I4439">
        <v>26364</v>
      </c>
      <c r="J4439">
        <v>2636.4</v>
      </c>
      <c r="K4439">
        <v>23727.599999999999</v>
      </c>
      <c r="L4439">
        <v>5227.7061202558143</v>
      </c>
      <c r="M4439" s="4">
        <f t="shared" si="138"/>
        <v>22.032174009405985</v>
      </c>
      <c r="N4439" t="str">
        <f t="shared" si="139"/>
        <v>Discounted</v>
      </c>
    </row>
    <row r="4440" spans="1:14" x14ac:dyDescent="0.3">
      <c r="A4440" t="s">
        <v>4450</v>
      </c>
      <c r="B4440" s="2">
        <v>45435</v>
      </c>
      <c r="C4440" t="s">
        <v>4515</v>
      </c>
      <c r="D4440" t="s">
        <v>4519</v>
      </c>
      <c r="E4440" t="s">
        <v>4521</v>
      </c>
      <c r="F4440">
        <v>4</v>
      </c>
      <c r="G4440">
        <v>4346</v>
      </c>
      <c r="H4440" s="7">
        <v>5</v>
      </c>
      <c r="I4440">
        <v>17384</v>
      </c>
      <c r="J4440">
        <v>869.2</v>
      </c>
      <c r="K4440">
        <v>16514.8</v>
      </c>
      <c r="L4440">
        <v>2949.210319414608</v>
      </c>
      <c r="M4440" s="4">
        <f t="shared" si="138"/>
        <v>17.857983865469809</v>
      </c>
      <c r="N4440" t="str">
        <f t="shared" si="139"/>
        <v>Discounted</v>
      </c>
    </row>
    <row r="4441" spans="1:14" x14ac:dyDescent="0.3">
      <c r="A4441" t="s">
        <v>4451</v>
      </c>
      <c r="B4441" s="2">
        <v>45316</v>
      </c>
      <c r="C4441" t="s">
        <v>4512</v>
      </c>
      <c r="D4441" t="s">
        <v>4519</v>
      </c>
      <c r="E4441" t="s">
        <v>4521</v>
      </c>
      <c r="F4441">
        <v>3</v>
      </c>
      <c r="G4441">
        <v>64071</v>
      </c>
      <c r="H4441" s="7">
        <v>20</v>
      </c>
      <c r="I4441">
        <v>192213</v>
      </c>
      <c r="J4441">
        <v>38442.6</v>
      </c>
      <c r="K4441">
        <v>153770.4</v>
      </c>
      <c r="L4441">
        <v>20560.333516618059</v>
      </c>
      <c r="M4441" s="4">
        <f t="shared" si="138"/>
        <v>13.370800568001423</v>
      </c>
      <c r="N4441" t="str">
        <f t="shared" si="139"/>
        <v>Discounted</v>
      </c>
    </row>
    <row r="4442" spans="1:14" x14ac:dyDescent="0.3">
      <c r="A4442" t="s">
        <v>4452</v>
      </c>
      <c r="B4442" s="2">
        <v>45545</v>
      </c>
      <c r="C4442" t="s">
        <v>4512</v>
      </c>
      <c r="D4442" t="s">
        <v>4520</v>
      </c>
      <c r="E4442" t="s">
        <v>4522</v>
      </c>
      <c r="F4442">
        <v>9</v>
      </c>
      <c r="G4442">
        <v>14981</v>
      </c>
      <c r="H4442" s="7">
        <v>10</v>
      </c>
      <c r="I4442">
        <v>134829</v>
      </c>
      <c r="J4442">
        <v>13482.9</v>
      </c>
      <c r="K4442">
        <v>121346.1</v>
      </c>
      <c r="L4442">
        <v>6677.8890264922948</v>
      </c>
      <c r="M4442" s="4">
        <f t="shared" si="138"/>
        <v>5.5031756492316557</v>
      </c>
      <c r="N4442" t="str">
        <f t="shared" si="139"/>
        <v>Discounted</v>
      </c>
    </row>
    <row r="4443" spans="1:14" x14ac:dyDescent="0.3">
      <c r="A4443" t="s">
        <v>4453</v>
      </c>
      <c r="B4443" s="2">
        <v>45221</v>
      </c>
      <c r="C4443" t="s">
        <v>4515</v>
      </c>
      <c r="D4443" t="s">
        <v>4519</v>
      </c>
      <c r="E4443" t="s">
        <v>4524</v>
      </c>
      <c r="F4443">
        <v>7</v>
      </c>
      <c r="G4443">
        <v>42654</v>
      </c>
      <c r="H4443" s="7">
        <v>0</v>
      </c>
      <c r="I4443">
        <v>298578</v>
      </c>
      <c r="J4443">
        <v>0</v>
      </c>
      <c r="K4443">
        <v>298578</v>
      </c>
      <c r="L4443">
        <v>72007.282165186538</v>
      </c>
      <c r="M4443" s="4">
        <f t="shared" si="138"/>
        <v>24.116740739500749</v>
      </c>
      <c r="N4443" t="str">
        <f t="shared" si="139"/>
        <v>Non-discounted</v>
      </c>
    </row>
    <row r="4444" spans="1:14" x14ac:dyDescent="0.3">
      <c r="A4444" t="s">
        <v>4454</v>
      </c>
      <c r="B4444" s="2">
        <v>45295</v>
      </c>
      <c r="C4444" t="s">
        <v>4515</v>
      </c>
      <c r="D4444" t="s">
        <v>4519</v>
      </c>
      <c r="E4444" t="s">
        <v>4522</v>
      </c>
      <c r="F4444">
        <v>6</v>
      </c>
      <c r="G4444">
        <v>51676</v>
      </c>
      <c r="H4444" s="7">
        <v>5</v>
      </c>
      <c r="I4444">
        <v>310056</v>
      </c>
      <c r="J4444">
        <v>15502.8</v>
      </c>
      <c r="K4444">
        <v>294553.2</v>
      </c>
      <c r="L4444">
        <v>18906.33732539968</v>
      </c>
      <c r="M4444" s="4">
        <f t="shared" si="138"/>
        <v>6.4186494410516257</v>
      </c>
      <c r="N4444" t="str">
        <f t="shared" si="139"/>
        <v>Discounted</v>
      </c>
    </row>
    <row r="4445" spans="1:14" x14ac:dyDescent="0.3">
      <c r="A4445" t="s">
        <v>4455</v>
      </c>
      <c r="B4445" s="2">
        <v>45620</v>
      </c>
      <c r="C4445" t="s">
        <v>4515</v>
      </c>
      <c r="D4445" t="s">
        <v>4519</v>
      </c>
      <c r="E4445" t="s">
        <v>4525</v>
      </c>
      <c r="F4445">
        <v>7</v>
      </c>
      <c r="G4445">
        <v>57128</v>
      </c>
      <c r="H4445" s="7">
        <v>0</v>
      </c>
      <c r="I4445">
        <v>399896</v>
      </c>
      <c r="J4445">
        <v>0</v>
      </c>
      <c r="K4445">
        <v>399896</v>
      </c>
      <c r="L4445">
        <v>68795.153889813388</v>
      </c>
      <c r="M4445" s="4">
        <f t="shared" si="138"/>
        <v>17.203261320396653</v>
      </c>
      <c r="N4445" t="str">
        <f t="shared" si="139"/>
        <v>Non-discounted</v>
      </c>
    </row>
    <row r="4446" spans="1:14" x14ac:dyDescent="0.3">
      <c r="A4446" t="s">
        <v>4456</v>
      </c>
      <c r="B4446" s="2">
        <v>45475</v>
      </c>
      <c r="C4446" t="s">
        <v>4515</v>
      </c>
      <c r="D4446" t="s">
        <v>4519</v>
      </c>
      <c r="E4446" t="s">
        <v>4525</v>
      </c>
      <c r="F4446">
        <v>8</v>
      </c>
      <c r="G4446">
        <v>8548</v>
      </c>
      <c r="H4446" s="7">
        <v>0</v>
      </c>
      <c r="I4446">
        <v>68384</v>
      </c>
      <c r="J4446">
        <v>0</v>
      </c>
      <c r="K4446">
        <v>68384</v>
      </c>
      <c r="L4446">
        <v>4817.0128861959138</v>
      </c>
      <c r="M4446" s="4">
        <f t="shared" si="138"/>
        <v>7.0440642346103086</v>
      </c>
      <c r="N4446" t="str">
        <f t="shared" si="139"/>
        <v>Non-discounted</v>
      </c>
    </row>
    <row r="4447" spans="1:14" x14ac:dyDescent="0.3">
      <c r="A4447" t="s">
        <v>4457</v>
      </c>
      <c r="B4447" s="2">
        <v>45575</v>
      </c>
      <c r="C4447" t="s">
        <v>4515</v>
      </c>
      <c r="D4447" t="s">
        <v>4519</v>
      </c>
      <c r="E4447" t="s">
        <v>4521</v>
      </c>
      <c r="F4447">
        <v>5</v>
      </c>
      <c r="G4447">
        <v>27886</v>
      </c>
      <c r="H4447" s="7">
        <v>15</v>
      </c>
      <c r="I4447">
        <v>139430</v>
      </c>
      <c r="J4447">
        <v>20914.5</v>
      </c>
      <c r="K4447">
        <v>118515.5</v>
      </c>
      <c r="L4447">
        <v>12660.9558403764</v>
      </c>
      <c r="M4447" s="4">
        <f t="shared" si="138"/>
        <v>10.682953571791369</v>
      </c>
      <c r="N4447" t="str">
        <f t="shared" si="139"/>
        <v>Discounted</v>
      </c>
    </row>
    <row r="4448" spans="1:14" x14ac:dyDescent="0.3">
      <c r="A4448" t="s">
        <v>4458</v>
      </c>
      <c r="B4448" s="2">
        <v>45494</v>
      </c>
      <c r="C4448" t="s">
        <v>4512</v>
      </c>
      <c r="D4448" t="s">
        <v>4519</v>
      </c>
      <c r="E4448" t="s">
        <v>4525</v>
      </c>
      <c r="F4448">
        <v>3</v>
      </c>
      <c r="G4448">
        <v>33836</v>
      </c>
      <c r="H4448" s="7">
        <v>0</v>
      </c>
      <c r="I4448">
        <v>101508</v>
      </c>
      <c r="J4448">
        <v>0</v>
      </c>
      <c r="K4448">
        <v>101508</v>
      </c>
      <c r="L4448">
        <v>8847.7916910972108</v>
      </c>
      <c r="M4448" s="4">
        <f t="shared" si="138"/>
        <v>8.7163491459758955</v>
      </c>
      <c r="N4448" t="str">
        <f t="shared" si="139"/>
        <v>Non-discounted</v>
      </c>
    </row>
    <row r="4449" spans="1:14" x14ac:dyDescent="0.3">
      <c r="A4449" t="s">
        <v>4459</v>
      </c>
      <c r="B4449" s="2">
        <v>45113</v>
      </c>
      <c r="C4449" t="s">
        <v>4514</v>
      </c>
      <c r="D4449" t="s">
        <v>4520</v>
      </c>
      <c r="E4449" t="s">
        <v>4524</v>
      </c>
      <c r="F4449">
        <v>3</v>
      </c>
      <c r="G4449">
        <v>24353</v>
      </c>
      <c r="H4449" s="7">
        <v>0</v>
      </c>
      <c r="I4449">
        <v>73059</v>
      </c>
      <c r="J4449">
        <v>0</v>
      </c>
      <c r="K4449">
        <v>73059</v>
      </c>
      <c r="L4449">
        <v>11743.75082091848</v>
      </c>
      <c r="M4449" s="4">
        <f t="shared" si="138"/>
        <v>16.074338303177541</v>
      </c>
      <c r="N4449" t="str">
        <f t="shared" si="139"/>
        <v>Non-discounted</v>
      </c>
    </row>
    <row r="4450" spans="1:14" x14ac:dyDescent="0.3">
      <c r="A4450" t="s">
        <v>4460</v>
      </c>
      <c r="B4450" s="2">
        <v>45371</v>
      </c>
      <c r="C4450" t="s">
        <v>4514</v>
      </c>
      <c r="D4450" t="s">
        <v>4520</v>
      </c>
      <c r="E4450" t="s">
        <v>4523</v>
      </c>
      <c r="F4450">
        <v>2</v>
      </c>
      <c r="G4450">
        <v>35213</v>
      </c>
      <c r="H4450" s="7">
        <v>15</v>
      </c>
      <c r="I4450">
        <v>70426</v>
      </c>
      <c r="J4450">
        <v>10563.9</v>
      </c>
      <c r="K4450">
        <v>59862.1</v>
      </c>
      <c r="L4450">
        <v>13613.543603446729</v>
      </c>
      <c r="M4450" s="4">
        <f t="shared" si="138"/>
        <v>22.741506902441998</v>
      </c>
      <c r="N4450" t="str">
        <f t="shared" si="139"/>
        <v>Discounted</v>
      </c>
    </row>
    <row r="4451" spans="1:14" x14ac:dyDescent="0.3">
      <c r="A4451" t="s">
        <v>4461</v>
      </c>
      <c r="B4451" s="2">
        <v>45496</v>
      </c>
      <c r="C4451" t="s">
        <v>4516</v>
      </c>
      <c r="D4451" t="s">
        <v>4520</v>
      </c>
      <c r="E4451" t="s">
        <v>4525</v>
      </c>
      <c r="F4451">
        <v>8</v>
      </c>
      <c r="G4451">
        <v>58190</v>
      </c>
      <c r="H4451" s="7">
        <v>15</v>
      </c>
      <c r="I4451">
        <v>465520</v>
      </c>
      <c r="J4451">
        <v>69828</v>
      </c>
      <c r="K4451">
        <v>395692</v>
      </c>
      <c r="L4451">
        <v>70086.73244341879</v>
      </c>
      <c r="M4451" s="4">
        <f t="shared" si="138"/>
        <v>17.712446155954325</v>
      </c>
      <c r="N4451" t="str">
        <f t="shared" si="139"/>
        <v>Discounted</v>
      </c>
    </row>
    <row r="4452" spans="1:14" x14ac:dyDescent="0.3">
      <c r="A4452" t="s">
        <v>4462</v>
      </c>
      <c r="B4452" s="2">
        <v>45289</v>
      </c>
      <c r="C4452" t="s">
        <v>4514</v>
      </c>
      <c r="D4452" t="s">
        <v>4520</v>
      </c>
      <c r="E4452" t="s">
        <v>4522</v>
      </c>
      <c r="F4452">
        <v>1</v>
      </c>
      <c r="G4452">
        <v>17291</v>
      </c>
      <c r="H4452" s="7">
        <v>15</v>
      </c>
      <c r="I4452">
        <v>17291</v>
      </c>
      <c r="J4452">
        <v>2593.65</v>
      </c>
      <c r="K4452">
        <v>14697.35</v>
      </c>
      <c r="L4452">
        <v>2687.2282576980679</v>
      </c>
      <c r="M4452" s="4">
        <f t="shared" si="138"/>
        <v>18.283760390125213</v>
      </c>
      <c r="N4452" t="str">
        <f t="shared" si="139"/>
        <v>Discounted</v>
      </c>
    </row>
    <row r="4453" spans="1:14" x14ac:dyDescent="0.3">
      <c r="A4453" t="s">
        <v>4463</v>
      </c>
      <c r="B4453" s="2">
        <v>45049</v>
      </c>
      <c r="C4453" t="s">
        <v>4517</v>
      </c>
      <c r="D4453" t="s">
        <v>4520</v>
      </c>
      <c r="E4453" t="s">
        <v>4524</v>
      </c>
      <c r="F4453">
        <v>8</v>
      </c>
      <c r="G4453">
        <v>70264</v>
      </c>
      <c r="H4453" s="7">
        <v>20</v>
      </c>
      <c r="I4453">
        <v>562112</v>
      </c>
      <c r="J4453">
        <v>112422.39999999999</v>
      </c>
      <c r="K4453">
        <v>449689.59999999998</v>
      </c>
      <c r="L4453">
        <v>104231.88819191229</v>
      </c>
      <c r="M4453" s="4">
        <f t="shared" si="138"/>
        <v>23.178629924266051</v>
      </c>
      <c r="N4453" t="str">
        <f t="shared" si="139"/>
        <v>Discounted</v>
      </c>
    </row>
    <row r="4454" spans="1:14" x14ac:dyDescent="0.3">
      <c r="A4454" t="s">
        <v>4464</v>
      </c>
      <c r="B4454" s="2">
        <v>45114</v>
      </c>
      <c r="C4454" t="s">
        <v>4514</v>
      </c>
      <c r="D4454" t="s">
        <v>4519</v>
      </c>
      <c r="E4454" t="s">
        <v>4525</v>
      </c>
      <c r="F4454">
        <v>3</v>
      </c>
      <c r="G4454">
        <v>77981</v>
      </c>
      <c r="H4454" s="7">
        <v>15</v>
      </c>
      <c r="I4454">
        <v>233943</v>
      </c>
      <c r="J4454">
        <v>35091.449999999997</v>
      </c>
      <c r="K4454">
        <v>198851.55</v>
      </c>
      <c r="L4454">
        <v>39747.451138231532</v>
      </c>
      <c r="M4454" s="4">
        <f t="shared" si="138"/>
        <v>19.988504559422111</v>
      </c>
      <c r="N4454" t="str">
        <f t="shared" si="139"/>
        <v>Discounted</v>
      </c>
    </row>
    <row r="4455" spans="1:14" x14ac:dyDescent="0.3">
      <c r="A4455" t="s">
        <v>4465</v>
      </c>
      <c r="B4455" s="2">
        <v>45606</v>
      </c>
      <c r="C4455" t="s">
        <v>4512</v>
      </c>
      <c r="D4455" t="s">
        <v>4519</v>
      </c>
      <c r="E4455" t="s">
        <v>4525</v>
      </c>
      <c r="F4455">
        <v>9</v>
      </c>
      <c r="G4455">
        <v>42073</v>
      </c>
      <c r="H4455" s="7">
        <v>20</v>
      </c>
      <c r="I4455">
        <v>378657</v>
      </c>
      <c r="J4455">
        <v>75731.399999999994</v>
      </c>
      <c r="K4455">
        <v>302925.59999999998</v>
      </c>
      <c r="L4455">
        <v>67610.31826202698</v>
      </c>
      <c r="M4455" s="4">
        <f t="shared" si="138"/>
        <v>22.319116727680655</v>
      </c>
      <c r="N4455" t="str">
        <f t="shared" si="139"/>
        <v>Discounted</v>
      </c>
    </row>
    <row r="4456" spans="1:14" x14ac:dyDescent="0.3">
      <c r="A4456" t="s">
        <v>4466</v>
      </c>
      <c r="B4456" s="2">
        <v>45346</v>
      </c>
      <c r="C4456" t="s">
        <v>4515</v>
      </c>
      <c r="D4456" t="s">
        <v>4519</v>
      </c>
      <c r="E4456" t="s">
        <v>4524</v>
      </c>
      <c r="F4456">
        <v>2</v>
      </c>
      <c r="G4456">
        <v>40399</v>
      </c>
      <c r="H4456" s="7">
        <v>5</v>
      </c>
      <c r="I4456">
        <v>80798</v>
      </c>
      <c r="J4456">
        <v>4039.9</v>
      </c>
      <c r="K4456">
        <v>76758.100000000006</v>
      </c>
      <c r="L4456">
        <v>10230.198165237751</v>
      </c>
      <c r="M4456" s="4">
        <f t="shared" si="138"/>
        <v>13.327841837197314</v>
      </c>
      <c r="N4456" t="str">
        <f t="shared" si="139"/>
        <v>Discounted</v>
      </c>
    </row>
    <row r="4457" spans="1:14" x14ac:dyDescent="0.3">
      <c r="A4457" t="s">
        <v>4467</v>
      </c>
      <c r="B4457" s="2">
        <v>45552</v>
      </c>
      <c r="C4457" t="s">
        <v>4515</v>
      </c>
      <c r="D4457" t="s">
        <v>4519</v>
      </c>
      <c r="E4457" t="s">
        <v>4525</v>
      </c>
      <c r="F4457">
        <v>9</v>
      </c>
      <c r="G4457">
        <v>15475</v>
      </c>
      <c r="H4457" s="7">
        <v>20</v>
      </c>
      <c r="I4457">
        <v>139275</v>
      </c>
      <c r="J4457">
        <v>27855</v>
      </c>
      <c r="K4457">
        <v>111420</v>
      </c>
      <c r="L4457">
        <v>24854.60063091393</v>
      </c>
      <c r="M4457" s="4">
        <f t="shared" si="138"/>
        <v>22.307126755442408</v>
      </c>
      <c r="N4457" t="str">
        <f t="shared" si="139"/>
        <v>Discounted</v>
      </c>
    </row>
    <row r="4458" spans="1:14" x14ac:dyDescent="0.3">
      <c r="A4458" t="s">
        <v>4468</v>
      </c>
      <c r="B4458" s="2">
        <v>45178</v>
      </c>
      <c r="C4458" t="s">
        <v>4513</v>
      </c>
      <c r="D4458" t="s">
        <v>4519</v>
      </c>
      <c r="E4458" t="s">
        <v>4523</v>
      </c>
      <c r="F4458">
        <v>6</v>
      </c>
      <c r="G4458">
        <v>73747</v>
      </c>
      <c r="H4458" s="7">
        <v>5</v>
      </c>
      <c r="I4458">
        <v>442482</v>
      </c>
      <c r="J4458">
        <v>22124.1</v>
      </c>
      <c r="K4458">
        <v>420357.9</v>
      </c>
      <c r="L4458">
        <v>75316.482397724481</v>
      </c>
      <c r="M4458" s="4">
        <f t="shared" si="138"/>
        <v>17.917227771316892</v>
      </c>
      <c r="N4458" t="str">
        <f t="shared" si="139"/>
        <v>Discounted</v>
      </c>
    </row>
    <row r="4459" spans="1:14" x14ac:dyDescent="0.3">
      <c r="A4459" t="s">
        <v>4469</v>
      </c>
      <c r="B4459" s="2">
        <v>45545</v>
      </c>
      <c r="C4459" t="s">
        <v>4513</v>
      </c>
      <c r="D4459" t="s">
        <v>4520</v>
      </c>
      <c r="E4459" t="s">
        <v>4521</v>
      </c>
      <c r="F4459">
        <v>1</v>
      </c>
      <c r="G4459">
        <v>12605</v>
      </c>
      <c r="H4459" s="7">
        <v>15</v>
      </c>
      <c r="I4459">
        <v>12605</v>
      </c>
      <c r="J4459">
        <v>1890.75</v>
      </c>
      <c r="K4459">
        <v>10714.25</v>
      </c>
      <c r="L4459">
        <v>826.29963724727645</v>
      </c>
      <c r="M4459" s="4">
        <f t="shared" si="138"/>
        <v>7.7121556548267636</v>
      </c>
      <c r="N4459" t="str">
        <f t="shared" si="139"/>
        <v>Discounted</v>
      </c>
    </row>
    <row r="4460" spans="1:14" x14ac:dyDescent="0.3">
      <c r="A4460" t="s">
        <v>4470</v>
      </c>
      <c r="B4460" s="2">
        <v>45475</v>
      </c>
      <c r="C4460" t="s">
        <v>4513</v>
      </c>
      <c r="D4460" t="s">
        <v>4520</v>
      </c>
      <c r="E4460" t="s">
        <v>4524</v>
      </c>
      <c r="F4460">
        <v>5</v>
      </c>
      <c r="G4460">
        <v>50145</v>
      </c>
      <c r="H4460" s="7">
        <v>15</v>
      </c>
      <c r="I4460">
        <v>250725</v>
      </c>
      <c r="J4460">
        <v>37608.75</v>
      </c>
      <c r="K4460">
        <v>213116.25</v>
      </c>
      <c r="L4460">
        <v>12305.865422256549</v>
      </c>
      <c r="M4460" s="4">
        <f t="shared" si="138"/>
        <v>5.7742501673413216</v>
      </c>
      <c r="N4460" t="str">
        <f t="shared" si="139"/>
        <v>Discounted</v>
      </c>
    </row>
    <row r="4461" spans="1:14" x14ac:dyDescent="0.3">
      <c r="A4461" t="s">
        <v>4471</v>
      </c>
      <c r="B4461" s="2">
        <v>45261</v>
      </c>
      <c r="C4461" t="s">
        <v>4512</v>
      </c>
      <c r="D4461" t="s">
        <v>4519</v>
      </c>
      <c r="E4461" t="s">
        <v>4522</v>
      </c>
      <c r="F4461">
        <v>9</v>
      </c>
      <c r="G4461">
        <v>30646</v>
      </c>
      <c r="H4461" s="7">
        <v>5</v>
      </c>
      <c r="I4461">
        <v>275814</v>
      </c>
      <c r="J4461">
        <v>13790.7</v>
      </c>
      <c r="K4461">
        <v>262023.3</v>
      </c>
      <c r="L4461">
        <v>25889.705477502881</v>
      </c>
      <c r="M4461" s="4">
        <f t="shared" si="138"/>
        <v>9.8806882737156894</v>
      </c>
      <c r="N4461" t="str">
        <f t="shared" si="139"/>
        <v>Discounted</v>
      </c>
    </row>
    <row r="4462" spans="1:14" x14ac:dyDescent="0.3">
      <c r="A4462" t="s">
        <v>4472</v>
      </c>
      <c r="B4462" s="2">
        <v>45018</v>
      </c>
      <c r="C4462" t="s">
        <v>4517</v>
      </c>
      <c r="D4462" t="s">
        <v>4519</v>
      </c>
      <c r="E4462" t="s">
        <v>4525</v>
      </c>
      <c r="F4462">
        <v>6</v>
      </c>
      <c r="G4462">
        <v>4368</v>
      </c>
      <c r="H4462" s="7">
        <v>10</v>
      </c>
      <c r="I4462">
        <v>26208</v>
      </c>
      <c r="J4462">
        <v>2620.8000000000002</v>
      </c>
      <c r="K4462">
        <v>23587.200000000001</v>
      </c>
      <c r="L4462">
        <v>2964.2017673609871</v>
      </c>
      <c r="M4462" s="4">
        <f t="shared" si="138"/>
        <v>12.566992976533827</v>
      </c>
      <c r="N4462" t="str">
        <f t="shared" si="139"/>
        <v>Discounted</v>
      </c>
    </row>
    <row r="4463" spans="1:14" x14ac:dyDescent="0.3">
      <c r="A4463" t="s">
        <v>4473</v>
      </c>
      <c r="B4463" s="2">
        <v>45456</v>
      </c>
      <c r="C4463" t="s">
        <v>4514</v>
      </c>
      <c r="D4463" t="s">
        <v>4519</v>
      </c>
      <c r="E4463" t="s">
        <v>4521</v>
      </c>
      <c r="F4463">
        <v>7</v>
      </c>
      <c r="G4463">
        <v>54037</v>
      </c>
      <c r="H4463" s="7">
        <v>20</v>
      </c>
      <c r="I4463">
        <v>378259</v>
      </c>
      <c r="J4463">
        <v>75651.8</v>
      </c>
      <c r="K4463">
        <v>302607.2</v>
      </c>
      <c r="L4463">
        <v>65821.173352940619</v>
      </c>
      <c r="M4463" s="4">
        <f t="shared" si="138"/>
        <v>21.751357321617139</v>
      </c>
      <c r="N4463" t="str">
        <f t="shared" si="139"/>
        <v>Discounted</v>
      </c>
    </row>
    <row r="4464" spans="1:14" x14ac:dyDescent="0.3">
      <c r="A4464" t="s">
        <v>4474</v>
      </c>
      <c r="B4464" s="2">
        <v>44989</v>
      </c>
      <c r="C4464" t="s">
        <v>4512</v>
      </c>
      <c r="D4464" t="s">
        <v>4520</v>
      </c>
      <c r="E4464" t="s">
        <v>4522</v>
      </c>
      <c r="F4464">
        <v>4</v>
      </c>
      <c r="G4464">
        <v>44794</v>
      </c>
      <c r="H4464" s="7">
        <v>0</v>
      </c>
      <c r="I4464">
        <v>179176</v>
      </c>
      <c r="J4464">
        <v>0</v>
      </c>
      <c r="K4464">
        <v>179176</v>
      </c>
      <c r="L4464">
        <v>35521.446949912912</v>
      </c>
      <c r="M4464" s="4">
        <f t="shared" si="138"/>
        <v>19.824891140505933</v>
      </c>
      <c r="N4464" t="str">
        <f t="shared" si="139"/>
        <v>Non-discounted</v>
      </c>
    </row>
    <row r="4465" spans="1:14" x14ac:dyDescent="0.3">
      <c r="A4465" t="s">
        <v>4475</v>
      </c>
      <c r="B4465" s="2">
        <v>45588</v>
      </c>
      <c r="C4465" t="s">
        <v>4516</v>
      </c>
      <c r="D4465" t="s">
        <v>4520</v>
      </c>
      <c r="E4465" t="s">
        <v>4522</v>
      </c>
      <c r="F4465">
        <v>1</v>
      </c>
      <c r="G4465">
        <v>61764</v>
      </c>
      <c r="H4465" s="7">
        <v>15</v>
      </c>
      <c r="I4465">
        <v>61764</v>
      </c>
      <c r="J4465">
        <v>9264.6</v>
      </c>
      <c r="K4465">
        <v>52499.4</v>
      </c>
      <c r="L4465">
        <v>12656.3004968853</v>
      </c>
      <c r="M4465" s="4">
        <f t="shared" si="138"/>
        <v>24.107514556138355</v>
      </c>
      <c r="N4465" t="str">
        <f t="shared" si="139"/>
        <v>Discounted</v>
      </c>
    </row>
    <row r="4466" spans="1:14" x14ac:dyDescent="0.3">
      <c r="A4466" t="s">
        <v>4476</v>
      </c>
      <c r="B4466" s="2">
        <v>45438</v>
      </c>
      <c r="C4466" t="s">
        <v>4515</v>
      </c>
      <c r="D4466" t="s">
        <v>4519</v>
      </c>
      <c r="E4466" t="s">
        <v>4523</v>
      </c>
      <c r="F4466">
        <v>5</v>
      </c>
      <c r="G4466">
        <v>76096</v>
      </c>
      <c r="H4466" s="7">
        <v>20</v>
      </c>
      <c r="I4466">
        <v>380480</v>
      </c>
      <c r="J4466">
        <v>76096</v>
      </c>
      <c r="K4466">
        <v>304384</v>
      </c>
      <c r="L4466">
        <v>49259.972388331298</v>
      </c>
      <c r="M4466" s="4">
        <f t="shared" si="138"/>
        <v>16.183495974930121</v>
      </c>
      <c r="N4466" t="str">
        <f t="shared" si="139"/>
        <v>Discounted</v>
      </c>
    </row>
    <row r="4467" spans="1:14" x14ac:dyDescent="0.3">
      <c r="A4467" t="s">
        <v>4477</v>
      </c>
      <c r="B4467" s="2">
        <v>45065</v>
      </c>
      <c r="C4467" t="s">
        <v>4513</v>
      </c>
      <c r="D4467" t="s">
        <v>4520</v>
      </c>
      <c r="E4467" t="s">
        <v>4521</v>
      </c>
      <c r="F4467">
        <v>2</v>
      </c>
      <c r="G4467">
        <v>5933</v>
      </c>
      <c r="H4467" s="7">
        <v>20</v>
      </c>
      <c r="I4467">
        <v>11866</v>
      </c>
      <c r="J4467">
        <v>2373.1999999999998</v>
      </c>
      <c r="K4467">
        <v>9492.7999999999993</v>
      </c>
      <c r="L4467">
        <v>1894.272390076874</v>
      </c>
      <c r="M4467" s="4">
        <f t="shared" si="138"/>
        <v>19.95483303215989</v>
      </c>
      <c r="N4467" t="str">
        <f t="shared" si="139"/>
        <v>Discounted</v>
      </c>
    </row>
    <row r="4468" spans="1:14" x14ac:dyDescent="0.3">
      <c r="A4468" t="s">
        <v>4478</v>
      </c>
      <c r="B4468" s="2">
        <v>45624</v>
      </c>
      <c r="C4468" t="s">
        <v>4518</v>
      </c>
      <c r="D4468" t="s">
        <v>4519</v>
      </c>
      <c r="E4468" t="s">
        <v>4524</v>
      </c>
      <c r="F4468">
        <v>8</v>
      </c>
      <c r="G4468">
        <v>23112</v>
      </c>
      <c r="H4468" s="7">
        <v>15</v>
      </c>
      <c r="I4468">
        <v>184896</v>
      </c>
      <c r="J4468">
        <v>27734.400000000001</v>
      </c>
      <c r="K4468">
        <v>157161.60000000001</v>
      </c>
      <c r="L4468">
        <v>16510.875455629459</v>
      </c>
      <c r="M4468" s="4">
        <f t="shared" si="138"/>
        <v>10.505667704852495</v>
      </c>
      <c r="N4468" t="str">
        <f t="shared" si="139"/>
        <v>Discounted</v>
      </c>
    </row>
    <row r="4469" spans="1:14" x14ac:dyDescent="0.3">
      <c r="A4469" t="s">
        <v>4479</v>
      </c>
      <c r="B4469" s="2">
        <v>45111</v>
      </c>
      <c r="C4469" t="s">
        <v>4516</v>
      </c>
      <c r="D4469" t="s">
        <v>4520</v>
      </c>
      <c r="E4469" t="s">
        <v>4521</v>
      </c>
      <c r="F4469">
        <v>4</v>
      </c>
      <c r="G4469">
        <v>18322</v>
      </c>
      <c r="H4469" s="7">
        <v>5</v>
      </c>
      <c r="I4469">
        <v>73288</v>
      </c>
      <c r="J4469">
        <v>3664.4</v>
      </c>
      <c r="K4469">
        <v>69623.600000000006</v>
      </c>
      <c r="L4469">
        <v>12944.111876757141</v>
      </c>
      <c r="M4469" s="4">
        <f t="shared" si="138"/>
        <v>18.591557857906142</v>
      </c>
      <c r="N4469" t="str">
        <f t="shared" si="139"/>
        <v>Discounted</v>
      </c>
    </row>
    <row r="4470" spans="1:14" x14ac:dyDescent="0.3">
      <c r="A4470" t="s">
        <v>4480</v>
      </c>
      <c r="B4470" s="2">
        <v>45131</v>
      </c>
      <c r="C4470" t="s">
        <v>4513</v>
      </c>
      <c r="D4470" t="s">
        <v>4520</v>
      </c>
      <c r="E4470" t="s">
        <v>4521</v>
      </c>
      <c r="F4470">
        <v>1</v>
      </c>
      <c r="G4470">
        <v>34620</v>
      </c>
      <c r="H4470" s="7">
        <v>15</v>
      </c>
      <c r="I4470">
        <v>34620</v>
      </c>
      <c r="J4470">
        <v>5193</v>
      </c>
      <c r="K4470">
        <v>29427</v>
      </c>
      <c r="L4470">
        <v>5627.3322874070582</v>
      </c>
      <c r="M4470" s="4">
        <f t="shared" si="138"/>
        <v>19.123024050725725</v>
      </c>
      <c r="N4470" t="str">
        <f t="shared" si="139"/>
        <v>Discounted</v>
      </c>
    </row>
    <row r="4471" spans="1:14" x14ac:dyDescent="0.3">
      <c r="A4471" t="s">
        <v>4481</v>
      </c>
      <c r="B4471" s="2">
        <v>45140</v>
      </c>
      <c r="C4471" t="s">
        <v>4517</v>
      </c>
      <c r="D4471" t="s">
        <v>4519</v>
      </c>
      <c r="E4471" t="s">
        <v>4522</v>
      </c>
      <c r="F4471">
        <v>7</v>
      </c>
      <c r="G4471">
        <v>41504</v>
      </c>
      <c r="H4471" s="7">
        <v>20</v>
      </c>
      <c r="I4471">
        <v>290528</v>
      </c>
      <c r="J4471">
        <v>58105.599999999999</v>
      </c>
      <c r="K4471">
        <v>232422.39999999999</v>
      </c>
      <c r="L4471">
        <v>51059.265365612533</v>
      </c>
      <c r="M4471" s="4">
        <f t="shared" si="138"/>
        <v>21.968306568391228</v>
      </c>
      <c r="N4471" t="str">
        <f t="shared" si="139"/>
        <v>Discounted</v>
      </c>
    </row>
    <row r="4472" spans="1:14" x14ac:dyDescent="0.3">
      <c r="A4472" t="s">
        <v>4482</v>
      </c>
      <c r="B4472" s="2">
        <v>45182</v>
      </c>
      <c r="C4472" t="s">
        <v>4516</v>
      </c>
      <c r="D4472" t="s">
        <v>4520</v>
      </c>
      <c r="E4472" t="s">
        <v>4523</v>
      </c>
      <c r="F4472">
        <v>2</v>
      </c>
      <c r="G4472">
        <v>21794</v>
      </c>
      <c r="H4472" s="7">
        <v>10</v>
      </c>
      <c r="I4472">
        <v>43588</v>
      </c>
      <c r="J4472">
        <v>4358.8</v>
      </c>
      <c r="K4472">
        <v>39229.199999999997</v>
      </c>
      <c r="L4472">
        <v>6169.9961217641676</v>
      </c>
      <c r="M4472" s="4">
        <f t="shared" si="138"/>
        <v>15.728070217501678</v>
      </c>
      <c r="N4472" t="str">
        <f t="shared" si="139"/>
        <v>Discounted</v>
      </c>
    </row>
    <row r="4473" spans="1:14" x14ac:dyDescent="0.3">
      <c r="A4473" t="s">
        <v>4483</v>
      </c>
      <c r="B4473" s="2">
        <v>45061</v>
      </c>
      <c r="C4473" t="s">
        <v>4512</v>
      </c>
      <c r="D4473" t="s">
        <v>4520</v>
      </c>
      <c r="E4473" t="s">
        <v>4523</v>
      </c>
      <c r="F4473">
        <v>3</v>
      </c>
      <c r="G4473">
        <v>70596</v>
      </c>
      <c r="H4473" s="7">
        <v>5</v>
      </c>
      <c r="I4473">
        <v>211788</v>
      </c>
      <c r="J4473">
        <v>10589.4</v>
      </c>
      <c r="K4473">
        <v>201198.6</v>
      </c>
      <c r="L4473">
        <v>36175.715417788597</v>
      </c>
      <c r="M4473" s="4">
        <f t="shared" si="138"/>
        <v>17.98010295190354</v>
      </c>
      <c r="N4473" t="str">
        <f t="shared" si="139"/>
        <v>Discounted</v>
      </c>
    </row>
    <row r="4474" spans="1:14" x14ac:dyDescent="0.3">
      <c r="A4474" t="s">
        <v>4484</v>
      </c>
      <c r="B4474" s="2">
        <v>45499</v>
      </c>
      <c r="C4474" t="s">
        <v>4514</v>
      </c>
      <c r="D4474" t="s">
        <v>4519</v>
      </c>
      <c r="E4474" t="s">
        <v>4521</v>
      </c>
      <c r="F4474">
        <v>9</v>
      </c>
      <c r="G4474">
        <v>4924</v>
      </c>
      <c r="H4474" s="7">
        <v>15</v>
      </c>
      <c r="I4474">
        <v>44316</v>
      </c>
      <c r="J4474">
        <v>6647.4</v>
      </c>
      <c r="K4474">
        <v>37668.6</v>
      </c>
      <c r="L4474">
        <v>3413.142881663478</v>
      </c>
      <c r="M4474" s="4">
        <f t="shared" si="138"/>
        <v>9.0609762020979758</v>
      </c>
      <c r="N4474" t="str">
        <f t="shared" si="139"/>
        <v>Discounted</v>
      </c>
    </row>
    <row r="4475" spans="1:14" x14ac:dyDescent="0.3">
      <c r="A4475" t="s">
        <v>4485</v>
      </c>
      <c r="B4475" s="2">
        <v>45014</v>
      </c>
      <c r="C4475" t="s">
        <v>4515</v>
      </c>
      <c r="D4475" t="s">
        <v>4520</v>
      </c>
      <c r="E4475" t="s">
        <v>4521</v>
      </c>
      <c r="F4475">
        <v>9</v>
      </c>
      <c r="G4475">
        <v>41115</v>
      </c>
      <c r="H4475" s="7">
        <v>0</v>
      </c>
      <c r="I4475">
        <v>370035</v>
      </c>
      <c r="J4475">
        <v>0</v>
      </c>
      <c r="K4475">
        <v>370035</v>
      </c>
      <c r="L4475">
        <v>73027.079982988289</v>
      </c>
      <c r="M4475" s="4">
        <f t="shared" si="138"/>
        <v>19.735181802529027</v>
      </c>
      <c r="N4475" t="str">
        <f t="shared" si="139"/>
        <v>Non-discounted</v>
      </c>
    </row>
    <row r="4476" spans="1:14" x14ac:dyDescent="0.3">
      <c r="A4476" t="s">
        <v>4486</v>
      </c>
      <c r="B4476" s="2">
        <v>45133</v>
      </c>
      <c r="C4476" t="s">
        <v>4517</v>
      </c>
      <c r="D4476" t="s">
        <v>4519</v>
      </c>
      <c r="E4476" t="s">
        <v>4525</v>
      </c>
      <c r="F4476">
        <v>2</v>
      </c>
      <c r="G4476">
        <v>27363</v>
      </c>
      <c r="H4476" s="7">
        <v>15</v>
      </c>
      <c r="I4476">
        <v>54726</v>
      </c>
      <c r="J4476">
        <v>8208.9</v>
      </c>
      <c r="K4476">
        <v>46517.1</v>
      </c>
      <c r="L4476">
        <v>10125.951388644689</v>
      </c>
      <c r="M4476" s="4">
        <f t="shared" si="138"/>
        <v>21.768234452802709</v>
      </c>
      <c r="N4476" t="str">
        <f t="shared" si="139"/>
        <v>Discounted</v>
      </c>
    </row>
    <row r="4477" spans="1:14" x14ac:dyDescent="0.3">
      <c r="A4477" t="s">
        <v>4487</v>
      </c>
      <c r="B4477" s="2">
        <v>45055</v>
      </c>
      <c r="C4477" t="s">
        <v>4517</v>
      </c>
      <c r="D4477" t="s">
        <v>4520</v>
      </c>
      <c r="E4477" t="s">
        <v>4522</v>
      </c>
      <c r="F4477">
        <v>3</v>
      </c>
      <c r="G4477">
        <v>29969</v>
      </c>
      <c r="H4477" s="7">
        <v>20</v>
      </c>
      <c r="I4477">
        <v>89907</v>
      </c>
      <c r="J4477">
        <v>17981.400000000001</v>
      </c>
      <c r="K4477">
        <v>71925.600000000006</v>
      </c>
      <c r="L4477">
        <v>12137.26872742114</v>
      </c>
      <c r="M4477" s="4">
        <f t="shared" si="138"/>
        <v>16.874754923728325</v>
      </c>
      <c r="N4477" t="str">
        <f t="shared" si="139"/>
        <v>Discounted</v>
      </c>
    </row>
    <row r="4478" spans="1:14" x14ac:dyDescent="0.3">
      <c r="A4478" t="s">
        <v>4488</v>
      </c>
      <c r="B4478" s="2">
        <v>44929</v>
      </c>
      <c r="C4478" t="s">
        <v>4518</v>
      </c>
      <c r="D4478" t="s">
        <v>4519</v>
      </c>
      <c r="E4478" t="s">
        <v>4524</v>
      </c>
      <c r="F4478">
        <v>9</v>
      </c>
      <c r="G4478">
        <v>23684</v>
      </c>
      <c r="H4478" s="7">
        <v>20</v>
      </c>
      <c r="I4478">
        <v>213156</v>
      </c>
      <c r="J4478">
        <v>42631.199999999997</v>
      </c>
      <c r="K4478">
        <v>170524.79999999999</v>
      </c>
      <c r="L4478">
        <v>12471.312912293541</v>
      </c>
      <c r="M4478" s="4">
        <f t="shared" si="138"/>
        <v>7.3134892474839672</v>
      </c>
      <c r="N4478" t="str">
        <f t="shared" si="139"/>
        <v>Discounted</v>
      </c>
    </row>
    <row r="4479" spans="1:14" x14ac:dyDescent="0.3">
      <c r="A4479" t="s">
        <v>4489</v>
      </c>
      <c r="B4479" s="2">
        <v>45047</v>
      </c>
      <c r="C4479" t="s">
        <v>4516</v>
      </c>
      <c r="D4479" t="s">
        <v>4519</v>
      </c>
      <c r="E4479" t="s">
        <v>4524</v>
      </c>
      <c r="F4479">
        <v>1</v>
      </c>
      <c r="G4479">
        <v>35675</v>
      </c>
      <c r="H4479" s="7">
        <v>0</v>
      </c>
      <c r="I4479">
        <v>35675</v>
      </c>
      <c r="J4479">
        <v>0</v>
      </c>
      <c r="K4479">
        <v>35675</v>
      </c>
      <c r="L4479">
        <v>4015.987237285713</v>
      </c>
      <c r="M4479" s="4">
        <f t="shared" si="138"/>
        <v>11.257147126238859</v>
      </c>
      <c r="N4479" t="str">
        <f t="shared" si="139"/>
        <v>Non-discounted</v>
      </c>
    </row>
    <row r="4480" spans="1:14" x14ac:dyDescent="0.3">
      <c r="A4480" t="s">
        <v>4490</v>
      </c>
      <c r="B4480" s="2">
        <v>45311</v>
      </c>
      <c r="C4480" t="s">
        <v>4518</v>
      </c>
      <c r="D4480" t="s">
        <v>4520</v>
      </c>
      <c r="E4480" t="s">
        <v>4523</v>
      </c>
      <c r="F4480">
        <v>2</v>
      </c>
      <c r="G4480">
        <v>55149</v>
      </c>
      <c r="H4480" s="7">
        <v>5</v>
      </c>
      <c r="I4480">
        <v>110298</v>
      </c>
      <c r="J4480">
        <v>5514.9</v>
      </c>
      <c r="K4480">
        <v>104783.1</v>
      </c>
      <c r="L4480">
        <v>15204.33484567622</v>
      </c>
      <c r="M4480" s="4">
        <f t="shared" si="138"/>
        <v>14.510293020225799</v>
      </c>
      <c r="N4480" t="str">
        <f t="shared" si="139"/>
        <v>Discounted</v>
      </c>
    </row>
    <row r="4481" spans="1:14" x14ac:dyDescent="0.3">
      <c r="A4481" t="s">
        <v>4491</v>
      </c>
      <c r="B4481" s="2">
        <v>45540</v>
      </c>
      <c r="C4481" t="s">
        <v>4514</v>
      </c>
      <c r="D4481" t="s">
        <v>4520</v>
      </c>
      <c r="E4481" t="s">
        <v>4522</v>
      </c>
      <c r="F4481">
        <v>2</v>
      </c>
      <c r="G4481">
        <v>64372</v>
      </c>
      <c r="H4481" s="7">
        <v>20</v>
      </c>
      <c r="I4481">
        <v>128744</v>
      </c>
      <c r="J4481">
        <v>25748.799999999999</v>
      </c>
      <c r="K4481">
        <v>102995.2</v>
      </c>
      <c r="L4481">
        <v>19098.655187002641</v>
      </c>
      <c r="M4481" s="4">
        <f t="shared" si="138"/>
        <v>18.543247828056689</v>
      </c>
      <c r="N4481" t="str">
        <f t="shared" si="139"/>
        <v>Discounted</v>
      </c>
    </row>
    <row r="4482" spans="1:14" x14ac:dyDescent="0.3">
      <c r="A4482" t="s">
        <v>4492</v>
      </c>
      <c r="B4482" s="2">
        <v>44964</v>
      </c>
      <c r="C4482" t="s">
        <v>4513</v>
      </c>
      <c r="D4482" t="s">
        <v>4519</v>
      </c>
      <c r="E4482" t="s">
        <v>4523</v>
      </c>
      <c r="F4482">
        <v>3</v>
      </c>
      <c r="G4482">
        <v>69827</v>
      </c>
      <c r="H4482" s="7">
        <v>5</v>
      </c>
      <c r="I4482">
        <v>209481</v>
      </c>
      <c r="J4482">
        <v>10474.049999999999</v>
      </c>
      <c r="K4482">
        <v>199006.95</v>
      </c>
      <c r="L4482">
        <v>22699.811647715909</v>
      </c>
      <c r="M4482" s="4">
        <f t="shared" si="138"/>
        <v>11.406542157304509</v>
      </c>
      <c r="N4482" t="str">
        <f t="shared" si="139"/>
        <v>Discounted</v>
      </c>
    </row>
    <row r="4483" spans="1:14" x14ac:dyDescent="0.3">
      <c r="A4483" t="s">
        <v>4493</v>
      </c>
      <c r="B4483" s="2">
        <v>45267</v>
      </c>
      <c r="C4483" t="s">
        <v>4514</v>
      </c>
      <c r="D4483" t="s">
        <v>4520</v>
      </c>
      <c r="E4483" t="s">
        <v>4524</v>
      </c>
      <c r="F4483">
        <v>3</v>
      </c>
      <c r="G4483">
        <v>32708</v>
      </c>
      <c r="H4483" s="7">
        <v>5</v>
      </c>
      <c r="I4483">
        <v>98124</v>
      </c>
      <c r="J4483">
        <v>4906.2</v>
      </c>
      <c r="K4483">
        <v>93217.8</v>
      </c>
      <c r="L4483">
        <v>20326.906633103859</v>
      </c>
      <c r="M4483" s="4">
        <f t="shared" ref="M4483:M4501" si="140">(L4483/K4483)*100</f>
        <v>21.805821026782287</v>
      </c>
      <c r="N4483" t="str">
        <f t="shared" ref="N4483:N4501" si="141">IF(H4483=0,"Non-discounted","Discounted")</f>
        <v>Discounted</v>
      </c>
    </row>
    <row r="4484" spans="1:14" x14ac:dyDescent="0.3">
      <c r="A4484" t="s">
        <v>4494</v>
      </c>
      <c r="B4484" s="2">
        <v>45571</v>
      </c>
      <c r="C4484" t="s">
        <v>4513</v>
      </c>
      <c r="D4484" t="s">
        <v>4520</v>
      </c>
      <c r="E4484" t="s">
        <v>4521</v>
      </c>
      <c r="F4484">
        <v>2</v>
      </c>
      <c r="G4484">
        <v>52945</v>
      </c>
      <c r="H4484" s="7">
        <v>15</v>
      </c>
      <c r="I4484">
        <v>105890</v>
      </c>
      <c r="J4484">
        <v>15883.5</v>
      </c>
      <c r="K4484">
        <v>90006.5</v>
      </c>
      <c r="L4484">
        <v>11193.024571306039</v>
      </c>
      <c r="M4484" s="4">
        <f t="shared" si="140"/>
        <v>12.435795827308072</v>
      </c>
      <c r="N4484" t="str">
        <f t="shared" si="141"/>
        <v>Discounted</v>
      </c>
    </row>
    <row r="4485" spans="1:14" x14ac:dyDescent="0.3">
      <c r="A4485" t="s">
        <v>4495</v>
      </c>
      <c r="B4485" s="2">
        <v>45640</v>
      </c>
      <c r="C4485" t="s">
        <v>4518</v>
      </c>
      <c r="D4485" t="s">
        <v>4520</v>
      </c>
      <c r="E4485" t="s">
        <v>4522</v>
      </c>
      <c r="F4485">
        <v>8</v>
      </c>
      <c r="G4485">
        <v>52498</v>
      </c>
      <c r="H4485" s="7">
        <v>5</v>
      </c>
      <c r="I4485">
        <v>419984</v>
      </c>
      <c r="J4485">
        <v>20999.200000000001</v>
      </c>
      <c r="K4485">
        <v>398984.8</v>
      </c>
      <c r="L4485">
        <v>23367.450343669709</v>
      </c>
      <c r="M4485" s="4">
        <f t="shared" si="140"/>
        <v>5.8567269589392152</v>
      </c>
      <c r="N4485" t="str">
        <f t="shared" si="141"/>
        <v>Discounted</v>
      </c>
    </row>
    <row r="4486" spans="1:14" x14ac:dyDescent="0.3">
      <c r="A4486" t="s">
        <v>4496</v>
      </c>
      <c r="B4486" s="2">
        <v>44947</v>
      </c>
      <c r="C4486" t="s">
        <v>4515</v>
      </c>
      <c r="D4486" t="s">
        <v>4519</v>
      </c>
      <c r="E4486" t="s">
        <v>4522</v>
      </c>
      <c r="F4486">
        <v>8</v>
      </c>
      <c r="G4486">
        <v>57494</v>
      </c>
      <c r="H4486" s="7">
        <v>20</v>
      </c>
      <c r="I4486">
        <v>459952</v>
      </c>
      <c r="J4486">
        <v>91990.399999999994</v>
      </c>
      <c r="K4486">
        <v>367961.59999999998</v>
      </c>
      <c r="L4486">
        <v>76829.971189779826</v>
      </c>
      <c r="M4486" s="4">
        <f t="shared" si="140"/>
        <v>20.8798883333967</v>
      </c>
      <c r="N4486" t="str">
        <f t="shared" si="141"/>
        <v>Discounted</v>
      </c>
    </row>
    <row r="4487" spans="1:14" x14ac:dyDescent="0.3">
      <c r="A4487" t="s">
        <v>4497</v>
      </c>
      <c r="B4487" s="2">
        <v>45168</v>
      </c>
      <c r="C4487" t="s">
        <v>4514</v>
      </c>
      <c r="D4487" t="s">
        <v>4519</v>
      </c>
      <c r="E4487" t="s">
        <v>4525</v>
      </c>
      <c r="F4487">
        <v>8</v>
      </c>
      <c r="G4487">
        <v>52963</v>
      </c>
      <c r="H4487" s="7">
        <v>20</v>
      </c>
      <c r="I4487">
        <v>423704</v>
      </c>
      <c r="J4487">
        <v>84740.800000000003</v>
      </c>
      <c r="K4487">
        <v>338963.20000000001</v>
      </c>
      <c r="L4487">
        <v>60621.74941032099</v>
      </c>
      <c r="M4487" s="4">
        <f t="shared" si="140"/>
        <v>17.884463390220823</v>
      </c>
      <c r="N4487" t="str">
        <f t="shared" si="141"/>
        <v>Discounted</v>
      </c>
    </row>
    <row r="4488" spans="1:14" x14ac:dyDescent="0.3">
      <c r="A4488" t="s">
        <v>4498</v>
      </c>
      <c r="B4488" s="2">
        <v>45381</v>
      </c>
      <c r="C4488" t="s">
        <v>4518</v>
      </c>
      <c r="D4488" t="s">
        <v>4519</v>
      </c>
      <c r="E4488" t="s">
        <v>4521</v>
      </c>
      <c r="F4488">
        <v>2</v>
      </c>
      <c r="G4488">
        <v>60395</v>
      </c>
      <c r="H4488" s="7">
        <v>10</v>
      </c>
      <c r="I4488">
        <v>120790</v>
      </c>
      <c r="J4488">
        <v>12079</v>
      </c>
      <c r="K4488">
        <v>108711</v>
      </c>
      <c r="L4488">
        <v>22871.84849973378</v>
      </c>
      <c r="M4488" s="4">
        <f t="shared" si="140"/>
        <v>21.039129894613957</v>
      </c>
      <c r="N4488" t="str">
        <f t="shared" si="141"/>
        <v>Discounted</v>
      </c>
    </row>
    <row r="4489" spans="1:14" x14ac:dyDescent="0.3">
      <c r="A4489" t="s">
        <v>4499</v>
      </c>
      <c r="B4489" s="2">
        <v>45547</v>
      </c>
      <c r="C4489" t="s">
        <v>4516</v>
      </c>
      <c r="D4489" t="s">
        <v>4520</v>
      </c>
      <c r="E4489" t="s">
        <v>4521</v>
      </c>
      <c r="F4489">
        <v>9</v>
      </c>
      <c r="G4489">
        <v>75665</v>
      </c>
      <c r="H4489" s="7">
        <v>5</v>
      </c>
      <c r="I4489">
        <v>680985</v>
      </c>
      <c r="J4489">
        <v>34049.25</v>
      </c>
      <c r="K4489">
        <v>646935.75</v>
      </c>
      <c r="L4489">
        <v>77488.646102635539</v>
      </c>
      <c r="M4489" s="4">
        <f t="shared" si="140"/>
        <v>11.97779626533787</v>
      </c>
      <c r="N4489" t="str">
        <f t="shared" si="141"/>
        <v>Discounted</v>
      </c>
    </row>
    <row r="4490" spans="1:14" x14ac:dyDescent="0.3">
      <c r="A4490" t="s">
        <v>4500</v>
      </c>
      <c r="B4490" s="2">
        <v>45229</v>
      </c>
      <c r="C4490" t="s">
        <v>4518</v>
      </c>
      <c r="D4490" t="s">
        <v>4520</v>
      </c>
      <c r="E4490" t="s">
        <v>4523</v>
      </c>
      <c r="F4490">
        <v>7</v>
      </c>
      <c r="G4490">
        <v>33394</v>
      </c>
      <c r="H4490" s="7">
        <v>10</v>
      </c>
      <c r="I4490">
        <v>233758</v>
      </c>
      <c r="J4490">
        <v>23375.8</v>
      </c>
      <c r="K4490">
        <v>210382.2</v>
      </c>
      <c r="L4490">
        <v>11260.925722299269</v>
      </c>
      <c r="M4490" s="4">
        <f t="shared" si="140"/>
        <v>5.3526038430529148</v>
      </c>
      <c r="N4490" t="str">
        <f t="shared" si="141"/>
        <v>Discounted</v>
      </c>
    </row>
    <row r="4491" spans="1:14" x14ac:dyDescent="0.3">
      <c r="A4491" t="s">
        <v>4501</v>
      </c>
      <c r="B4491" s="2">
        <v>45522</v>
      </c>
      <c r="C4491" t="s">
        <v>4518</v>
      </c>
      <c r="D4491" t="s">
        <v>4519</v>
      </c>
      <c r="E4491" t="s">
        <v>4522</v>
      </c>
      <c r="F4491">
        <v>5</v>
      </c>
      <c r="G4491">
        <v>22490</v>
      </c>
      <c r="H4491" s="7">
        <v>15</v>
      </c>
      <c r="I4491">
        <v>112450</v>
      </c>
      <c r="J4491">
        <v>16867.5</v>
      </c>
      <c r="K4491">
        <v>95582.5</v>
      </c>
      <c r="L4491">
        <v>6189.0227651048672</v>
      </c>
      <c r="M4491" s="4">
        <f t="shared" si="140"/>
        <v>6.4750584731565581</v>
      </c>
      <c r="N4491" t="str">
        <f t="shared" si="141"/>
        <v>Discounted</v>
      </c>
    </row>
    <row r="4492" spans="1:14" x14ac:dyDescent="0.3">
      <c r="A4492" t="s">
        <v>4502</v>
      </c>
      <c r="B4492" s="2">
        <v>45521</v>
      </c>
      <c r="C4492" t="s">
        <v>4512</v>
      </c>
      <c r="D4492" t="s">
        <v>4519</v>
      </c>
      <c r="E4492" t="s">
        <v>4523</v>
      </c>
      <c r="F4492">
        <v>7</v>
      </c>
      <c r="G4492">
        <v>43080</v>
      </c>
      <c r="H4492" s="7">
        <v>10</v>
      </c>
      <c r="I4492">
        <v>301560</v>
      </c>
      <c r="J4492">
        <v>30156</v>
      </c>
      <c r="K4492">
        <v>271404</v>
      </c>
      <c r="L4492">
        <v>19638.835817065461</v>
      </c>
      <c r="M4492" s="4">
        <f t="shared" si="140"/>
        <v>7.2360156140165444</v>
      </c>
      <c r="N4492" t="str">
        <f t="shared" si="141"/>
        <v>Discounted</v>
      </c>
    </row>
    <row r="4493" spans="1:14" x14ac:dyDescent="0.3">
      <c r="A4493" t="s">
        <v>4503</v>
      </c>
      <c r="B4493" s="2">
        <v>44995</v>
      </c>
      <c r="C4493" t="s">
        <v>4514</v>
      </c>
      <c r="D4493" t="s">
        <v>4520</v>
      </c>
      <c r="E4493" t="s">
        <v>4521</v>
      </c>
      <c r="F4493">
        <v>8</v>
      </c>
      <c r="G4493">
        <v>73730</v>
      </c>
      <c r="H4493" s="7">
        <v>5</v>
      </c>
      <c r="I4493">
        <v>589840</v>
      </c>
      <c r="J4493">
        <v>29492</v>
      </c>
      <c r="K4493">
        <v>560348</v>
      </c>
      <c r="L4493">
        <v>118249.96702487821</v>
      </c>
      <c r="M4493" s="4">
        <f t="shared" si="140"/>
        <v>21.102951563114029</v>
      </c>
      <c r="N4493" t="str">
        <f t="shared" si="141"/>
        <v>Discounted</v>
      </c>
    </row>
    <row r="4494" spans="1:14" x14ac:dyDescent="0.3">
      <c r="A4494" t="s">
        <v>4504</v>
      </c>
      <c r="B4494" s="2">
        <v>45055</v>
      </c>
      <c r="C4494" t="s">
        <v>4515</v>
      </c>
      <c r="D4494" t="s">
        <v>4520</v>
      </c>
      <c r="E4494" t="s">
        <v>4525</v>
      </c>
      <c r="F4494">
        <v>9</v>
      </c>
      <c r="G4494">
        <v>36587</v>
      </c>
      <c r="H4494" s="7">
        <v>20</v>
      </c>
      <c r="I4494">
        <v>329283</v>
      </c>
      <c r="J4494">
        <v>65856.600000000006</v>
      </c>
      <c r="K4494">
        <v>263426.40000000002</v>
      </c>
      <c r="L4494">
        <v>29052.494435196109</v>
      </c>
      <c r="M4494" s="4">
        <f t="shared" si="140"/>
        <v>11.028695087203145</v>
      </c>
      <c r="N4494" t="str">
        <f t="shared" si="141"/>
        <v>Discounted</v>
      </c>
    </row>
    <row r="4495" spans="1:14" x14ac:dyDescent="0.3">
      <c r="A4495" t="s">
        <v>4505</v>
      </c>
      <c r="B4495" s="2">
        <v>45122</v>
      </c>
      <c r="C4495" t="s">
        <v>4515</v>
      </c>
      <c r="D4495" t="s">
        <v>4520</v>
      </c>
      <c r="E4495" t="s">
        <v>4522</v>
      </c>
      <c r="F4495">
        <v>2</v>
      </c>
      <c r="G4495">
        <v>9173</v>
      </c>
      <c r="H4495" s="7">
        <v>15</v>
      </c>
      <c r="I4495">
        <v>18346</v>
      </c>
      <c r="J4495">
        <v>2751.9</v>
      </c>
      <c r="K4495">
        <v>15594.1</v>
      </c>
      <c r="L4495">
        <v>3891.9708291569659</v>
      </c>
      <c r="M4495" s="4">
        <f t="shared" si="140"/>
        <v>24.957970188449259</v>
      </c>
      <c r="N4495" t="str">
        <f t="shared" si="141"/>
        <v>Discounted</v>
      </c>
    </row>
    <row r="4496" spans="1:14" x14ac:dyDescent="0.3">
      <c r="A4496" t="s">
        <v>4506</v>
      </c>
      <c r="B4496" s="2">
        <v>45066</v>
      </c>
      <c r="C4496" t="s">
        <v>4512</v>
      </c>
      <c r="D4496" t="s">
        <v>4520</v>
      </c>
      <c r="E4496" t="s">
        <v>4521</v>
      </c>
      <c r="F4496">
        <v>6</v>
      </c>
      <c r="G4496">
        <v>38699</v>
      </c>
      <c r="H4496" s="7">
        <v>5</v>
      </c>
      <c r="I4496">
        <v>232194</v>
      </c>
      <c r="J4496">
        <v>11609.7</v>
      </c>
      <c r="K4496">
        <v>220584.3</v>
      </c>
      <c r="L4496">
        <v>44486.92971387758</v>
      </c>
      <c r="M4496" s="4">
        <f t="shared" si="140"/>
        <v>20.167767929937707</v>
      </c>
      <c r="N4496" t="str">
        <f t="shared" si="141"/>
        <v>Discounted</v>
      </c>
    </row>
    <row r="4497" spans="1:14" x14ac:dyDescent="0.3">
      <c r="A4497" t="s">
        <v>4507</v>
      </c>
      <c r="B4497" s="2">
        <v>45370</v>
      </c>
      <c r="C4497" t="s">
        <v>4513</v>
      </c>
      <c r="D4497" t="s">
        <v>4519</v>
      </c>
      <c r="E4497" t="s">
        <v>4525</v>
      </c>
      <c r="F4497">
        <v>9</v>
      </c>
      <c r="G4497">
        <v>32687</v>
      </c>
      <c r="H4497" s="7">
        <v>15</v>
      </c>
      <c r="I4497">
        <v>294183</v>
      </c>
      <c r="J4497">
        <v>44127.45</v>
      </c>
      <c r="K4497">
        <v>250055.55</v>
      </c>
      <c r="L4497">
        <v>42567.203986040418</v>
      </c>
      <c r="M4497" s="4">
        <f t="shared" si="140"/>
        <v>17.023099061804636</v>
      </c>
      <c r="N4497" t="str">
        <f t="shared" si="141"/>
        <v>Discounted</v>
      </c>
    </row>
    <row r="4498" spans="1:14" x14ac:dyDescent="0.3">
      <c r="A4498" t="s">
        <v>4508</v>
      </c>
      <c r="B4498" s="2">
        <v>45209</v>
      </c>
      <c r="C4498" t="s">
        <v>4517</v>
      </c>
      <c r="D4498" t="s">
        <v>4520</v>
      </c>
      <c r="E4498" t="s">
        <v>4524</v>
      </c>
      <c r="F4498">
        <v>6</v>
      </c>
      <c r="G4498">
        <v>70414</v>
      </c>
      <c r="H4498" s="7">
        <v>0</v>
      </c>
      <c r="I4498">
        <v>422484</v>
      </c>
      <c r="J4498">
        <v>0</v>
      </c>
      <c r="K4498">
        <v>422484</v>
      </c>
      <c r="L4498">
        <v>104236.8927315795</v>
      </c>
      <c r="M4498" s="4">
        <f t="shared" si="140"/>
        <v>24.672388239928495</v>
      </c>
      <c r="N4498" t="str">
        <f t="shared" si="141"/>
        <v>Non-discounted</v>
      </c>
    </row>
    <row r="4499" spans="1:14" x14ac:dyDescent="0.3">
      <c r="A4499" t="s">
        <v>4509</v>
      </c>
      <c r="B4499" s="2">
        <v>45238</v>
      </c>
      <c r="C4499" t="s">
        <v>4513</v>
      </c>
      <c r="D4499" t="s">
        <v>4520</v>
      </c>
      <c r="E4499" t="s">
        <v>4521</v>
      </c>
      <c r="F4499">
        <v>2</v>
      </c>
      <c r="G4499">
        <v>24053</v>
      </c>
      <c r="H4499" s="7">
        <v>5</v>
      </c>
      <c r="I4499">
        <v>48106</v>
      </c>
      <c r="J4499">
        <v>2405.3000000000002</v>
      </c>
      <c r="K4499">
        <v>45700.7</v>
      </c>
      <c r="L4499">
        <v>5176.1452644993378</v>
      </c>
      <c r="M4499" s="4">
        <f t="shared" si="140"/>
        <v>11.326183766330358</v>
      </c>
      <c r="N4499" t="str">
        <f t="shared" si="141"/>
        <v>Discounted</v>
      </c>
    </row>
    <row r="4500" spans="1:14" x14ac:dyDescent="0.3">
      <c r="A4500" t="s">
        <v>4510</v>
      </c>
      <c r="B4500" s="2">
        <v>45461</v>
      </c>
      <c r="C4500" t="s">
        <v>4515</v>
      </c>
      <c r="D4500" t="s">
        <v>4519</v>
      </c>
      <c r="E4500" t="s">
        <v>4524</v>
      </c>
      <c r="F4500">
        <v>1</v>
      </c>
      <c r="G4500">
        <v>52787</v>
      </c>
      <c r="H4500" s="7">
        <v>0</v>
      </c>
      <c r="I4500">
        <v>52787</v>
      </c>
      <c r="J4500">
        <v>0</v>
      </c>
      <c r="K4500">
        <v>52787</v>
      </c>
      <c r="L4500">
        <v>4387.8198094398522</v>
      </c>
      <c r="M4500" s="4">
        <f t="shared" si="140"/>
        <v>8.312311382423422</v>
      </c>
      <c r="N4500" t="str">
        <f t="shared" si="141"/>
        <v>Non-discounted</v>
      </c>
    </row>
    <row r="4501" spans="1:14" x14ac:dyDescent="0.3">
      <c r="A4501" t="s">
        <v>4511</v>
      </c>
      <c r="B4501" s="2">
        <v>45591</v>
      </c>
      <c r="C4501" t="s">
        <v>4518</v>
      </c>
      <c r="D4501" t="s">
        <v>4519</v>
      </c>
      <c r="E4501" t="s">
        <v>4523</v>
      </c>
      <c r="F4501">
        <v>3</v>
      </c>
      <c r="G4501">
        <v>44280</v>
      </c>
      <c r="H4501" s="7">
        <v>10</v>
      </c>
      <c r="I4501">
        <v>132840</v>
      </c>
      <c r="J4501">
        <v>13284</v>
      </c>
      <c r="K4501">
        <v>119556</v>
      </c>
      <c r="L4501">
        <v>23606.881431926529</v>
      </c>
      <c r="M4501" s="4">
        <f t="shared" si="140"/>
        <v>19.745459393026305</v>
      </c>
      <c r="N4501" t="str">
        <f t="shared" si="141"/>
        <v>Discounted</v>
      </c>
    </row>
  </sheetData>
  <autoFilter ref="A1:L45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91255-EF7B-4527-AFBE-414EE0C05C72}">
  <dimension ref="A1:G81"/>
  <sheetViews>
    <sheetView topLeftCell="A51" zoomScale="102" workbookViewId="0">
      <selection activeCell="A74" sqref="A74"/>
    </sheetView>
  </sheetViews>
  <sheetFormatPr defaultRowHeight="14.4" x14ac:dyDescent="0.3"/>
  <cols>
    <col min="1" max="1" width="17.77734375" customWidth="1"/>
    <col min="2" max="2" width="23.44140625" customWidth="1"/>
    <col min="3" max="3" width="18.33203125" customWidth="1"/>
    <col min="4" max="4" width="25.109375" bestFit="1" customWidth="1"/>
    <col min="5" max="6" width="12.88671875" bestFit="1" customWidth="1"/>
    <col min="7" max="7" width="25.109375" bestFit="1" customWidth="1"/>
    <col min="8" max="8" width="14.6640625" bestFit="1" customWidth="1"/>
    <col min="9" max="9" width="12.109375" bestFit="1" customWidth="1"/>
    <col min="10" max="10" width="14.6640625" bestFit="1" customWidth="1"/>
  </cols>
  <sheetData>
    <row r="1" spans="1:3" x14ac:dyDescent="0.3">
      <c r="A1" s="23" t="s">
        <v>4562</v>
      </c>
      <c r="B1" s="23"/>
      <c r="C1" s="23"/>
    </row>
    <row r="2" spans="1:3" x14ac:dyDescent="0.3">
      <c r="A2" s="8" t="s">
        <v>4544</v>
      </c>
      <c r="B2" s="8" t="s">
        <v>4531</v>
      </c>
    </row>
    <row r="3" spans="1:3" x14ac:dyDescent="0.3">
      <c r="A3" s="8" t="s">
        <v>4527</v>
      </c>
      <c r="B3" t="s">
        <v>4529</v>
      </c>
      <c r="C3" t="s">
        <v>4530</v>
      </c>
    </row>
    <row r="4" spans="1:3" x14ac:dyDescent="0.3">
      <c r="A4" s="9" t="s">
        <v>4532</v>
      </c>
      <c r="B4">
        <v>36268155.799999997</v>
      </c>
      <c r="C4">
        <v>33926881.95000001</v>
      </c>
    </row>
    <row r="5" spans="1:3" x14ac:dyDescent="0.3">
      <c r="A5" s="9" t="s">
        <v>4533</v>
      </c>
      <c r="B5">
        <v>27283174.75</v>
      </c>
      <c r="C5">
        <v>36835534.54999999</v>
      </c>
    </row>
    <row r="6" spans="1:3" x14ac:dyDescent="0.3">
      <c r="A6" s="9" t="s">
        <v>4534</v>
      </c>
      <c r="B6">
        <v>33705760.449999988</v>
      </c>
      <c r="C6">
        <v>36340267.300000004</v>
      </c>
    </row>
    <row r="7" spans="1:3" x14ac:dyDescent="0.3">
      <c r="A7" s="9" t="s">
        <v>4535</v>
      </c>
      <c r="B7">
        <v>35634527.300000012</v>
      </c>
      <c r="C7">
        <v>27887051.500000007</v>
      </c>
    </row>
    <row r="8" spans="1:3" x14ac:dyDescent="0.3">
      <c r="A8" s="9" t="s">
        <v>4536</v>
      </c>
      <c r="B8">
        <v>32565437.000000007</v>
      </c>
      <c r="C8">
        <v>37339681.049999975</v>
      </c>
    </row>
    <row r="9" spans="1:3" x14ac:dyDescent="0.3">
      <c r="A9" s="9" t="s">
        <v>4537</v>
      </c>
      <c r="B9">
        <v>31624386.700000003</v>
      </c>
      <c r="C9">
        <v>28401424.54999999</v>
      </c>
    </row>
    <row r="10" spans="1:3" x14ac:dyDescent="0.3">
      <c r="A10" s="9" t="s">
        <v>4538</v>
      </c>
      <c r="B10">
        <v>29194499.250000004</v>
      </c>
      <c r="C10">
        <v>37883901.650000006</v>
      </c>
    </row>
    <row r="11" spans="1:3" x14ac:dyDescent="0.3">
      <c r="A11" s="9" t="s">
        <v>4539</v>
      </c>
      <c r="B11">
        <v>37726289.400000006</v>
      </c>
      <c r="C11">
        <v>33318981.150000006</v>
      </c>
    </row>
    <row r="12" spans="1:3" x14ac:dyDescent="0.3">
      <c r="A12" s="9" t="s">
        <v>4540</v>
      </c>
      <c r="B12">
        <v>28401251.349999983</v>
      </c>
      <c r="C12">
        <v>35250743.500000022</v>
      </c>
    </row>
    <row r="13" spans="1:3" x14ac:dyDescent="0.3">
      <c r="A13" s="9" t="s">
        <v>4541</v>
      </c>
      <c r="B13">
        <v>32176936.550000001</v>
      </c>
      <c r="C13">
        <v>40269558.699999988</v>
      </c>
    </row>
    <row r="14" spans="1:3" x14ac:dyDescent="0.3">
      <c r="A14" s="9" t="s">
        <v>4542</v>
      </c>
      <c r="B14">
        <v>27595778.899999995</v>
      </c>
      <c r="C14">
        <v>36890766.79999999</v>
      </c>
    </row>
    <row r="15" spans="1:3" x14ac:dyDescent="0.3">
      <c r="A15" s="9" t="s">
        <v>4543</v>
      </c>
      <c r="B15">
        <v>31145534.799999997</v>
      </c>
      <c r="C15">
        <v>27753274.000000011</v>
      </c>
    </row>
    <row r="17" spans="1:6" x14ac:dyDescent="0.3">
      <c r="A17" s="23" t="s">
        <v>4563</v>
      </c>
      <c r="B17" s="23"/>
      <c r="C17" s="23"/>
      <c r="D17" s="23"/>
      <c r="E17" s="23"/>
      <c r="F17" s="23"/>
    </row>
    <row r="18" spans="1:6" x14ac:dyDescent="0.3">
      <c r="A18" s="8" t="s">
        <v>4527</v>
      </c>
      <c r="B18" t="s">
        <v>4544</v>
      </c>
      <c r="E18" s="8" t="s">
        <v>4527</v>
      </c>
      <c r="F18" t="s">
        <v>4545</v>
      </c>
    </row>
    <row r="19" spans="1:6" x14ac:dyDescent="0.3">
      <c r="A19" s="9" t="s">
        <v>4512</v>
      </c>
      <c r="B19">
        <v>116375044.54999994</v>
      </c>
      <c r="E19" s="9" t="s">
        <v>4512</v>
      </c>
      <c r="F19">
        <v>17702023.899173763</v>
      </c>
    </row>
    <row r="20" spans="1:6" x14ac:dyDescent="0.3">
      <c r="A20" s="9" t="s">
        <v>4514</v>
      </c>
      <c r="B20">
        <v>115843947.75000004</v>
      </c>
      <c r="E20" s="9" t="s">
        <v>4514</v>
      </c>
      <c r="F20">
        <v>17511703.312781129</v>
      </c>
    </row>
    <row r="21" spans="1:6" x14ac:dyDescent="0.3">
      <c r="A21" s="9" t="s">
        <v>4517</v>
      </c>
      <c r="B21">
        <v>113527480.20000002</v>
      </c>
      <c r="E21" s="9" t="s">
        <v>4518</v>
      </c>
      <c r="F21">
        <v>16893219.160504427</v>
      </c>
    </row>
    <row r="22" spans="1:6" x14ac:dyDescent="0.3">
      <c r="A22" s="9" t="s">
        <v>4513</v>
      </c>
      <c r="B22">
        <v>112884821.24999997</v>
      </c>
      <c r="E22" s="9" t="s">
        <v>4517</v>
      </c>
      <c r="F22">
        <v>16874588.747345153</v>
      </c>
    </row>
    <row r="23" spans="1:6" x14ac:dyDescent="0.3">
      <c r="A23" s="9" t="s">
        <v>4515</v>
      </c>
      <c r="B23">
        <v>112848033</v>
      </c>
      <c r="E23" s="9" t="s">
        <v>4515</v>
      </c>
      <c r="F23">
        <v>16841670.177290503</v>
      </c>
    </row>
    <row r="26" spans="1:6" x14ac:dyDescent="0.3">
      <c r="A26" s="23" t="s">
        <v>4564</v>
      </c>
      <c r="B26" s="23"/>
      <c r="C26" s="23"/>
    </row>
    <row r="27" spans="1:6" x14ac:dyDescent="0.3">
      <c r="A27" s="8" t="s">
        <v>4527</v>
      </c>
      <c r="B27" t="s">
        <v>4544</v>
      </c>
      <c r="C27" t="s">
        <v>4545</v>
      </c>
    </row>
    <row r="28" spans="1:6" x14ac:dyDescent="0.3">
      <c r="A28" s="9" t="s">
        <v>4521</v>
      </c>
      <c r="B28">
        <v>166389729.09999996</v>
      </c>
      <c r="C28">
        <v>25713138.350120869</v>
      </c>
    </row>
    <row r="29" spans="1:6" x14ac:dyDescent="0.3">
      <c r="A29" s="9" t="s">
        <v>4523</v>
      </c>
      <c r="B29">
        <v>164210380.34999982</v>
      </c>
      <c r="C29">
        <v>24478805.55066669</v>
      </c>
    </row>
    <row r="30" spans="1:6" x14ac:dyDescent="0.3">
      <c r="A30" s="9" t="s">
        <v>4524</v>
      </c>
      <c r="B30">
        <v>160914511.35000008</v>
      </c>
      <c r="C30">
        <v>24255323.455240127</v>
      </c>
    </row>
    <row r="31" spans="1:6" x14ac:dyDescent="0.3">
      <c r="A31" s="9" t="s">
        <v>4525</v>
      </c>
      <c r="B31">
        <v>156992460.49999997</v>
      </c>
      <c r="C31">
        <v>23542861.17355264</v>
      </c>
    </row>
    <row r="32" spans="1:6" x14ac:dyDescent="0.3">
      <c r="A32" s="9" t="s">
        <v>4522</v>
      </c>
      <c r="B32">
        <v>146912717.64999998</v>
      </c>
      <c r="C32">
        <v>21378731.193670381</v>
      </c>
    </row>
    <row r="33" spans="1:6" x14ac:dyDescent="0.3">
      <c r="A33" s="9" t="s">
        <v>4528</v>
      </c>
      <c r="B33">
        <v>795419798.94999969</v>
      </c>
      <c r="C33">
        <v>119368859.7232507</v>
      </c>
    </row>
    <row r="36" spans="1:6" x14ac:dyDescent="0.3">
      <c r="A36" s="23" t="s">
        <v>4565</v>
      </c>
      <c r="B36" s="23"/>
      <c r="C36" s="23"/>
      <c r="D36" s="23"/>
      <c r="E36" s="23"/>
      <c r="F36" s="23"/>
    </row>
    <row r="37" spans="1:6" x14ac:dyDescent="0.3">
      <c r="A37" s="8" t="s">
        <v>4547</v>
      </c>
      <c r="B37" s="8" t="s">
        <v>4531</v>
      </c>
    </row>
    <row r="38" spans="1:6" x14ac:dyDescent="0.3">
      <c r="A38" s="8" t="s">
        <v>4527</v>
      </c>
      <c r="B38" t="s">
        <v>4524</v>
      </c>
      <c r="C38" t="s">
        <v>4525</v>
      </c>
      <c r="D38" t="s">
        <v>4522</v>
      </c>
      <c r="E38" t="s">
        <v>4521</v>
      </c>
      <c r="F38" t="s">
        <v>4523</v>
      </c>
    </row>
    <row r="39" spans="1:6" x14ac:dyDescent="0.3">
      <c r="A39" s="9" t="s">
        <v>4513</v>
      </c>
      <c r="B39" s="7">
        <v>11.083916083916083</v>
      </c>
      <c r="C39" s="7">
        <v>10</v>
      </c>
      <c r="D39" s="7">
        <v>10.708333333333334</v>
      </c>
      <c r="E39" s="7">
        <v>9.4193548387096779</v>
      </c>
      <c r="F39" s="7">
        <v>10.189873417721518</v>
      </c>
    </row>
    <row r="40" spans="1:6" x14ac:dyDescent="0.3">
      <c r="A40" s="9" t="s">
        <v>4515</v>
      </c>
      <c r="B40" s="7">
        <v>11.23076923076923</v>
      </c>
      <c r="C40" s="7">
        <v>10.427350427350428</v>
      </c>
      <c r="D40" s="7">
        <v>8.9147286821705425</v>
      </c>
      <c r="E40" s="7">
        <v>10.325203252032521</v>
      </c>
      <c r="F40" s="7">
        <v>10.496183206106871</v>
      </c>
    </row>
    <row r="41" spans="1:6" x14ac:dyDescent="0.3">
      <c r="A41" s="9" t="s">
        <v>4516</v>
      </c>
      <c r="B41" s="7">
        <v>8.3969465648854964</v>
      </c>
      <c r="C41" s="7">
        <v>10.258620689655173</v>
      </c>
      <c r="D41" s="7">
        <v>11.041666666666666</v>
      </c>
      <c r="E41" s="7">
        <v>10.27027027027027</v>
      </c>
      <c r="F41" s="7">
        <v>10.487804878048781</v>
      </c>
    </row>
    <row r="42" spans="1:6" x14ac:dyDescent="0.3">
      <c r="A42" s="9" t="s">
        <v>4514</v>
      </c>
      <c r="B42" s="7">
        <v>10.606060606060606</v>
      </c>
      <c r="C42" s="7">
        <v>10.038461538461538</v>
      </c>
      <c r="D42" s="7">
        <v>10.766129032258064</v>
      </c>
      <c r="E42" s="7">
        <v>11.006711409395972</v>
      </c>
      <c r="F42" s="7">
        <v>10.610687022900763</v>
      </c>
    </row>
    <row r="43" spans="1:6" x14ac:dyDescent="0.3">
      <c r="A43" s="9" t="s">
        <v>4517</v>
      </c>
      <c r="B43" s="7">
        <v>10.217391304347826</v>
      </c>
      <c r="C43" s="7">
        <v>9.67741935483871</v>
      </c>
      <c r="D43" s="7">
        <v>10.909090909090908</v>
      </c>
      <c r="E43" s="7">
        <v>9.7463768115942031</v>
      </c>
      <c r="F43" s="7">
        <v>11.707317073170731</v>
      </c>
    </row>
    <row r="44" spans="1:6" x14ac:dyDescent="0.3">
      <c r="A44" s="9" t="s">
        <v>4512</v>
      </c>
      <c r="B44" s="7">
        <v>10.26923076923077</v>
      </c>
      <c r="C44" s="7">
        <v>9.1322314049586772</v>
      </c>
      <c r="D44" s="7">
        <v>10.333333333333334</v>
      </c>
      <c r="E44" s="7">
        <v>9.8120300751879697</v>
      </c>
      <c r="F44" s="7">
        <v>10.755395683453237</v>
      </c>
    </row>
    <row r="45" spans="1:6" x14ac:dyDescent="0.3">
      <c r="A45" s="9" t="s">
        <v>4518</v>
      </c>
      <c r="B45" s="7">
        <v>11.016260162601625</v>
      </c>
      <c r="C45" s="7">
        <v>9.9637681159420293</v>
      </c>
      <c r="D45" s="7">
        <v>10.185185185185185</v>
      </c>
      <c r="E45" s="7">
        <v>10.265486725663717</v>
      </c>
      <c r="F45" s="7">
        <v>10.851851851851851</v>
      </c>
    </row>
    <row r="49" spans="1:7" x14ac:dyDescent="0.3">
      <c r="B49" s="8" t="s">
        <v>4531</v>
      </c>
    </row>
    <row r="50" spans="1:7" x14ac:dyDescent="0.3">
      <c r="A50" s="8" t="s">
        <v>4553</v>
      </c>
      <c r="B50" t="s">
        <v>4548</v>
      </c>
      <c r="C50" t="s">
        <v>4549</v>
      </c>
    </row>
    <row r="51" spans="1:7" x14ac:dyDescent="0.3">
      <c r="A51" s="9" t="s">
        <v>4552</v>
      </c>
      <c r="B51">
        <v>3616</v>
      </c>
      <c r="C51">
        <v>884</v>
      </c>
    </row>
    <row r="52" spans="1:7" x14ac:dyDescent="0.3">
      <c r="A52" s="9" t="s">
        <v>4550</v>
      </c>
      <c r="B52">
        <v>714055650</v>
      </c>
      <c r="C52">
        <v>173510615</v>
      </c>
    </row>
    <row r="53" spans="1:7" x14ac:dyDescent="0.3">
      <c r="A53" s="9" t="s">
        <v>4544</v>
      </c>
      <c r="B53">
        <v>621909183.94999993</v>
      </c>
      <c r="C53">
        <v>173510615</v>
      </c>
    </row>
    <row r="54" spans="1:7" x14ac:dyDescent="0.3">
      <c r="A54" s="9" t="s">
        <v>4551</v>
      </c>
      <c r="B54">
        <v>92146466.050000221</v>
      </c>
      <c r="C54">
        <v>0</v>
      </c>
    </row>
    <row r="55" spans="1:7" x14ac:dyDescent="0.3">
      <c r="A55" s="9" t="s">
        <v>4545</v>
      </c>
      <c r="B55">
        <v>92520447.303277254</v>
      </c>
      <c r="C55">
        <v>26848412.419973433</v>
      </c>
    </row>
    <row r="58" spans="1:7" x14ac:dyDescent="0.3">
      <c r="A58" s="23" t="s">
        <v>4566</v>
      </c>
      <c r="B58" s="23"/>
      <c r="C58" s="23"/>
      <c r="D58" s="23"/>
      <c r="E58" s="23"/>
      <c r="F58" s="23"/>
      <c r="G58" s="23"/>
    </row>
    <row r="59" spans="1:7" x14ac:dyDescent="0.3">
      <c r="A59" s="8" t="s">
        <v>4527</v>
      </c>
      <c r="B59" t="s">
        <v>4544</v>
      </c>
      <c r="C59" t="s">
        <v>4545</v>
      </c>
      <c r="F59" s="8" t="s">
        <v>4527</v>
      </c>
      <c r="G59" t="s">
        <v>4555</v>
      </c>
    </row>
    <row r="60" spans="1:7" x14ac:dyDescent="0.3">
      <c r="A60" s="9" t="s">
        <v>4513</v>
      </c>
      <c r="B60">
        <v>112884821.24999997</v>
      </c>
      <c r="C60">
        <v>16742197.064792899</v>
      </c>
      <c r="F60" s="9" t="s">
        <v>4512</v>
      </c>
      <c r="G60" s="4">
        <v>15.307559350416216</v>
      </c>
    </row>
    <row r="61" spans="1:7" x14ac:dyDescent="0.3">
      <c r="A61" s="9" t="s">
        <v>4515</v>
      </c>
      <c r="B61">
        <v>112848033</v>
      </c>
      <c r="C61">
        <v>16841670.177290503</v>
      </c>
      <c r="F61" s="9" t="s">
        <v>4514</v>
      </c>
      <c r="G61" s="4">
        <v>15.245594771005708</v>
      </c>
    </row>
    <row r="62" spans="1:7" x14ac:dyDescent="0.3">
      <c r="A62" s="9" t="s">
        <v>4516</v>
      </c>
      <c r="B62">
        <v>111778937.90000001</v>
      </c>
      <c r="C62">
        <v>16803457.361362815</v>
      </c>
      <c r="F62" s="9" t="s">
        <v>4518</v>
      </c>
      <c r="G62" s="4">
        <v>15.168655028085173</v>
      </c>
    </row>
    <row r="63" spans="1:7" x14ac:dyDescent="0.3">
      <c r="A63" s="9" t="s">
        <v>4514</v>
      </c>
      <c r="B63">
        <v>115843947.75000004</v>
      </c>
      <c r="C63">
        <v>17511703.312781129</v>
      </c>
      <c r="F63" s="9" t="s">
        <v>4517</v>
      </c>
      <c r="G63" s="4">
        <v>15.145746214414721</v>
      </c>
    </row>
    <row r="64" spans="1:7" x14ac:dyDescent="0.3">
      <c r="A64" s="9" t="s">
        <v>4517</v>
      </c>
      <c r="B64">
        <v>113527480.20000002</v>
      </c>
      <c r="C64">
        <v>16874588.747345153</v>
      </c>
      <c r="F64" s="9" t="s">
        <v>4516</v>
      </c>
      <c r="G64" s="4">
        <v>15.104329192972569</v>
      </c>
    </row>
    <row r="65" spans="1:7" x14ac:dyDescent="0.3">
      <c r="A65" s="9" t="s">
        <v>4512</v>
      </c>
      <c r="B65">
        <v>116375044.54999994</v>
      </c>
      <c r="C65">
        <v>17702023.899173763</v>
      </c>
      <c r="F65" s="9" t="s">
        <v>4515</v>
      </c>
      <c r="G65" s="4">
        <v>15.075545548358408</v>
      </c>
    </row>
    <row r="66" spans="1:7" x14ac:dyDescent="0.3">
      <c r="A66" s="9" t="s">
        <v>4518</v>
      </c>
      <c r="B66">
        <v>112161534.29999989</v>
      </c>
      <c r="C66">
        <v>16893219.160504427</v>
      </c>
      <c r="F66" s="9" t="s">
        <v>4513</v>
      </c>
      <c r="G66" s="4">
        <v>14.789867251461787</v>
      </c>
    </row>
    <row r="67" spans="1:7" x14ac:dyDescent="0.3">
      <c r="D67" s="10"/>
    </row>
    <row r="73" spans="1:7" x14ac:dyDescent="0.3">
      <c r="A73" s="23" t="s">
        <v>4567</v>
      </c>
      <c r="B73" s="23"/>
      <c r="C73" s="23"/>
      <c r="D73" s="23"/>
    </row>
    <row r="74" spans="1:7" x14ac:dyDescent="0.3">
      <c r="A74" s="8" t="s">
        <v>4527</v>
      </c>
      <c r="B74" t="s">
        <v>4557</v>
      </c>
      <c r="C74" t="s">
        <v>4544</v>
      </c>
      <c r="D74" t="s">
        <v>4558</v>
      </c>
    </row>
    <row r="75" spans="1:7" x14ac:dyDescent="0.3">
      <c r="A75" s="9" t="s">
        <v>4513</v>
      </c>
      <c r="B75">
        <v>3295</v>
      </c>
      <c r="C75">
        <v>112884821.24999997</v>
      </c>
      <c r="D75" s="10">
        <f>IFERROR(C5/B5,0)</f>
        <v>1.3501190710952724</v>
      </c>
    </row>
    <row r="76" spans="1:7" x14ac:dyDescent="0.3">
      <c r="A76" s="9" t="s">
        <v>4515</v>
      </c>
      <c r="B76">
        <v>3279</v>
      </c>
      <c r="C76">
        <v>112848033</v>
      </c>
      <c r="D76" s="10">
        <f t="shared" ref="D76:D81" si="0">IFERROR(C6/B6,0)</f>
        <v>1.0781619169787939</v>
      </c>
    </row>
    <row r="77" spans="1:7" x14ac:dyDescent="0.3">
      <c r="A77" s="9" t="s">
        <v>4516</v>
      </c>
      <c r="B77">
        <v>3040</v>
      </c>
      <c r="C77">
        <v>111778937.90000001</v>
      </c>
      <c r="D77" s="10">
        <f t="shared" si="0"/>
        <v>0.78258513899242876</v>
      </c>
    </row>
    <row r="78" spans="1:7" x14ac:dyDescent="0.3">
      <c r="A78" s="9" t="s">
        <v>4514</v>
      </c>
      <c r="B78">
        <v>3293</v>
      </c>
      <c r="C78">
        <v>115843947.75000004</v>
      </c>
      <c r="D78" s="10">
        <f t="shared" si="0"/>
        <v>1.146604636381817</v>
      </c>
    </row>
    <row r="79" spans="1:7" x14ac:dyDescent="0.3">
      <c r="A79" s="9" t="s">
        <v>4517</v>
      </c>
      <c r="B79">
        <v>3143</v>
      </c>
      <c r="C79">
        <v>113527480.20000002</v>
      </c>
      <c r="D79" s="10">
        <f t="shared" si="0"/>
        <v>0.89808617695659487</v>
      </c>
    </row>
    <row r="80" spans="1:7" x14ac:dyDescent="0.3">
      <c r="A80" s="9" t="s">
        <v>4512</v>
      </c>
      <c r="B80">
        <v>3233</v>
      </c>
      <c r="C80">
        <v>116375044.54999994</v>
      </c>
      <c r="D80" s="10">
        <f t="shared" si="0"/>
        <v>1.2976383436342036</v>
      </c>
    </row>
    <row r="81" spans="1:4" x14ac:dyDescent="0.3">
      <c r="A81" s="9" t="s">
        <v>4518</v>
      </c>
      <c r="B81">
        <v>3070</v>
      </c>
      <c r="C81">
        <v>112161534.29999989</v>
      </c>
      <c r="D81" s="10">
        <f t="shared" si="0"/>
        <v>0.8831767364324995</v>
      </c>
    </row>
  </sheetData>
  <mergeCells count="6">
    <mergeCell ref="A1:C1"/>
    <mergeCell ref="A17:F17"/>
    <mergeCell ref="A26:C26"/>
    <mergeCell ref="A36:F36"/>
    <mergeCell ref="A73:D73"/>
    <mergeCell ref="A58:G58"/>
  </mergeCells>
  <phoneticPr fontId="4" type="noConversion"/>
  <conditionalFormatting pivot="1" sqref="B4:B15">
    <cfRule type="top10" dxfId="7" priority="8" rank="1"/>
  </conditionalFormatting>
  <conditionalFormatting pivot="1" sqref="B4:B15">
    <cfRule type="top10" dxfId="6" priority="7" bottom="1" rank="1"/>
  </conditionalFormatting>
  <conditionalFormatting pivot="1" sqref="C4:C15">
    <cfRule type="top10" dxfId="5" priority="6" rank="1"/>
  </conditionalFormatting>
  <conditionalFormatting pivot="1" sqref="C4:C15">
    <cfRule type="top10" dxfId="4" priority="5" bottom="1" rank="1"/>
  </conditionalFormatting>
  <conditionalFormatting pivot="1" sqref="B28:B32">
    <cfRule type="top10" dxfId="3" priority="4" rank="1"/>
  </conditionalFormatting>
  <conditionalFormatting pivot="1" sqref="C28:C32">
    <cfRule type="top10" dxfId="2" priority="3" rank="1"/>
  </conditionalFormatting>
  <conditionalFormatting pivot="1" sqref="C28:C32">
    <cfRule type="top10" dxfId="1" priority="2" bottom="1" rank="1"/>
  </conditionalFormatting>
  <conditionalFormatting pivot="1" sqref="B28:B32">
    <cfRule type="top10" dxfId="0" priority="1" bottom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1BA9B-BE6D-4472-96E0-23ECBC210630}">
  <dimension ref="A1:B10"/>
  <sheetViews>
    <sheetView workbookViewId="0">
      <selection activeCell="B1" sqref="B1"/>
    </sheetView>
  </sheetViews>
  <sheetFormatPr defaultRowHeight="14.4" x14ac:dyDescent="0.3"/>
  <cols>
    <col min="1" max="1" width="21.5546875" customWidth="1"/>
    <col min="2" max="2" width="17.109375" customWidth="1"/>
  </cols>
  <sheetData>
    <row r="1" spans="1:2" x14ac:dyDescent="0.3">
      <c r="A1" t="s">
        <v>4559</v>
      </c>
      <c r="B1" s="14">
        <f>SUM(Sheet1!K2:K4501)</f>
        <v>795419798.95000041</v>
      </c>
    </row>
    <row r="4" spans="1:2" x14ac:dyDescent="0.3">
      <c r="A4" t="s">
        <v>4556</v>
      </c>
      <c r="B4" s="14">
        <f>SUM(Sheet1!L2:L4501)</f>
        <v>119368859.72325064</v>
      </c>
    </row>
    <row r="7" spans="1:2" x14ac:dyDescent="0.3">
      <c r="A7" t="s">
        <v>4554</v>
      </c>
      <c r="B7" s="13">
        <f>IFERROR(SUM(Sheet1!L2:L4501)/SUM(Sheet1!K2:K4501),0)</f>
        <v>0.15007026463362411</v>
      </c>
    </row>
    <row r="10" spans="1:2" x14ac:dyDescent="0.3">
      <c r="A10" t="s">
        <v>4560</v>
      </c>
      <c r="B10">
        <f>COUNTA(Sheet1!A2:A4501)</f>
        <v>4500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8EB84-1B0B-4964-9922-D96539A1E00C}">
  <dimension ref="A1:AU66"/>
  <sheetViews>
    <sheetView showGridLines="0" tabSelected="1" zoomScale="30" zoomScaleNormal="30" workbookViewId="0">
      <selection activeCell="AL80" sqref="AL80"/>
    </sheetView>
  </sheetViews>
  <sheetFormatPr defaultRowHeight="14.4" x14ac:dyDescent="0.3"/>
  <cols>
    <col min="1" max="1" width="15.21875" bestFit="1" customWidth="1"/>
    <col min="4" max="4" width="11.21875" bestFit="1" customWidth="1"/>
    <col min="7" max="7" width="12.88671875" bestFit="1" customWidth="1"/>
    <col min="10" max="10" width="18.44140625" bestFit="1" customWidth="1"/>
  </cols>
  <sheetData>
    <row r="1" spans="1:45" ht="14.4" customHeight="1" x14ac:dyDescent="0.3">
      <c r="A1" s="17" t="s">
        <v>4561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20"/>
      <c r="AI1" s="20"/>
      <c r="AJ1" s="20"/>
      <c r="AK1" s="20"/>
      <c r="AL1" s="20"/>
    </row>
    <row r="2" spans="1:45" ht="14.4" customHeight="1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20"/>
      <c r="AI2" s="20"/>
      <c r="AJ2" s="20"/>
      <c r="AK2" s="20"/>
      <c r="AL2" s="20"/>
    </row>
    <row r="3" spans="1:45" ht="14.4" customHeight="1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20"/>
      <c r="AI3" s="20"/>
      <c r="AJ3" s="20"/>
      <c r="AK3" s="20"/>
      <c r="AL3" s="20"/>
    </row>
    <row r="4" spans="1:45" ht="14.4" customHeight="1" x14ac:dyDescent="0.3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20"/>
      <c r="AI4" s="20"/>
      <c r="AJ4" s="20"/>
      <c r="AK4" s="20"/>
      <c r="AL4" s="20"/>
    </row>
    <row r="5" spans="1:45" ht="14.4" customHeight="1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20"/>
      <c r="AI5" s="20"/>
      <c r="AJ5" s="20"/>
      <c r="AK5" s="20"/>
      <c r="AL5" s="20"/>
    </row>
    <row r="6" spans="1:45" ht="14.4" customHeight="1" x14ac:dyDescent="0.3">
      <c r="A6" s="18" t="s">
        <v>4570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20"/>
      <c r="AI6" s="20"/>
      <c r="AJ6" s="20"/>
      <c r="AK6" s="20"/>
      <c r="AL6" s="20"/>
    </row>
    <row r="7" spans="1:45" ht="14.4" customHeight="1" x14ac:dyDescent="0.3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20"/>
      <c r="AI7" s="20"/>
      <c r="AJ7" s="20"/>
      <c r="AK7" s="20"/>
      <c r="AL7" s="20"/>
    </row>
    <row r="8" spans="1:45" ht="14.4" customHeight="1" x14ac:dyDescent="0.3">
      <c r="AH8" s="21" t="s">
        <v>4568</v>
      </c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</row>
    <row r="9" spans="1:45" ht="14.4" customHeight="1" x14ac:dyDescent="0.3">
      <c r="A9" s="14"/>
      <c r="D9" s="14"/>
      <c r="G9" s="12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</row>
    <row r="10" spans="1:45" ht="14.4" customHeight="1" x14ac:dyDescent="0.3"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</row>
    <row r="11" spans="1:45" ht="14.4" customHeight="1" x14ac:dyDescent="0.3"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</row>
    <row r="12" spans="1:45" ht="14.4" customHeight="1" x14ac:dyDescent="0.3"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</row>
    <row r="13" spans="1:45" ht="14.4" customHeight="1" x14ac:dyDescent="0.3"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</row>
    <row r="14" spans="1:45" ht="14.4" customHeight="1" x14ac:dyDescent="0.3"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</row>
    <row r="15" spans="1:45" ht="14.4" customHeight="1" x14ac:dyDescent="0.3"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</row>
    <row r="16" spans="1:45" ht="14.4" customHeight="1" x14ac:dyDescent="0.3"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</row>
    <row r="17" spans="34:47" ht="14.4" customHeight="1" x14ac:dyDescent="0.3"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</row>
    <row r="18" spans="34:47" ht="14.4" customHeight="1" x14ac:dyDescent="0.3"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</row>
    <row r="19" spans="34:47" ht="14.4" customHeight="1" x14ac:dyDescent="0.3"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</row>
    <row r="20" spans="34:47" ht="14.4" customHeight="1" x14ac:dyDescent="0.3"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</row>
    <row r="21" spans="34:47" ht="14.4" customHeight="1" x14ac:dyDescent="0.3"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</row>
    <row r="22" spans="34:47" ht="14.4" customHeight="1" x14ac:dyDescent="0.3"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</row>
    <row r="23" spans="34:47" ht="14.4" customHeight="1" x14ac:dyDescent="0.3"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</row>
    <row r="24" spans="34:47" ht="14.4" customHeight="1" x14ac:dyDescent="0.3"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</row>
    <row r="25" spans="34:47" ht="14.4" customHeight="1" x14ac:dyDescent="0.3"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</row>
    <row r="26" spans="34:47" ht="14.4" customHeight="1" x14ac:dyDescent="0.3"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</row>
    <row r="27" spans="34:47" ht="14.4" customHeight="1" x14ac:dyDescent="0.3"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U27" s="15"/>
    </row>
    <row r="28" spans="34:47" ht="14.4" customHeight="1" x14ac:dyDescent="0.3"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</row>
    <row r="29" spans="34:47" ht="14.4" customHeight="1" x14ac:dyDescent="0.3"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</row>
    <row r="30" spans="34:47" ht="14.4" customHeight="1" x14ac:dyDescent="0.3"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</row>
    <row r="31" spans="34:47" ht="14.4" customHeight="1" x14ac:dyDescent="0.3"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</row>
    <row r="32" spans="34:47" ht="14.4" customHeight="1" x14ac:dyDescent="0.3"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</row>
    <row r="33" spans="34:45" ht="14.4" customHeight="1" x14ac:dyDescent="0.3"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</row>
    <row r="34" spans="34:45" ht="14.4" customHeight="1" x14ac:dyDescent="0.3"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</row>
    <row r="35" spans="34:45" ht="14.4" customHeight="1" x14ac:dyDescent="0.3"/>
    <row r="36" spans="34:45" ht="14.4" customHeight="1" x14ac:dyDescent="0.3">
      <c r="AH36" s="21" t="s">
        <v>4569</v>
      </c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</row>
    <row r="37" spans="34:45" ht="14.4" customHeight="1" x14ac:dyDescent="0.3"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</row>
    <row r="38" spans="34:45" ht="14.4" customHeight="1" x14ac:dyDescent="0.3"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</row>
    <row r="39" spans="34:45" ht="14.4" customHeight="1" x14ac:dyDescent="0.3"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</row>
    <row r="40" spans="34:45" ht="14.4" customHeight="1" x14ac:dyDescent="0.3"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</row>
    <row r="41" spans="34:45" ht="14.4" customHeight="1" x14ac:dyDescent="0.3"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</row>
    <row r="42" spans="34:45" ht="14.4" customHeight="1" x14ac:dyDescent="0.3"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</row>
    <row r="43" spans="34:45" ht="14.4" customHeight="1" x14ac:dyDescent="0.3"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</row>
    <row r="44" spans="34:45" ht="14.4" customHeight="1" x14ac:dyDescent="0.3"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</row>
    <row r="45" spans="34:45" ht="14.4" customHeight="1" x14ac:dyDescent="0.3"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</row>
    <row r="46" spans="34:45" ht="14.4" customHeight="1" x14ac:dyDescent="0.3"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</row>
    <row r="47" spans="34:45" ht="14.4" customHeight="1" x14ac:dyDescent="0.3"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</row>
    <row r="48" spans="34:45" ht="14.4" customHeight="1" x14ac:dyDescent="0.3"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</row>
    <row r="49" spans="34:45" ht="14.4" customHeight="1" x14ac:dyDescent="0.3"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</row>
    <row r="50" spans="34:45" ht="14.4" customHeight="1" x14ac:dyDescent="0.3"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</row>
    <row r="51" spans="34:45" ht="14.4" customHeight="1" x14ac:dyDescent="0.3"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</row>
    <row r="52" spans="34:45" ht="14.4" customHeight="1" x14ac:dyDescent="0.3"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</row>
    <row r="53" spans="34:45" ht="14.4" customHeight="1" x14ac:dyDescent="0.3"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</row>
    <row r="54" spans="34:45" ht="14.4" customHeight="1" x14ac:dyDescent="0.3"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</row>
    <row r="55" spans="34:45" ht="14.4" customHeight="1" x14ac:dyDescent="0.3"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</row>
    <row r="56" spans="34:45" ht="14.4" customHeight="1" x14ac:dyDescent="0.3"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</row>
    <row r="57" spans="34:45" ht="14.4" customHeight="1" x14ac:dyDescent="0.3"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</row>
    <row r="58" spans="34:45" ht="14.4" customHeight="1" x14ac:dyDescent="0.3"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</row>
    <row r="59" spans="34:45" ht="14.4" customHeight="1" x14ac:dyDescent="0.3"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</row>
    <row r="60" spans="34:45" ht="14.4" customHeight="1" x14ac:dyDescent="0.3"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</row>
    <row r="61" spans="34:45" ht="14.4" customHeight="1" x14ac:dyDescent="0.3"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</row>
    <row r="62" spans="34:45" ht="14.4" customHeight="1" x14ac:dyDescent="0.3"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</row>
    <row r="63" spans="34:45" ht="14.4" customHeight="1" x14ac:dyDescent="0.3"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</row>
    <row r="64" spans="34:45" ht="14.4" customHeight="1" x14ac:dyDescent="0.3"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</row>
    <row r="65" spans="34:45" ht="14.4" customHeight="1" x14ac:dyDescent="0.3"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</row>
    <row r="66" spans="34:45" ht="14.4" customHeight="1" x14ac:dyDescent="0.3"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</row>
  </sheetData>
  <mergeCells count="5">
    <mergeCell ref="A1:AG5"/>
    <mergeCell ref="A6:AG7"/>
    <mergeCell ref="AH1:AL7"/>
    <mergeCell ref="AH8:AS27"/>
    <mergeCell ref="AH36:AS6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Pivot Tables</vt:lpstr>
      <vt:lpstr>KPIs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sarika sharma</cp:lastModifiedBy>
  <dcterms:created xsi:type="dcterms:W3CDTF">2026-02-23T16:11:43Z</dcterms:created>
  <dcterms:modified xsi:type="dcterms:W3CDTF">2026-10-14T12:13:56Z</dcterms:modified>
</cp:coreProperties>
</file>