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Projects\top-influencers\"/>
    </mc:Choice>
  </mc:AlternateContent>
  <xr:revisionPtr revIDLastSave="0" documentId="13_ncr:1_{42B20173-6E70-40F6-A03C-2970E55175E3}" xr6:coauthVersionLast="47" xr6:coauthVersionMax="47" xr10:uidLastSave="{00000000-0000-0000-0000-000000000000}"/>
  <bookViews>
    <workbookView xWindow="-110" yWindow="-110" windowWidth="19420" windowHeight="11500" activeTab="1" xr2:uid="{BE711E17-61CD-4230-9B46-F4485B956DB9}"/>
  </bookViews>
  <sheets>
    <sheet name="Subscribers_Based_Selection" sheetId="1" r:id="rId1"/>
    <sheet name="Viewers_Based_Selectio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3" l="1"/>
  <c r="G12" i="3" s="1"/>
  <c r="I12" i="3" s="1"/>
  <c r="D12" i="3"/>
  <c r="F12" i="3" s="1"/>
  <c r="H12" i="3" s="1"/>
  <c r="E11" i="3"/>
  <c r="G11" i="3" s="1"/>
  <c r="I11" i="3" s="1"/>
  <c r="D11" i="3"/>
  <c r="F11" i="3" s="1"/>
  <c r="H11" i="3" s="1"/>
  <c r="E10" i="3"/>
  <c r="G10" i="3" s="1"/>
  <c r="I10" i="3" s="1"/>
  <c r="D10" i="3"/>
  <c r="F10" i="3" s="1"/>
  <c r="H10" i="3" s="1"/>
  <c r="K12" i="3"/>
  <c r="K11" i="3"/>
  <c r="K10" i="3"/>
  <c r="L12" i="3" l="1"/>
  <c r="L11" i="3"/>
  <c r="L10" i="3"/>
  <c r="M11" i="3"/>
  <c r="N11" i="3"/>
  <c r="M12" i="3" l="1"/>
  <c r="N12" i="3"/>
  <c r="M10" i="3"/>
  <c r="N10" i="3"/>
  <c r="K11" i="1"/>
  <c r="K12" i="1"/>
  <c r="K10" i="1"/>
  <c r="E12" i="1"/>
  <c r="G12" i="1" s="1"/>
  <c r="I12" i="1" s="1"/>
  <c r="E11" i="1"/>
  <c r="G11" i="1" s="1"/>
  <c r="I11" i="1" s="1"/>
  <c r="E10" i="1"/>
  <c r="G10" i="1" s="1"/>
  <c r="I10" i="1" s="1"/>
  <c r="D11" i="1"/>
  <c r="F11" i="1" s="1"/>
  <c r="H11" i="1" s="1"/>
  <c r="N11" i="1" s="1"/>
  <c r="D12" i="1"/>
  <c r="F12" i="1" s="1"/>
  <c r="H12" i="1" s="1"/>
  <c r="N12" i="1" s="1"/>
  <c r="D10" i="1"/>
  <c r="F10" i="1" s="1"/>
  <c r="H10" i="1" s="1"/>
  <c r="N10" i="1" s="1"/>
  <c r="L10" i="1" l="1"/>
  <c r="M10" i="1"/>
  <c r="M12" i="1"/>
  <c r="M11" i="1"/>
  <c r="L12" i="1"/>
  <c r="L11" i="1"/>
</calcChain>
</file>

<file path=xl/sharedStrings.xml><?xml version="1.0" encoding="utf-8"?>
<sst xmlns="http://schemas.openxmlformats.org/spreadsheetml/2006/main" count="50" uniqueCount="30">
  <si>
    <t>Excel vs SQL</t>
  </si>
  <si>
    <t>Channel Name</t>
  </si>
  <si>
    <t>Average Views per Video (Excel)</t>
  </si>
  <si>
    <t>Average Views per Video (SQL)</t>
  </si>
  <si>
    <t>Potential Product Sales per Video (Excel)</t>
  </si>
  <si>
    <t>Potential Product Sales per Video (SQL)</t>
  </si>
  <si>
    <t>Potential Revenue per Video (Excel)</t>
  </si>
  <si>
    <t>Potential Revenue per Video (SQL)</t>
  </si>
  <si>
    <t>Net Profit (Excel)</t>
  </si>
  <si>
    <t>Net Profit (SQL)</t>
  </si>
  <si>
    <t>Conversion Rate</t>
  </si>
  <si>
    <t>Product Cost</t>
  </si>
  <si>
    <t>Campaign Cost</t>
  </si>
  <si>
    <t>NoCopyrightSounds</t>
  </si>
  <si>
    <t>DanTDM</t>
  </si>
  <si>
    <t>Dan Rhodes</t>
  </si>
  <si>
    <t xml:space="preserve">Average Views per Video </t>
  </si>
  <si>
    <t xml:space="preserve">Potential Product Sales per Video </t>
  </si>
  <si>
    <t>Potential Revenue per Video</t>
  </si>
  <si>
    <t xml:space="preserve">Net Profit </t>
  </si>
  <si>
    <t>Difference 
(Excel vs SQL)</t>
  </si>
  <si>
    <t>Recommendations</t>
  </si>
  <si>
    <t>Based on the subscribers and viewership, Dan Rhodes is the best option because of their higher reach per video, giving a higher Return on Investment.</t>
  </si>
  <si>
    <t>Analysis of Most Subscribed Channels</t>
  </si>
  <si>
    <t>Analysis of Most Viewed Channels</t>
  </si>
  <si>
    <t>MisterMax</t>
  </si>
  <si>
    <t>Mister Max generates the best ROI based on this deal structure, but it's hard to ignore the net profit the other YouTuber channels generate from this too. It may be worth sructuring a package for all three of these channels and reaching out to their teams for a further conversation into a deal that generates a good return for all parties involved.</t>
  </si>
  <si>
    <t>Campaign cost</t>
  </si>
  <si>
    <t>Campaign type</t>
  </si>
  <si>
    <t>Influencer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</si>
</sst>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5" formatCode="&quot;£&quot;#,##0.00"/>
    <numFmt numFmtId="168" formatCode="_-* #,##0_-;\-* #,##0_-;_-* &quot;-&quot;??_-;_-@_-"/>
    <numFmt numFmtId="170" formatCode="&quot;£&quot;#,##0"/>
  </numFmts>
  <fonts count="11"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5700"/>
      <name val="Aptos Narrow"/>
      <family val="2"/>
      <scheme val="minor"/>
    </font>
    <font>
      <sz val="11"/>
      <color theme="0"/>
      <name val="Aptos Narrow"/>
      <family val="2"/>
      <scheme val="minor"/>
    </font>
    <font>
      <sz val="18"/>
      <color theme="1"/>
      <name val="Aptos Narrow"/>
      <family val="2"/>
      <scheme val="minor"/>
    </font>
    <font>
      <b/>
      <sz val="18"/>
      <color theme="1"/>
      <name val="Aptos Narrow"/>
      <family val="2"/>
      <scheme val="minor"/>
    </font>
    <font>
      <b/>
      <sz val="16"/>
      <color theme="1"/>
      <name val="Aptos Narrow"/>
      <family val="2"/>
      <scheme val="minor"/>
    </font>
    <font>
      <b/>
      <sz val="11"/>
      <color rgb="FF006100"/>
      <name val="Aptos Narrow"/>
      <family val="2"/>
      <scheme val="minor"/>
    </font>
    <font>
      <sz val="12"/>
      <color theme="1"/>
      <name val="Aptos Narrow"/>
      <family val="2"/>
      <scheme val="minor"/>
    </font>
    <font>
      <b/>
      <sz val="14"/>
      <color theme="1"/>
      <name val="Aptos Narrow"/>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theme="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5" tint="0.59999389629810485"/>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8">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28">
    <xf numFmtId="0" fontId="0" fillId="0" borderId="0" xfId="0"/>
    <xf numFmtId="0" fontId="6" fillId="8" borderId="0" xfId="0" applyFont="1" applyFill="1" applyAlignment="1">
      <alignment horizontal="center"/>
    </xf>
    <xf numFmtId="0" fontId="5" fillId="8" borderId="0" xfId="0" applyFont="1" applyFill="1" applyAlignment="1">
      <alignment horizontal="center"/>
    </xf>
    <xf numFmtId="0" fontId="0" fillId="0" borderId="1" xfId="0" applyBorder="1"/>
    <xf numFmtId="0" fontId="0" fillId="0" borderId="0" xfId="0" applyAlignment="1">
      <alignment horizontal="center" vertical="center"/>
    </xf>
    <xf numFmtId="0" fontId="0" fillId="0" borderId="0" xfId="0" applyAlignment="1">
      <alignment horizontal="center" vertical="center" wrapText="1"/>
    </xf>
    <xf numFmtId="0" fontId="3" fillId="3" borderId="1" xfId="3" applyBorder="1" applyAlignment="1">
      <alignment horizontal="center" vertical="center" wrapText="1"/>
    </xf>
    <xf numFmtId="0" fontId="1" fillId="5" borderId="1" xfId="5" applyBorder="1"/>
    <xf numFmtId="0" fontId="1" fillId="6" borderId="1" xfId="6" applyBorder="1" applyAlignment="1">
      <alignment horizontal="center" vertical="center" wrapText="1"/>
    </xf>
    <xf numFmtId="0" fontId="0" fillId="0" borderId="1" xfId="0" applyBorder="1" applyAlignment="1">
      <alignment horizontal="center" vertical="center"/>
    </xf>
    <xf numFmtId="0" fontId="0" fillId="0" borderId="1" xfId="0" applyBorder="1" applyAlignment="1"/>
    <xf numFmtId="165" fontId="0" fillId="0" borderId="1" xfId="0" applyNumberFormat="1" applyBorder="1"/>
    <xf numFmtId="168" fontId="0" fillId="0" borderId="1" xfId="1" applyNumberFormat="1" applyFont="1" applyBorder="1"/>
    <xf numFmtId="0" fontId="0" fillId="6" borderId="1" xfId="6" applyFont="1" applyBorder="1" applyAlignment="1">
      <alignment horizontal="center" vertical="center" wrapText="1"/>
    </xf>
    <xf numFmtId="168" fontId="0" fillId="0" borderId="1" xfId="0" applyNumberFormat="1" applyBorder="1"/>
    <xf numFmtId="170" fontId="0" fillId="0" borderId="1" xfId="0" applyNumberFormat="1" applyBorder="1"/>
    <xf numFmtId="170" fontId="2" fillId="2" borderId="1" xfId="2" applyNumberFormat="1" applyBorder="1"/>
    <xf numFmtId="170" fontId="8" fillId="2" borderId="1" xfId="2" applyNumberFormat="1" applyFont="1" applyBorder="1"/>
    <xf numFmtId="0" fontId="0" fillId="0" borderId="0" xfId="0" applyAlignment="1">
      <alignment horizontal="center" wrapText="1"/>
    </xf>
    <xf numFmtId="0" fontId="9" fillId="0" borderId="0" xfId="0" applyFont="1" applyAlignment="1">
      <alignment horizontal="center" wrapText="1"/>
    </xf>
    <xf numFmtId="0" fontId="10" fillId="0" borderId="0" xfId="0" applyFont="1"/>
    <xf numFmtId="0" fontId="10" fillId="0" borderId="0" xfId="0" applyFont="1"/>
    <xf numFmtId="0" fontId="0" fillId="5" borderId="1" xfId="5" applyFont="1" applyBorder="1"/>
    <xf numFmtId="0" fontId="0" fillId="0" borderId="1" xfId="0" applyBorder="1" applyAlignment="1">
      <alignment horizontal="right"/>
    </xf>
    <xf numFmtId="0" fontId="4" fillId="4" borderId="1" xfId="4" applyBorder="1" applyAlignment="1">
      <alignment horizontal="center" vertical="center" wrapText="1"/>
    </xf>
    <xf numFmtId="0" fontId="1" fillId="7" borderId="1" xfId="7" applyBorder="1" applyAlignment="1">
      <alignment horizontal="center" vertical="center" wrapText="1"/>
    </xf>
    <xf numFmtId="0" fontId="7" fillId="9" borderId="2" xfId="0" applyFont="1" applyFill="1" applyBorder="1" applyAlignment="1">
      <alignment horizontal="center" wrapText="1"/>
    </xf>
    <xf numFmtId="0" fontId="7" fillId="9" borderId="2" xfId="0" applyFont="1" applyFill="1" applyBorder="1" applyAlignment="1">
      <alignment horizontal="center"/>
    </xf>
  </cellXfs>
  <cellStyles count="8">
    <cellStyle name="20% - Accent4" xfId="5" builtinId="42"/>
    <cellStyle name="40% - Accent4" xfId="6" builtinId="43"/>
    <cellStyle name="40% - Accent5" xfId="7" builtinId="47"/>
    <cellStyle name="Accent2" xfId="4" builtinId="33"/>
    <cellStyle name="Comma" xfId="1" builtinId="3"/>
    <cellStyle name="Good" xfId="2" builtinId="26"/>
    <cellStyle name="Neutral" xfId="3" builtinId="28"/>
    <cellStyle name="Normal" xfId="0" builtinId="0"/>
  </cellStyles>
  <dxfs count="3">
    <dxf>
      <fill>
        <patternFill>
          <bgColor rgb="FFEE0000"/>
        </patternFill>
      </fill>
    </dxf>
    <dxf>
      <fill>
        <patternFill>
          <bgColor rgb="FFEE0000"/>
        </patternFill>
      </fill>
    </dxf>
    <dxf>
      <fill>
        <patternFill>
          <bgColor rgb="FFEE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D4BBC-4C3B-41AE-B6E8-C9DC0952664F}">
  <dimension ref="A1:N18"/>
  <sheetViews>
    <sheetView zoomScale="80" zoomScaleNormal="80" workbookViewId="0">
      <selection activeCell="K8" sqref="K8:N8"/>
    </sheetView>
  </sheetViews>
  <sheetFormatPr defaultRowHeight="14.5" x14ac:dyDescent="0.35"/>
  <cols>
    <col min="1" max="1" width="16.81640625" bestFit="1" customWidth="1"/>
    <col min="2" max="2" width="15.81640625" customWidth="1"/>
    <col min="3" max="3" width="16" customWidth="1"/>
    <col min="4" max="4" width="21.7265625" customWidth="1"/>
    <col min="5" max="5" width="20.36328125" customWidth="1"/>
    <col min="6" max="6" width="18.26953125" customWidth="1"/>
    <col min="7" max="7" width="18.54296875" customWidth="1"/>
    <col min="8" max="8" width="14.90625" customWidth="1"/>
    <col min="9" max="9" width="13.1796875" customWidth="1"/>
    <col min="10" max="10" width="9.54296875" customWidth="1"/>
    <col min="11" max="11" width="13" customWidth="1"/>
    <col min="12" max="12" width="18.08984375" customWidth="1"/>
    <col min="13" max="13" width="16.36328125" customWidth="1"/>
    <col min="14" max="14" width="10.36328125" customWidth="1"/>
    <col min="15" max="15" width="20.81640625" customWidth="1"/>
    <col min="16" max="16" width="17.453125" customWidth="1"/>
    <col min="17" max="17" width="12.08984375" customWidth="1"/>
  </cols>
  <sheetData>
    <row r="1" spans="1:14" ht="23.5" x14ac:dyDescent="0.55000000000000004">
      <c r="A1" s="1" t="s">
        <v>23</v>
      </c>
      <c r="B1" s="2"/>
      <c r="C1" s="2"/>
      <c r="D1" s="2"/>
    </row>
    <row r="4" spans="1:14" ht="18.5" x14ac:dyDescent="0.45">
      <c r="A4" s="20" t="s">
        <v>0</v>
      </c>
      <c r="C4" s="7" t="s">
        <v>10</v>
      </c>
      <c r="D4" s="3">
        <v>0.02</v>
      </c>
    </row>
    <row r="5" spans="1:14" x14ac:dyDescent="0.35">
      <c r="C5" s="7" t="s">
        <v>11</v>
      </c>
      <c r="D5" s="11">
        <v>5</v>
      </c>
    </row>
    <row r="6" spans="1:14" x14ac:dyDescent="0.35">
      <c r="C6" s="7" t="s">
        <v>12</v>
      </c>
      <c r="D6" s="11">
        <v>50000</v>
      </c>
    </row>
    <row r="8" spans="1:14" ht="44" customHeight="1" x14ac:dyDescent="0.5">
      <c r="K8" s="26" t="s">
        <v>20</v>
      </c>
      <c r="L8" s="27"/>
      <c r="M8" s="27"/>
      <c r="N8" s="27"/>
    </row>
    <row r="9" spans="1:14" s="5" customFormat="1" ht="35.5" customHeight="1" x14ac:dyDescent="0.35">
      <c r="A9" s="9" t="s">
        <v>1</v>
      </c>
      <c r="B9" s="6" t="s">
        <v>2</v>
      </c>
      <c r="C9" s="6" t="s">
        <v>3</v>
      </c>
      <c r="D9" s="24" t="s">
        <v>4</v>
      </c>
      <c r="E9" s="24" t="s">
        <v>5</v>
      </c>
      <c r="F9" s="25" t="s">
        <v>6</v>
      </c>
      <c r="G9" s="25" t="s">
        <v>7</v>
      </c>
      <c r="H9" s="8" t="s">
        <v>8</v>
      </c>
      <c r="I9" s="8" t="s">
        <v>9</v>
      </c>
      <c r="J9"/>
      <c r="K9" s="6" t="s">
        <v>16</v>
      </c>
      <c r="L9" s="24" t="s">
        <v>17</v>
      </c>
      <c r="M9" s="25" t="s">
        <v>18</v>
      </c>
      <c r="N9" s="13" t="s">
        <v>19</v>
      </c>
    </row>
    <row r="10" spans="1:14" x14ac:dyDescent="0.35">
      <c r="A10" s="10" t="s">
        <v>13</v>
      </c>
      <c r="B10" s="12">
        <v>6920000</v>
      </c>
      <c r="C10" s="12">
        <v>6920000</v>
      </c>
      <c r="D10" s="12">
        <f>B10*$D$4</f>
        <v>138400</v>
      </c>
      <c r="E10" s="12">
        <f>C10*$D$4</f>
        <v>138400</v>
      </c>
      <c r="F10" s="15">
        <f>D10*$D$5</f>
        <v>692000</v>
      </c>
      <c r="G10" s="15">
        <f>E10*$D$5</f>
        <v>692000</v>
      </c>
      <c r="H10" s="15">
        <f>F10-$D$6</f>
        <v>642000</v>
      </c>
      <c r="I10" s="15">
        <f>G10-$D$6</f>
        <v>642000</v>
      </c>
      <c r="K10" s="14">
        <f xml:space="preserve"> B10-C10</f>
        <v>0</v>
      </c>
      <c r="L10" s="14">
        <f>D10-E10</f>
        <v>0</v>
      </c>
      <c r="M10" s="14">
        <f>F10-G10</f>
        <v>0</v>
      </c>
      <c r="N10" s="14">
        <f>H10-I10</f>
        <v>0</v>
      </c>
    </row>
    <row r="11" spans="1:14" x14ac:dyDescent="0.35">
      <c r="A11" s="10" t="s">
        <v>14</v>
      </c>
      <c r="B11" s="12">
        <v>5340000</v>
      </c>
      <c r="C11" s="12">
        <v>5340000</v>
      </c>
      <c r="D11" s="12">
        <f t="shared" ref="D11:E12" si="0">B11*$D$4</f>
        <v>106800</v>
      </c>
      <c r="E11" s="12">
        <f t="shared" si="0"/>
        <v>106800</v>
      </c>
      <c r="F11" s="15">
        <f t="shared" ref="F11:F12" si="1">D11*$D$5</f>
        <v>534000</v>
      </c>
      <c r="G11" s="15">
        <f t="shared" ref="G11:G12" si="2">E11*$D$5</f>
        <v>534000</v>
      </c>
      <c r="H11" s="15">
        <f t="shared" ref="H11:I12" si="3">F11-$D$6</f>
        <v>484000</v>
      </c>
      <c r="I11" s="15">
        <f t="shared" ref="I11:I12" si="4">G11-$D$6</f>
        <v>484000</v>
      </c>
      <c r="K11" s="14">
        <f xml:space="preserve"> B11-C11</f>
        <v>0</v>
      </c>
      <c r="L11" s="14">
        <f>D11-E11</f>
        <v>0</v>
      </c>
      <c r="M11" s="14">
        <f>F11-G11</f>
        <v>0</v>
      </c>
      <c r="N11" s="14">
        <f>H11-I11</f>
        <v>0</v>
      </c>
    </row>
    <row r="12" spans="1:14" x14ac:dyDescent="0.35">
      <c r="A12" s="10" t="s">
        <v>15</v>
      </c>
      <c r="B12" s="12">
        <v>11150000</v>
      </c>
      <c r="C12" s="12">
        <v>11150000</v>
      </c>
      <c r="D12" s="12">
        <f t="shared" si="0"/>
        <v>223000</v>
      </c>
      <c r="E12" s="12">
        <f t="shared" si="0"/>
        <v>223000</v>
      </c>
      <c r="F12" s="15">
        <f t="shared" si="1"/>
        <v>1115000</v>
      </c>
      <c r="G12" s="15">
        <f t="shared" si="2"/>
        <v>1115000</v>
      </c>
      <c r="H12" s="17">
        <f t="shared" si="3"/>
        <v>1065000</v>
      </c>
      <c r="I12" s="17">
        <f t="shared" si="4"/>
        <v>1065000</v>
      </c>
      <c r="K12" s="14">
        <f xml:space="preserve"> B12-C12</f>
        <v>0</v>
      </c>
      <c r="L12" s="14">
        <f>D12-E12</f>
        <v>0</v>
      </c>
      <c r="M12" s="14">
        <f>F12-G12</f>
        <v>0</v>
      </c>
      <c r="N12" s="14">
        <f>H12-I12</f>
        <v>0</v>
      </c>
    </row>
    <row r="16" spans="1:14" ht="18.5" x14ac:dyDescent="0.45">
      <c r="A16" s="21" t="s">
        <v>21</v>
      </c>
      <c r="B16" s="21"/>
      <c r="E16" s="4"/>
    </row>
    <row r="17" spans="1:4" ht="18" customHeight="1" x14ac:dyDescent="0.35"/>
    <row r="18" spans="1:4" ht="36" customHeight="1" x14ac:dyDescent="0.4">
      <c r="A18" s="19" t="s">
        <v>22</v>
      </c>
      <c r="B18" s="19"/>
      <c r="C18" s="19"/>
      <c r="D18" s="19"/>
    </row>
  </sheetData>
  <mergeCells count="4">
    <mergeCell ref="A1:D1"/>
    <mergeCell ref="K8:N8"/>
    <mergeCell ref="A18:D18"/>
    <mergeCell ref="A16:B16"/>
  </mergeCells>
  <conditionalFormatting sqref="K10:N12">
    <cfRule type="cellIs" dxfId="1" priority="1" operator="not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0326A-8F01-4025-8682-A72CB06E642B}">
  <dimension ref="A1:N18"/>
  <sheetViews>
    <sheetView tabSelected="1" zoomScale="80" zoomScaleNormal="80" workbookViewId="0">
      <selection activeCell="F15" sqref="F15"/>
    </sheetView>
  </sheetViews>
  <sheetFormatPr defaultRowHeight="14.5" x14ac:dyDescent="0.35"/>
  <cols>
    <col min="1" max="1" width="16.81640625" bestFit="1" customWidth="1"/>
    <col min="2" max="2" width="15.81640625" customWidth="1"/>
    <col min="3" max="3" width="16" customWidth="1"/>
    <col min="4" max="4" width="21.7265625" customWidth="1"/>
    <col min="5" max="5" width="20.36328125" customWidth="1"/>
    <col min="6" max="6" width="18.26953125" customWidth="1"/>
    <col min="7" max="7" width="18.54296875" customWidth="1"/>
    <col min="8" max="8" width="14.90625" customWidth="1"/>
    <col min="9" max="9" width="13.1796875" customWidth="1"/>
    <col min="10" max="10" width="9.54296875" customWidth="1"/>
    <col min="11" max="11" width="13" customWidth="1"/>
    <col min="12" max="12" width="18.08984375" customWidth="1"/>
    <col min="13" max="13" width="16.36328125" customWidth="1"/>
    <col min="14" max="14" width="10.36328125" customWidth="1"/>
    <col min="15" max="15" width="20.81640625" customWidth="1"/>
    <col min="16" max="16" width="17.453125" customWidth="1"/>
    <col min="17" max="17" width="12.08984375" customWidth="1"/>
  </cols>
  <sheetData>
    <row r="1" spans="1:14" ht="23.5" x14ac:dyDescent="0.55000000000000004">
      <c r="A1" s="1" t="s">
        <v>24</v>
      </c>
      <c r="B1" s="2"/>
      <c r="C1" s="2"/>
      <c r="D1" s="2"/>
    </row>
    <row r="4" spans="1:14" ht="18.5" x14ac:dyDescent="0.45">
      <c r="A4" s="20" t="s">
        <v>0</v>
      </c>
      <c r="C4" s="7" t="s">
        <v>10</v>
      </c>
      <c r="D4" s="3">
        <v>0.02</v>
      </c>
    </row>
    <row r="5" spans="1:14" x14ac:dyDescent="0.35">
      <c r="C5" s="7" t="s">
        <v>11</v>
      </c>
      <c r="D5" s="11">
        <v>5</v>
      </c>
    </row>
    <row r="6" spans="1:14" x14ac:dyDescent="0.35">
      <c r="C6" s="7" t="s">
        <v>27</v>
      </c>
      <c r="D6" s="12">
        <v>130000</v>
      </c>
    </row>
    <row r="7" spans="1:14" x14ac:dyDescent="0.35">
      <c r="C7" s="22" t="s">
        <v>28</v>
      </c>
      <c r="D7" s="23" t="s">
        <v>29</v>
      </c>
    </row>
    <row r="8" spans="1:14" ht="44" customHeight="1" x14ac:dyDescent="0.5">
      <c r="K8" s="26" t="s">
        <v>20</v>
      </c>
      <c r="L8" s="27"/>
      <c r="M8" s="27"/>
      <c r="N8" s="27"/>
    </row>
    <row r="9" spans="1:14" s="5" customFormat="1" ht="35.5" customHeight="1" x14ac:dyDescent="0.35">
      <c r="A9" s="9" t="s">
        <v>1</v>
      </c>
      <c r="B9" s="6" t="s">
        <v>2</v>
      </c>
      <c r="C9" s="6" t="s">
        <v>3</v>
      </c>
      <c r="D9" s="24" t="s">
        <v>4</v>
      </c>
      <c r="E9" s="24" t="s">
        <v>5</v>
      </c>
      <c r="F9" s="25" t="s">
        <v>6</v>
      </c>
      <c r="G9" s="25" t="s">
        <v>7</v>
      </c>
      <c r="H9" s="8" t="s">
        <v>8</v>
      </c>
      <c r="I9" s="8" t="s">
        <v>9</v>
      </c>
      <c r="J9"/>
      <c r="K9" s="6" t="s">
        <v>16</v>
      </c>
      <c r="L9" s="24" t="s">
        <v>17</v>
      </c>
      <c r="M9" s="25" t="s">
        <v>18</v>
      </c>
      <c r="N9" s="13" t="s">
        <v>19</v>
      </c>
    </row>
    <row r="10" spans="1:14" x14ac:dyDescent="0.35">
      <c r="A10" s="10" t="s">
        <v>14</v>
      </c>
      <c r="B10" s="12">
        <v>5340000</v>
      </c>
      <c r="C10" s="12">
        <v>5340000</v>
      </c>
      <c r="D10" s="12">
        <f>B10*$D$4</f>
        <v>106800</v>
      </c>
      <c r="E10" s="12">
        <f>C10*$D$4</f>
        <v>106800</v>
      </c>
      <c r="F10" s="15">
        <f>D10*$D$5</f>
        <v>534000</v>
      </c>
      <c r="G10" s="15">
        <f>E10*$D$5</f>
        <v>534000</v>
      </c>
      <c r="H10" s="15">
        <f>F10-$D$6</f>
        <v>404000</v>
      </c>
      <c r="I10" s="15">
        <f>G10-$D$6</f>
        <v>404000</v>
      </c>
      <c r="K10" s="14">
        <f xml:space="preserve"> B12-C12</f>
        <v>0</v>
      </c>
      <c r="L10" s="14">
        <f>D12-E12</f>
        <v>0</v>
      </c>
      <c r="M10" s="14">
        <f>F12-G12</f>
        <v>0</v>
      </c>
      <c r="N10" s="14">
        <f>H12-I12</f>
        <v>0</v>
      </c>
    </row>
    <row r="11" spans="1:14" x14ac:dyDescent="0.35">
      <c r="A11" s="10" t="s">
        <v>15</v>
      </c>
      <c r="B11" s="12">
        <v>11150000</v>
      </c>
      <c r="C11" s="12">
        <v>11150000</v>
      </c>
      <c r="D11" s="12">
        <f t="shared" ref="D11:E12" si="0">B11*$D$4</f>
        <v>223000</v>
      </c>
      <c r="E11" s="12">
        <f t="shared" si="0"/>
        <v>223000</v>
      </c>
      <c r="F11" s="15">
        <f t="shared" ref="F11:G12" si="1">D11*$D$5</f>
        <v>1115000</v>
      </c>
      <c r="G11" s="15">
        <f t="shared" si="1"/>
        <v>1115000</v>
      </c>
      <c r="H11" s="15">
        <f t="shared" ref="H11:I12" si="2">F11-$D$6</f>
        <v>985000</v>
      </c>
      <c r="I11" s="15">
        <f t="shared" si="2"/>
        <v>985000</v>
      </c>
      <c r="K11" s="14">
        <f xml:space="preserve"> B10-C10</f>
        <v>0</v>
      </c>
      <c r="L11" s="14">
        <f>D10-E10</f>
        <v>0</v>
      </c>
      <c r="M11" s="14">
        <f>F10-G10</f>
        <v>0</v>
      </c>
      <c r="N11" s="14">
        <f>H10-I10</f>
        <v>0</v>
      </c>
    </row>
    <row r="12" spans="1:14" x14ac:dyDescent="0.35">
      <c r="A12" s="10" t="s">
        <v>25</v>
      </c>
      <c r="B12" s="12">
        <v>14060000</v>
      </c>
      <c r="C12" s="12">
        <v>14060000</v>
      </c>
      <c r="D12" s="12">
        <f t="shared" si="0"/>
        <v>281200</v>
      </c>
      <c r="E12" s="12">
        <f t="shared" si="0"/>
        <v>281200</v>
      </c>
      <c r="F12" s="15">
        <f t="shared" si="1"/>
        <v>1406000</v>
      </c>
      <c r="G12" s="15">
        <f t="shared" si="1"/>
        <v>1406000</v>
      </c>
      <c r="H12" s="16">
        <f t="shared" si="2"/>
        <v>1276000</v>
      </c>
      <c r="I12" s="16">
        <f t="shared" si="2"/>
        <v>1276000</v>
      </c>
      <c r="K12" s="14">
        <f xml:space="preserve"> B11-C11</f>
        <v>0</v>
      </c>
      <c r="L12" s="14">
        <f>D11-E11</f>
        <v>0</v>
      </c>
      <c r="M12" s="14">
        <f>F11-G11</f>
        <v>0</v>
      </c>
      <c r="N12" s="14">
        <f>H11-I11</f>
        <v>0</v>
      </c>
    </row>
    <row r="15" spans="1:14" ht="18.5" x14ac:dyDescent="0.45">
      <c r="A15" s="21" t="s">
        <v>21</v>
      </c>
      <c r="B15" s="21"/>
      <c r="E15" s="4"/>
    </row>
    <row r="17" spans="1:4" ht="67.5" customHeight="1" x14ac:dyDescent="0.35">
      <c r="A17" s="18" t="s">
        <v>26</v>
      </c>
      <c r="B17" s="18"/>
      <c r="C17" s="18"/>
      <c r="D17" s="18"/>
    </row>
    <row r="18" spans="1:4" ht="17" customHeight="1" x14ac:dyDescent="0.35"/>
  </sheetData>
  <mergeCells count="4">
    <mergeCell ref="A1:D1"/>
    <mergeCell ref="K8:N8"/>
    <mergeCell ref="A15:B15"/>
    <mergeCell ref="A17:D17"/>
  </mergeCells>
  <conditionalFormatting sqref="K10:N12">
    <cfRule type="cellIs" dxfId="0" priority="1" operator="notEqual">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Subscribers_Based_Selection</vt:lpstr>
      <vt:lpstr>Viewers_Based_Selection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Sarim Rizvi [zhzk6859]</dc:creator>
  <cp:lastModifiedBy>Sarim Rizvi [zhzk6859]</cp:lastModifiedBy>
  <dcterms:created xsi:type="dcterms:W3CDTF">2025-06-25T18:17:16Z</dcterms:created>
  <dcterms:modified xsi:type="dcterms:W3CDTF">2025-06-25T20:07:26Z</dcterms:modified>
</cp:coreProperties>
</file>