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Projects\top-youtubers-uk\assets\docs\"/>
    </mc:Choice>
  </mc:AlternateContent>
  <xr:revisionPtr revIDLastSave="0" documentId="13_ncr:1_{BF1D7E43-5FB8-4F6C-9DD0-793B9EA9A4B9}" xr6:coauthVersionLast="47" xr6:coauthVersionMax="47" xr10:uidLastSave="{00000000-0000-0000-0000-000000000000}"/>
  <bookViews>
    <workbookView xWindow="-110" yWindow="-110" windowWidth="19420" windowHeight="11500" activeTab="1" xr2:uid="{BE711E17-61CD-4230-9B46-F4485B956DB9}"/>
  </bookViews>
  <sheets>
    <sheet name="Subscribers_Based_Selection" sheetId="1" r:id="rId1"/>
    <sheet name="Viewers_Based_Selec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D10" i="1"/>
  <c r="D11" i="1"/>
  <c r="D12" i="1"/>
  <c r="E10" i="1"/>
  <c r="E12" i="3"/>
  <c r="G12" i="3" s="1"/>
  <c r="I12" i="3" s="1"/>
  <c r="D12" i="3"/>
  <c r="F12" i="3" s="1"/>
  <c r="H12" i="3" s="1"/>
  <c r="E11" i="3"/>
  <c r="G11" i="3" s="1"/>
  <c r="I11" i="3" s="1"/>
  <c r="D11" i="3"/>
  <c r="F11" i="3" s="1"/>
  <c r="H11" i="3" s="1"/>
  <c r="E10" i="3"/>
  <c r="G10" i="3" s="1"/>
  <c r="I10" i="3" s="1"/>
  <c r="D10" i="3"/>
  <c r="K12" i="3"/>
  <c r="K11" i="3"/>
  <c r="K10" i="3"/>
  <c r="H10" i="3" l="1"/>
  <c r="N11" i="3" s="1"/>
  <c r="L12" i="3"/>
  <c r="L11" i="3"/>
  <c r="L10" i="3"/>
  <c r="M11" i="3" l="1"/>
  <c r="M12" i="3"/>
  <c r="N12" i="3"/>
  <c r="M10" i="3"/>
  <c r="N10" i="3"/>
  <c r="K11" i="1"/>
  <c r="K12" i="1"/>
  <c r="K10" i="1"/>
  <c r="E12" i="1"/>
  <c r="G12" i="1" s="1"/>
  <c r="I12" i="1" s="1"/>
  <c r="E11" i="1"/>
  <c r="G11" i="1" s="1"/>
  <c r="I11" i="1" s="1"/>
  <c r="G10" i="1"/>
  <c r="I10" i="1" s="1"/>
  <c r="F11" i="1"/>
  <c r="H11" i="1" s="1"/>
  <c r="F12" i="1"/>
  <c r="H12" i="1" s="1"/>
  <c r="N12" i="1" s="1"/>
  <c r="F10" i="1"/>
  <c r="H10" i="1" s="1"/>
  <c r="N10" i="1" l="1"/>
  <c r="N11" i="1"/>
  <c r="L10" i="1"/>
  <c r="M10" i="1"/>
  <c r="M12" i="1"/>
  <c r="M11" i="1"/>
  <c r="L12" i="1"/>
  <c r="L11" i="1"/>
</calcChain>
</file>

<file path=xl/sharedStrings.xml><?xml version="1.0" encoding="utf-8"?>
<sst xmlns="http://schemas.openxmlformats.org/spreadsheetml/2006/main" count="52" uniqueCount="31">
  <si>
    <t>Excel vs SQL</t>
  </si>
  <si>
    <t>Channel Name</t>
  </si>
  <si>
    <t>Average Views per Video (Excel)</t>
  </si>
  <si>
    <t>Average Views per Video (SQL)</t>
  </si>
  <si>
    <t>Potential Product Sales per Video (Excel)</t>
  </si>
  <si>
    <t>Potential Product Sales per Video (SQL)</t>
  </si>
  <si>
    <t>Potential Revenue per Video (Excel)</t>
  </si>
  <si>
    <t>Potential Revenue per Video (SQL)</t>
  </si>
  <si>
    <t>Net Profit (Excel)</t>
  </si>
  <si>
    <t>Net Profit (SQL)</t>
  </si>
  <si>
    <t>Conversion Rate</t>
  </si>
  <si>
    <t>Product Cost</t>
  </si>
  <si>
    <t>Campaign Cost</t>
  </si>
  <si>
    <t>NoCopyrightSounds</t>
  </si>
  <si>
    <t>DanTDM</t>
  </si>
  <si>
    <t>Dan Rhodes</t>
  </si>
  <si>
    <t xml:space="preserve">Average Views per Video </t>
  </si>
  <si>
    <t xml:space="preserve">Potential Product Sales per Video </t>
  </si>
  <si>
    <t>Potential Revenue per Video</t>
  </si>
  <si>
    <t xml:space="preserve">Net Profit </t>
  </si>
  <si>
    <t>Difference 
(Excel vs SQL)</t>
  </si>
  <si>
    <t>Recommendations</t>
  </si>
  <si>
    <t>Based on the subscribers and viewership, Dan Rhodes is the best option because of their higher reach per video, giving a higher Return on Investment.</t>
  </si>
  <si>
    <t>Analysis of Most Subscribed Channels</t>
  </si>
  <si>
    <t>Analysis of Most Viewed Channels</t>
  </si>
  <si>
    <t>Campaign cost</t>
  </si>
  <si>
    <t>Campaign type</t>
  </si>
  <si>
    <t>Influencer marketing</t>
  </si>
  <si>
    <t>Disney Kids</t>
  </si>
  <si>
    <t>Product Placement</t>
  </si>
  <si>
    <t>Dan Rhodes generates the best ROI based on this deal structure, but it's hard to ignore the net profit the other YouTuber channels generate from this. It may be worth structuring a package for all three of these channels and reaching out to their teams for a further conversation on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</si>
</sst>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_-* #,##0_-;\-* #,##0_-;_-* &quot;-&quot;??_-;_-@_-"/>
    <numFmt numFmtId="166" formatCode="&quot;£&quot;#,##0"/>
  </numFmts>
  <fonts count="11"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5700"/>
      <name val="Aptos Narrow"/>
      <family val="2"/>
      <scheme val="minor"/>
    </font>
    <font>
      <sz val="11"/>
      <color theme="0"/>
      <name val="Aptos Narrow"/>
      <family val="2"/>
      <scheme val="minor"/>
    </font>
    <font>
      <sz val="18"/>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
      <sz val="12"/>
      <color theme="1"/>
      <name val="Aptos Narrow"/>
      <family val="2"/>
      <scheme val="minor"/>
    </font>
    <font>
      <b/>
      <sz val="14"/>
      <color theme="1"/>
      <name val="Aptos Narrow"/>
      <family val="2"/>
      <scheme val="minor"/>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5" tint="0.59999389629810485"/>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6">
    <xf numFmtId="0" fontId="0" fillId="0" borderId="0" xfId="0"/>
    <xf numFmtId="0" fontId="0" fillId="0" borderId="1" xfId="0" applyBorder="1"/>
    <xf numFmtId="0" fontId="0" fillId="0" borderId="0" xfId="0" applyAlignment="1">
      <alignment horizontal="center" vertical="center"/>
    </xf>
    <xf numFmtId="0" fontId="0" fillId="0" borderId="0" xfId="0" applyAlignment="1">
      <alignment horizontal="center" vertical="center" wrapText="1"/>
    </xf>
    <xf numFmtId="0" fontId="3" fillId="3" borderId="1" xfId="3" applyBorder="1" applyAlignment="1">
      <alignment horizontal="center" vertical="center" wrapText="1"/>
    </xf>
    <xf numFmtId="0" fontId="1" fillId="5" borderId="1" xfId="5" applyBorder="1"/>
    <xf numFmtId="0" fontId="1" fillId="6" borderId="1" xfId="6"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xf numFmtId="165" fontId="0" fillId="0" borderId="1" xfId="1" applyNumberFormat="1" applyFont="1" applyBorder="1"/>
    <xf numFmtId="0" fontId="0" fillId="6" borderId="1" xfId="6" applyFont="1" applyBorder="1" applyAlignment="1">
      <alignment horizontal="center" vertical="center" wrapText="1"/>
    </xf>
    <xf numFmtId="165" fontId="0" fillId="0" borderId="1" xfId="0" applyNumberFormat="1" applyBorder="1"/>
    <xf numFmtId="166" fontId="0" fillId="0" borderId="1" xfId="0" applyNumberFormat="1" applyBorder="1"/>
    <xf numFmtId="166" fontId="8" fillId="2" borderId="1" xfId="2" applyNumberFormat="1" applyFont="1" applyBorder="1"/>
    <xf numFmtId="0" fontId="10" fillId="0" borderId="0" xfId="0" applyFont="1"/>
    <xf numFmtId="0" fontId="0" fillId="5" borderId="1" xfId="5" applyFont="1" applyBorder="1"/>
    <xf numFmtId="0" fontId="0" fillId="0" borderId="1" xfId="0" applyBorder="1" applyAlignment="1">
      <alignment horizontal="right"/>
    </xf>
    <xf numFmtId="0" fontId="4" fillId="4" borderId="1" xfId="4" applyBorder="1" applyAlignment="1">
      <alignment horizontal="center" vertical="center" wrapText="1"/>
    </xf>
    <xf numFmtId="0" fontId="1" fillId="7" borderId="1" xfId="7" applyBorder="1" applyAlignment="1">
      <alignment horizontal="center" vertical="center" wrapText="1"/>
    </xf>
    <xf numFmtId="0" fontId="6" fillId="8" borderId="0" xfId="0" applyFont="1" applyFill="1" applyAlignment="1">
      <alignment horizontal="center"/>
    </xf>
    <xf numFmtId="0" fontId="5" fillId="8" borderId="0" xfId="0" applyFont="1" applyFill="1" applyAlignment="1">
      <alignment horizontal="center"/>
    </xf>
    <xf numFmtId="0" fontId="7" fillId="9" borderId="2" xfId="0" applyFont="1" applyFill="1" applyBorder="1" applyAlignment="1">
      <alignment horizontal="center" wrapText="1"/>
    </xf>
    <xf numFmtId="0" fontId="7" fillId="9" borderId="2" xfId="0" applyFont="1" applyFill="1" applyBorder="1" applyAlignment="1">
      <alignment horizontal="center"/>
    </xf>
    <xf numFmtId="0" fontId="9" fillId="0" borderId="0" xfId="0" applyFont="1" applyAlignment="1">
      <alignment horizontal="center" wrapText="1"/>
    </xf>
    <xf numFmtId="0" fontId="10" fillId="0" borderId="0" xfId="0" applyFont="1"/>
    <xf numFmtId="0" fontId="0" fillId="0" borderId="0" xfId="0" applyAlignment="1">
      <alignment horizontal="center" wrapText="1"/>
    </xf>
  </cellXfs>
  <cellStyles count="8">
    <cellStyle name="20% - Accent4" xfId="5" builtinId="42"/>
    <cellStyle name="40% - Accent4" xfId="6" builtinId="43"/>
    <cellStyle name="40% - Accent5" xfId="7" builtinId="47"/>
    <cellStyle name="Accent2" xfId="4" builtinId="33"/>
    <cellStyle name="Comma" xfId="1" builtinId="3"/>
    <cellStyle name="Good" xfId="2" builtinId="26"/>
    <cellStyle name="Neutral" xfId="3" builtinId="28"/>
    <cellStyle name="Normal" xfId="0" builtinId="0"/>
  </cellStyles>
  <dxfs count="2">
    <dxf>
      <fill>
        <patternFill>
          <bgColor rgb="FFEE0000"/>
        </patternFill>
      </fill>
    </dxf>
    <dxf>
      <fill>
        <patternFill>
          <bgColor rgb="FFEE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D4BBC-4C3B-41AE-B6E8-C9DC0952664F}">
  <dimension ref="A1:N18"/>
  <sheetViews>
    <sheetView topLeftCell="A3" zoomScale="80" zoomScaleNormal="80" workbookViewId="0">
      <selection activeCell="B10" sqref="B10"/>
    </sheetView>
  </sheetViews>
  <sheetFormatPr defaultRowHeight="14.5" x14ac:dyDescent="0.35"/>
  <cols>
    <col min="1" max="1" width="16.81640625" bestFit="1" customWidth="1"/>
    <col min="2" max="2" width="15.81640625" customWidth="1"/>
    <col min="3" max="3" width="16" customWidth="1"/>
    <col min="4" max="4" width="21.7265625" customWidth="1"/>
    <col min="5" max="5" width="20.36328125" customWidth="1"/>
    <col min="6" max="6" width="18.26953125" customWidth="1"/>
    <col min="7" max="7" width="18.54296875" customWidth="1"/>
    <col min="8" max="8" width="14.90625" customWidth="1"/>
    <col min="9" max="9" width="13.1796875" customWidth="1"/>
    <col min="10" max="10" width="9.54296875" customWidth="1"/>
    <col min="11" max="11" width="13" customWidth="1"/>
    <col min="12" max="12" width="18.08984375" customWidth="1"/>
    <col min="13" max="13" width="16.36328125" customWidth="1"/>
    <col min="14" max="14" width="10.36328125" customWidth="1"/>
    <col min="15" max="15" width="20.81640625" customWidth="1"/>
    <col min="16" max="16" width="17.453125" customWidth="1"/>
    <col min="17" max="17" width="12.08984375" customWidth="1"/>
  </cols>
  <sheetData>
    <row r="1" spans="1:14" ht="23.5" x14ac:dyDescent="0.55000000000000004">
      <c r="A1" s="19" t="s">
        <v>23</v>
      </c>
      <c r="B1" s="20"/>
      <c r="C1" s="20"/>
      <c r="D1" s="20"/>
    </row>
    <row r="4" spans="1:14" ht="18.5" x14ac:dyDescent="0.45">
      <c r="A4" s="14" t="s">
        <v>0</v>
      </c>
      <c r="C4" s="5" t="s">
        <v>10</v>
      </c>
      <c r="D4" s="1">
        <v>0.02</v>
      </c>
    </row>
    <row r="5" spans="1:14" x14ac:dyDescent="0.35">
      <c r="C5" s="5" t="s">
        <v>11</v>
      </c>
      <c r="D5" s="8">
        <v>5</v>
      </c>
    </row>
    <row r="6" spans="1:14" x14ac:dyDescent="0.35">
      <c r="C6" s="5" t="s">
        <v>12</v>
      </c>
      <c r="D6" s="8">
        <v>50000</v>
      </c>
    </row>
    <row r="7" spans="1:14" x14ac:dyDescent="0.35">
      <c r="C7" s="15" t="s">
        <v>26</v>
      </c>
      <c r="D7" s="16" t="s">
        <v>29</v>
      </c>
    </row>
    <row r="8" spans="1:14" ht="44" customHeight="1" x14ac:dyDescent="0.5">
      <c r="K8" s="21" t="s">
        <v>20</v>
      </c>
      <c r="L8" s="22"/>
      <c r="M8" s="22"/>
      <c r="N8" s="22"/>
    </row>
    <row r="9" spans="1:14" s="3" customFormat="1" ht="35.5" customHeight="1" x14ac:dyDescent="0.35">
      <c r="A9" s="7" t="s">
        <v>1</v>
      </c>
      <c r="B9" s="4" t="s">
        <v>2</v>
      </c>
      <c r="C9" s="4" t="s">
        <v>3</v>
      </c>
      <c r="D9" s="17" t="s">
        <v>4</v>
      </c>
      <c r="E9" s="17" t="s">
        <v>5</v>
      </c>
      <c r="F9" s="18" t="s">
        <v>6</v>
      </c>
      <c r="G9" s="18" t="s">
        <v>7</v>
      </c>
      <c r="H9" s="6" t="s">
        <v>8</v>
      </c>
      <c r="I9" s="6" t="s">
        <v>9</v>
      </c>
      <c r="J9"/>
      <c r="K9" s="4" t="s">
        <v>16</v>
      </c>
      <c r="L9" s="17" t="s">
        <v>17</v>
      </c>
      <c r="M9" s="18" t="s">
        <v>18</v>
      </c>
      <c r="N9" s="10" t="s">
        <v>19</v>
      </c>
    </row>
    <row r="10" spans="1:14" x14ac:dyDescent="0.35">
      <c r="A10" s="1" t="s">
        <v>13</v>
      </c>
      <c r="B10" s="9">
        <v>6000000</v>
      </c>
      <c r="C10" s="9">
        <v>6000000</v>
      </c>
      <c r="D10" s="9">
        <f>B10*$D$4</f>
        <v>120000</v>
      </c>
      <c r="E10" s="9">
        <f>C10*$D$4</f>
        <v>120000</v>
      </c>
      <c r="F10" s="12">
        <f>D10*$D$5</f>
        <v>600000</v>
      </c>
      <c r="G10" s="12">
        <f>E10*$D$5</f>
        <v>600000</v>
      </c>
      <c r="H10" s="12">
        <f>F10-$D$6</f>
        <v>550000</v>
      </c>
      <c r="I10" s="12">
        <f>G10-$D$6</f>
        <v>550000</v>
      </c>
      <c r="K10" s="11">
        <f xml:space="preserve"> B10-C10</f>
        <v>0</v>
      </c>
      <c r="L10" s="11">
        <f>D10-E10</f>
        <v>0</v>
      </c>
      <c r="M10" s="11">
        <f>F10-G10</f>
        <v>0</v>
      </c>
      <c r="N10" s="11">
        <f>H10-I10</f>
        <v>0</v>
      </c>
    </row>
    <row r="11" spans="1:14" x14ac:dyDescent="0.35">
      <c r="A11" s="1" t="s">
        <v>14</v>
      </c>
      <c r="B11" s="9">
        <v>5360000</v>
      </c>
      <c r="C11" s="9">
        <v>5360000</v>
      </c>
      <c r="D11" s="9">
        <f t="shared" ref="D11:E12" si="0">B11*$D$4</f>
        <v>107200</v>
      </c>
      <c r="E11" s="9">
        <f t="shared" si="0"/>
        <v>107200</v>
      </c>
      <c r="F11" s="12">
        <f t="shared" ref="F11:F12" si="1">D11*$D$5</f>
        <v>536000</v>
      </c>
      <c r="G11" s="12">
        <f t="shared" ref="G11:G12" si="2">E11*$D$5</f>
        <v>536000</v>
      </c>
      <c r="H11" s="12">
        <f t="shared" ref="H11:H12" si="3">F11-$D$6</f>
        <v>486000</v>
      </c>
      <c r="I11" s="12">
        <f t="shared" ref="I11:I12" si="4">G11-$D$6</f>
        <v>486000</v>
      </c>
      <c r="K11" s="11">
        <f xml:space="preserve"> B11-C11</f>
        <v>0</v>
      </c>
      <c r="L11" s="11">
        <f>D11-E11</f>
        <v>0</v>
      </c>
      <c r="M11" s="11">
        <f>F11-G11</f>
        <v>0</v>
      </c>
      <c r="N11" s="11">
        <f>H11-I11</f>
        <v>0</v>
      </c>
    </row>
    <row r="12" spans="1:14" x14ac:dyDescent="0.35">
      <c r="A12" s="1" t="s">
        <v>15</v>
      </c>
      <c r="B12" s="9">
        <v>11350000</v>
      </c>
      <c r="C12" s="9">
        <v>11350000</v>
      </c>
      <c r="D12" s="9">
        <f t="shared" si="0"/>
        <v>227000</v>
      </c>
      <c r="E12" s="9">
        <f t="shared" si="0"/>
        <v>227000</v>
      </c>
      <c r="F12" s="12">
        <f t="shared" si="1"/>
        <v>1135000</v>
      </c>
      <c r="G12" s="12">
        <f t="shared" si="2"/>
        <v>1135000</v>
      </c>
      <c r="H12" s="13">
        <f t="shared" si="3"/>
        <v>1085000</v>
      </c>
      <c r="I12" s="13">
        <f t="shared" si="4"/>
        <v>1085000</v>
      </c>
      <c r="K12" s="11">
        <f xml:space="preserve"> B12-C12</f>
        <v>0</v>
      </c>
      <c r="L12" s="11">
        <f>D12-E12</f>
        <v>0</v>
      </c>
      <c r="M12" s="11">
        <f>F12-G12</f>
        <v>0</v>
      </c>
      <c r="N12" s="11">
        <f>H12-I12</f>
        <v>0</v>
      </c>
    </row>
    <row r="16" spans="1:14" ht="18.5" x14ac:dyDescent="0.45">
      <c r="A16" s="24" t="s">
        <v>21</v>
      </c>
      <c r="B16" s="24"/>
      <c r="E16" s="2"/>
    </row>
    <row r="17" spans="1:4" ht="18" customHeight="1" x14ac:dyDescent="0.35"/>
    <row r="18" spans="1:4" ht="36" customHeight="1" x14ac:dyDescent="0.4">
      <c r="A18" s="23" t="s">
        <v>22</v>
      </c>
      <c r="B18" s="23"/>
      <c r="C18" s="23"/>
      <c r="D18" s="23"/>
    </row>
  </sheetData>
  <mergeCells count="4">
    <mergeCell ref="A1:D1"/>
    <mergeCell ref="K8:N8"/>
    <mergeCell ref="A18:D18"/>
    <mergeCell ref="A16:B16"/>
  </mergeCells>
  <conditionalFormatting sqref="K10:N12">
    <cfRule type="cellIs" dxfId="1" priority="1" operator="not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326A-8F01-4025-8682-A72CB06E642B}">
  <dimension ref="A1:N18"/>
  <sheetViews>
    <sheetView tabSelected="1" topLeftCell="A3" zoomScale="80" zoomScaleNormal="80" workbookViewId="0">
      <selection activeCell="A10" sqref="A10"/>
    </sheetView>
  </sheetViews>
  <sheetFormatPr defaultRowHeight="14.5" x14ac:dyDescent="0.35"/>
  <cols>
    <col min="1" max="1" width="16.81640625" bestFit="1" customWidth="1"/>
    <col min="2" max="2" width="15.81640625" customWidth="1"/>
    <col min="3" max="3" width="16" customWidth="1"/>
    <col min="4" max="4" width="21.7265625" customWidth="1"/>
    <col min="5" max="5" width="20.36328125" customWidth="1"/>
    <col min="6" max="6" width="18.26953125" customWidth="1"/>
    <col min="7" max="7" width="18.54296875" customWidth="1"/>
    <col min="8" max="8" width="14.90625" customWidth="1"/>
    <col min="9" max="9" width="13.1796875" customWidth="1"/>
    <col min="10" max="10" width="9.54296875" customWidth="1"/>
    <col min="11" max="11" width="13" customWidth="1"/>
    <col min="12" max="12" width="18.08984375" customWidth="1"/>
    <col min="13" max="13" width="16.36328125" customWidth="1"/>
    <col min="14" max="14" width="10.36328125" customWidth="1"/>
    <col min="15" max="15" width="20.81640625" customWidth="1"/>
    <col min="16" max="16" width="17.453125" customWidth="1"/>
    <col min="17" max="17" width="12.08984375" customWidth="1"/>
  </cols>
  <sheetData>
    <row r="1" spans="1:14" ht="23.5" x14ac:dyDescent="0.55000000000000004">
      <c r="A1" s="19" t="s">
        <v>24</v>
      </c>
      <c r="B1" s="20"/>
      <c r="C1" s="20"/>
      <c r="D1" s="20"/>
    </row>
    <row r="4" spans="1:14" ht="18.5" x14ac:dyDescent="0.45">
      <c r="A4" s="14" t="s">
        <v>0</v>
      </c>
      <c r="C4" s="5" t="s">
        <v>10</v>
      </c>
      <c r="D4" s="1">
        <v>0.02</v>
      </c>
    </row>
    <row r="5" spans="1:14" x14ac:dyDescent="0.35">
      <c r="C5" s="5" t="s">
        <v>11</v>
      </c>
      <c r="D5" s="8">
        <v>5</v>
      </c>
    </row>
    <row r="6" spans="1:14" x14ac:dyDescent="0.35">
      <c r="C6" s="5" t="s">
        <v>25</v>
      </c>
      <c r="D6" s="9">
        <v>130000</v>
      </c>
    </row>
    <row r="7" spans="1:14" x14ac:dyDescent="0.35">
      <c r="C7" s="15" t="s">
        <v>26</v>
      </c>
      <c r="D7" s="16" t="s">
        <v>27</v>
      </c>
    </row>
    <row r="8" spans="1:14" ht="44" customHeight="1" x14ac:dyDescent="0.5">
      <c r="K8" s="21" t="s">
        <v>20</v>
      </c>
      <c r="L8" s="22"/>
      <c r="M8" s="22"/>
      <c r="N8" s="22"/>
    </row>
    <row r="9" spans="1:14" s="3" customFormat="1" ht="35.5" customHeight="1" x14ac:dyDescent="0.35">
      <c r="A9" s="7" t="s">
        <v>1</v>
      </c>
      <c r="B9" s="4" t="s">
        <v>2</v>
      </c>
      <c r="C9" s="4" t="s">
        <v>3</v>
      </c>
      <c r="D9" s="17" t="s">
        <v>4</v>
      </c>
      <c r="E9" s="17" t="s">
        <v>5</v>
      </c>
      <c r="F9" s="18" t="s">
        <v>6</v>
      </c>
      <c r="G9" s="18" t="s">
        <v>7</v>
      </c>
      <c r="H9" s="6" t="s">
        <v>8</v>
      </c>
      <c r="I9" s="6" t="s">
        <v>9</v>
      </c>
      <c r="J9"/>
      <c r="K9" s="4" t="s">
        <v>16</v>
      </c>
      <c r="L9" s="17" t="s">
        <v>17</v>
      </c>
      <c r="M9" s="18" t="s">
        <v>18</v>
      </c>
      <c r="N9" s="10" t="s">
        <v>19</v>
      </c>
    </row>
    <row r="10" spans="1:14" x14ac:dyDescent="0.35">
      <c r="A10" t="s">
        <v>28</v>
      </c>
      <c r="B10" s="9">
        <v>4600000</v>
      </c>
      <c r="C10" s="9">
        <v>4600000</v>
      </c>
      <c r="D10" s="9">
        <f>B10*$D$4</f>
        <v>92000</v>
      </c>
      <c r="E10" s="9">
        <f>C10*$D$4</f>
        <v>92000</v>
      </c>
      <c r="F10" s="12">
        <f>D10*$D$5</f>
        <v>460000</v>
      </c>
      <c r="G10" s="12">
        <f>E10*$D$5</f>
        <v>460000</v>
      </c>
      <c r="H10" s="12">
        <f>F10-$D$6</f>
        <v>330000</v>
      </c>
      <c r="I10" s="12">
        <f>G10-$D$6</f>
        <v>330000</v>
      </c>
      <c r="K10" s="11">
        <f xml:space="preserve"> B12-C12</f>
        <v>0</v>
      </c>
      <c r="L10" s="11">
        <f>D12-E12</f>
        <v>0</v>
      </c>
      <c r="M10" s="11">
        <f>F12-G12</f>
        <v>0</v>
      </c>
      <c r="N10" s="11">
        <f>H12-I12</f>
        <v>0</v>
      </c>
    </row>
    <row r="11" spans="1:14" x14ac:dyDescent="0.35">
      <c r="A11" s="1" t="s">
        <v>14</v>
      </c>
      <c r="B11" s="9">
        <v>5360000</v>
      </c>
      <c r="C11" s="9">
        <v>5360000</v>
      </c>
      <c r="D11" s="9">
        <f t="shared" ref="D11:E12" si="0">B11*$D$4</f>
        <v>107200</v>
      </c>
      <c r="E11" s="9">
        <f t="shared" si="0"/>
        <v>107200</v>
      </c>
      <c r="F11" s="12">
        <f t="shared" ref="F11:G12" si="1">D11*$D$5</f>
        <v>536000</v>
      </c>
      <c r="G11" s="12">
        <f t="shared" si="1"/>
        <v>536000</v>
      </c>
      <c r="H11" s="12">
        <f t="shared" ref="H11:I12" si="2">F11-$D$6</f>
        <v>406000</v>
      </c>
      <c r="I11" s="12">
        <f t="shared" si="2"/>
        <v>406000</v>
      </c>
      <c r="K11" s="11">
        <f xml:space="preserve"> B10-C10</f>
        <v>0</v>
      </c>
      <c r="L11" s="11">
        <f>D10-E10</f>
        <v>0</v>
      </c>
      <c r="M11" s="11">
        <f>F10-G10</f>
        <v>0</v>
      </c>
      <c r="N11" s="11">
        <f>H10-I10</f>
        <v>0</v>
      </c>
    </row>
    <row r="12" spans="1:14" x14ac:dyDescent="0.35">
      <c r="A12" s="1" t="s">
        <v>15</v>
      </c>
      <c r="B12" s="9">
        <v>11350000</v>
      </c>
      <c r="C12" s="9">
        <v>11350000</v>
      </c>
      <c r="D12" s="9">
        <f t="shared" si="0"/>
        <v>227000</v>
      </c>
      <c r="E12" s="9">
        <f t="shared" si="0"/>
        <v>227000</v>
      </c>
      <c r="F12" s="12">
        <f t="shared" si="1"/>
        <v>1135000</v>
      </c>
      <c r="G12" s="12">
        <f t="shared" si="1"/>
        <v>1135000</v>
      </c>
      <c r="H12" s="13">
        <f t="shared" si="2"/>
        <v>1005000</v>
      </c>
      <c r="I12" s="13">
        <f t="shared" si="2"/>
        <v>1005000</v>
      </c>
      <c r="K12" s="11">
        <f xml:space="preserve"> B11-C11</f>
        <v>0</v>
      </c>
      <c r="L12" s="11">
        <f>D11-E11</f>
        <v>0</v>
      </c>
      <c r="M12" s="11">
        <f>F11-G11</f>
        <v>0</v>
      </c>
      <c r="N12" s="11">
        <f>H11-I11</f>
        <v>0</v>
      </c>
    </row>
    <row r="15" spans="1:14" ht="18.5" x14ac:dyDescent="0.45">
      <c r="A15" s="24" t="s">
        <v>21</v>
      </c>
      <c r="B15" s="24"/>
      <c r="E15" s="2"/>
    </row>
    <row r="17" spans="1:4" ht="67.5" customHeight="1" x14ac:dyDescent="0.35">
      <c r="A17" s="25" t="s">
        <v>30</v>
      </c>
      <c r="B17" s="25"/>
      <c r="C17" s="25"/>
      <c r="D17" s="25"/>
    </row>
    <row r="18" spans="1:4" ht="17" customHeight="1" x14ac:dyDescent="0.35"/>
  </sheetData>
  <mergeCells count="4">
    <mergeCell ref="A1:D1"/>
    <mergeCell ref="K8:N8"/>
    <mergeCell ref="A15:B15"/>
    <mergeCell ref="A17:D17"/>
  </mergeCells>
  <conditionalFormatting sqref="K10:N12">
    <cfRule type="cellIs" dxfId="0" priority="1" operator="not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Subscribers_Based_Selection</vt:lpstr>
      <vt:lpstr>Viewers_Based_Selection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Sarim Rizvi [zhzk6859]</dc:creator>
  <cp:lastModifiedBy>Sarim Rizvi [zhzk6859]</cp:lastModifiedBy>
  <dcterms:created xsi:type="dcterms:W3CDTF">2025-06-25T18:17:16Z</dcterms:created>
  <dcterms:modified xsi:type="dcterms:W3CDTF">2025-06-26T19:40:03Z</dcterms:modified>
</cp:coreProperties>
</file>