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tables/table7.xml" ContentType="application/vnd.openxmlformats-officedocument.spreadsheetml.tab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tables/table8.xml" ContentType="application/vnd.openxmlformats-officedocument.spreadsheetml.tab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9.xml" ContentType="application/vnd.openxmlformats-officedocument.drawing+xml"/>
  <Override PartName="/xl/tables/table9.xml" ContentType="application/vnd.openxmlformats-officedocument.spreadsheetml.tab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0.xml" ContentType="application/vnd.openxmlformats-officedocument.drawing+xml"/>
  <Override PartName="/xl/tables/table10.xml" ContentType="application/vnd.openxmlformats-officedocument.spreadsheetml.tab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1.xml" ContentType="application/vnd.openxmlformats-officedocument.drawing+xml"/>
  <Override PartName="/xl/tables/table11.xml" ContentType="application/vnd.openxmlformats-officedocument.spreadsheetml.tab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12.xml" ContentType="application/vnd.openxmlformats-officedocument.drawing+xml"/>
  <Override PartName="/xl/tables/table12.xml" ContentType="application/vnd.openxmlformats-officedocument.spreadsheetml.tab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13.xml" ContentType="application/vnd.openxmlformats-officedocument.drawing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D:\Fast\ICT\Assignment\"/>
    </mc:Choice>
  </mc:AlternateContent>
  <xr:revisionPtr revIDLastSave="0" documentId="13_ncr:1_{054AC99E-179A-4A7B-BA53-D212858AFB59}" xr6:coauthVersionLast="47" xr6:coauthVersionMax="47" xr10:uidLastSave="{00000000-0000-0000-0000-000000000000}"/>
  <bookViews>
    <workbookView xWindow="-108" yWindow="-108" windowWidth="23256" windowHeight="12576" activeTab="12" xr2:uid="{294C712E-A900-4A70-A3ED-5312221036B5}"/>
  </bookViews>
  <sheets>
    <sheet name="Jan" sheetId="1" r:id="rId1"/>
    <sheet name="Feb" sheetId="2" r:id="rId2"/>
    <sheet name="Mar" sheetId="3" r:id="rId3"/>
    <sheet name="Apr" sheetId="4" r:id="rId4"/>
    <sheet name="May" sheetId="5" r:id="rId5"/>
    <sheet name="Jun" sheetId="7" r:id="rId6"/>
    <sheet name="Jul" sheetId="8" r:id="rId7"/>
    <sheet name="Aug" sheetId="9" r:id="rId8"/>
    <sheet name="Sept" sheetId="10" r:id="rId9"/>
    <sheet name="Oct" sheetId="11" r:id="rId10"/>
    <sheet name="Nov" sheetId="12" r:id="rId11"/>
    <sheet name="Dec" sheetId="13" r:id="rId12"/>
    <sheet name="Annual Sale" sheetId="14" r:id="rId1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4" l="1"/>
  <c r="B3" i="14"/>
  <c r="B4" i="14"/>
  <c r="B5" i="14"/>
  <c r="L2" i="14"/>
  <c r="L3" i="14"/>
  <c r="L4" i="14"/>
  <c r="L5" i="14"/>
  <c r="H11" i="13"/>
  <c r="H8" i="13"/>
  <c r="H9" i="13"/>
  <c r="H7" i="13"/>
  <c r="H5" i="13"/>
  <c r="H4" i="13"/>
  <c r="H3" i="13"/>
  <c r="H2" i="13"/>
  <c r="H11" i="12"/>
  <c r="H9" i="12"/>
  <c r="H8" i="12"/>
  <c r="H7" i="12"/>
  <c r="H5" i="12"/>
  <c r="H4" i="12"/>
  <c r="H3" i="12"/>
  <c r="H2" i="12"/>
  <c r="H11" i="11"/>
  <c r="H9" i="11"/>
  <c r="H8" i="11"/>
  <c r="H7" i="11"/>
  <c r="H7" i="1"/>
  <c r="H2" i="1"/>
  <c r="H5" i="11"/>
  <c r="H4" i="11"/>
  <c r="H3" i="11"/>
  <c r="H2" i="11"/>
  <c r="H2" i="10"/>
  <c r="H11" i="10"/>
  <c r="H9" i="10"/>
  <c r="H8" i="10"/>
  <c r="H7" i="10"/>
  <c r="H5" i="10"/>
  <c r="H4" i="10"/>
  <c r="H3" i="10"/>
  <c r="H11" i="9"/>
  <c r="H9" i="9"/>
  <c r="H8" i="9"/>
  <c r="H7" i="9"/>
  <c r="H5" i="9"/>
  <c r="H4" i="9"/>
  <c r="H3" i="9"/>
  <c r="H2" i="9"/>
  <c r="H7" i="8"/>
  <c r="H11" i="8"/>
  <c r="H9" i="8"/>
  <c r="H8" i="8"/>
  <c r="H5" i="8"/>
  <c r="H4" i="8"/>
  <c r="H3" i="8"/>
  <c r="H2" i="8"/>
  <c r="H3" i="7"/>
  <c r="H9" i="7"/>
  <c r="H8" i="7"/>
  <c r="H7" i="7"/>
  <c r="H11" i="7"/>
  <c r="H5" i="7"/>
  <c r="H4" i="7"/>
  <c r="H2" i="7"/>
  <c r="H2" i="5"/>
  <c r="H4" i="5"/>
  <c r="H11" i="5"/>
  <c r="H9" i="5"/>
  <c r="H8" i="5"/>
  <c r="H7" i="5"/>
  <c r="H5" i="5"/>
  <c r="H3" i="5"/>
  <c r="H11" i="4"/>
  <c r="H7" i="4"/>
  <c r="H9" i="4"/>
  <c r="H8" i="4"/>
  <c r="H5" i="4"/>
  <c r="H2" i="4"/>
  <c r="H3" i="4"/>
  <c r="H4" i="4"/>
  <c r="H11" i="3"/>
  <c r="H9" i="3"/>
  <c r="H8" i="3"/>
  <c r="H7" i="3"/>
  <c r="H5" i="3"/>
  <c r="H4" i="3"/>
  <c r="H3" i="3"/>
  <c r="H2" i="3"/>
  <c r="H7" i="2"/>
  <c r="H5" i="2"/>
  <c r="H4" i="2"/>
  <c r="H3" i="2"/>
  <c r="H2" i="2"/>
  <c r="H11" i="2"/>
  <c r="H9" i="2"/>
  <c r="H8" i="2"/>
  <c r="H11" i="1"/>
  <c r="H9" i="1"/>
  <c r="H8" i="1"/>
  <c r="H5" i="1"/>
  <c r="H4" i="1"/>
  <c r="H3" i="1"/>
</calcChain>
</file>

<file path=xl/sharedStrings.xml><?xml version="1.0" encoding="utf-8"?>
<sst xmlns="http://schemas.openxmlformats.org/spreadsheetml/2006/main" count="484" uniqueCount="32">
  <si>
    <t>Order ID</t>
  </si>
  <si>
    <t>Order Date</t>
  </si>
  <si>
    <t>Product Category</t>
  </si>
  <si>
    <t>Sales Amount</t>
  </si>
  <si>
    <t>Region</t>
  </si>
  <si>
    <t>Electronics</t>
  </si>
  <si>
    <t>North</t>
  </si>
  <si>
    <t>Clothing</t>
  </si>
  <si>
    <t>South</t>
  </si>
  <si>
    <t>Furniture</t>
  </si>
  <si>
    <t>West</t>
  </si>
  <si>
    <t>East</t>
  </si>
  <si>
    <t>Monthly Sales</t>
  </si>
  <si>
    <t>Column1</t>
  </si>
  <si>
    <t>SUM</t>
  </si>
  <si>
    <t>Region Wise</t>
  </si>
  <si>
    <t>Product Wise</t>
  </si>
  <si>
    <t>Sum</t>
  </si>
  <si>
    <t>Average</t>
  </si>
  <si>
    <t>Running Total</t>
  </si>
  <si>
    <t>Count</t>
  </si>
  <si>
    <t xml:space="preserve">      SUM</t>
  </si>
  <si>
    <t>12 month Category wise</t>
  </si>
  <si>
    <t>12 month Region wise</t>
  </si>
  <si>
    <t xml:space="preserve">                 North</t>
  </si>
  <si>
    <t xml:space="preserve">                 South</t>
  </si>
  <si>
    <t xml:space="preserve">                 East</t>
  </si>
  <si>
    <t xml:space="preserve">                 West</t>
  </si>
  <si>
    <t xml:space="preserve">                Electronics</t>
  </si>
  <si>
    <t xml:space="preserve">                Furniture</t>
  </si>
  <si>
    <t xml:space="preserve">               Clothing</t>
  </si>
  <si>
    <t xml:space="preserve">               Total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</si>
</sst>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14" fontId="0" fillId="0" borderId="0" xfId="0" applyNumberFormat="1" applyAlignment="1">
      <alignment vertical="center" wrapText="1"/>
    </xf>
    <xf numFmtId="0" fontId="1" fillId="2" borderId="0" xfId="0" applyFont="1" applyFill="1" applyAlignment="1">
      <alignment vertical="center" wrapText="1"/>
    </xf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3" borderId="0" xfId="0" applyNumberFormat="1" applyFont="1" applyFill="1"/>
  </cellXfs>
  <cellStyles count="1">
    <cellStyle name="Normal" xfId="0" builtinId="0"/>
  </cellStyles>
  <dxfs count="128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solid">
          <fgColor indexed="64"/>
          <bgColor theme="1" tint="4.9989318521683403E-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1" tint="4.9989318521683403E-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1" tint="4.9989318521683403E-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19" formatCode="dd/mm/yyyy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19" formatCode="dd/mm/yyyy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19" formatCode="dd/mm/yyyy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19" formatCode="dd/mm/yyyy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19" formatCode="dd/mm/yyyy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19" formatCode="dd/mm/yyyy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19" formatCode="dd/mm/yyyy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19" formatCode="dd/mm/yyyy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19" formatCode="dd/mm/yyyy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19" formatCode="dd/mm/yyyy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19" formatCode="dd/mm/yyyy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19" formatCode="dd/mm/yyyy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Region</a:t>
            </a:r>
            <a:r>
              <a:rPr lang="en-US" baseline="0"/>
              <a:t> Wise</a:t>
            </a:r>
            <a:endParaRPr lang="en-US"/>
          </a:p>
        </c:rich>
      </c:tx>
      <c:layout>
        <c:manualLayout>
          <c:xMode val="edge"/>
          <c:yMode val="edge"/>
          <c:x val="0.4118678915135607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Jan!$G$2:$G$5</c:f>
              <c:strCache>
                <c:ptCount val="4"/>
                <c:pt idx="0">
                  <c:v>North</c:v>
                </c:pt>
                <c:pt idx="1">
                  <c:v>South</c:v>
                </c:pt>
                <c:pt idx="2">
                  <c:v>East</c:v>
                </c:pt>
                <c:pt idx="3">
                  <c:v>West</c:v>
                </c:pt>
              </c:strCache>
            </c:strRef>
          </c:cat>
          <c:val>
            <c:numRef>
              <c:f>Jan!$H$2:$H$5</c:f>
              <c:numCache>
                <c:formatCode>General</c:formatCode>
                <c:ptCount val="4"/>
                <c:pt idx="0">
                  <c:v>2800</c:v>
                </c:pt>
                <c:pt idx="1">
                  <c:v>2100</c:v>
                </c:pt>
                <c:pt idx="2">
                  <c:v>1100</c:v>
                </c:pt>
                <c:pt idx="3">
                  <c:v>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6A-4CD9-8D2B-F0B33871B7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2399599"/>
        <c:axId val="1072400559"/>
      </c:barChart>
      <c:catAx>
        <c:axId val="1072399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072400559"/>
        <c:crosses val="autoZero"/>
        <c:auto val="1"/>
        <c:lblAlgn val="ctr"/>
        <c:lblOffset val="100"/>
        <c:noMultiLvlLbl val="0"/>
      </c:catAx>
      <c:valAx>
        <c:axId val="1072400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0723995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</a:t>
            </a:r>
            <a:r>
              <a:rPr lang="en-US" baseline="0"/>
              <a:t> Wise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May!$G$7:$G$9</c:f>
              <c:strCache>
                <c:ptCount val="3"/>
                <c:pt idx="0">
                  <c:v>Electronics</c:v>
                </c:pt>
                <c:pt idx="1">
                  <c:v>Furniture</c:v>
                </c:pt>
                <c:pt idx="2">
                  <c:v>Clothing</c:v>
                </c:pt>
              </c:strCache>
            </c:strRef>
          </c:cat>
          <c:val>
            <c:numRef>
              <c:f>May!$H$7:$H$9</c:f>
              <c:numCache>
                <c:formatCode>General</c:formatCode>
                <c:ptCount val="3"/>
                <c:pt idx="0">
                  <c:v>4800</c:v>
                </c:pt>
                <c:pt idx="1">
                  <c:v>4100</c:v>
                </c:pt>
                <c:pt idx="2">
                  <c:v>2100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42-4EDB-88B4-FC29F6A014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4136191"/>
        <c:axId val="1254136671"/>
      </c:barChart>
      <c:catAx>
        <c:axId val="1254136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254136671"/>
        <c:crosses val="autoZero"/>
        <c:auto val="1"/>
        <c:lblAlgn val="ctr"/>
        <c:lblOffset val="100"/>
        <c:noMultiLvlLbl val="0"/>
      </c:catAx>
      <c:valAx>
        <c:axId val="125413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2541361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Region</a:t>
            </a:r>
            <a:r>
              <a:rPr lang="en-US" baseline="0"/>
              <a:t> Wise</a:t>
            </a:r>
            <a:endParaRPr lang="en-US"/>
          </a:p>
        </c:rich>
      </c:tx>
      <c:layout>
        <c:manualLayout>
          <c:xMode val="edge"/>
          <c:yMode val="edge"/>
          <c:x val="0.40353455818022754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Jun!$G$2:$G$5</c:f>
              <c:strCache>
                <c:ptCount val="4"/>
                <c:pt idx="0">
                  <c:v>North</c:v>
                </c:pt>
                <c:pt idx="1">
                  <c:v>South</c:v>
                </c:pt>
                <c:pt idx="2">
                  <c:v>East</c:v>
                </c:pt>
                <c:pt idx="3">
                  <c:v>West</c:v>
                </c:pt>
              </c:strCache>
            </c:strRef>
          </c:cat>
          <c:val>
            <c:numRef>
              <c:f>Jun!$H$2:$H$5</c:f>
              <c:numCache>
                <c:formatCode>General</c:formatCode>
                <c:ptCount val="4"/>
                <c:pt idx="0">
                  <c:v>2600</c:v>
                </c:pt>
                <c:pt idx="1">
                  <c:v>3550</c:v>
                </c:pt>
                <c:pt idx="2">
                  <c:v>3300</c:v>
                </c:pt>
                <c:pt idx="3">
                  <c:v>1650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94-459F-BB61-41C8DA2574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4138591"/>
        <c:axId val="970435567"/>
      </c:barChart>
      <c:catAx>
        <c:axId val="1254138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970435567"/>
        <c:crosses val="autoZero"/>
        <c:auto val="1"/>
        <c:lblAlgn val="ctr"/>
        <c:lblOffset val="100"/>
        <c:noMultiLvlLbl val="0"/>
      </c:catAx>
      <c:valAx>
        <c:axId val="970435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2541385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</a:t>
            </a:r>
            <a:r>
              <a:rPr lang="en-US" baseline="0"/>
              <a:t> Wise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Jun!$G$7:$G$9</c:f>
              <c:strCache>
                <c:ptCount val="3"/>
                <c:pt idx="0">
                  <c:v>Electronics</c:v>
                </c:pt>
                <c:pt idx="1">
                  <c:v>Furniture</c:v>
                </c:pt>
                <c:pt idx="2">
                  <c:v>Clothing</c:v>
                </c:pt>
              </c:strCache>
            </c:strRef>
          </c:cat>
          <c:val>
            <c:numRef>
              <c:f>Jun!$H$7:$H$9</c:f>
              <c:numCache>
                <c:formatCode>General</c:formatCode>
                <c:ptCount val="3"/>
                <c:pt idx="0">
                  <c:v>5050</c:v>
                </c:pt>
                <c:pt idx="1">
                  <c:v>3950</c:v>
                </c:pt>
                <c:pt idx="2">
                  <c:v>2100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43-4B41-B656-1C59AF07D5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7586095"/>
        <c:axId val="1117588495"/>
      </c:barChart>
      <c:catAx>
        <c:axId val="1117586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117588495"/>
        <c:crosses val="autoZero"/>
        <c:auto val="1"/>
        <c:lblAlgn val="ctr"/>
        <c:lblOffset val="100"/>
        <c:noMultiLvlLbl val="0"/>
      </c:catAx>
      <c:valAx>
        <c:axId val="1117588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117586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Region</a:t>
            </a:r>
            <a:r>
              <a:rPr lang="en-US" baseline="0"/>
              <a:t> Wise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Jul!$G$2:$G$5</c:f>
              <c:strCache>
                <c:ptCount val="4"/>
                <c:pt idx="0">
                  <c:v>North</c:v>
                </c:pt>
                <c:pt idx="1">
                  <c:v>South</c:v>
                </c:pt>
                <c:pt idx="2">
                  <c:v>East</c:v>
                </c:pt>
                <c:pt idx="3">
                  <c:v>West</c:v>
                </c:pt>
              </c:strCache>
            </c:strRef>
          </c:cat>
          <c:val>
            <c:numRef>
              <c:f>Jul!$H$2:$H$5</c:f>
              <c:numCache>
                <c:formatCode>General</c:formatCode>
                <c:ptCount val="4"/>
                <c:pt idx="0">
                  <c:v>2700</c:v>
                </c:pt>
                <c:pt idx="1">
                  <c:v>3450</c:v>
                </c:pt>
                <c:pt idx="2">
                  <c:v>3500</c:v>
                </c:pt>
                <c:pt idx="3">
                  <c:v>1750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A7-4DD5-A057-9B788AA372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7585135"/>
        <c:axId val="981448383"/>
      </c:barChart>
      <c:catAx>
        <c:axId val="1117585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981448383"/>
        <c:crosses val="autoZero"/>
        <c:auto val="1"/>
        <c:lblAlgn val="ctr"/>
        <c:lblOffset val="100"/>
        <c:noMultiLvlLbl val="0"/>
      </c:catAx>
      <c:valAx>
        <c:axId val="98144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1175851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</a:t>
            </a:r>
            <a:r>
              <a:rPr lang="en-US" baseline="0"/>
              <a:t> Wise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Jul!$G$7:$G$9</c:f>
              <c:strCache>
                <c:ptCount val="3"/>
                <c:pt idx="0">
                  <c:v>Electronics</c:v>
                </c:pt>
                <c:pt idx="1">
                  <c:v>Furniture</c:v>
                </c:pt>
                <c:pt idx="2">
                  <c:v>Clothing</c:v>
                </c:pt>
              </c:strCache>
            </c:strRef>
          </c:cat>
          <c:val>
            <c:numRef>
              <c:f>Jul!$H$7:$H$9</c:f>
              <c:numCache>
                <c:formatCode>General</c:formatCode>
                <c:ptCount val="3"/>
                <c:pt idx="0">
                  <c:v>5300</c:v>
                </c:pt>
                <c:pt idx="1">
                  <c:v>4050</c:v>
                </c:pt>
                <c:pt idx="2">
                  <c:v>2050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1C-4139-BA82-6B92D75265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7583695"/>
        <c:axId val="969330543"/>
      </c:barChart>
      <c:catAx>
        <c:axId val="1117583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969330543"/>
        <c:crosses val="autoZero"/>
        <c:auto val="1"/>
        <c:lblAlgn val="ctr"/>
        <c:lblOffset val="100"/>
        <c:noMultiLvlLbl val="0"/>
      </c:catAx>
      <c:valAx>
        <c:axId val="969330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117583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Region</a:t>
            </a:r>
            <a:r>
              <a:rPr lang="en-US" baseline="0"/>
              <a:t> Wise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Aug!$G$2:$G$5</c:f>
              <c:strCache>
                <c:ptCount val="4"/>
                <c:pt idx="0">
                  <c:v>North</c:v>
                </c:pt>
                <c:pt idx="1">
                  <c:v>South</c:v>
                </c:pt>
                <c:pt idx="2">
                  <c:v>East</c:v>
                </c:pt>
                <c:pt idx="3">
                  <c:v>West</c:v>
                </c:pt>
              </c:strCache>
            </c:strRef>
          </c:cat>
          <c:val>
            <c:numRef>
              <c:f>Aug!$H$2:$H$5</c:f>
              <c:numCache>
                <c:formatCode>General</c:formatCode>
                <c:ptCount val="4"/>
                <c:pt idx="0">
                  <c:v>2850</c:v>
                </c:pt>
                <c:pt idx="1">
                  <c:v>3700</c:v>
                </c:pt>
                <c:pt idx="2">
                  <c:v>3600</c:v>
                </c:pt>
                <c:pt idx="3">
                  <c:v>1750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F7-4AD1-A937-9DE5506C88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4128031"/>
        <c:axId val="948109343"/>
      </c:barChart>
      <c:catAx>
        <c:axId val="1254128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948109343"/>
        <c:crosses val="autoZero"/>
        <c:auto val="1"/>
        <c:lblAlgn val="ctr"/>
        <c:lblOffset val="100"/>
        <c:noMultiLvlLbl val="0"/>
      </c:catAx>
      <c:valAx>
        <c:axId val="948109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254128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</a:t>
            </a:r>
            <a:r>
              <a:rPr lang="en-US" baseline="0"/>
              <a:t>Wise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Aug!$G$7:$G$9</c:f>
              <c:strCache>
                <c:ptCount val="3"/>
                <c:pt idx="0">
                  <c:v>Electronics</c:v>
                </c:pt>
                <c:pt idx="1">
                  <c:v>Furniture</c:v>
                </c:pt>
                <c:pt idx="2">
                  <c:v>Clothing</c:v>
                </c:pt>
              </c:strCache>
            </c:strRef>
          </c:cat>
          <c:val>
            <c:numRef>
              <c:f>Aug!$H$7:$H$9</c:f>
              <c:numCache>
                <c:formatCode>General</c:formatCode>
                <c:ptCount val="3"/>
                <c:pt idx="0">
                  <c:v>5400</c:v>
                </c:pt>
                <c:pt idx="1">
                  <c:v>4300</c:v>
                </c:pt>
                <c:pt idx="2">
                  <c:v>2200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17-4DEB-9652-824F871B8A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7588015"/>
        <c:axId val="1117587055"/>
      </c:barChart>
      <c:catAx>
        <c:axId val="1117588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117587055"/>
        <c:crosses val="autoZero"/>
        <c:auto val="1"/>
        <c:lblAlgn val="ctr"/>
        <c:lblOffset val="100"/>
        <c:noMultiLvlLbl val="0"/>
      </c:catAx>
      <c:valAx>
        <c:axId val="1117587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117588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Region</a:t>
            </a:r>
            <a:r>
              <a:rPr lang="en-US" baseline="0"/>
              <a:t> Wise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Sept!$G$2:$G$5</c:f>
              <c:strCache>
                <c:ptCount val="4"/>
                <c:pt idx="0">
                  <c:v>North</c:v>
                </c:pt>
                <c:pt idx="1">
                  <c:v>South</c:v>
                </c:pt>
                <c:pt idx="2">
                  <c:v>East</c:v>
                </c:pt>
                <c:pt idx="3">
                  <c:v>West</c:v>
                </c:pt>
              </c:strCache>
            </c:strRef>
          </c:cat>
          <c:val>
            <c:numRef>
              <c:f>Sept!$H$2:$H$5</c:f>
              <c:numCache>
                <c:formatCode>General</c:formatCode>
                <c:ptCount val="4"/>
                <c:pt idx="0">
                  <c:v>2850</c:v>
                </c:pt>
                <c:pt idx="1">
                  <c:v>3550</c:v>
                </c:pt>
                <c:pt idx="2">
                  <c:v>3700</c:v>
                </c:pt>
                <c:pt idx="3">
                  <c:v>1800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79-49EE-81BC-5817EC52E9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7574575"/>
        <c:axId val="1117581295"/>
      </c:barChart>
      <c:catAx>
        <c:axId val="1117574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117581295"/>
        <c:crosses val="autoZero"/>
        <c:auto val="1"/>
        <c:lblAlgn val="ctr"/>
        <c:lblOffset val="100"/>
        <c:noMultiLvlLbl val="0"/>
      </c:catAx>
      <c:valAx>
        <c:axId val="1117581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1175745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</a:t>
            </a:r>
            <a:r>
              <a:rPr lang="en-US" baseline="0"/>
              <a:t> Wise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Sept!$G$7:$G$9</c:f>
              <c:strCache>
                <c:ptCount val="3"/>
                <c:pt idx="0">
                  <c:v>Electronics</c:v>
                </c:pt>
                <c:pt idx="1">
                  <c:v>Furniture</c:v>
                </c:pt>
                <c:pt idx="2">
                  <c:v>Clothing</c:v>
                </c:pt>
              </c:strCache>
            </c:strRef>
          </c:cat>
          <c:val>
            <c:numRef>
              <c:f>Sept!$H$7:$H$9</c:f>
              <c:numCache>
                <c:formatCode>General</c:formatCode>
                <c:ptCount val="3"/>
                <c:pt idx="0">
                  <c:v>5550</c:v>
                </c:pt>
                <c:pt idx="1">
                  <c:v>4200</c:v>
                </c:pt>
                <c:pt idx="2">
                  <c:v>2150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5D-467E-ABAE-14CECA1EEF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7579855"/>
        <c:axId val="1117580815"/>
      </c:barChart>
      <c:catAx>
        <c:axId val="1117579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117580815"/>
        <c:crosses val="autoZero"/>
        <c:auto val="1"/>
        <c:lblAlgn val="ctr"/>
        <c:lblOffset val="100"/>
        <c:noMultiLvlLbl val="0"/>
      </c:catAx>
      <c:valAx>
        <c:axId val="1117580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117579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Region</a:t>
            </a:r>
            <a:r>
              <a:rPr lang="en-US" baseline="0"/>
              <a:t> Wise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Oct!$G$2:$G$5</c:f>
              <c:strCache>
                <c:ptCount val="4"/>
                <c:pt idx="0">
                  <c:v>North</c:v>
                </c:pt>
                <c:pt idx="1">
                  <c:v>South</c:v>
                </c:pt>
                <c:pt idx="2">
                  <c:v>East</c:v>
                </c:pt>
                <c:pt idx="3">
                  <c:v>West</c:v>
                </c:pt>
              </c:strCache>
            </c:strRef>
          </c:cat>
          <c:val>
            <c:numRef>
              <c:f>Oct!$H$2:$H$5</c:f>
              <c:numCache>
                <c:formatCode>General</c:formatCode>
                <c:ptCount val="4"/>
                <c:pt idx="0">
                  <c:v>2950</c:v>
                </c:pt>
                <c:pt idx="1">
                  <c:v>3900</c:v>
                </c:pt>
                <c:pt idx="2">
                  <c:v>3800</c:v>
                </c:pt>
                <c:pt idx="3">
                  <c:v>1750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43-4281-9186-7A326FAFB6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4132831"/>
        <c:axId val="1254139551"/>
      </c:barChart>
      <c:catAx>
        <c:axId val="1254132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254139551"/>
        <c:crosses val="autoZero"/>
        <c:auto val="1"/>
        <c:lblAlgn val="ctr"/>
        <c:lblOffset val="100"/>
        <c:noMultiLvlLbl val="0"/>
      </c:catAx>
      <c:valAx>
        <c:axId val="1254139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254132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</a:t>
            </a:r>
            <a:r>
              <a:rPr lang="en-US" baseline="0"/>
              <a:t> Wise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Jan!$G$7:$G$9</c:f>
              <c:strCache>
                <c:ptCount val="3"/>
                <c:pt idx="0">
                  <c:v>Electronics</c:v>
                </c:pt>
                <c:pt idx="1">
                  <c:v>Furniture</c:v>
                </c:pt>
                <c:pt idx="2">
                  <c:v>Clothing</c:v>
                </c:pt>
              </c:strCache>
            </c:strRef>
          </c:cat>
          <c:val>
            <c:numRef>
              <c:f>Jan!$H$7:$H$9</c:f>
              <c:numCache>
                <c:formatCode>General</c:formatCode>
                <c:ptCount val="3"/>
                <c:pt idx="0">
                  <c:v>4900</c:v>
                </c:pt>
                <c:pt idx="1">
                  <c:v>3200</c:v>
                </c:pt>
                <c:pt idx="2">
                  <c:v>1400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3E-4FB8-9125-D7272CC6AB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1452703"/>
        <c:axId val="981448863"/>
      </c:barChart>
      <c:catAx>
        <c:axId val="981452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981448863"/>
        <c:crosses val="autoZero"/>
        <c:auto val="1"/>
        <c:lblAlgn val="ctr"/>
        <c:lblOffset val="100"/>
        <c:noMultiLvlLbl val="0"/>
      </c:catAx>
      <c:valAx>
        <c:axId val="981448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981452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</a:t>
            </a:r>
            <a:r>
              <a:rPr lang="en-US" baseline="0"/>
              <a:t> Wise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Oct!$G$7:$G$9</c:f>
              <c:strCache>
                <c:ptCount val="3"/>
                <c:pt idx="0">
                  <c:v>Electronics</c:v>
                </c:pt>
                <c:pt idx="1">
                  <c:v>Furniture</c:v>
                </c:pt>
                <c:pt idx="2">
                  <c:v>Clothing</c:v>
                </c:pt>
              </c:strCache>
            </c:strRef>
          </c:cat>
          <c:val>
            <c:numRef>
              <c:f>Oct!$H$7:$H$9</c:f>
              <c:numCache>
                <c:formatCode>General</c:formatCode>
                <c:ptCount val="3"/>
                <c:pt idx="0">
                  <c:v>5550</c:v>
                </c:pt>
                <c:pt idx="1">
                  <c:v>4550</c:v>
                </c:pt>
                <c:pt idx="2">
                  <c:v>2300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BE-4AE6-8DF2-E1E4EEB3D8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4129471"/>
        <c:axId val="1255061791"/>
      </c:barChart>
      <c:catAx>
        <c:axId val="1254129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255061791"/>
        <c:crosses val="autoZero"/>
        <c:auto val="1"/>
        <c:lblAlgn val="ctr"/>
        <c:lblOffset val="100"/>
        <c:noMultiLvlLbl val="0"/>
      </c:catAx>
      <c:valAx>
        <c:axId val="1255061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254129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Region</a:t>
            </a:r>
            <a:r>
              <a:rPr lang="en-US" baseline="0"/>
              <a:t> Wise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Nov!$G$2:$G$5</c:f>
              <c:strCache>
                <c:ptCount val="4"/>
                <c:pt idx="0">
                  <c:v>North</c:v>
                </c:pt>
                <c:pt idx="1">
                  <c:v>South</c:v>
                </c:pt>
                <c:pt idx="2">
                  <c:v>East</c:v>
                </c:pt>
                <c:pt idx="3">
                  <c:v>West</c:v>
                </c:pt>
              </c:strCache>
            </c:strRef>
          </c:cat>
          <c:val>
            <c:numRef>
              <c:f>Nov!$H$2:$H$5</c:f>
              <c:numCache>
                <c:formatCode>General</c:formatCode>
                <c:ptCount val="4"/>
                <c:pt idx="0">
                  <c:v>2700</c:v>
                </c:pt>
                <c:pt idx="1">
                  <c:v>3550</c:v>
                </c:pt>
                <c:pt idx="2">
                  <c:v>3550</c:v>
                </c:pt>
                <c:pt idx="3">
                  <c:v>1800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5B-4178-AE6A-D66E8A6D66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5060351"/>
        <c:axId val="1255062751"/>
      </c:barChart>
      <c:catAx>
        <c:axId val="1255060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255062751"/>
        <c:crosses val="autoZero"/>
        <c:auto val="1"/>
        <c:lblAlgn val="ctr"/>
        <c:lblOffset val="100"/>
        <c:noMultiLvlLbl val="0"/>
      </c:catAx>
      <c:valAx>
        <c:axId val="1255062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255060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</a:t>
            </a:r>
            <a:r>
              <a:rPr lang="en-US" baseline="0"/>
              <a:t> Wise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Nov!$G$7:$G$9</c:f>
              <c:strCache>
                <c:ptCount val="3"/>
                <c:pt idx="0">
                  <c:v>Electronics</c:v>
                </c:pt>
                <c:pt idx="1">
                  <c:v>Furniture</c:v>
                </c:pt>
                <c:pt idx="2">
                  <c:v>Clothing</c:v>
                </c:pt>
              </c:strCache>
            </c:strRef>
          </c:cat>
          <c:val>
            <c:numRef>
              <c:f>Nov!$H$7:$H$9</c:f>
              <c:numCache>
                <c:formatCode>General</c:formatCode>
                <c:ptCount val="3"/>
                <c:pt idx="0">
                  <c:v>5350</c:v>
                </c:pt>
                <c:pt idx="1">
                  <c:v>4100</c:v>
                </c:pt>
                <c:pt idx="2">
                  <c:v>2150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AD-4105-B5BD-6CFA001762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5075711"/>
        <c:axId val="1255062271"/>
      </c:barChart>
      <c:catAx>
        <c:axId val="1255075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255062271"/>
        <c:crosses val="autoZero"/>
        <c:auto val="1"/>
        <c:lblAlgn val="ctr"/>
        <c:lblOffset val="100"/>
        <c:noMultiLvlLbl val="0"/>
      </c:catAx>
      <c:valAx>
        <c:axId val="1255062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2550757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Region</a:t>
            </a:r>
            <a:r>
              <a:rPr lang="en-US" baseline="0"/>
              <a:t> Wise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Dec!$G$2:$G$5</c:f>
              <c:strCache>
                <c:ptCount val="4"/>
                <c:pt idx="0">
                  <c:v>North</c:v>
                </c:pt>
                <c:pt idx="1">
                  <c:v>South</c:v>
                </c:pt>
                <c:pt idx="2">
                  <c:v>East</c:v>
                </c:pt>
                <c:pt idx="3">
                  <c:v>West</c:v>
                </c:pt>
              </c:strCache>
            </c:strRef>
          </c:cat>
          <c:val>
            <c:numRef>
              <c:f>Dec!$H$2:$H$5</c:f>
              <c:numCache>
                <c:formatCode>General</c:formatCode>
                <c:ptCount val="4"/>
                <c:pt idx="0">
                  <c:v>2850</c:v>
                </c:pt>
                <c:pt idx="1">
                  <c:v>3700</c:v>
                </c:pt>
                <c:pt idx="2">
                  <c:v>3850</c:v>
                </c:pt>
                <c:pt idx="3">
                  <c:v>1750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DA-4729-9095-01D571BA92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84246607"/>
        <c:axId val="1284222607"/>
      </c:barChart>
      <c:catAx>
        <c:axId val="1284246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284222607"/>
        <c:crosses val="autoZero"/>
        <c:auto val="1"/>
        <c:lblAlgn val="ctr"/>
        <c:lblOffset val="100"/>
        <c:noMultiLvlLbl val="0"/>
      </c:catAx>
      <c:valAx>
        <c:axId val="1284222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284246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</a:t>
            </a:r>
            <a:r>
              <a:rPr lang="en-US" baseline="0"/>
              <a:t> Wise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Dec!$G$7:$G$9</c:f>
              <c:strCache>
                <c:ptCount val="3"/>
                <c:pt idx="0">
                  <c:v>Electronics</c:v>
                </c:pt>
                <c:pt idx="1">
                  <c:v>Furniture</c:v>
                </c:pt>
                <c:pt idx="2">
                  <c:v>Clothing</c:v>
                </c:pt>
              </c:strCache>
            </c:strRef>
          </c:cat>
          <c:val>
            <c:numRef>
              <c:f>Dec!$H$7:$H$9</c:f>
              <c:numCache>
                <c:formatCode>General</c:formatCode>
                <c:ptCount val="3"/>
                <c:pt idx="0">
                  <c:v>5500</c:v>
                </c:pt>
                <c:pt idx="1">
                  <c:v>4450</c:v>
                </c:pt>
                <c:pt idx="2">
                  <c:v>2200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71-4183-AFBB-08703E98F9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84229327"/>
        <c:axId val="1284241327"/>
      </c:barChart>
      <c:catAx>
        <c:axId val="1284229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284241327"/>
        <c:crosses val="autoZero"/>
        <c:auto val="1"/>
        <c:lblAlgn val="ctr"/>
        <c:lblOffset val="100"/>
        <c:noMultiLvlLbl val="0"/>
      </c:catAx>
      <c:valAx>
        <c:axId val="1284241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284229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Yearly Sales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'Annual Sale'!$A$5</c:f>
              <c:strCache>
                <c:ptCount val="1"/>
                <c:pt idx="0">
                  <c:v>               Total Sales</c:v>
                </c:pt>
              </c:strCache>
            </c:strRef>
          </c:cat>
          <c:val>
            <c:numRef>
              <c:f>'Annual Sale'!$B$5</c:f>
              <c:numCache>
                <c:formatCode>General</c:formatCode>
                <c:ptCount val="1"/>
                <c:pt idx="0">
                  <c:v>137950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B9-40A2-80C1-E01E1866AC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84245167"/>
        <c:axId val="1284240367"/>
      </c:barChart>
      <c:catAx>
        <c:axId val="1284245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284240367"/>
        <c:crosses val="autoZero"/>
        <c:auto val="1"/>
        <c:lblAlgn val="ctr"/>
        <c:lblOffset val="100"/>
        <c:noMultiLvlLbl val="0"/>
      </c:catAx>
      <c:valAx>
        <c:axId val="1284240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2842451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Yearly</a:t>
            </a:r>
            <a:r>
              <a:rPr lang="en-US" baseline="0"/>
              <a:t> Product Wise Sales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'Annual Sale'!$A$2:$A$4</c:f>
              <c:strCache>
                <c:ptCount val="3"/>
                <c:pt idx="0">
                  <c:v>                Electronics</c:v>
                </c:pt>
                <c:pt idx="1">
                  <c:v>                Furniture</c:v>
                </c:pt>
                <c:pt idx="2">
                  <c:v>               Clothing</c:v>
                </c:pt>
              </c:strCache>
            </c:strRef>
          </c:cat>
          <c:val>
            <c:numRef>
              <c:f>'Annual Sale'!$B$2:$B$4</c:f>
              <c:numCache>
                <c:formatCode>General</c:formatCode>
                <c:ptCount val="3"/>
                <c:pt idx="0">
                  <c:v>59200</c:v>
                </c:pt>
                <c:pt idx="1">
                  <c:v>51500</c:v>
                </c:pt>
                <c:pt idx="2">
                  <c:v>27250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D4-490F-B471-F3A778A160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84223567"/>
        <c:axId val="1284231247"/>
      </c:barChart>
      <c:catAx>
        <c:axId val="1284223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284231247"/>
        <c:crosses val="autoZero"/>
        <c:auto val="1"/>
        <c:lblAlgn val="ctr"/>
        <c:lblOffset val="100"/>
        <c:noMultiLvlLbl val="0"/>
      </c:catAx>
      <c:valAx>
        <c:axId val="128423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2842235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Yearly</a:t>
            </a:r>
            <a:r>
              <a:rPr lang="en-US" baseline="0"/>
              <a:t> Region Wise Sales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'Annual Sale'!$K$2:$K$5</c:f>
              <c:strCache>
                <c:ptCount val="4"/>
                <c:pt idx="0">
                  <c:v>                 North</c:v>
                </c:pt>
                <c:pt idx="1">
                  <c:v>                 South</c:v>
                </c:pt>
                <c:pt idx="2">
                  <c:v>                 East</c:v>
                </c:pt>
                <c:pt idx="3">
                  <c:v>                 West</c:v>
                </c:pt>
              </c:strCache>
            </c:strRef>
          </c:cat>
          <c:val>
            <c:numRef>
              <c:f>'Annual Sale'!$L$2:$L$5</c:f>
              <c:numCache>
                <c:formatCode>General</c:formatCode>
                <c:ptCount val="4"/>
                <c:pt idx="0">
                  <c:v>39500</c:v>
                </c:pt>
                <c:pt idx="1">
                  <c:v>38600</c:v>
                </c:pt>
                <c:pt idx="2">
                  <c:v>37200</c:v>
                </c:pt>
                <c:pt idx="3">
                  <c:v>23850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2C-49CD-B87A-FB50EA0E42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84224527"/>
        <c:axId val="1284226447"/>
      </c:barChart>
      <c:catAx>
        <c:axId val="1284224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284226447"/>
        <c:crosses val="autoZero"/>
        <c:auto val="1"/>
        <c:lblAlgn val="ctr"/>
        <c:lblOffset val="100"/>
        <c:noMultiLvlLbl val="0"/>
      </c:catAx>
      <c:valAx>
        <c:axId val="1284226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2842245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Region</a:t>
            </a:r>
            <a:r>
              <a:rPr lang="en-US" baseline="0"/>
              <a:t> Wise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Feb!$G$2:$G$5</c:f>
              <c:strCache>
                <c:ptCount val="4"/>
                <c:pt idx="0">
                  <c:v>North</c:v>
                </c:pt>
                <c:pt idx="1">
                  <c:v>South</c:v>
                </c:pt>
                <c:pt idx="2">
                  <c:v>East</c:v>
                </c:pt>
                <c:pt idx="3">
                  <c:v>West</c:v>
                </c:pt>
              </c:strCache>
            </c:strRef>
          </c:cat>
          <c:val>
            <c:numRef>
              <c:f>Feb!$H$2:$H$5</c:f>
              <c:numCache>
                <c:formatCode>General</c:formatCode>
                <c:ptCount val="4"/>
                <c:pt idx="0">
                  <c:v>4100</c:v>
                </c:pt>
                <c:pt idx="1">
                  <c:v>2000</c:v>
                </c:pt>
                <c:pt idx="2">
                  <c:v>3100</c:v>
                </c:pt>
                <c:pt idx="3">
                  <c:v>1800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9-414A-A0E5-C267EBBC72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1482271"/>
        <c:axId val="981479391"/>
      </c:barChart>
      <c:catAx>
        <c:axId val="981482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981479391"/>
        <c:crosses val="autoZero"/>
        <c:auto val="1"/>
        <c:lblAlgn val="ctr"/>
        <c:lblOffset val="100"/>
        <c:noMultiLvlLbl val="0"/>
      </c:catAx>
      <c:valAx>
        <c:axId val="981479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981482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</a:t>
            </a:r>
            <a:r>
              <a:rPr lang="en-US" baseline="0"/>
              <a:t> Wise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Feb!$G$7:$G$9</c:f>
              <c:strCache>
                <c:ptCount val="3"/>
                <c:pt idx="0">
                  <c:v>Electronics</c:v>
                </c:pt>
                <c:pt idx="1">
                  <c:v>Furniture</c:v>
                </c:pt>
                <c:pt idx="2">
                  <c:v>Clothing</c:v>
                </c:pt>
              </c:strCache>
            </c:strRef>
          </c:cat>
          <c:val>
            <c:numRef>
              <c:f>Feb!$H$7:$H$9</c:f>
              <c:numCache>
                <c:formatCode>General</c:formatCode>
                <c:ptCount val="3"/>
                <c:pt idx="0">
                  <c:v>3400</c:v>
                </c:pt>
                <c:pt idx="1">
                  <c:v>4900</c:v>
                </c:pt>
                <c:pt idx="2">
                  <c:v>2700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23-4829-ADFE-E6A7167B32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1449823"/>
        <c:axId val="981321183"/>
      </c:barChart>
      <c:catAx>
        <c:axId val="981449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981321183"/>
        <c:crosses val="autoZero"/>
        <c:auto val="1"/>
        <c:lblAlgn val="ctr"/>
        <c:lblOffset val="100"/>
        <c:noMultiLvlLbl val="0"/>
      </c:catAx>
      <c:valAx>
        <c:axId val="981321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981449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Region</a:t>
            </a:r>
            <a:r>
              <a:rPr lang="en-US" baseline="0"/>
              <a:t> WIse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Mar!$G$2:$G$5</c:f>
              <c:strCache>
                <c:ptCount val="4"/>
                <c:pt idx="0">
                  <c:v>North</c:v>
                </c:pt>
                <c:pt idx="1">
                  <c:v>South</c:v>
                </c:pt>
                <c:pt idx="2">
                  <c:v>East</c:v>
                </c:pt>
                <c:pt idx="3">
                  <c:v>West</c:v>
                </c:pt>
              </c:strCache>
            </c:strRef>
          </c:cat>
          <c:val>
            <c:numRef>
              <c:f>Mar!$H$2:$H$5</c:f>
              <c:numCache>
                <c:formatCode>General</c:formatCode>
                <c:ptCount val="4"/>
                <c:pt idx="0">
                  <c:v>4500</c:v>
                </c:pt>
                <c:pt idx="1">
                  <c:v>4200</c:v>
                </c:pt>
                <c:pt idx="2">
                  <c:v>2200</c:v>
                </c:pt>
                <c:pt idx="3">
                  <c:v>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46-4501-8883-CDA3757D39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1451263"/>
        <c:axId val="981450783"/>
      </c:barChart>
      <c:catAx>
        <c:axId val="981451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981450783"/>
        <c:crosses val="autoZero"/>
        <c:auto val="1"/>
        <c:lblAlgn val="ctr"/>
        <c:lblOffset val="100"/>
        <c:noMultiLvlLbl val="0"/>
      </c:catAx>
      <c:valAx>
        <c:axId val="981450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9814512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</a:t>
            </a:r>
            <a:r>
              <a:rPr lang="en-US" baseline="0"/>
              <a:t> Wise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Mar!$G$7:$G$9</c:f>
              <c:strCache>
                <c:ptCount val="3"/>
                <c:pt idx="0">
                  <c:v>Electronics</c:v>
                </c:pt>
                <c:pt idx="1">
                  <c:v>Furniture</c:v>
                </c:pt>
                <c:pt idx="2">
                  <c:v>Clothing</c:v>
                </c:pt>
              </c:strCache>
            </c:strRef>
          </c:cat>
          <c:val>
            <c:numRef>
              <c:f>Mar!$H$7:$H$9</c:f>
              <c:numCache>
                <c:formatCode>General</c:formatCode>
                <c:ptCount val="3"/>
                <c:pt idx="0">
                  <c:v>4600</c:v>
                </c:pt>
                <c:pt idx="1">
                  <c:v>4500</c:v>
                </c:pt>
                <c:pt idx="2">
                  <c:v>3100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DA-406A-ABDC-AD570A8D03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59668015"/>
        <c:axId val="1059662735"/>
      </c:barChart>
      <c:catAx>
        <c:axId val="1059668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059662735"/>
        <c:crosses val="autoZero"/>
        <c:auto val="1"/>
        <c:lblAlgn val="ctr"/>
        <c:lblOffset val="100"/>
        <c:noMultiLvlLbl val="0"/>
      </c:catAx>
      <c:valAx>
        <c:axId val="1059662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059668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Region</a:t>
            </a:r>
            <a:r>
              <a:rPr lang="en-US" baseline="0"/>
              <a:t> Wise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Apr!$G$2:$G$5</c:f>
              <c:strCache>
                <c:ptCount val="4"/>
                <c:pt idx="0">
                  <c:v>North</c:v>
                </c:pt>
                <c:pt idx="1">
                  <c:v>South</c:v>
                </c:pt>
                <c:pt idx="2">
                  <c:v>East</c:v>
                </c:pt>
                <c:pt idx="3">
                  <c:v>West</c:v>
                </c:pt>
              </c:strCache>
            </c:strRef>
          </c:cat>
          <c:val>
            <c:numRef>
              <c:f>Apr!$H$2:$H$5</c:f>
              <c:numCache>
                <c:formatCode>General</c:formatCode>
                <c:ptCount val="4"/>
                <c:pt idx="0">
                  <c:v>4300</c:v>
                </c:pt>
                <c:pt idx="1">
                  <c:v>1700</c:v>
                </c:pt>
                <c:pt idx="2">
                  <c:v>3500</c:v>
                </c:pt>
                <c:pt idx="3">
                  <c:v>2300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60-4D1B-8817-7B1B7AC0B1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7575055"/>
        <c:axId val="1117576015"/>
      </c:barChart>
      <c:catAx>
        <c:axId val="1117575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117576015"/>
        <c:crosses val="autoZero"/>
        <c:auto val="1"/>
        <c:lblAlgn val="ctr"/>
        <c:lblOffset val="100"/>
        <c:noMultiLvlLbl val="0"/>
      </c:catAx>
      <c:valAx>
        <c:axId val="1117576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1175750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</a:t>
            </a:r>
            <a:r>
              <a:rPr lang="en-US" baseline="0"/>
              <a:t> Wise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Apr!$G$7:$G$9</c:f>
              <c:strCache>
                <c:ptCount val="3"/>
                <c:pt idx="0">
                  <c:v>Electronics</c:v>
                </c:pt>
                <c:pt idx="1">
                  <c:v>Furniture</c:v>
                </c:pt>
                <c:pt idx="2">
                  <c:v>Clothing</c:v>
                </c:pt>
              </c:strCache>
            </c:strRef>
          </c:cat>
          <c:val>
            <c:numRef>
              <c:f>Apr!$H$7:$H$9</c:f>
              <c:numCache>
                <c:formatCode>General</c:formatCode>
                <c:ptCount val="3"/>
                <c:pt idx="0">
                  <c:v>3800</c:v>
                </c:pt>
                <c:pt idx="1">
                  <c:v>5200</c:v>
                </c:pt>
                <c:pt idx="2">
                  <c:v>2800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1E-471B-9F3E-D7B07F639A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7587535"/>
        <c:axId val="1117584175"/>
      </c:barChart>
      <c:catAx>
        <c:axId val="1117587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117584175"/>
        <c:crosses val="autoZero"/>
        <c:auto val="1"/>
        <c:lblAlgn val="ctr"/>
        <c:lblOffset val="100"/>
        <c:noMultiLvlLbl val="0"/>
      </c:catAx>
      <c:valAx>
        <c:axId val="1117584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117587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Region</a:t>
            </a:r>
            <a:r>
              <a:rPr lang="en-US" baseline="0"/>
              <a:t> Wise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May!$G$2:$G$5</c:f>
              <c:strCache>
                <c:ptCount val="4"/>
                <c:pt idx="0">
                  <c:v>North</c:v>
                </c:pt>
                <c:pt idx="1">
                  <c:v>South</c:v>
                </c:pt>
                <c:pt idx="2">
                  <c:v>East</c:v>
                </c:pt>
                <c:pt idx="3">
                  <c:v>West</c:v>
                </c:pt>
              </c:strCache>
            </c:strRef>
          </c:cat>
          <c:val>
            <c:numRef>
              <c:f>May!$H$2:$H$5</c:f>
              <c:numCache>
                <c:formatCode>General</c:formatCode>
                <c:ptCount val="4"/>
                <c:pt idx="0">
                  <c:v>4300</c:v>
                </c:pt>
                <c:pt idx="1">
                  <c:v>3200</c:v>
                </c:pt>
                <c:pt idx="2">
                  <c:v>2000</c:v>
                </c:pt>
                <c:pt idx="3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A0-42B4-82D5-7EFDA3CA3F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4130911"/>
        <c:axId val="1254140991"/>
      </c:barChart>
      <c:catAx>
        <c:axId val="1254130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254140991"/>
        <c:crosses val="autoZero"/>
        <c:auto val="1"/>
        <c:lblAlgn val="ctr"/>
        <c:lblOffset val="100"/>
        <c:noMultiLvlLbl val="0"/>
      </c:catAx>
      <c:valAx>
        <c:axId val="1254140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2541309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7620</xdr:rowOff>
    </xdr:from>
    <xdr:to>
      <xdr:col>5</xdr:col>
      <xdr:colOff>327660</xdr:colOff>
      <xdr:row>26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866DE3-1E2B-DB21-F563-457FDEC91A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327660</xdr:colOff>
      <xdr:row>11</xdr:row>
      <xdr:rowOff>7620</xdr:rowOff>
    </xdr:from>
    <xdr:to>
      <xdr:col>12</xdr:col>
      <xdr:colOff>396240</xdr:colOff>
      <xdr:row>26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673401F-8975-18A6-C3E3-E50565C32D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0</xdr:rowOff>
    </xdr:from>
    <xdr:to>
      <xdr:col>5</xdr:col>
      <xdr:colOff>327660</xdr:colOff>
      <xdr:row>26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639196-7D0C-5A5D-5E0A-B6ADF4DE7E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312420</xdr:colOff>
      <xdr:row>11</xdr:row>
      <xdr:rowOff>7620</xdr:rowOff>
    </xdr:from>
    <xdr:to>
      <xdr:col>13</xdr:col>
      <xdr:colOff>7620</xdr:colOff>
      <xdr:row>26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16DC5E-3136-2E80-B795-67306967EC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0</xdr:rowOff>
    </xdr:from>
    <xdr:to>
      <xdr:col>5</xdr:col>
      <xdr:colOff>327660</xdr:colOff>
      <xdr:row>26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DA894F-A4BF-50E1-3C9B-D6318FBF62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327660</xdr:colOff>
      <xdr:row>11</xdr:row>
      <xdr:rowOff>0</xdr:rowOff>
    </xdr:from>
    <xdr:to>
      <xdr:col>13</xdr:col>
      <xdr:colOff>22860</xdr:colOff>
      <xdr:row>26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BB32CCE-334F-F277-9D95-2B7F442CB7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0</xdr:rowOff>
    </xdr:from>
    <xdr:to>
      <xdr:col>5</xdr:col>
      <xdr:colOff>358140</xdr:colOff>
      <xdr:row>26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FAC3E8-0924-ACF7-C8FD-80AF3F70FB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358140</xdr:colOff>
      <xdr:row>11</xdr:row>
      <xdr:rowOff>0</xdr:rowOff>
    </xdr:from>
    <xdr:to>
      <xdr:col>13</xdr:col>
      <xdr:colOff>53340</xdr:colOff>
      <xdr:row>26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B683215-6BE0-1BD2-76A3-07721BA592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30480</xdr:rowOff>
    </xdr:from>
    <xdr:to>
      <xdr:col>5</xdr:col>
      <xdr:colOff>0</xdr:colOff>
      <xdr:row>29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BA8A33-B697-B9DD-7E6D-8211A11B13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</xdr:colOff>
      <xdr:row>5</xdr:row>
      <xdr:rowOff>15240</xdr:rowOff>
    </xdr:from>
    <xdr:to>
      <xdr:col>5</xdr:col>
      <xdr:colOff>15240</xdr:colOff>
      <xdr:row>17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BA20076-1754-E227-7C49-FF9CABB46A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3810</xdr:colOff>
      <xdr:row>6</xdr:row>
      <xdr:rowOff>7620</xdr:rowOff>
    </xdr:from>
    <xdr:to>
      <xdr:col>15</xdr:col>
      <xdr:colOff>118110</xdr:colOff>
      <xdr:row>21</xdr:row>
      <xdr:rowOff>7620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1982421-DDD7-C0C5-C7FF-EBF2A706D7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0</xdr:rowOff>
    </xdr:from>
    <xdr:to>
      <xdr:col>5</xdr:col>
      <xdr:colOff>327660</xdr:colOff>
      <xdr:row>26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698CBF-52FA-892F-5C6D-183667124D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327660</xdr:colOff>
      <xdr:row>11</xdr:row>
      <xdr:rowOff>7620</xdr:rowOff>
    </xdr:from>
    <xdr:to>
      <xdr:col>12</xdr:col>
      <xdr:colOff>419100</xdr:colOff>
      <xdr:row>26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9FA7D83-D03D-26BA-F423-04388F9B11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22860</xdr:rowOff>
    </xdr:from>
    <xdr:to>
      <xdr:col>5</xdr:col>
      <xdr:colOff>327660</xdr:colOff>
      <xdr:row>26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AAB85D-A753-C451-A06E-1201539EB7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320040</xdr:colOff>
      <xdr:row>11</xdr:row>
      <xdr:rowOff>15240</xdr:rowOff>
    </xdr:from>
    <xdr:to>
      <xdr:col>13</xdr:col>
      <xdr:colOff>15240</xdr:colOff>
      <xdr:row>26</xdr:row>
      <xdr:rowOff>15240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39E701F-60A0-737B-C08E-BF13606EF7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0</xdr:rowOff>
    </xdr:from>
    <xdr:to>
      <xdr:col>5</xdr:col>
      <xdr:colOff>327660</xdr:colOff>
      <xdr:row>26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160744-D2DE-D405-82EA-DE535380F7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320040</xdr:colOff>
      <xdr:row>11</xdr:row>
      <xdr:rowOff>0</xdr:rowOff>
    </xdr:from>
    <xdr:to>
      <xdr:col>13</xdr:col>
      <xdr:colOff>15240</xdr:colOff>
      <xdr:row>26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63C8C8B-DFF8-AE2E-B701-0BDEE32A56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358140</xdr:rowOff>
    </xdr:from>
    <xdr:to>
      <xdr:col>5</xdr:col>
      <xdr:colOff>327660</xdr:colOff>
      <xdr:row>25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7234FA-3970-DA03-1DF0-BBF8C32EB1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327660</xdr:colOff>
      <xdr:row>11</xdr:row>
      <xdr:rowOff>0</xdr:rowOff>
    </xdr:from>
    <xdr:to>
      <xdr:col>13</xdr:col>
      <xdr:colOff>22860</xdr:colOff>
      <xdr:row>26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53E3B85-5F1D-59B6-40FD-B8C0F07A5A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358140</xdr:rowOff>
    </xdr:from>
    <xdr:to>
      <xdr:col>5</xdr:col>
      <xdr:colOff>327660</xdr:colOff>
      <xdr:row>25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6790C9-27DA-8387-552D-FF275AF3AD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335280</xdr:colOff>
      <xdr:row>11</xdr:row>
      <xdr:rowOff>0</xdr:rowOff>
    </xdr:from>
    <xdr:to>
      <xdr:col>12</xdr:col>
      <xdr:colOff>525780</xdr:colOff>
      <xdr:row>26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8C186C1-E517-DDF0-C698-22CDCD2939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0</xdr:rowOff>
    </xdr:from>
    <xdr:to>
      <xdr:col>5</xdr:col>
      <xdr:colOff>327660</xdr:colOff>
      <xdr:row>26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6F452D-C712-02B1-DCAD-9DC76B0759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335280</xdr:colOff>
      <xdr:row>11</xdr:row>
      <xdr:rowOff>0</xdr:rowOff>
    </xdr:from>
    <xdr:to>
      <xdr:col>12</xdr:col>
      <xdr:colOff>449580</xdr:colOff>
      <xdr:row>26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A47E378-3346-157D-AF52-561DD79DB8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358140</xdr:rowOff>
    </xdr:from>
    <xdr:to>
      <xdr:col>5</xdr:col>
      <xdr:colOff>327660</xdr:colOff>
      <xdr:row>25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1C0C86-161B-3DF8-488C-1E7F0BA5E9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327660</xdr:colOff>
      <xdr:row>11</xdr:row>
      <xdr:rowOff>0</xdr:rowOff>
    </xdr:from>
    <xdr:to>
      <xdr:col>12</xdr:col>
      <xdr:colOff>495300</xdr:colOff>
      <xdr:row>26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20BEC14-7C6E-F05F-31C5-47E274680C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0</xdr:rowOff>
    </xdr:from>
    <xdr:to>
      <xdr:col>5</xdr:col>
      <xdr:colOff>327660</xdr:colOff>
      <xdr:row>26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7D0A94-4C82-BBFB-2C76-86EDEA63C6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335280</xdr:colOff>
      <xdr:row>11</xdr:row>
      <xdr:rowOff>0</xdr:rowOff>
    </xdr:from>
    <xdr:to>
      <xdr:col>13</xdr:col>
      <xdr:colOff>30480</xdr:colOff>
      <xdr:row>26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AC7EE66-0258-F01A-5CEB-B50561B9FE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0C98C32-0280-416C-83C6-FC0322C924B7}" name="Table1" displayName="Table1" ref="A1:H11" totalsRowShown="0" headerRowDxfId="121" dataDxfId="122">
  <autoFilter ref="A1:H11" xr:uid="{10C98C32-0280-416C-83C6-FC0322C924B7}"/>
  <tableColumns count="8">
    <tableColumn id="1" xr3:uid="{48CCC400-5171-4666-8B3A-0A1D577DC926}" name="Order ID" dataDxfId="127"/>
    <tableColumn id="2" xr3:uid="{0E0F30FD-EB62-45F1-A05F-D1BD82FE1A97}" name="Order Date" dataDxfId="126"/>
    <tableColumn id="3" xr3:uid="{59E69CFB-26F6-467A-B63D-322B906874E2}" name="Product Category" dataDxfId="125"/>
    <tableColumn id="4" xr3:uid="{F8B96706-E1C7-41C5-948E-21F2E0E1430B}" name="Sales Amount" dataDxfId="124"/>
    <tableColumn id="5" xr3:uid="{4E19D413-5601-4FB1-AB6E-80E996414544}" name="Region" dataDxfId="123"/>
    <tableColumn id="6" xr3:uid="{47D9F1D5-D971-41EC-8DFA-DCD575455FD5}" name="Column1" dataDxfId="43"/>
    <tableColumn id="7" xr3:uid="{8C408582-5AFA-46BE-8EED-4C09E5A9848C}" name="Region Wise" dataDxfId="42"/>
    <tableColumn id="8" xr3:uid="{B7150497-5CEC-47AB-8EBF-5DA81EE7A261}" name="SUM" dataDxfId="41"/>
  </tableColumns>
  <tableStyleInfo name="TableStyleDark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DC3CD5DE-A006-4165-AA39-201C73809DB6}" name="Table10" displayName="Table10" ref="A1:H11" totalsRowShown="0" headerRowDxfId="58" dataDxfId="59">
  <autoFilter ref="A1:H11" xr:uid="{DC3CD5DE-A006-4165-AA39-201C73809DB6}"/>
  <tableColumns count="8">
    <tableColumn id="1" xr3:uid="{5C96C8B7-5DF3-445F-A63E-559B38474514}" name="Order ID" dataDxfId="64"/>
    <tableColumn id="2" xr3:uid="{A4119827-F2E4-49BE-9FF0-C4D478E91D22}" name="Order Date" dataDxfId="63"/>
    <tableColumn id="3" xr3:uid="{B5F8E5F3-6046-4675-B9E8-D6EFF0B88980}" name="Product Category" dataDxfId="62"/>
    <tableColumn id="4" xr3:uid="{B4385306-6338-4B2D-8FA5-D540B0F04A68}" name="Sales Amount" dataDxfId="61"/>
    <tableColumn id="5" xr3:uid="{C39330C2-AE3E-4393-A963-F4D55A1DF3ED}" name="Region" dataDxfId="60"/>
    <tableColumn id="6" xr3:uid="{1000A191-EC48-47C1-9146-BC35F0CF37E7}" name="Column1" dataDxfId="16"/>
    <tableColumn id="7" xr3:uid="{C025D76B-F3CE-4464-BC11-FA774C18E10B}" name="Region Wise" dataDxfId="15"/>
    <tableColumn id="8" xr3:uid="{4BDC2DE3-406F-4A81-B92A-949E75EC731B}" name="SUM" dataDxfId="14"/>
  </tableColumns>
  <tableStyleInfo name="TableStyleDark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92539B62-7EF2-430C-B3B6-734C1F57674B}" name="Table11" displayName="Table11" ref="A1:H11" totalsRowShown="0" headerRowDxfId="51" dataDxfId="52">
  <autoFilter ref="A1:H11" xr:uid="{92539B62-7EF2-430C-B3B6-734C1F57674B}"/>
  <tableColumns count="8">
    <tableColumn id="1" xr3:uid="{12959D29-6359-416A-82C5-982F5959245A}" name="Order ID" dataDxfId="57"/>
    <tableColumn id="2" xr3:uid="{8DDF967E-33F9-40D4-B9AF-7C6936E66F32}" name="Order Date" dataDxfId="56"/>
    <tableColumn id="3" xr3:uid="{D2095FA5-AF47-4974-A179-127E93A2AAB4}" name="Product Category" dataDxfId="55"/>
    <tableColumn id="4" xr3:uid="{6CCF7CEC-7264-44E2-BC1A-D9ADD5BB7939}" name="Sales Amount" dataDxfId="54"/>
    <tableColumn id="5" xr3:uid="{76CC1345-55C7-4AB6-B816-D9DCD7B351DB}" name="Region" dataDxfId="53"/>
    <tableColumn id="6" xr3:uid="{7C86ED6D-2363-4F67-80FE-53061C1A3474}" name="Column1" dataDxfId="13"/>
    <tableColumn id="7" xr3:uid="{79922D55-8BA8-4334-A760-53E6761A2FA1}" name="Region Wise" dataDxfId="12"/>
    <tableColumn id="8" xr3:uid="{98A7669D-EA9C-4398-A860-7E80274CA782}" name="SUM" dataDxfId="11"/>
  </tableColumns>
  <tableStyleInfo name="TableStyleDark1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4DE7E389-044E-4407-ABB5-A637433FC03D}" name="Table12" displayName="Table12" ref="A1:H11" totalsRowShown="0" headerRowDxfId="44" dataDxfId="45">
  <autoFilter ref="A1:H11" xr:uid="{4DE7E389-044E-4407-ABB5-A637433FC03D}"/>
  <tableColumns count="8">
    <tableColumn id="1" xr3:uid="{C9D11F0B-682C-4FB7-ADA4-59FFDA974118}" name="Order ID" dataDxfId="50"/>
    <tableColumn id="2" xr3:uid="{1476AFF0-0FD8-49EE-A80C-930E03A98371}" name="Order Date" dataDxfId="49"/>
    <tableColumn id="3" xr3:uid="{9D97E66F-4CF7-427F-AD64-067CBDEB7432}" name="Product Category" dataDxfId="48"/>
    <tableColumn id="4" xr3:uid="{DD8810E3-540C-4EC9-B092-0522DEBE4476}" name="Sales Amount" dataDxfId="47"/>
    <tableColumn id="5" xr3:uid="{5B9F27A7-A95B-4E62-BFE2-DFE085B09DCD}" name="Region" dataDxfId="46"/>
    <tableColumn id="6" xr3:uid="{4793AE26-906B-42E7-86EA-15C22EAD211D}" name="Column1" dataDxfId="10"/>
    <tableColumn id="7" xr3:uid="{A9DD44CF-FC15-4452-832D-28A7854ADF6A}" name="Region Wise" dataDxfId="9"/>
    <tableColumn id="8" xr3:uid="{9BB8AD89-6236-4738-992F-D6BC2B224565}" name="SUM" dataDxfId="8"/>
  </tableColumns>
  <tableStyleInfo name="TableStyleDark1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E54A0D62-CC9B-4A3D-BD45-D5A5FF90DDF6}" name="Table13" displayName="Table13" ref="A1:B5" totalsRowShown="0" headerRowDxfId="3" dataDxfId="2">
  <autoFilter ref="A1:B5" xr:uid="{E54A0D62-CC9B-4A3D-BD45-D5A5FF90DDF6}"/>
  <tableColumns count="2">
    <tableColumn id="1" xr3:uid="{0C4E47A9-847E-4EF2-83EF-60703D629D8F}" name="12 month Category wise" dataDxfId="1"/>
    <tableColumn id="2" xr3:uid="{03E7AA24-4BEA-48CF-9CD7-F2E164133986}" name="SUM" dataDxfId="0">
      <calculatedColumnFormula>SUM(Jan:Dec!H7)</calculatedColumnFormula>
    </tableColumn>
  </tableColumns>
  <tableStyleInfo name="TableStyleDark1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C1033D29-F579-4872-B6A3-BF119E53E386}" name="Table14" displayName="Table14" ref="K1:L5" totalsRowShown="0" headerRowDxfId="6" dataDxfId="7">
  <autoFilter ref="K1:L5" xr:uid="{C1033D29-F579-4872-B6A3-BF119E53E386}"/>
  <tableColumns count="2">
    <tableColumn id="1" xr3:uid="{D3C406EF-FD51-461F-8CA9-A8A09655615B}" name="12 month Region wise" dataDxfId="4"/>
    <tableColumn id="2" xr3:uid="{BDB8A4F6-F7F6-4DB0-B9E0-69512053927A}" name="SUM" dataDxfId="5">
      <calculatedColumnFormula>SUM(Jan:Dec!H2)</calculatedColumnFormula>
    </tableColumn>
  </tableColumns>
  <tableStyleInfo name="TableStyleDark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22014C5-AAC1-4157-A048-84F7AB7AF81A}" name="Table2" displayName="Table2" ref="A1:H11" totalsRowShown="0" headerRowDxfId="114" dataDxfId="115">
  <autoFilter ref="A1:H11" xr:uid="{422014C5-AAC1-4157-A048-84F7AB7AF81A}"/>
  <tableColumns count="8">
    <tableColumn id="1" xr3:uid="{44505CC8-8159-4823-9967-44941122EB5B}" name="Order ID" dataDxfId="120"/>
    <tableColumn id="2" xr3:uid="{1E1FC158-FA2D-48F9-BCE1-2796EBA9C15E}" name="Order Date" dataDxfId="119"/>
    <tableColumn id="3" xr3:uid="{90B51998-E281-4E93-A6B7-74793E165666}" name="Product Category" dataDxfId="118"/>
    <tableColumn id="4" xr3:uid="{C8C8D67D-D659-4E20-944F-95980BF36EBC}" name="Sales Amount" dataDxfId="117"/>
    <tableColumn id="5" xr3:uid="{61E19F32-046E-4B85-ABF9-0B7B39EA7E03}" name="Region" dataDxfId="116"/>
    <tableColumn id="6" xr3:uid="{87E6EAE3-C2E3-437A-9DBC-72850E8C41BF}" name="Column1" dataDxfId="40"/>
    <tableColumn id="7" xr3:uid="{B3CE2AB9-01B2-47CC-8098-C87F40468B8D}" name="Region Wise" dataDxfId="39"/>
    <tableColumn id="8" xr3:uid="{FB4CE85F-825A-4CBD-96BC-E284D2854CF4}" name="SUM" dataDxfId="38"/>
  </tableColumns>
  <tableStyleInfo name="TableStyleDark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1EED2E0-5D2E-4245-8F40-ADC4C3AF2759}" name="Table3" displayName="Table3" ref="A1:H11" totalsRowShown="0" headerRowDxfId="107" dataDxfId="108">
  <autoFilter ref="A1:H11" xr:uid="{91EED2E0-5D2E-4245-8F40-ADC4C3AF2759}"/>
  <tableColumns count="8">
    <tableColumn id="1" xr3:uid="{15813BC1-3B6D-4590-8EF7-443EA9A17D01}" name="Order ID" dataDxfId="113"/>
    <tableColumn id="2" xr3:uid="{FB8B7D70-C91B-47D9-98B6-E6A71D043179}" name="Order Date" dataDxfId="112"/>
    <tableColumn id="3" xr3:uid="{13F1FFE6-2AEF-46B4-B3F5-216469319FAC}" name="Product Category" dataDxfId="111"/>
    <tableColumn id="4" xr3:uid="{ABBD4932-C6A7-4D4A-851E-AF3A207F9E5E}" name="Sales Amount" dataDxfId="110"/>
    <tableColumn id="5" xr3:uid="{4D49F929-F597-4DDF-9D74-067B652A2828}" name="Region" dataDxfId="109"/>
    <tableColumn id="6" xr3:uid="{CBC90ACF-6D95-4EB8-9AAA-F2FAB5E348C9}" name="Column1" dataDxfId="37"/>
    <tableColumn id="7" xr3:uid="{6860893F-A6A8-4F54-B820-DEB138457A30}" name="Region Wise" dataDxfId="36"/>
    <tableColumn id="8" xr3:uid="{2411736E-6599-4217-B890-04207EB07D23}" name="SUM" dataDxfId="35"/>
  </tableColumns>
  <tableStyleInfo name="TableStyleDark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0E90557-E1D7-42AD-AF74-D7C69F4FB492}" name="Table4" displayName="Table4" ref="A1:H11" totalsRowShown="0" headerRowDxfId="100" dataDxfId="101">
  <autoFilter ref="A1:H11" xr:uid="{80E90557-E1D7-42AD-AF74-D7C69F4FB492}"/>
  <tableColumns count="8">
    <tableColumn id="1" xr3:uid="{5A15D7EA-CA50-4CA8-BB5C-ED8B11C5CF2A}" name="Order ID" dataDxfId="106"/>
    <tableColumn id="2" xr3:uid="{EE726BD7-DCFA-4AA0-BDC6-5DEB85D903FB}" name="Order Date" dataDxfId="105"/>
    <tableColumn id="3" xr3:uid="{C63BBC29-A0D5-4A69-8E26-3409126E79D4}" name="Product Category" dataDxfId="104"/>
    <tableColumn id="4" xr3:uid="{772F15DC-4E5B-4600-9342-29EB8AE9FC54}" name="Sales Amount" dataDxfId="103"/>
    <tableColumn id="5" xr3:uid="{D5B2679C-7BBD-41FC-BC8F-53B142362861}" name="Region" dataDxfId="102"/>
    <tableColumn id="6" xr3:uid="{5A39A4AB-E783-4F2C-9A3D-EBDF45697E45}" name="Column1" dataDxfId="34"/>
    <tableColumn id="7" xr3:uid="{F5292007-A72B-4982-ABBD-40B84FE9C1FC}" name="Region Wise" dataDxfId="33"/>
    <tableColumn id="8" xr3:uid="{32A7965C-27A6-4685-B979-5482C96029C8}" name="SUM" dataDxfId="32"/>
  </tableColumns>
  <tableStyleInfo name="TableStyleDark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2C0BBBC-E53B-4D44-ACBF-800CEC815707}" name="Table5" displayName="Table5" ref="A1:H11" totalsRowShown="0" headerRowDxfId="93" dataDxfId="94">
  <autoFilter ref="A1:H11" xr:uid="{62C0BBBC-E53B-4D44-ACBF-800CEC815707}"/>
  <tableColumns count="8">
    <tableColumn id="1" xr3:uid="{3800F2EC-7E35-488E-B5D9-85DFF83FB338}" name="Order ID" dataDxfId="99"/>
    <tableColumn id="2" xr3:uid="{DC292B50-8CF1-49B5-B93C-5826E8558363}" name="Order Date" dataDxfId="98"/>
    <tableColumn id="3" xr3:uid="{4DCDBE2E-716A-427A-AEBF-3E8820031853}" name="Product Category" dataDxfId="97"/>
    <tableColumn id="4" xr3:uid="{9864D6A1-C4D2-4D8A-A967-502F30A752D4}" name="Sales Amount" dataDxfId="96"/>
    <tableColumn id="5" xr3:uid="{2B516BF6-DABF-4923-B000-1930EC967669}" name="Region" dataDxfId="95"/>
    <tableColumn id="6" xr3:uid="{5BE4DB7C-3D7B-4FA0-A421-E04FB0B14175}" name="Column1" dataDxfId="31"/>
    <tableColumn id="7" xr3:uid="{C93EECDC-1778-40A4-8422-3D056A48513F}" name="Region Wise" dataDxfId="30"/>
    <tableColumn id="8" xr3:uid="{EA141ED5-0690-45DA-9998-7B3F003B93D0}" name="SUM" dataDxfId="29"/>
  </tableColumns>
  <tableStyleInfo name="TableStyleDark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EC92A47-E867-4266-B53B-645C5A3E175A}" name="Table6" displayName="Table6" ref="A1:H11" totalsRowShown="0" headerRowDxfId="86" dataDxfId="87">
  <autoFilter ref="A1:H11" xr:uid="{2EC92A47-E867-4266-B53B-645C5A3E175A}"/>
  <tableColumns count="8">
    <tableColumn id="1" xr3:uid="{C8D912EB-3D44-4EAB-8A83-08493D1A56BF}" name="Order ID" dataDxfId="92"/>
    <tableColumn id="2" xr3:uid="{CEC1C762-A0BE-49A2-A4EA-339341202F08}" name="Order Date" dataDxfId="91"/>
    <tableColumn id="3" xr3:uid="{F8273976-0F41-4E19-9AA6-848ACA3013C2}" name="Product Category" dataDxfId="90"/>
    <tableColumn id="4" xr3:uid="{1ABA5968-95D5-415D-BE9C-51153F4DF78C}" name="Sales Amount" dataDxfId="89"/>
    <tableColumn id="5" xr3:uid="{88D4A8E1-EF94-4B38-ACCE-480FEBC341AF}" name="Region" dataDxfId="88"/>
    <tableColumn id="6" xr3:uid="{91214094-EB28-4A01-9340-F7912D0A37B4}" name="Column1" dataDxfId="28"/>
    <tableColumn id="7" xr3:uid="{D4CA70F7-AC1B-4BB6-B00C-289F7F9908F9}" name="Region Wise" dataDxfId="27"/>
    <tableColumn id="8" xr3:uid="{78A10EE3-0DDD-48BE-A386-907038C1FA46}" name="SUM" dataDxfId="26"/>
  </tableColumns>
  <tableStyleInfo name="TableStyleDark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0636CED-2798-4039-B66E-591AA134E6D5}" name="Table7" displayName="Table7" ref="A1:H11" totalsRowShown="0" headerRowDxfId="79" dataDxfId="80">
  <autoFilter ref="A1:H11" xr:uid="{60636CED-2798-4039-B66E-591AA134E6D5}"/>
  <tableColumns count="8">
    <tableColumn id="1" xr3:uid="{08A60A12-2434-4AFC-BF48-5B48F16352FA}" name="Order ID" dataDxfId="85"/>
    <tableColumn id="2" xr3:uid="{9FFB7076-1E80-4B6C-87A1-8B375BDA403A}" name="Order Date" dataDxfId="84"/>
    <tableColumn id="3" xr3:uid="{B00344FE-A812-48CB-BC36-1DB2CF6327DF}" name="Product Category" dataDxfId="83"/>
    <tableColumn id="4" xr3:uid="{908DFC3F-3146-462E-96CA-924530AFBB23}" name="Sales Amount" dataDxfId="82"/>
    <tableColumn id="5" xr3:uid="{59853DEA-DAF8-4059-8078-5E680D7BE6B6}" name="Region" dataDxfId="81"/>
    <tableColumn id="6" xr3:uid="{3CE2B3CE-DA1E-45CA-87FA-243412F51D7F}" name="Column1" dataDxfId="25"/>
    <tableColumn id="7" xr3:uid="{F8C972A4-7C2A-4BDC-89D0-2ABC39332BDB}" name="Region Wise" dataDxfId="24"/>
    <tableColumn id="8" xr3:uid="{5B531FA5-64C1-499D-A538-911BC874C7F7}" name="SUM" dataDxfId="23"/>
  </tableColumns>
  <tableStyleInfo name="TableStyleDark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CE726C9-189A-4E1A-B8F3-6897818E61F6}" name="Table8" displayName="Table8" ref="A1:H11" totalsRowShown="0" headerRowDxfId="72" dataDxfId="73">
  <autoFilter ref="A1:H11" xr:uid="{2CE726C9-189A-4E1A-B8F3-6897818E61F6}"/>
  <tableColumns count="8">
    <tableColumn id="1" xr3:uid="{31C724C6-AEF7-454A-B4B6-CFDCD54BD72D}" name="Order ID" dataDxfId="78"/>
    <tableColumn id="2" xr3:uid="{8ED88E42-992C-4BCD-BAED-2B1104383658}" name="Order Date" dataDxfId="77"/>
    <tableColumn id="3" xr3:uid="{F2441F4D-E6FD-4102-B403-E8B21386FCC6}" name="Product Category" dataDxfId="76"/>
    <tableColumn id="4" xr3:uid="{95FF155B-EF43-4C1F-B282-567EFA85E40D}" name="Sales Amount" dataDxfId="75"/>
    <tableColumn id="5" xr3:uid="{E6D42DCF-4A24-48A2-9784-76CAB3C8113D}" name="Region" dataDxfId="74"/>
    <tableColumn id="6" xr3:uid="{8E255C5D-0F15-4987-9634-F978FF4C1FBA}" name="Column1" dataDxfId="22"/>
    <tableColumn id="7" xr3:uid="{8FFE7155-9645-4839-B3B4-543793BC41F3}" name="Region Wise" dataDxfId="21"/>
    <tableColumn id="8" xr3:uid="{F8F321F8-B669-4C1A-BB1D-554A62E7505F}" name="SUM" dataDxfId="20"/>
  </tableColumns>
  <tableStyleInfo name="TableStyleDark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906A3FDF-58AD-4775-8969-8D7EB5927190}" name="Table9" displayName="Table9" ref="A1:H11" totalsRowShown="0" headerRowDxfId="65" dataDxfId="66">
  <autoFilter ref="A1:H11" xr:uid="{906A3FDF-58AD-4775-8969-8D7EB5927190}"/>
  <tableColumns count="8">
    <tableColumn id="1" xr3:uid="{4711B6BB-53D6-4CB4-A26D-88BCC7C21C8A}" name="Order ID" dataDxfId="71"/>
    <tableColumn id="2" xr3:uid="{0CAC3123-CFC1-4D89-B343-CAF7C684497D}" name="Order Date" dataDxfId="70"/>
    <tableColumn id="3" xr3:uid="{D20AA664-1AF1-493D-B646-5354ABDF42AF}" name="Product Category" dataDxfId="69"/>
    <tableColumn id="4" xr3:uid="{E7C6A235-0CE8-4475-AA89-7D7F6D060480}" name="Sales Amount" dataDxfId="68"/>
    <tableColumn id="5" xr3:uid="{6C39154C-5C42-464F-87A5-00A72D9E61DC}" name="Region" dataDxfId="67"/>
    <tableColumn id="6" xr3:uid="{06A52216-75AF-4151-9FF8-637C689ECFBD}" name="Column1" dataDxfId="19"/>
    <tableColumn id="7" xr3:uid="{6CB67D04-8358-4AD9-9890-C19BC21285B0}" name="Region Wise" dataDxfId="18"/>
    <tableColumn id="8" xr3:uid="{238F8B61-8018-4FC9-A7A2-49A4FDAD761D}" name="SUM" dataDxfId="17"/>
  </tableColumns>
  <tableStyleInfo name="TableStyleDark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2" Type="http://schemas.openxmlformats.org/officeDocument/2006/relationships/table" Target="../tables/table13.xml"/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46C92-E658-4A54-ADAB-0F422CDF0DB6}">
  <dimension ref="A1:H11"/>
  <sheetViews>
    <sheetView workbookViewId="0">
      <selection activeCell="H11" sqref="H11"/>
    </sheetView>
  </sheetViews>
  <sheetFormatPr defaultRowHeight="14.4" x14ac:dyDescent="0.3"/>
  <cols>
    <col min="1" max="1" width="9.77734375" customWidth="1"/>
    <col min="2" max="2" width="11.88671875" customWidth="1"/>
    <col min="3" max="3" width="17.109375" customWidth="1"/>
    <col min="4" max="4" width="14.21875" customWidth="1"/>
    <col min="7" max="7" width="12.33203125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13</v>
      </c>
      <c r="G1" s="1" t="s">
        <v>15</v>
      </c>
      <c r="H1" s="1" t="s">
        <v>14</v>
      </c>
    </row>
    <row r="2" spans="1:8" x14ac:dyDescent="0.3">
      <c r="A2" s="2">
        <v>101</v>
      </c>
      <c r="B2" s="3">
        <v>44929</v>
      </c>
      <c r="C2" s="2" t="s">
        <v>5</v>
      </c>
      <c r="D2" s="2">
        <v>1200</v>
      </c>
      <c r="E2" s="2" t="s">
        <v>6</v>
      </c>
      <c r="F2" s="2"/>
      <c r="G2" s="4" t="s">
        <v>6</v>
      </c>
      <c r="H2" s="2">
        <f>SUM(D2,D6,D10)</f>
        <v>2800</v>
      </c>
    </row>
    <row r="3" spans="1:8" x14ac:dyDescent="0.3">
      <c r="A3" s="2">
        <v>102</v>
      </c>
      <c r="B3" s="3">
        <v>44931</v>
      </c>
      <c r="C3" s="2" t="s">
        <v>7</v>
      </c>
      <c r="D3" s="2">
        <v>500</v>
      </c>
      <c r="E3" s="2" t="s">
        <v>8</v>
      </c>
      <c r="F3" s="2"/>
      <c r="G3" s="4" t="s">
        <v>8</v>
      </c>
      <c r="H3" s="2">
        <f>SUM(D3,D7,D11)</f>
        <v>2100</v>
      </c>
    </row>
    <row r="4" spans="1:8" x14ac:dyDescent="0.3">
      <c r="A4" s="2">
        <v>103</v>
      </c>
      <c r="B4" s="3">
        <v>44933</v>
      </c>
      <c r="C4" s="2" t="s">
        <v>9</v>
      </c>
      <c r="D4" s="2">
        <v>1500</v>
      </c>
      <c r="E4" s="2" t="s">
        <v>10</v>
      </c>
      <c r="F4" s="2"/>
      <c r="G4" s="4" t="s">
        <v>11</v>
      </c>
      <c r="H4" s="2">
        <f>SUM(D5,D9)</f>
        <v>1100</v>
      </c>
    </row>
    <row r="5" spans="1:8" x14ac:dyDescent="0.3">
      <c r="A5" s="2">
        <v>104</v>
      </c>
      <c r="B5" s="3">
        <v>44936</v>
      </c>
      <c r="C5" s="2" t="s">
        <v>5</v>
      </c>
      <c r="D5" s="2">
        <v>800</v>
      </c>
      <c r="E5" s="2" t="s">
        <v>11</v>
      </c>
      <c r="F5" s="2"/>
      <c r="G5" s="4" t="s">
        <v>10</v>
      </c>
      <c r="H5" s="2">
        <f>SUM(D4,D8)</f>
        <v>3500</v>
      </c>
    </row>
    <row r="6" spans="1:8" x14ac:dyDescent="0.3">
      <c r="A6" s="2">
        <v>105</v>
      </c>
      <c r="B6" s="3">
        <v>44938</v>
      </c>
      <c r="C6" s="2" t="s">
        <v>7</v>
      </c>
      <c r="D6" s="2">
        <v>600</v>
      </c>
      <c r="E6" s="2" t="s">
        <v>6</v>
      </c>
      <c r="F6" s="2"/>
      <c r="G6" s="4" t="s">
        <v>16</v>
      </c>
      <c r="H6" s="4" t="s">
        <v>21</v>
      </c>
    </row>
    <row r="7" spans="1:8" x14ac:dyDescent="0.3">
      <c r="A7" s="2">
        <v>106</v>
      </c>
      <c r="B7" s="3">
        <v>44941</v>
      </c>
      <c r="C7" s="2" t="s">
        <v>9</v>
      </c>
      <c r="D7" s="2">
        <v>700</v>
      </c>
      <c r="E7" s="2" t="s">
        <v>8</v>
      </c>
      <c r="F7" s="2"/>
      <c r="G7" s="4" t="s">
        <v>5</v>
      </c>
      <c r="H7" s="2">
        <f>SUM(D2,D5,D8,D11)</f>
        <v>4900</v>
      </c>
    </row>
    <row r="8" spans="1:8" x14ac:dyDescent="0.3">
      <c r="A8" s="2">
        <v>107</v>
      </c>
      <c r="B8" s="3">
        <v>44944</v>
      </c>
      <c r="C8" s="2" t="s">
        <v>5</v>
      </c>
      <c r="D8" s="2">
        <v>2000</v>
      </c>
      <c r="E8" s="2" t="s">
        <v>10</v>
      </c>
      <c r="F8" s="2"/>
      <c r="G8" s="4" t="s">
        <v>9</v>
      </c>
      <c r="H8" s="2">
        <f>SUM(D4,D7,D10)</f>
        <v>3200</v>
      </c>
    </row>
    <row r="9" spans="1:8" x14ac:dyDescent="0.3">
      <c r="A9" s="2">
        <v>108</v>
      </c>
      <c r="B9" s="3">
        <v>44947</v>
      </c>
      <c r="C9" s="2" t="s">
        <v>7</v>
      </c>
      <c r="D9" s="2">
        <v>300</v>
      </c>
      <c r="E9" s="2" t="s">
        <v>11</v>
      </c>
      <c r="F9" s="2"/>
      <c r="G9" s="4" t="s">
        <v>7</v>
      </c>
      <c r="H9" s="2">
        <f>SUM(D3,D6,D9)</f>
        <v>1400</v>
      </c>
    </row>
    <row r="10" spans="1:8" x14ac:dyDescent="0.3">
      <c r="A10" s="2">
        <v>109</v>
      </c>
      <c r="B10" s="3">
        <v>44950</v>
      </c>
      <c r="C10" s="2" t="s">
        <v>9</v>
      </c>
      <c r="D10" s="2">
        <v>1000</v>
      </c>
      <c r="E10" s="2" t="s">
        <v>6</v>
      </c>
      <c r="F10" s="2"/>
      <c r="G10" s="2"/>
      <c r="H10" s="2"/>
    </row>
    <row r="11" spans="1:8" ht="28.8" x14ac:dyDescent="0.3">
      <c r="A11" s="2">
        <v>110</v>
      </c>
      <c r="B11" s="3">
        <v>44953</v>
      </c>
      <c r="C11" s="2" t="s">
        <v>5</v>
      </c>
      <c r="D11" s="2">
        <v>900</v>
      </c>
      <c r="E11" s="2" t="s">
        <v>8</v>
      </c>
      <c r="F11" s="2"/>
      <c r="G11" s="4" t="s">
        <v>12</v>
      </c>
      <c r="H11" s="2">
        <f>SUM(Table1[Sales Amount])</f>
        <v>9500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DBBD2-9F3D-4140-A0BE-EE823C5CDA48}">
  <dimension ref="A1:H11"/>
  <sheetViews>
    <sheetView workbookViewId="0">
      <selection activeCell="N2" sqref="N2"/>
    </sheetView>
  </sheetViews>
  <sheetFormatPr defaultRowHeight="14.4" x14ac:dyDescent="0.3"/>
  <cols>
    <col min="1" max="1" width="9.77734375" customWidth="1"/>
    <col min="2" max="2" width="11.88671875" customWidth="1"/>
    <col min="3" max="3" width="17.109375" customWidth="1"/>
    <col min="4" max="4" width="14.21875" customWidth="1"/>
    <col min="7" max="7" width="10.33203125" customWidth="1"/>
  </cols>
  <sheetData>
    <row r="1" spans="1:8" ht="28.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13</v>
      </c>
      <c r="G1" s="1" t="s">
        <v>15</v>
      </c>
      <c r="H1" s="1" t="s">
        <v>14</v>
      </c>
    </row>
    <row r="2" spans="1:8" x14ac:dyDescent="0.3">
      <c r="A2" s="2">
        <v>191</v>
      </c>
      <c r="B2" s="3">
        <v>45200</v>
      </c>
      <c r="C2" s="2" t="s">
        <v>5</v>
      </c>
      <c r="D2" s="2">
        <v>1450</v>
      </c>
      <c r="E2" s="2" t="s">
        <v>6</v>
      </c>
      <c r="F2" s="2"/>
      <c r="G2" s="4" t="s">
        <v>6</v>
      </c>
      <c r="H2" s="2">
        <f>SUM(D2,D8)</f>
        <v>2950</v>
      </c>
    </row>
    <row r="3" spans="1:8" x14ac:dyDescent="0.3">
      <c r="A3" s="2">
        <v>192</v>
      </c>
      <c r="B3" s="3">
        <v>45203</v>
      </c>
      <c r="C3" s="2" t="s">
        <v>7</v>
      </c>
      <c r="D3" s="2">
        <v>750</v>
      </c>
      <c r="E3" s="2" t="s">
        <v>11</v>
      </c>
      <c r="F3" s="2"/>
      <c r="G3" s="4" t="s">
        <v>8</v>
      </c>
      <c r="H3" s="2">
        <f>SUM(D4,D6,D10)</f>
        <v>3900</v>
      </c>
    </row>
    <row r="4" spans="1:8" x14ac:dyDescent="0.3">
      <c r="A4" s="2">
        <v>193</v>
      </c>
      <c r="B4" s="3">
        <v>45206</v>
      </c>
      <c r="C4" s="2" t="s">
        <v>9</v>
      </c>
      <c r="D4" s="2">
        <v>1550</v>
      </c>
      <c r="E4" s="2" t="s">
        <v>8</v>
      </c>
      <c r="F4" s="2"/>
      <c r="G4" s="4" t="s">
        <v>11</v>
      </c>
      <c r="H4" s="2">
        <f>SUM(D3,D7,D11)</f>
        <v>3800</v>
      </c>
    </row>
    <row r="5" spans="1:8" x14ac:dyDescent="0.3">
      <c r="A5" s="2">
        <v>194</v>
      </c>
      <c r="B5" s="3">
        <v>45209</v>
      </c>
      <c r="C5" s="2" t="s">
        <v>5</v>
      </c>
      <c r="D5" s="2">
        <v>900</v>
      </c>
      <c r="E5" s="2" t="s">
        <v>10</v>
      </c>
      <c r="F5" s="2"/>
      <c r="G5" s="4" t="s">
        <v>10</v>
      </c>
      <c r="H5" s="2">
        <f>SUM(D5,D9)</f>
        <v>1750</v>
      </c>
    </row>
    <row r="6" spans="1:8" ht="28.8" x14ac:dyDescent="0.3">
      <c r="A6" s="2">
        <v>195</v>
      </c>
      <c r="B6" s="3">
        <v>45212</v>
      </c>
      <c r="C6" s="2" t="s">
        <v>7</v>
      </c>
      <c r="D6" s="2">
        <v>700</v>
      </c>
      <c r="E6" s="2" t="s">
        <v>8</v>
      </c>
      <c r="F6" s="2"/>
      <c r="G6" s="4" t="s">
        <v>16</v>
      </c>
      <c r="H6" s="4" t="s">
        <v>21</v>
      </c>
    </row>
    <row r="7" spans="1:8" ht="28.8" x14ac:dyDescent="0.3">
      <c r="A7" s="2">
        <v>196</v>
      </c>
      <c r="B7" s="3">
        <v>45215</v>
      </c>
      <c r="C7" s="2" t="s">
        <v>9</v>
      </c>
      <c r="D7" s="2">
        <v>1350</v>
      </c>
      <c r="E7" s="2" t="s">
        <v>11</v>
      </c>
      <c r="F7" s="2"/>
      <c r="G7" s="4" t="s">
        <v>5</v>
      </c>
      <c r="H7" s="2">
        <f>SUM(D2,D5,D8,D11)</f>
        <v>5550</v>
      </c>
    </row>
    <row r="8" spans="1:8" x14ac:dyDescent="0.3">
      <c r="A8" s="2">
        <v>197</v>
      </c>
      <c r="B8" s="3">
        <v>45218</v>
      </c>
      <c r="C8" s="2" t="s">
        <v>5</v>
      </c>
      <c r="D8" s="2">
        <v>1500</v>
      </c>
      <c r="E8" s="2" t="s">
        <v>6</v>
      </c>
      <c r="F8" s="2"/>
      <c r="G8" s="4" t="s">
        <v>9</v>
      </c>
      <c r="H8" s="2">
        <f>SUM(D4,D7,D10)</f>
        <v>4550</v>
      </c>
    </row>
    <row r="9" spans="1:8" x14ac:dyDescent="0.3">
      <c r="A9" s="2">
        <v>198</v>
      </c>
      <c r="B9" s="3">
        <v>45221</v>
      </c>
      <c r="C9" s="2" t="s">
        <v>7</v>
      </c>
      <c r="D9" s="2">
        <v>850</v>
      </c>
      <c r="E9" s="2" t="s">
        <v>10</v>
      </c>
      <c r="F9" s="2"/>
      <c r="G9" s="4" t="s">
        <v>7</v>
      </c>
      <c r="H9" s="2">
        <f>SUM(D3,D6,D9)</f>
        <v>2300</v>
      </c>
    </row>
    <row r="10" spans="1:8" x14ac:dyDescent="0.3">
      <c r="A10" s="2">
        <v>199</v>
      </c>
      <c r="B10" s="3">
        <v>45224</v>
      </c>
      <c r="C10" s="2" t="s">
        <v>9</v>
      </c>
      <c r="D10" s="2">
        <v>1650</v>
      </c>
      <c r="E10" s="2" t="s">
        <v>8</v>
      </c>
      <c r="F10" s="2"/>
      <c r="G10" s="2"/>
      <c r="H10" s="2"/>
    </row>
    <row r="11" spans="1:8" ht="28.8" x14ac:dyDescent="0.3">
      <c r="A11" s="2">
        <v>200</v>
      </c>
      <c r="B11" s="3">
        <v>45227</v>
      </c>
      <c r="C11" s="2" t="s">
        <v>5</v>
      </c>
      <c r="D11" s="2">
        <v>1700</v>
      </c>
      <c r="E11" s="2" t="s">
        <v>11</v>
      </c>
      <c r="F11" s="2"/>
      <c r="G11" s="4" t="s">
        <v>12</v>
      </c>
      <c r="H11" s="2">
        <f>SUM(Table10[Sales Amount])</f>
        <v>12400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80D1E8-DFA6-4616-870C-DA52239BE358}">
  <dimension ref="A1:H11"/>
  <sheetViews>
    <sheetView workbookViewId="0">
      <selection activeCell="L6" sqref="L6"/>
    </sheetView>
  </sheetViews>
  <sheetFormatPr defaultRowHeight="14.4" x14ac:dyDescent="0.3"/>
  <cols>
    <col min="1" max="1" width="9.77734375" customWidth="1"/>
    <col min="2" max="2" width="11.88671875" customWidth="1"/>
    <col min="3" max="3" width="17.109375" customWidth="1"/>
    <col min="4" max="4" width="14.21875" customWidth="1"/>
    <col min="7" max="7" width="10.6640625" customWidth="1"/>
  </cols>
  <sheetData>
    <row r="1" spans="1:8" ht="28.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13</v>
      </c>
      <c r="G1" s="1" t="s">
        <v>15</v>
      </c>
      <c r="H1" s="1" t="s">
        <v>14</v>
      </c>
    </row>
    <row r="2" spans="1:8" x14ac:dyDescent="0.3">
      <c r="A2" s="2">
        <v>201</v>
      </c>
      <c r="B2" s="3">
        <v>45231</v>
      </c>
      <c r="C2" s="2" t="s">
        <v>5</v>
      </c>
      <c r="D2" s="2">
        <v>1300</v>
      </c>
      <c r="E2" s="2" t="s">
        <v>6</v>
      </c>
      <c r="F2" s="2"/>
      <c r="G2" s="4" t="s">
        <v>6</v>
      </c>
      <c r="H2" s="2">
        <f>SUM(D2,D8)</f>
        <v>2700</v>
      </c>
    </row>
    <row r="3" spans="1:8" x14ac:dyDescent="0.3">
      <c r="A3" s="2">
        <v>202</v>
      </c>
      <c r="B3" s="3">
        <v>45234</v>
      </c>
      <c r="C3" s="2" t="s">
        <v>7</v>
      </c>
      <c r="D3" s="2">
        <v>700</v>
      </c>
      <c r="E3" s="2" t="s">
        <v>11</v>
      </c>
      <c r="F3" s="2"/>
      <c r="G3" s="4" t="s">
        <v>8</v>
      </c>
      <c r="H3" s="2">
        <f>SUM(D4,D6,D10)</f>
        <v>3550</v>
      </c>
    </row>
    <row r="4" spans="1:8" x14ac:dyDescent="0.3">
      <c r="A4" s="2">
        <v>203</v>
      </c>
      <c r="B4" s="3">
        <v>45237</v>
      </c>
      <c r="C4" s="2" t="s">
        <v>9</v>
      </c>
      <c r="D4" s="2">
        <v>1600</v>
      </c>
      <c r="E4" s="2" t="s">
        <v>8</v>
      </c>
      <c r="F4" s="2"/>
      <c r="G4" s="4" t="s">
        <v>11</v>
      </c>
      <c r="H4" s="2">
        <f>SUM(D3,D7,D11)</f>
        <v>3550</v>
      </c>
    </row>
    <row r="5" spans="1:8" x14ac:dyDescent="0.3">
      <c r="A5" s="2">
        <v>204</v>
      </c>
      <c r="B5" s="3">
        <v>45240</v>
      </c>
      <c r="C5" s="2" t="s">
        <v>5</v>
      </c>
      <c r="D5" s="2">
        <v>1000</v>
      </c>
      <c r="E5" s="2" t="s">
        <v>10</v>
      </c>
      <c r="F5" s="2"/>
      <c r="G5" s="4" t="s">
        <v>10</v>
      </c>
      <c r="H5" s="2">
        <f>SUM(D5,D9)</f>
        <v>1800</v>
      </c>
    </row>
    <row r="6" spans="1:8" ht="28.8" x14ac:dyDescent="0.3">
      <c r="A6" s="2">
        <v>205</v>
      </c>
      <c r="B6" s="3">
        <v>45243</v>
      </c>
      <c r="C6" s="2" t="s">
        <v>7</v>
      </c>
      <c r="D6" s="2">
        <v>650</v>
      </c>
      <c r="E6" s="2" t="s">
        <v>8</v>
      </c>
      <c r="F6" s="2"/>
      <c r="G6" s="4" t="s">
        <v>16</v>
      </c>
      <c r="H6" s="4" t="s">
        <v>21</v>
      </c>
    </row>
    <row r="7" spans="1:8" ht="28.8" x14ac:dyDescent="0.3">
      <c r="A7" s="2">
        <v>206</v>
      </c>
      <c r="B7" s="3">
        <v>45246</v>
      </c>
      <c r="C7" s="2" t="s">
        <v>9</v>
      </c>
      <c r="D7" s="2">
        <v>1200</v>
      </c>
      <c r="E7" s="2" t="s">
        <v>11</v>
      </c>
      <c r="F7" s="2"/>
      <c r="G7" s="4" t="s">
        <v>5</v>
      </c>
      <c r="H7" s="2">
        <f>SUM(D2,D5,D8,D11)</f>
        <v>5350</v>
      </c>
    </row>
    <row r="8" spans="1:8" x14ac:dyDescent="0.3">
      <c r="A8" s="2">
        <v>207</v>
      </c>
      <c r="B8" s="3">
        <v>45249</v>
      </c>
      <c r="C8" s="2" t="s">
        <v>5</v>
      </c>
      <c r="D8" s="2">
        <v>1400</v>
      </c>
      <c r="E8" s="2" t="s">
        <v>6</v>
      </c>
      <c r="F8" s="2"/>
      <c r="G8" s="4" t="s">
        <v>9</v>
      </c>
      <c r="H8" s="2">
        <f>SUM(D4,D7,D10)</f>
        <v>4100</v>
      </c>
    </row>
    <row r="9" spans="1:8" x14ac:dyDescent="0.3">
      <c r="A9" s="2">
        <v>208</v>
      </c>
      <c r="B9" s="3">
        <v>45252</v>
      </c>
      <c r="C9" s="2" t="s">
        <v>7</v>
      </c>
      <c r="D9" s="2">
        <v>800</v>
      </c>
      <c r="E9" s="2" t="s">
        <v>10</v>
      </c>
      <c r="F9" s="2"/>
      <c r="G9" s="4" t="s">
        <v>7</v>
      </c>
      <c r="H9" s="2">
        <f>SUM(D3,D6,D9)</f>
        <v>2150</v>
      </c>
    </row>
    <row r="10" spans="1:8" x14ac:dyDescent="0.3">
      <c r="A10" s="2">
        <v>209</v>
      </c>
      <c r="B10" s="3">
        <v>45255</v>
      </c>
      <c r="C10" s="2" t="s">
        <v>9</v>
      </c>
      <c r="D10" s="2">
        <v>1300</v>
      </c>
      <c r="E10" s="2" t="s">
        <v>8</v>
      </c>
      <c r="F10" s="2"/>
      <c r="G10" s="2"/>
      <c r="H10" s="2"/>
    </row>
    <row r="11" spans="1:8" ht="28.8" x14ac:dyDescent="0.3">
      <c r="A11" s="2">
        <v>210</v>
      </c>
      <c r="B11" s="3">
        <v>45258</v>
      </c>
      <c r="C11" s="2" t="s">
        <v>5</v>
      </c>
      <c r="D11" s="2">
        <v>1650</v>
      </c>
      <c r="E11" s="2" t="s">
        <v>11</v>
      </c>
      <c r="F11" s="2"/>
      <c r="G11" s="4" t="s">
        <v>12</v>
      </c>
      <c r="H11" s="2">
        <f>SUM(Table11[Sales Amount])</f>
        <v>11600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6EA2D-B8D5-4F13-BEE7-41845CE1BFE2}">
  <dimension ref="A1:H11"/>
  <sheetViews>
    <sheetView workbookViewId="0">
      <selection activeCell="G1" sqref="G1:G1048576"/>
    </sheetView>
  </sheetViews>
  <sheetFormatPr defaultRowHeight="14.4" x14ac:dyDescent="0.3"/>
  <cols>
    <col min="1" max="1" width="9.77734375" customWidth="1"/>
    <col min="2" max="2" width="11.88671875" customWidth="1"/>
    <col min="3" max="3" width="17.109375" customWidth="1"/>
    <col min="4" max="4" width="14.21875" customWidth="1"/>
    <col min="5" max="5" width="8.44140625" customWidth="1"/>
    <col min="7" max="7" width="11" customWidth="1"/>
  </cols>
  <sheetData>
    <row r="1" spans="1:8" ht="28.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13</v>
      </c>
      <c r="G1" s="1" t="s">
        <v>15</v>
      </c>
      <c r="H1" s="1" t="s">
        <v>14</v>
      </c>
    </row>
    <row r="2" spans="1:8" x14ac:dyDescent="0.3">
      <c r="A2" s="2">
        <v>211</v>
      </c>
      <c r="B2" s="3">
        <v>45261</v>
      </c>
      <c r="C2" s="2" t="s">
        <v>5</v>
      </c>
      <c r="D2" s="2">
        <v>1400</v>
      </c>
      <c r="E2" s="2" t="s">
        <v>6</v>
      </c>
      <c r="F2" s="2"/>
      <c r="G2" s="4" t="s">
        <v>6</v>
      </c>
      <c r="H2" s="2">
        <f>SUM(D2,D8)</f>
        <v>2850</v>
      </c>
    </row>
    <row r="3" spans="1:8" x14ac:dyDescent="0.3">
      <c r="A3" s="2">
        <v>212</v>
      </c>
      <c r="B3" s="3">
        <v>45264</v>
      </c>
      <c r="C3" s="2" t="s">
        <v>7</v>
      </c>
      <c r="D3" s="2">
        <v>750</v>
      </c>
      <c r="E3" s="2" t="s">
        <v>11</v>
      </c>
      <c r="F3" s="2"/>
      <c r="G3" s="4" t="s">
        <v>8</v>
      </c>
      <c r="H3" s="2">
        <f>SUM(D4,D6,D10)</f>
        <v>3700</v>
      </c>
    </row>
    <row r="4" spans="1:8" x14ac:dyDescent="0.3">
      <c r="A4" s="2">
        <v>213</v>
      </c>
      <c r="B4" s="3">
        <v>45267</v>
      </c>
      <c r="C4" s="2" t="s">
        <v>9</v>
      </c>
      <c r="D4" s="2">
        <v>1500</v>
      </c>
      <c r="E4" s="2" t="s">
        <v>8</v>
      </c>
      <c r="F4" s="2"/>
      <c r="G4" s="4" t="s">
        <v>11</v>
      </c>
      <c r="H4" s="2">
        <f>SUM(D3,D7,D11)</f>
        <v>3850</v>
      </c>
    </row>
    <row r="5" spans="1:8" x14ac:dyDescent="0.3">
      <c r="A5" s="2">
        <v>214</v>
      </c>
      <c r="B5" s="3">
        <v>45270</v>
      </c>
      <c r="C5" s="2" t="s">
        <v>5</v>
      </c>
      <c r="D5" s="2">
        <v>900</v>
      </c>
      <c r="E5" s="2" t="s">
        <v>10</v>
      </c>
      <c r="F5" s="2"/>
      <c r="G5" s="4" t="s">
        <v>10</v>
      </c>
      <c r="H5" s="2">
        <f>SUM(D5,D9)</f>
        <v>1750</v>
      </c>
    </row>
    <row r="6" spans="1:8" ht="28.8" x14ac:dyDescent="0.3">
      <c r="A6" s="2">
        <v>215</v>
      </c>
      <c r="B6" s="3">
        <v>45273</v>
      </c>
      <c r="C6" s="2" t="s">
        <v>7</v>
      </c>
      <c r="D6" s="2">
        <v>600</v>
      </c>
      <c r="E6" s="2" t="s">
        <v>8</v>
      </c>
      <c r="F6" s="2"/>
      <c r="G6" s="4" t="s">
        <v>16</v>
      </c>
      <c r="H6" s="4" t="s">
        <v>21</v>
      </c>
    </row>
    <row r="7" spans="1:8" ht="28.8" x14ac:dyDescent="0.3">
      <c r="A7" s="2">
        <v>216</v>
      </c>
      <c r="B7" s="3">
        <v>45276</v>
      </c>
      <c r="C7" s="2" t="s">
        <v>9</v>
      </c>
      <c r="D7" s="2">
        <v>1350</v>
      </c>
      <c r="E7" s="2" t="s">
        <v>11</v>
      </c>
      <c r="F7" s="2"/>
      <c r="G7" s="4" t="s">
        <v>5</v>
      </c>
      <c r="H7" s="2">
        <f>SUM(D2,D5,D8,D11)</f>
        <v>5500</v>
      </c>
    </row>
    <row r="8" spans="1:8" x14ac:dyDescent="0.3">
      <c r="A8" s="2">
        <v>217</v>
      </c>
      <c r="B8" s="3">
        <v>45279</v>
      </c>
      <c r="C8" s="2" t="s">
        <v>5</v>
      </c>
      <c r="D8" s="2">
        <v>1450</v>
      </c>
      <c r="E8" s="2" t="s">
        <v>6</v>
      </c>
      <c r="F8" s="2"/>
      <c r="G8" s="4" t="s">
        <v>9</v>
      </c>
      <c r="H8" s="2">
        <f>SUM(D4,D7,D10)</f>
        <v>4450</v>
      </c>
    </row>
    <row r="9" spans="1:8" x14ac:dyDescent="0.3">
      <c r="A9" s="2">
        <v>218</v>
      </c>
      <c r="B9" s="3">
        <v>45282</v>
      </c>
      <c r="C9" s="2" t="s">
        <v>7</v>
      </c>
      <c r="D9" s="2">
        <v>850</v>
      </c>
      <c r="E9" s="2" t="s">
        <v>10</v>
      </c>
      <c r="F9" s="2"/>
      <c r="G9" s="4" t="s">
        <v>7</v>
      </c>
      <c r="H9" s="2">
        <f>SUM(D3,D6,D9)</f>
        <v>2200</v>
      </c>
    </row>
    <row r="10" spans="1:8" x14ac:dyDescent="0.3">
      <c r="A10" s="2">
        <v>219</v>
      </c>
      <c r="B10" s="3">
        <v>45285</v>
      </c>
      <c r="C10" s="2" t="s">
        <v>9</v>
      </c>
      <c r="D10" s="2">
        <v>1600</v>
      </c>
      <c r="E10" s="2" t="s">
        <v>8</v>
      </c>
      <c r="F10" s="2"/>
      <c r="G10" s="2"/>
      <c r="H10" s="2"/>
    </row>
    <row r="11" spans="1:8" ht="28.8" x14ac:dyDescent="0.3">
      <c r="A11" s="2">
        <v>220</v>
      </c>
      <c r="B11" s="3">
        <v>45288</v>
      </c>
      <c r="C11" s="2" t="s">
        <v>5</v>
      </c>
      <c r="D11" s="2">
        <v>1750</v>
      </c>
      <c r="E11" s="2" t="s">
        <v>11</v>
      </c>
      <c r="F11" s="2"/>
      <c r="G11" s="4" t="s">
        <v>12</v>
      </c>
      <c r="H11" s="2">
        <f>SUM(Table12[Sales Amount])</f>
        <v>12150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A72C0-AED7-42A0-8A39-5F10FB1D3BD0}">
  <dimension ref="A1:L5"/>
  <sheetViews>
    <sheetView tabSelected="1" zoomScaleNormal="100" workbookViewId="0">
      <pane xSplit="10500" topLeftCell="J1"/>
      <selection activeCell="I23" sqref="I23"/>
      <selection pane="topRight" activeCell="J5" sqref="J5"/>
    </sheetView>
  </sheetViews>
  <sheetFormatPr defaultRowHeight="14.4" x14ac:dyDescent="0.3"/>
  <cols>
    <col min="1" max="1" width="22.33203125" customWidth="1"/>
    <col min="11" max="11" width="20.5546875" customWidth="1"/>
  </cols>
  <sheetData>
    <row r="1" spans="1:12" x14ac:dyDescent="0.3">
      <c r="A1" s="5" t="s">
        <v>22</v>
      </c>
      <c r="B1" s="5" t="s">
        <v>14</v>
      </c>
      <c r="K1" s="5" t="s">
        <v>23</v>
      </c>
      <c r="L1" s="5" t="s">
        <v>14</v>
      </c>
    </row>
    <row r="2" spans="1:12" x14ac:dyDescent="0.3">
      <c r="A2" s="6" t="s">
        <v>28</v>
      </c>
      <c r="B2" s="8">
        <f>SUM(Jan:Dec!H7)</f>
        <v>59200</v>
      </c>
      <c r="K2" s="9" t="s">
        <v>24</v>
      </c>
      <c r="L2" s="5">
        <f>SUM(Jan:Dec!H2)</f>
        <v>39500</v>
      </c>
    </row>
    <row r="3" spans="1:12" x14ac:dyDescent="0.3">
      <c r="A3" s="6" t="s">
        <v>29</v>
      </c>
      <c r="B3" s="7">
        <f>SUM(Jan:Dec!H8)</f>
        <v>51500</v>
      </c>
      <c r="K3" s="9" t="s">
        <v>25</v>
      </c>
      <c r="L3" s="5">
        <f>SUM(Jan:Dec!H3)</f>
        <v>38600</v>
      </c>
    </row>
    <row r="4" spans="1:12" x14ac:dyDescent="0.3">
      <c r="A4" s="6" t="s">
        <v>30</v>
      </c>
      <c r="B4" s="8">
        <f>SUM(Jan:Dec!H9)</f>
        <v>27250</v>
      </c>
      <c r="K4" s="9" t="s">
        <v>26</v>
      </c>
      <c r="L4" s="5">
        <f>SUM(Jan:Dec!H4)</f>
        <v>37200</v>
      </c>
    </row>
    <row r="5" spans="1:12" x14ac:dyDescent="0.3">
      <c r="A5" s="6" t="s">
        <v>31</v>
      </c>
      <c r="B5" s="10">
        <f>SUM(Jan:Dec!H11)</f>
        <v>137950</v>
      </c>
      <c r="K5" s="9" t="s">
        <v>27</v>
      </c>
      <c r="L5" s="5">
        <f>SUM(Jan:Dec!H5)</f>
        <v>23850</v>
      </c>
    </row>
  </sheetData>
  <pageMargins left="0.7" right="0.7" top="0.75" bottom="0.75" header="0.3" footer="0.3"/>
  <ignoredErrors>
    <ignoredError sqref="B5" calculatedColumn="1"/>
  </ignoredErrors>
  <drawing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1D24D-B913-444B-83CD-E99858094392}">
  <dimension ref="A1:H11"/>
  <sheetViews>
    <sheetView workbookViewId="0">
      <selection activeCell="F1" sqref="F1:H11"/>
    </sheetView>
  </sheetViews>
  <sheetFormatPr defaultRowHeight="14.4" x14ac:dyDescent="0.3"/>
  <cols>
    <col min="1" max="1" width="9.77734375" customWidth="1"/>
    <col min="2" max="2" width="11.88671875" customWidth="1"/>
    <col min="3" max="3" width="17.109375" customWidth="1"/>
    <col min="4" max="4" width="14.21875" customWidth="1"/>
    <col min="7" max="7" width="12" customWidth="1"/>
  </cols>
  <sheetData>
    <row r="1" spans="1:8" ht="28.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13</v>
      </c>
      <c r="G1" s="1" t="s">
        <v>15</v>
      </c>
      <c r="H1" s="1" t="s">
        <v>14</v>
      </c>
    </row>
    <row r="2" spans="1:8" x14ac:dyDescent="0.3">
      <c r="A2" s="2">
        <v>111</v>
      </c>
      <c r="B2" s="3">
        <v>44959</v>
      </c>
      <c r="C2" s="2" t="s">
        <v>7</v>
      </c>
      <c r="D2" s="2">
        <v>700</v>
      </c>
      <c r="E2" s="2" t="s">
        <v>11</v>
      </c>
      <c r="F2" s="2"/>
      <c r="G2" s="4" t="s">
        <v>6</v>
      </c>
      <c r="H2" s="2">
        <f>SUM(D3,D7,D11)</f>
        <v>4100</v>
      </c>
    </row>
    <row r="3" spans="1:8" x14ac:dyDescent="0.3">
      <c r="A3" s="2">
        <v>112</v>
      </c>
      <c r="B3" s="3">
        <v>44962</v>
      </c>
      <c r="C3" s="2" t="s">
        <v>5</v>
      </c>
      <c r="D3" s="2">
        <v>1200</v>
      </c>
      <c r="E3" s="2" t="s">
        <v>6</v>
      </c>
      <c r="F3" s="2"/>
      <c r="G3" s="4" t="s">
        <v>8</v>
      </c>
      <c r="H3" s="2">
        <f>SUM(D5,D9)</f>
        <v>2000</v>
      </c>
    </row>
    <row r="4" spans="1:8" x14ac:dyDescent="0.3">
      <c r="A4" s="2">
        <v>113</v>
      </c>
      <c r="B4" s="3">
        <v>44964</v>
      </c>
      <c r="C4" s="2" t="s">
        <v>9</v>
      </c>
      <c r="D4" s="2">
        <v>1300</v>
      </c>
      <c r="E4" s="2" t="s">
        <v>10</v>
      </c>
      <c r="F4" s="2"/>
      <c r="G4" s="4" t="s">
        <v>11</v>
      </c>
      <c r="H4" s="2">
        <f>SUM(D2,D6,D10)</f>
        <v>3100</v>
      </c>
    </row>
    <row r="5" spans="1:8" x14ac:dyDescent="0.3">
      <c r="A5" s="2">
        <v>114</v>
      </c>
      <c r="B5" s="3">
        <v>44967</v>
      </c>
      <c r="C5" s="2" t="s">
        <v>7</v>
      </c>
      <c r="D5" s="2">
        <v>600</v>
      </c>
      <c r="E5" s="2" t="s">
        <v>8</v>
      </c>
      <c r="F5" s="2"/>
      <c r="G5" s="4" t="s">
        <v>10</v>
      </c>
      <c r="H5" s="2">
        <f>SUM(D4,D8)</f>
        <v>1800</v>
      </c>
    </row>
    <row r="6" spans="1:8" ht="28.8" x14ac:dyDescent="0.3">
      <c r="A6" s="2">
        <v>115</v>
      </c>
      <c r="B6" s="3">
        <v>44970</v>
      </c>
      <c r="C6" s="2" t="s">
        <v>5</v>
      </c>
      <c r="D6" s="2">
        <v>800</v>
      </c>
      <c r="E6" s="2" t="s">
        <v>11</v>
      </c>
      <c r="F6" s="2"/>
      <c r="G6" s="4" t="s">
        <v>16</v>
      </c>
      <c r="H6" s="4" t="s">
        <v>21</v>
      </c>
    </row>
    <row r="7" spans="1:8" x14ac:dyDescent="0.3">
      <c r="A7" s="2">
        <v>116</v>
      </c>
      <c r="B7" s="3">
        <v>44973</v>
      </c>
      <c r="C7" s="2" t="s">
        <v>9</v>
      </c>
      <c r="D7" s="2">
        <v>2000</v>
      </c>
      <c r="E7" s="2" t="s">
        <v>6</v>
      </c>
      <c r="F7" s="2"/>
      <c r="G7" s="4" t="s">
        <v>5</v>
      </c>
      <c r="H7" s="2">
        <f>SUM(D3,D6,D9)</f>
        <v>3400</v>
      </c>
    </row>
    <row r="8" spans="1:8" x14ac:dyDescent="0.3">
      <c r="A8" s="2">
        <v>117</v>
      </c>
      <c r="B8" s="3">
        <v>44976</v>
      </c>
      <c r="C8" s="2" t="s">
        <v>7</v>
      </c>
      <c r="D8" s="2">
        <v>500</v>
      </c>
      <c r="E8" s="2" t="s">
        <v>10</v>
      </c>
      <c r="F8" s="2"/>
      <c r="G8" s="4" t="s">
        <v>9</v>
      </c>
      <c r="H8" s="2">
        <f>SUM(D4,D7,D10)</f>
        <v>4900</v>
      </c>
    </row>
    <row r="9" spans="1:8" x14ac:dyDescent="0.3">
      <c r="A9" s="2">
        <v>118</v>
      </c>
      <c r="B9" s="3">
        <v>44979</v>
      </c>
      <c r="C9" s="2" t="s">
        <v>5</v>
      </c>
      <c r="D9" s="2">
        <v>1400</v>
      </c>
      <c r="E9" s="2" t="s">
        <v>8</v>
      </c>
      <c r="F9" s="2"/>
      <c r="G9" s="4" t="s">
        <v>7</v>
      </c>
      <c r="H9" s="2">
        <f>SUM(D2,D5,D8,D11)</f>
        <v>2700</v>
      </c>
    </row>
    <row r="10" spans="1:8" x14ac:dyDescent="0.3">
      <c r="A10" s="2">
        <v>119</v>
      </c>
      <c r="B10" s="3">
        <v>44982</v>
      </c>
      <c r="C10" s="2" t="s">
        <v>9</v>
      </c>
      <c r="D10" s="2">
        <v>1600</v>
      </c>
      <c r="E10" s="2" t="s">
        <v>11</v>
      </c>
      <c r="F10" s="2"/>
      <c r="G10" s="2"/>
      <c r="H10" s="2"/>
    </row>
    <row r="11" spans="1:8" ht="28.8" x14ac:dyDescent="0.3">
      <c r="A11" s="2">
        <v>120</v>
      </c>
      <c r="B11" s="3">
        <v>44985</v>
      </c>
      <c r="C11" s="2" t="s">
        <v>7</v>
      </c>
      <c r="D11" s="2">
        <v>900</v>
      </c>
      <c r="E11" s="2" t="s">
        <v>6</v>
      </c>
      <c r="F11" s="2"/>
      <c r="G11" s="4" t="s">
        <v>12</v>
      </c>
      <c r="H11" s="2">
        <f>SUM(Table2[Sales Amount])</f>
        <v>11000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EBFA9-0DB2-40FF-9131-3DC0F2924D53}">
  <dimension ref="A1:H11"/>
  <sheetViews>
    <sheetView zoomScale="90" workbookViewId="0">
      <selection activeCell="F1" sqref="F1:H11"/>
    </sheetView>
  </sheetViews>
  <sheetFormatPr defaultRowHeight="14.4" x14ac:dyDescent="0.3"/>
  <cols>
    <col min="1" max="1" width="9.77734375" customWidth="1"/>
    <col min="2" max="2" width="11.88671875" customWidth="1"/>
    <col min="3" max="3" width="17.109375" customWidth="1"/>
    <col min="4" max="4" width="14.21875" customWidth="1"/>
    <col min="7" max="7" width="11" customWidth="1"/>
  </cols>
  <sheetData>
    <row r="1" spans="1:8" ht="28.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13</v>
      </c>
      <c r="G1" s="1" t="s">
        <v>15</v>
      </c>
      <c r="H1" s="1" t="s">
        <v>14</v>
      </c>
    </row>
    <row r="2" spans="1:8" x14ac:dyDescent="0.3">
      <c r="A2" s="2">
        <v>121</v>
      </c>
      <c r="B2" s="3">
        <v>44986</v>
      </c>
      <c r="C2" s="2" t="s">
        <v>5</v>
      </c>
      <c r="D2" s="2">
        <v>1500</v>
      </c>
      <c r="E2" s="2" t="s">
        <v>8</v>
      </c>
      <c r="F2" s="2"/>
      <c r="G2" s="4" t="s">
        <v>6</v>
      </c>
      <c r="H2" s="2">
        <f>SUM(D4,D7,D10)</f>
        <v>4500</v>
      </c>
    </row>
    <row r="3" spans="1:8" x14ac:dyDescent="0.3">
      <c r="A3" s="2">
        <v>122</v>
      </c>
      <c r="B3" s="3">
        <v>44988</v>
      </c>
      <c r="C3" s="2" t="s">
        <v>7</v>
      </c>
      <c r="D3" s="2">
        <v>1100</v>
      </c>
      <c r="E3" s="2" t="s">
        <v>11</v>
      </c>
      <c r="F3" s="2"/>
      <c r="G3" s="4" t="s">
        <v>8</v>
      </c>
      <c r="H3" s="2">
        <f>SUM(D2,D6,D10)</f>
        <v>4200</v>
      </c>
    </row>
    <row r="4" spans="1:8" x14ac:dyDescent="0.3">
      <c r="A4" s="2">
        <v>123</v>
      </c>
      <c r="B4" s="3">
        <v>44991</v>
      </c>
      <c r="C4" s="2" t="s">
        <v>9</v>
      </c>
      <c r="D4" s="2">
        <v>1700</v>
      </c>
      <c r="E4" s="2" t="s">
        <v>6</v>
      </c>
      <c r="F4" s="2"/>
      <c r="G4" s="4" t="s">
        <v>11</v>
      </c>
      <c r="H4" s="2">
        <f>SUM(D3,D8)</f>
        <v>2200</v>
      </c>
    </row>
    <row r="5" spans="1:8" x14ac:dyDescent="0.3">
      <c r="A5" s="2">
        <v>124</v>
      </c>
      <c r="B5" s="3">
        <v>44994</v>
      </c>
      <c r="C5" s="2" t="s">
        <v>5</v>
      </c>
      <c r="D5" s="2">
        <v>1300</v>
      </c>
      <c r="E5" s="2" t="s">
        <v>10</v>
      </c>
      <c r="F5" s="2"/>
      <c r="G5" s="4" t="s">
        <v>10</v>
      </c>
      <c r="H5" s="2">
        <f>SUM(D5,D9)</f>
        <v>2500</v>
      </c>
    </row>
    <row r="6" spans="1:8" ht="28.8" x14ac:dyDescent="0.3">
      <c r="A6" s="2">
        <v>125</v>
      </c>
      <c r="B6" s="3">
        <v>44996</v>
      </c>
      <c r="C6" s="2" t="s">
        <v>7</v>
      </c>
      <c r="D6" s="2">
        <v>800</v>
      </c>
      <c r="E6" s="2" t="s">
        <v>8</v>
      </c>
      <c r="F6" s="2"/>
      <c r="G6" s="4" t="s">
        <v>16</v>
      </c>
      <c r="H6" s="4" t="s">
        <v>21</v>
      </c>
    </row>
    <row r="7" spans="1:8" ht="28.8" x14ac:dyDescent="0.3">
      <c r="A7" s="2">
        <v>126</v>
      </c>
      <c r="B7" s="3">
        <v>44999</v>
      </c>
      <c r="C7" s="2" t="s">
        <v>9</v>
      </c>
      <c r="D7" s="2">
        <v>900</v>
      </c>
      <c r="E7" s="2" t="s">
        <v>6</v>
      </c>
      <c r="F7" s="2"/>
      <c r="G7" s="4" t="s">
        <v>5</v>
      </c>
      <c r="H7" s="2">
        <f>SUM(D2,D5,D8,D11)</f>
        <v>4600</v>
      </c>
    </row>
    <row r="8" spans="1:8" x14ac:dyDescent="0.3">
      <c r="A8" s="2">
        <v>127</v>
      </c>
      <c r="B8" s="3">
        <v>45002</v>
      </c>
      <c r="C8" s="2" t="s">
        <v>5</v>
      </c>
      <c r="D8" s="2">
        <v>1100</v>
      </c>
      <c r="E8" s="2" t="s">
        <v>11</v>
      </c>
      <c r="F8" s="2"/>
      <c r="G8" s="4" t="s">
        <v>9</v>
      </c>
      <c r="H8" s="2">
        <f>SUM(D4,D7,D10)</f>
        <v>4500</v>
      </c>
    </row>
    <row r="9" spans="1:8" x14ac:dyDescent="0.3">
      <c r="A9" s="2">
        <v>128</v>
      </c>
      <c r="B9" s="3">
        <v>45004</v>
      </c>
      <c r="C9" s="2" t="s">
        <v>7</v>
      </c>
      <c r="D9" s="2">
        <v>1200</v>
      </c>
      <c r="E9" s="2" t="s">
        <v>10</v>
      </c>
      <c r="F9" s="2"/>
      <c r="G9" s="4" t="s">
        <v>7</v>
      </c>
      <c r="H9" s="2">
        <f>SUM(D3,D6,D9)</f>
        <v>3100</v>
      </c>
    </row>
    <row r="10" spans="1:8" x14ac:dyDescent="0.3">
      <c r="A10" s="2">
        <v>129</v>
      </c>
      <c r="B10" s="3">
        <v>45006</v>
      </c>
      <c r="C10" s="2" t="s">
        <v>9</v>
      </c>
      <c r="D10" s="2">
        <v>1900</v>
      </c>
      <c r="E10" s="2" t="s">
        <v>6</v>
      </c>
      <c r="F10" s="2"/>
      <c r="G10" s="2"/>
      <c r="H10" s="2"/>
    </row>
    <row r="11" spans="1:8" ht="28.8" x14ac:dyDescent="0.3">
      <c r="A11" s="2">
        <v>130</v>
      </c>
      <c r="B11" s="3">
        <v>45009</v>
      </c>
      <c r="C11" s="2" t="s">
        <v>5</v>
      </c>
      <c r="D11" s="2">
        <v>700</v>
      </c>
      <c r="E11" s="2" t="s">
        <v>8</v>
      </c>
      <c r="F11" s="2"/>
      <c r="G11" s="4" t="s">
        <v>12</v>
      </c>
      <c r="H11" s="2">
        <f>SUM(Table3[Sales Amount])</f>
        <v>12200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60F8B-B2D0-43BE-8189-3E54C620507F}">
  <dimension ref="A1:H11"/>
  <sheetViews>
    <sheetView workbookViewId="0">
      <selection activeCell="J10" sqref="J10"/>
    </sheetView>
  </sheetViews>
  <sheetFormatPr defaultRowHeight="14.4" x14ac:dyDescent="0.3"/>
  <cols>
    <col min="1" max="1" width="9.77734375" customWidth="1"/>
    <col min="2" max="2" width="11.88671875" customWidth="1"/>
    <col min="3" max="3" width="17.109375" customWidth="1"/>
    <col min="4" max="4" width="14.21875" customWidth="1"/>
    <col min="7" max="7" width="11.6640625" customWidth="1"/>
  </cols>
  <sheetData>
    <row r="1" spans="1:8" ht="28.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13</v>
      </c>
      <c r="G1" s="1" t="s">
        <v>15</v>
      </c>
      <c r="H1" s="1" t="s">
        <v>14</v>
      </c>
    </row>
    <row r="2" spans="1:8" x14ac:dyDescent="0.3">
      <c r="A2" s="2">
        <v>131</v>
      </c>
      <c r="B2" s="3">
        <v>45018</v>
      </c>
      <c r="C2" s="2" t="s">
        <v>7</v>
      </c>
      <c r="D2" s="2">
        <v>800</v>
      </c>
      <c r="E2" s="2" t="s">
        <v>11</v>
      </c>
      <c r="F2" s="2"/>
      <c r="G2" s="4" t="s">
        <v>6</v>
      </c>
      <c r="H2" s="2">
        <f>SUM(D3,D7,D11)</f>
        <v>4300</v>
      </c>
    </row>
    <row r="3" spans="1:8" x14ac:dyDescent="0.3">
      <c r="A3" s="2">
        <v>132</v>
      </c>
      <c r="B3" s="3">
        <v>45021</v>
      </c>
      <c r="C3" s="2" t="s">
        <v>5</v>
      </c>
      <c r="D3" s="2">
        <v>2000</v>
      </c>
      <c r="E3" s="2" t="s">
        <v>6</v>
      </c>
      <c r="F3" s="2"/>
      <c r="G3" s="4" t="s">
        <v>8</v>
      </c>
      <c r="H3" s="2">
        <f>SUM(D5,D9)</f>
        <v>1700</v>
      </c>
    </row>
    <row r="4" spans="1:8" x14ac:dyDescent="0.3">
      <c r="A4" s="2">
        <v>133</v>
      </c>
      <c r="B4" s="3">
        <v>45023</v>
      </c>
      <c r="C4" s="2" t="s">
        <v>9</v>
      </c>
      <c r="D4" s="2">
        <v>1800</v>
      </c>
      <c r="E4" s="2" t="s">
        <v>10</v>
      </c>
      <c r="F4" s="2"/>
      <c r="G4" s="4" t="s">
        <v>11</v>
      </c>
      <c r="H4" s="2">
        <f>SUM(D2,D6,D10)</f>
        <v>3500</v>
      </c>
    </row>
    <row r="5" spans="1:8" x14ac:dyDescent="0.3">
      <c r="A5" s="2">
        <v>134</v>
      </c>
      <c r="B5" s="3">
        <v>45026</v>
      </c>
      <c r="C5" s="2" t="s">
        <v>7</v>
      </c>
      <c r="D5" s="2">
        <v>600</v>
      </c>
      <c r="E5" s="2" t="s">
        <v>8</v>
      </c>
      <c r="F5" s="2"/>
      <c r="G5" s="4" t="s">
        <v>10</v>
      </c>
      <c r="H5" s="2">
        <f>SUM(D4,D8)</f>
        <v>2300</v>
      </c>
    </row>
    <row r="6" spans="1:8" ht="28.8" x14ac:dyDescent="0.3">
      <c r="A6" s="2">
        <v>135</v>
      </c>
      <c r="B6" s="3">
        <v>45029</v>
      </c>
      <c r="C6" s="2" t="s">
        <v>5</v>
      </c>
      <c r="D6" s="2">
        <v>700</v>
      </c>
      <c r="E6" s="2" t="s">
        <v>11</v>
      </c>
      <c r="F6" s="2"/>
      <c r="G6" s="4" t="s">
        <v>16</v>
      </c>
      <c r="H6" s="4" t="s">
        <v>21</v>
      </c>
    </row>
    <row r="7" spans="1:8" ht="28.8" x14ac:dyDescent="0.3">
      <c r="A7" s="2">
        <v>136</v>
      </c>
      <c r="B7" s="3">
        <v>45031</v>
      </c>
      <c r="C7" s="2" t="s">
        <v>9</v>
      </c>
      <c r="D7" s="2">
        <v>1400</v>
      </c>
      <c r="E7" s="2" t="s">
        <v>6</v>
      </c>
      <c r="F7" s="2"/>
      <c r="G7" s="4" t="s">
        <v>5</v>
      </c>
      <c r="H7" s="2">
        <f>SUM(D3,D6,D9)</f>
        <v>3800</v>
      </c>
    </row>
    <row r="8" spans="1:8" x14ac:dyDescent="0.3">
      <c r="A8" s="2">
        <v>137</v>
      </c>
      <c r="B8" s="3">
        <v>45034</v>
      </c>
      <c r="C8" s="2" t="s">
        <v>7</v>
      </c>
      <c r="D8" s="2">
        <v>500</v>
      </c>
      <c r="E8" s="2" t="s">
        <v>10</v>
      </c>
      <c r="F8" s="2"/>
      <c r="G8" s="4" t="s">
        <v>9</v>
      </c>
      <c r="H8" s="2">
        <f>SUM(D4,D7,D10)</f>
        <v>5200</v>
      </c>
    </row>
    <row r="9" spans="1:8" x14ac:dyDescent="0.3">
      <c r="A9" s="2">
        <v>138</v>
      </c>
      <c r="B9" s="3">
        <v>45037</v>
      </c>
      <c r="C9" s="2" t="s">
        <v>5</v>
      </c>
      <c r="D9" s="2">
        <v>1100</v>
      </c>
      <c r="E9" s="2" t="s">
        <v>8</v>
      </c>
      <c r="F9" s="2"/>
      <c r="G9" s="4" t="s">
        <v>7</v>
      </c>
      <c r="H9" s="2">
        <f>SUM(D2,D5,D8,D11)</f>
        <v>2800</v>
      </c>
    </row>
    <row r="10" spans="1:8" x14ac:dyDescent="0.3">
      <c r="A10" s="2">
        <v>139</v>
      </c>
      <c r="B10" s="3">
        <v>45040</v>
      </c>
      <c r="C10" s="2" t="s">
        <v>9</v>
      </c>
      <c r="D10" s="2">
        <v>2000</v>
      </c>
      <c r="E10" s="2" t="s">
        <v>11</v>
      </c>
      <c r="F10" s="2"/>
      <c r="G10" s="2"/>
      <c r="H10" s="2"/>
    </row>
    <row r="11" spans="1:8" ht="28.8" x14ac:dyDescent="0.3">
      <c r="A11" s="2">
        <v>140</v>
      </c>
      <c r="B11" s="3">
        <v>45043</v>
      </c>
      <c r="C11" s="2" t="s">
        <v>7</v>
      </c>
      <c r="D11" s="2">
        <v>900</v>
      </c>
      <c r="E11" s="2" t="s">
        <v>6</v>
      </c>
      <c r="F11" s="2"/>
      <c r="G11" s="4" t="s">
        <v>12</v>
      </c>
      <c r="H11" s="2">
        <f>SUM(Table4[Sales Amount])</f>
        <v>11800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99759-C985-47FC-A73B-9F15EC35064C}">
  <dimension ref="A1:H11"/>
  <sheetViews>
    <sheetView workbookViewId="0">
      <selection activeCell="H2" sqref="H2"/>
    </sheetView>
  </sheetViews>
  <sheetFormatPr defaultRowHeight="14.4" x14ac:dyDescent="0.3"/>
  <cols>
    <col min="1" max="1" width="9.77734375" customWidth="1"/>
    <col min="2" max="2" width="11.88671875" customWidth="1"/>
    <col min="3" max="3" width="17.109375" customWidth="1"/>
    <col min="4" max="4" width="14.21875" customWidth="1"/>
    <col min="7" max="7" width="10.5546875" customWidth="1"/>
  </cols>
  <sheetData>
    <row r="1" spans="1:8" ht="28.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13</v>
      </c>
      <c r="G1" s="1" t="s">
        <v>15</v>
      </c>
      <c r="H1" s="1" t="s">
        <v>14</v>
      </c>
    </row>
    <row r="2" spans="1:8" x14ac:dyDescent="0.3">
      <c r="A2" s="2">
        <v>141</v>
      </c>
      <c r="B2" s="3">
        <v>45047</v>
      </c>
      <c r="C2" s="2" t="s">
        <v>5</v>
      </c>
      <c r="D2" s="2">
        <v>1200</v>
      </c>
      <c r="E2" s="2" t="s">
        <v>8</v>
      </c>
      <c r="F2" s="2"/>
      <c r="G2" s="4" t="s">
        <v>6</v>
      </c>
      <c r="H2" s="2">
        <f>SUM(D4,D8,D10)</f>
        <v>4300</v>
      </c>
    </row>
    <row r="3" spans="1:8" x14ac:dyDescent="0.3">
      <c r="A3" s="2">
        <v>142</v>
      </c>
      <c r="B3" s="3">
        <v>45050</v>
      </c>
      <c r="C3" s="2" t="s">
        <v>7</v>
      </c>
      <c r="D3" s="2">
        <v>900</v>
      </c>
      <c r="E3" s="2" t="s">
        <v>11</v>
      </c>
      <c r="F3" s="2"/>
      <c r="G3" s="4" t="s">
        <v>8</v>
      </c>
      <c r="H3" s="2">
        <f>SUM(D2,D6,D11)</f>
        <v>3200</v>
      </c>
    </row>
    <row r="4" spans="1:8" x14ac:dyDescent="0.3">
      <c r="A4" s="2">
        <v>143</v>
      </c>
      <c r="B4" s="3">
        <v>45053</v>
      </c>
      <c r="C4" s="2" t="s">
        <v>9</v>
      </c>
      <c r="D4" s="2">
        <v>1600</v>
      </c>
      <c r="E4" s="2" t="s">
        <v>6</v>
      </c>
      <c r="F4" s="2"/>
      <c r="G4" s="4" t="s">
        <v>11</v>
      </c>
      <c r="H4" s="2">
        <f>SUM(D3,D7)</f>
        <v>2000</v>
      </c>
    </row>
    <row r="5" spans="1:8" x14ac:dyDescent="0.3">
      <c r="A5" s="2">
        <v>144</v>
      </c>
      <c r="B5" s="3">
        <v>45055</v>
      </c>
      <c r="C5" s="2" t="s">
        <v>5</v>
      </c>
      <c r="D5" s="2">
        <v>800</v>
      </c>
      <c r="E5" s="2" t="s">
        <v>10</v>
      </c>
      <c r="F5" s="2"/>
      <c r="G5" s="4" t="s">
        <v>10</v>
      </c>
      <c r="H5" s="2">
        <f>SUM(D5,D9)</f>
        <v>1500</v>
      </c>
    </row>
    <row r="6" spans="1:8" ht="28.8" x14ac:dyDescent="0.3">
      <c r="A6" s="2">
        <v>145</v>
      </c>
      <c r="B6" s="3">
        <v>45058</v>
      </c>
      <c r="C6" s="2" t="s">
        <v>7</v>
      </c>
      <c r="D6" s="2">
        <v>500</v>
      </c>
      <c r="E6" s="2" t="s">
        <v>8</v>
      </c>
      <c r="F6" s="2"/>
      <c r="G6" s="4" t="s">
        <v>16</v>
      </c>
      <c r="H6" s="4" t="s">
        <v>21</v>
      </c>
    </row>
    <row r="7" spans="1:8" ht="28.8" x14ac:dyDescent="0.3">
      <c r="A7" s="2">
        <v>146</v>
      </c>
      <c r="B7" s="3">
        <v>45061</v>
      </c>
      <c r="C7" s="2" t="s">
        <v>9</v>
      </c>
      <c r="D7" s="2">
        <v>1100</v>
      </c>
      <c r="E7" s="2" t="s">
        <v>11</v>
      </c>
      <c r="F7" s="2"/>
      <c r="G7" s="4" t="s">
        <v>5</v>
      </c>
      <c r="H7" s="2">
        <f>SUM(D2,D5,D8,D11)</f>
        <v>4800</v>
      </c>
    </row>
    <row r="8" spans="1:8" x14ac:dyDescent="0.3">
      <c r="A8" s="2">
        <v>147</v>
      </c>
      <c r="B8" s="3">
        <v>45064</v>
      </c>
      <c r="C8" s="2" t="s">
        <v>5</v>
      </c>
      <c r="D8" s="2">
        <v>1300</v>
      </c>
      <c r="E8" s="2" t="s">
        <v>6</v>
      </c>
      <c r="F8" s="2"/>
      <c r="G8" s="4" t="s">
        <v>9</v>
      </c>
      <c r="H8" s="2">
        <f>SUM(D4,D7,D10)</f>
        <v>4100</v>
      </c>
    </row>
    <row r="9" spans="1:8" x14ac:dyDescent="0.3">
      <c r="A9" s="2">
        <v>148</v>
      </c>
      <c r="B9" s="3">
        <v>45067</v>
      </c>
      <c r="C9" s="2" t="s">
        <v>7</v>
      </c>
      <c r="D9" s="2">
        <v>700</v>
      </c>
      <c r="E9" s="2" t="s">
        <v>10</v>
      </c>
      <c r="F9" s="2"/>
      <c r="G9" s="4" t="s">
        <v>7</v>
      </c>
      <c r="H9" s="2">
        <f>SUM(D3,D6,D9)</f>
        <v>2100</v>
      </c>
    </row>
    <row r="10" spans="1:8" x14ac:dyDescent="0.3">
      <c r="A10" s="2">
        <v>149</v>
      </c>
      <c r="B10" s="3">
        <v>45070</v>
      </c>
      <c r="C10" s="2" t="s">
        <v>9</v>
      </c>
      <c r="D10" s="2">
        <v>1400</v>
      </c>
      <c r="E10" s="2" t="s">
        <v>6</v>
      </c>
      <c r="F10" s="2"/>
      <c r="G10" s="2"/>
      <c r="H10" s="2"/>
    </row>
    <row r="11" spans="1:8" ht="28.8" x14ac:dyDescent="0.3">
      <c r="A11" s="2">
        <v>150</v>
      </c>
      <c r="B11" s="3">
        <v>45073</v>
      </c>
      <c r="C11" s="2" t="s">
        <v>5</v>
      </c>
      <c r="D11" s="2">
        <v>1500</v>
      </c>
      <c r="E11" s="2" t="s">
        <v>8</v>
      </c>
      <c r="F11" s="2"/>
      <c r="G11" s="4" t="s">
        <v>12</v>
      </c>
      <c r="H11" s="2">
        <f>SUM(Table5[Sales Amount])</f>
        <v>11000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C203F-DB1F-403F-95A0-411E67EE85F6}">
  <dimension ref="A1:H11"/>
  <sheetViews>
    <sheetView workbookViewId="0">
      <selection activeCell="H3" sqref="H3"/>
    </sheetView>
  </sheetViews>
  <sheetFormatPr defaultRowHeight="14.4" x14ac:dyDescent="0.3"/>
  <cols>
    <col min="1" max="1" width="9.77734375" customWidth="1"/>
    <col min="2" max="2" width="11.88671875" customWidth="1"/>
    <col min="3" max="3" width="17.109375" customWidth="1"/>
    <col min="4" max="4" width="14.21875" customWidth="1"/>
    <col min="7" max="7" width="10.5546875" customWidth="1"/>
  </cols>
  <sheetData>
    <row r="1" spans="1:8" ht="28.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13</v>
      </c>
      <c r="G1" s="1" t="s">
        <v>15</v>
      </c>
      <c r="H1" s="1" t="s">
        <v>14</v>
      </c>
    </row>
    <row r="2" spans="1:8" x14ac:dyDescent="0.3">
      <c r="A2" s="2">
        <v>151</v>
      </c>
      <c r="B2" s="3">
        <v>45078</v>
      </c>
      <c r="C2" s="2" t="s">
        <v>5</v>
      </c>
      <c r="D2" s="2">
        <v>1250</v>
      </c>
      <c r="E2" s="2" t="s">
        <v>6</v>
      </c>
      <c r="F2" s="2"/>
      <c r="G2" s="4" t="s">
        <v>6</v>
      </c>
      <c r="H2" s="2">
        <f>SUM(D2,D8)</f>
        <v>2600</v>
      </c>
    </row>
    <row r="3" spans="1:8" x14ac:dyDescent="0.3">
      <c r="A3" s="2">
        <v>152</v>
      </c>
      <c r="B3" s="3">
        <v>45081</v>
      </c>
      <c r="C3" s="2" t="s">
        <v>7</v>
      </c>
      <c r="D3" s="2">
        <v>650</v>
      </c>
      <c r="E3" s="2" t="s">
        <v>11</v>
      </c>
      <c r="F3" s="2"/>
      <c r="G3" s="4" t="s">
        <v>8</v>
      </c>
      <c r="H3" s="2">
        <f>SUM(D4,D6,D10)</f>
        <v>3550</v>
      </c>
    </row>
    <row r="4" spans="1:8" x14ac:dyDescent="0.3">
      <c r="A4" s="2">
        <v>153</v>
      </c>
      <c r="B4" s="3">
        <v>45084</v>
      </c>
      <c r="C4" s="2" t="s">
        <v>9</v>
      </c>
      <c r="D4" s="2">
        <v>1400</v>
      </c>
      <c r="E4" s="2" t="s">
        <v>8</v>
      </c>
      <c r="F4" s="2"/>
      <c r="G4" s="4" t="s">
        <v>11</v>
      </c>
      <c r="H4" s="2">
        <f>SUM(D3,D7,D11)</f>
        <v>3300</v>
      </c>
    </row>
    <row r="5" spans="1:8" x14ac:dyDescent="0.3">
      <c r="A5" s="2">
        <v>154</v>
      </c>
      <c r="B5" s="3">
        <v>45087</v>
      </c>
      <c r="C5" s="2" t="s">
        <v>5</v>
      </c>
      <c r="D5" s="2">
        <v>900</v>
      </c>
      <c r="E5" s="2" t="s">
        <v>10</v>
      </c>
      <c r="F5" s="2"/>
      <c r="G5" s="4" t="s">
        <v>10</v>
      </c>
      <c r="H5" s="2">
        <f>SUM(D5,D9)</f>
        <v>1650</v>
      </c>
    </row>
    <row r="6" spans="1:8" ht="28.8" x14ac:dyDescent="0.3">
      <c r="A6" s="2">
        <v>155</v>
      </c>
      <c r="B6" s="3">
        <v>45090</v>
      </c>
      <c r="C6" s="2" t="s">
        <v>7</v>
      </c>
      <c r="D6" s="2">
        <v>700</v>
      </c>
      <c r="E6" s="2" t="s">
        <v>8</v>
      </c>
      <c r="F6" s="2"/>
      <c r="G6" s="4" t="s">
        <v>16</v>
      </c>
      <c r="H6" s="4" t="s">
        <v>21</v>
      </c>
    </row>
    <row r="7" spans="1:8" ht="28.8" x14ac:dyDescent="0.3">
      <c r="A7" s="2">
        <v>156</v>
      </c>
      <c r="B7" s="3">
        <v>45093</v>
      </c>
      <c r="C7" s="2" t="s">
        <v>9</v>
      </c>
      <c r="D7" s="2">
        <v>1100</v>
      </c>
      <c r="E7" s="2" t="s">
        <v>11</v>
      </c>
      <c r="F7" s="2"/>
      <c r="G7" s="4" t="s">
        <v>5</v>
      </c>
      <c r="H7" s="2">
        <f>SUM(D2,D5,D8,D11)</f>
        <v>5050</v>
      </c>
    </row>
    <row r="8" spans="1:8" x14ac:dyDescent="0.3">
      <c r="A8" s="2">
        <v>157</v>
      </c>
      <c r="B8" s="3">
        <v>45096</v>
      </c>
      <c r="C8" s="2" t="s">
        <v>5</v>
      </c>
      <c r="D8" s="2">
        <v>1350</v>
      </c>
      <c r="E8" s="2" t="s">
        <v>6</v>
      </c>
      <c r="F8" s="2"/>
      <c r="G8" s="4" t="s">
        <v>9</v>
      </c>
      <c r="H8" s="2">
        <f>SUM(D4,D7,D10)</f>
        <v>3950</v>
      </c>
    </row>
    <row r="9" spans="1:8" x14ac:dyDescent="0.3">
      <c r="A9" s="2">
        <v>158</v>
      </c>
      <c r="B9" s="3">
        <v>45099</v>
      </c>
      <c r="C9" s="2" t="s">
        <v>7</v>
      </c>
      <c r="D9" s="2">
        <v>750</v>
      </c>
      <c r="E9" s="2" t="s">
        <v>10</v>
      </c>
      <c r="F9" s="2"/>
      <c r="G9" s="4" t="s">
        <v>7</v>
      </c>
      <c r="H9" s="2">
        <f>SUM(D3,D6,D9)</f>
        <v>2100</v>
      </c>
    </row>
    <row r="10" spans="1:8" x14ac:dyDescent="0.3">
      <c r="A10" s="2">
        <v>159</v>
      </c>
      <c r="B10" s="3">
        <v>45102</v>
      </c>
      <c r="C10" s="2" t="s">
        <v>9</v>
      </c>
      <c r="D10" s="2">
        <v>1450</v>
      </c>
      <c r="E10" s="2" t="s">
        <v>8</v>
      </c>
      <c r="F10" s="2"/>
      <c r="G10" s="2"/>
      <c r="H10" s="2"/>
    </row>
    <row r="11" spans="1:8" ht="28.8" x14ac:dyDescent="0.3">
      <c r="A11" s="2">
        <v>160</v>
      </c>
      <c r="B11" s="3">
        <v>45105</v>
      </c>
      <c r="C11" s="2" t="s">
        <v>5</v>
      </c>
      <c r="D11" s="2">
        <v>1550</v>
      </c>
      <c r="E11" s="2" t="s">
        <v>11</v>
      </c>
      <c r="F11" s="2"/>
      <c r="G11" s="4" t="s">
        <v>12</v>
      </c>
      <c r="H11" s="2">
        <f>SUM(Table6[Sales Amount])</f>
        <v>11100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D46F0-E304-4C8F-B41B-4B59C15C3B59}">
  <dimension ref="A1:H11"/>
  <sheetViews>
    <sheetView workbookViewId="0">
      <selection activeCell="F1" sqref="F1:H11"/>
    </sheetView>
  </sheetViews>
  <sheetFormatPr defaultRowHeight="14.4" x14ac:dyDescent="0.3"/>
  <cols>
    <col min="1" max="1" width="9.77734375" customWidth="1"/>
    <col min="2" max="2" width="11.88671875" customWidth="1"/>
    <col min="3" max="3" width="17.109375" customWidth="1"/>
    <col min="4" max="4" width="14.21875" customWidth="1"/>
    <col min="7" max="7" width="11.6640625" customWidth="1"/>
  </cols>
  <sheetData>
    <row r="1" spans="1:8" ht="28.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13</v>
      </c>
      <c r="G1" s="1" t="s">
        <v>15</v>
      </c>
      <c r="H1" s="1" t="s">
        <v>14</v>
      </c>
    </row>
    <row r="2" spans="1:8" x14ac:dyDescent="0.3">
      <c r="A2" s="2">
        <v>161</v>
      </c>
      <c r="B2" s="3">
        <v>45109</v>
      </c>
      <c r="C2" s="2" t="s">
        <v>5</v>
      </c>
      <c r="D2" s="2">
        <v>1300</v>
      </c>
      <c r="E2" s="2" t="s">
        <v>6</v>
      </c>
      <c r="F2" s="2"/>
      <c r="G2" s="4" t="s">
        <v>6</v>
      </c>
      <c r="H2" s="2">
        <f>SUM(D2,D8)</f>
        <v>2700</v>
      </c>
    </row>
    <row r="3" spans="1:8" x14ac:dyDescent="0.3">
      <c r="A3" s="2">
        <v>162</v>
      </c>
      <c r="B3" s="3">
        <v>45112</v>
      </c>
      <c r="C3" s="2" t="s">
        <v>7</v>
      </c>
      <c r="D3" s="2">
        <v>700</v>
      </c>
      <c r="E3" s="2" t="s">
        <v>11</v>
      </c>
      <c r="F3" s="2"/>
      <c r="G3" s="4" t="s">
        <v>8</v>
      </c>
      <c r="H3" s="2">
        <f>SUM(D4,D6,D10)</f>
        <v>3450</v>
      </c>
    </row>
    <row r="4" spans="1:8" x14ac:dyDescent="0.3">
      <c r="A4" s="2">
        <v>163</v>
      </c>
      <c r="B4" s="3">
        <v>45115</v>
      </c>
      <c r="C4" s="2" t="s">
        <v>9</v>
      </c>
      <c r="D4" s="2">
        <v>1500</v>
      </c>
      <c r="E4" s="2" t="s">
        <v>8</v>
      </c>
      <c r="F4" s="2"/>
      <c r="G4" s="4" t="s">
        <v>11</v>
      </c>
      <c r="H4" s="2">
        <f>SUM(D3,D7,D11)</f>
        <v>3500</v>
      </c>
    </row>
    <row r="5" spans="1:8" x14ac:dyDescent="0.3">
      <c r="A5" s="2">
        <v>164</v>
      </c>
      <c r="B5" s="3">
        <v>45118</v>
      </c>
      <c r="C5" s="2" t="s">
        <v>5</v>
      </c>
      <c r="D5" s="2">
        <v>1000</v>
      </c>
      <c r="E5" s="2" t="s">
        <v>10</v>
      </c>
      <c r="F5" s="2"/>
      <c r="G5" s="4" t="s">
        <v>10</v>
      </c>
      <c r="H5" s="2">
        <f>SUM(D5,D9)</f>
        <v>1750</v>
      </c>
    </row>
    <row r="6" spans="1:8" ht="28.8" x14ac:dyDescent="0.3">
      <c r="A6" s="2">
        <v>165</v>
      </c>
      <c r="B6" s="3">
        <v>45121</v>
      </c>
      <c r="C6" s="2" t="s">
        <v>7</v>
      </c>
      <c r="D6" s="2">
        <v>600</v>
      </c>
      <c r="E6" s="2" t="s">
        <v>8</v>
      </c>
      <c r="F6" s="2"/>
      <c r="G6" s="4" t="s">
        <v>16</v>
      </c>
      <c r="H6" s="4" t="s">
        <v>21</v>
      </c>
    </row>
    <row r="7" spans="1:8" ht="28.8" x14ac:dyDescent="0.3">
      <c r="A7" s="2">
        <v>166</v>
      </c>
      <c r="B7" s="3">
        <v>45124</v>
      </c>
      <c r="C7" s="2" t="s">
        <v>9</v>
      </c>
      <c r="D7" s="2">
        <v>1200</v>
      </c>
      <c r="E7" s="2" t="s">
        <v>11</v>
      </c>
      <c r="F7" s="2"/>
      <c r="G7" s="4" t="s">
        <v>5</v>
      </c>
      <c r="H7" s="2">
        <f>SUM(D2,D5,D8,D11)</f>
        <v>5300</v>
      </c>
    </row>
    <row r="8" spans="1:8" x14ac:dyDescent="0.3">
      <c r="A8" s="2">
        <v>167</v>
      </c>
      <c r="B8" s="3">
        <v>45127</v>
      </c>
      <c r="C8" s="2" t="s">
        <v>5</v>
      </c>
      <c r="D8" s="2">
        <v>1400</v>
      </c>
      <c r="E8" s="2" t="s">
        <v>6</v>
      </c>
      <c r="F8" s="2"/>
      <c r="G8" s="4" t="s">
        <v>9</v>
      </c>
      <c r="H8" s="2">
        <f>SUM(D4,D7,D10)</f>
        <v>4050</v>
      </c>
    </row>
    <row r="9" spans="1:8" x14ac:dyDescent="0.3">
      <c r="A9" s="2">
        <v>168</v>
      </c>
      <c r="B9" s="3">
        <v>45130</v>
      </c>
      <c r="C9" s="2" t="s">
        <v>7</v>
      </c>
      <c r="D9" s="2">
        <v>750</v>
      </c>
      <c r="E9" s="2" t="s">
        <v>10</v>
      </c>
      <c r="F9" s="2"/>
      <c r="G9" s="4" t="s">
        <v>7</v>
      </c>
      <c r="H9" s="2">
        <f>SUM(D3,D6,D9)</f>
        <v>2050</v>
      </c>
    </row>
    <row r="10" spans="1:8" x14ac:dyDescent="0.3">
      <c r="A10" s="2">
        <v>169</v>
      </c>
      <c r="B10" s="3">
        <v>45133</v>
      </c>
      <c r="C10" s="2" t="s">
        <v>9</v>
      </c>
      <c r="D10" s="2">
        <v>1350</v>
      </c>
      <c r="E10" s="2" t="s">
        <v>8</v>
      </c>
      <c r="F10" s="2"/>
      <c r="G10" s="2"/>
      <c r="H10" s="2"/>
    </row>
    <row r="11" spans="1:8" ht="28.8" x14ac:dyDescent="0.3">
      <c r="A11" s="2">
        <v>170</v>
      </c>
      <c r="B11" s="3">
        <v>45136</v>
      </c>
      <c r="C11" s="2" t="s">
        <v>5</v>
      </c>
      <c r="D11" s="2">
        <v>1600</v>
      </c>
      <c r="E11" s="2" t="s">
        <v>11</v>
      </c>
      <c r="F11" s="2"/>
      <c r="G11" s="4" t="s">
        <v>12</v>
      </c>
      <c r="H11" s="2">
        <f>SUM(Table7[Sales Amount])</f>
        <v>11400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11998-D038-4297-B326-B429BD376201}">
  <dimension ref="A1:H11"/>
  <sheetViews>
    <sheetView workbookViewId="0">
      <selection activeCell="F1" sqref="F1:H11"/>
    </sheetView>
  </sheetViews>
  <sheetFormatPr defaultRowHeight="14.4" x14ac:dyDescent="0.3"/>
  <cols>
    <col min="1" max="1" width="9.77734375" customWidth="1"/>
    <col min="2" max="2" width="11.88671875" customWidth="1"/>
    <col min="3" max="3" width="17.109375" customWidth="1"/>
    <col min="4" max="4" width="14.21875" customWidth="1"/>
    <col min="7" max="7" width="10.88671875" customWidth="1"/>
  </cols>
  <sheetData>
    <row r="1" spans="1:8" ht="28.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13</v>
      </c>
      <c r="G1" s="1" t="s">
        <v>15</v>
      </c>
      <c r="H1" s="1" t="s">
        <v>14</v>
      </c>
    </row>
    <row r="2" spans="1:8" x14ac:dyDescent="0.3">
      <c r="A2" s="2">
        <v>171</v>
      </c>
      <c r="B2" s="3">
        <v>45139</v>
      </c>
      <c r="C2" s="2" t="s">
        <v>5</v>
      </c>
      <c r="D2" s="2">
        <v>1350</v>
      </c>
      <c r="E2" s="2" t="s">
        <v>6</v>
      </c>
      <c r="F2" s="2"/>
      <c r="G2" s="4" t="s">
        <v>6</v>
      </c>
      <c r="H2" s="2">
        <f>SUM(D2,D8)</f>
        <v>2850</v>
      </c>
    </row>
    <row r="3" spans="1:8" x14ac:dyDescent="0.3">
      <c r="A3" s="2">
        <v>172</v>
      </c>
      <c r="B3" s="3">
        <v>45142</v>
      </c>
      <c r="C3" s="2" t="s">
        <v>7</v>
      </c>
      <c r="D3" s="2">
        <v>650</v>
      </c>
      <c r="E3" s="2" t="s">
        <v>11</v>
      </c>
      <c r="F3" s="2"/>
      <c r="G3" s="4" t="s">
        <v>8</v>
      </c>
      <c r="H3" s="2">
        <f>SUM(D4,D6,D10)</f>
        <v>3700</v>
      </c>
    </row>
    <row r="4" spans="1:8" x14ac:dyDescent="0.3">
      <c r="A4" s="2">
        <v>173</v>
      </c>
      <c r="B4" s="3">
        <v>45145</v>
      </c>
      <c r="C4" s="2" t="s">
        <v>9</v>
      </c>
      <c r="D4" s="2">
        <v>1450</v>
      </c>
      <c r="E4" s="2" t="s">
        <v>8</v>
      </c>
      <c r="F4" s="2"/>
      <c r="G4" s="4" t="s">
        <v>11</v>
      </c>
      <c r="H4" s="2">
        <f>SUM(D3,D7,D11)</f>
        <v>3600</v>
      </c>
    </row>
    <row r="5" spans="1:8" x14ac:dyDescent="0.3">
      <c r="A5" s="2">
        <v>174</v>
      </c>
      <c r="B5" s="3">
        <v>45148</v>
      </c>
      <c r="C5" s="2" t="s">
        <v>5</v>
      </c>
      <c r="D5" s="2">
        <v>900</v>
      </c>
      <c r="E5" s="2" t="s">
        <v>10</v>
      </c>
      <c r="F5" s="2"/>
      <c r="G5" s="4" t="s">
        <v>10</v>
      </c>
      <c r="H5" s="2">
        <f>SUM(D5,D9)</f>
        <v>1750</v>
      </c>
    </row>
    <row r="6" spans="1:8" ht="28.8" x14ac:dyDescent="0.3">
      <c r="A6" s="2">
        <v>175</v>
      </c>
      <c r="B6" s="3">
        <v>45151</v>
      </c>
      <c r="C6" s="2" t="s">
        <v>7</v>
      </c>
      <c r="D6" s="2">
        <v>700</v>
      </c>
      <c r="E6" s="2" t="s">
        <v>8</v>
      </c>
      <c r="F6" s="2"/>
      <c r="G6" s="4" t="s">
        <v>16</v>
      </c>
      <c r="H6" s="4" t="s">
        <v>21</v>
      </c>
    </row>
    <row r="7" spans="1:8" ht="28.8" x14ac:dyDescent="0.3">
      <c r="A7" s="2">
        <v>176</v>
      </c>
      <c r="B7" s="3">
        <v>45154</v>
      </c>
      <c r="C7" s="2" t="s">
        <v>9</v>
      </c>
      <c r="D7" s="2">
        <v>1300</v>
      </c>
      <c r="E7" s="2" t="s">
        <v>11</v>
      </c>
      <c r="F7" s="2"/>
      <c r="G7" s="4" t="s">
        <v>5</v>
      </c>
      <c r="H7" s="2">
        <f>SUM(D2,D5,D8,D11)</f>
        <v>5400</v>
      </c>
    </row>
    <row r="8" spans="1:8" x14ac:dyDescent="0.3">
      <c r="A8" s="2">
        <v>177</v>
      </c>
      <c r="B8" s="3">
        <v>45157</v>
      </c>
      <c r="C8" s="2" t="s">
        <v>5</v>
      </c>
      <c r="D8" s="2">
        <v>1500</v>
      </c>
      <c r="E8" s="2" t="s">
        <v>6</v>
      </c>
      <c r="F8" s="2"/>
      <c r="G8" s="4" t="s">
        <v>9</v>
      </c>
      <c r="H8" s="2">
        <f>SUM(D4,D7,D10)</f>
        <v>4300</v>
      </c>
    </row>
    <row r="9" spans="1:8" x14ac:dyDescent="0.3">
      <c r="A9" s="2">
        <v>178</v>
      </c>
      <c r="B9" s="3">
        <v>45160</v>
      </c>
      <c r="C9" s="2" t="s">
        <v>7</v>
      </c>
      <c r="D9" s="2">
        <v>850</v>
      </c>
      <c r="E9" s="2" t="s">
        <v>10</v>
      </c>
      <c r="F9" s="2"/>
      <c r="G9" s="4" t="s">
        <v>7</v>
      </c>
      <c r="H9" s="2">
        <f>SUM(D3,D6,D9)</f>
        <v>2200</v>
      </c>
    </row>
    <row r="10" spans="1:8" x14ac:dyDescent="0.3">
      <c r="A10" s="2">
        <v>179</v>
      </c>
      <c r="B10" s="3">
        <v>45163</v>
      </c>
      <c r="C10" s="2" t="s">
        <v>9</v>
      </c>
      <c r="D10" s="2">
        <v>1550</v>
      </c>
      <c r="E10" s="2" t="s">
        <v>8</v>
      </c>
      <c r="F10" s="2"/>
      <c r="G10" s="2"/>
      <c r="H10" s="2"/>
    </row>
    <row r="11" spans="1:8" ht="28.8" x14ac:dyDescent="0.3">
      <c r="A11" s="2">
        <v>180</v>
      </c>
      <c r="B11" s="3">
        <v>45166</v>
      </c>
      <c r="C11" s="2" t="s">
        <v>5</v>
      </c>
      <c r="D11" s="2">
        <v>1650</v>
      </c>
      <c r="E11" s="2" t="s">
        <v>11</v>
      </c>
      <c r="F11" s="2"/>
      <c r="G11" s="4" t="s">
        <v>12</v>
      </c>
      <c r="H11" s="2">
        <f>SUM(Table8[Sales Amount])</f>
        <v>11900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AF4AA-5975-42FB-BAFA-21AE63DFF0F7}">
  <dimension ref="A1:H11"/>
  <sheetViews>
    <sheetView workbookViewId="0">
      <selection activeCell="F1" sqref="F1:H11"/>
    </sheetView>
  </sheetViews>
  <sheetFormatPr defaultRowHeight="14.4" x14ac:dyDescent="0.3"/>
  <cols>
    <col min="1" max="1" width="9.77734375" customWidth="1"/>
    <col min="2" max="2" width="11.88671875" customWidth="1"/>
    <col min="3" max="3" width="17.109375" customWidth="1"/>
    <col min="4" max="4" width="14.21875" customWidth="1"/>
    <col min="7" max="7" width="10.77734375" customWidth="1"/>
  </cols>
  <sheetData>
    <row r="1" spans="1:8" ht="28.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13</v>
      </c>
      <c r="G1" s="1" t="s">
        <v>15</v>
      </c>
      <c r="H1" s="1" t="s">
        <v>14</v>
      </c>
    </row>
    <row r="2" spans="1:8" x14ac:dyDescent="0.3">
      <c r="A2" s="2">
        <v>181</v>
      </c>
      <c r="B2" s="3">
        <v>45170</v>
      </c>
      <c r="C2" s="2" t="s">
        <v>5</v>
      </c>
      <c r="D2" s="2">
        <v>1400</v>
      </c>
      <c r="E2" s="2" t="s">
        <v>6</v>
      </c>
      <c r="F2" s="2"/>
      <c r="G2" s="4" t="s">
        <v>6</v>
      </c>
      <c r="H2" s="2">
        <f>SUM(D2,D8)</f>
        <v>2850</v>
      </c>
    </row>
    <row r="3" spans="1:8" x14ac:dyDescent="0.3">
      <c r="A3" s="2">
        <v>182</v>
      </c>
      <c r="B3" s="3">
        <v>45173</v>
      </c>
      <c r="C3" s="2" t="s">
        <v>7</v>
      </c>
      <c r="D3" s="2">
        <v>750</v>
      </c>
      <c r="E3" s="2" t="s">
        <v>11</v>
      </c>
      <c r="F3" s="2"/>
      <c r="G3" s="4" t="s">
        <v>8</v>
      </c>
      <c r="H3" s="2">
        <f>SUM(D4,D6,D10)</f>
        <v>3550</v>
      </c>
    </row>
    <row r="4" spans="1:8" x14ac:dyDescent="0.3">
      <c r="A4" s="2">
        <v>183</v>
      </c>
      <c r="B4" s="3">
        <v>45176</v>
      </c>
      <c r="C4" s="2" t="s">
        <v>9</v>
      </c>
      <c r="D4" s="2">
        <v>1600</v>
      </c>
      <c r="E4" s="2" t="s">
        <v>8</v>
      </c>
      <c r="F4" s="2"/>
      <c r="G4" s="4" t="s">
        <v>11</v>
      </c>
      <c r="H4" s="2">
        <f>SUM(D3,D7,D11)</f>
        <v>3700</v>
      </c>
    </row>
    <row r="5" spans="1:8" x14ac:dyDescent="0.3">
      <c r="A5" s="2">
        <v>184</v>
      </c>
      <c r="B5" s="3">
        <v>45179</v>
      </c>
      <c r="C5" s="2" t="s">
        <v>5</v>
      </c>
      <c r="D5" s="2">
        <v>1000</v>
      </c>
      <c r="E5" s="2" t="s">
        <v>10</v>
      </c>
      <c r="F5" s="2"/>
      <c r="G5" s="4" t="s">
        <v>10</v>
      </c>
      <c r="H5" s="2">
        <f>SUM(D5,D9)</f>
        <v>1800</v>
      </c>
    </row>
    <row r="6" spans="1:8" ht="28.8" x14ac:dyDescent="0.3">
      <c r="A6" s="2">
        <v>185</v>
      </c>
      <c r="B6" s="3">
        <v>45182</v>
      </c>
      <c r="C6" s="2" t="s">
        <v>7</v>
      </c>
      <c r="D6" s="2">
        <v>600</v>
      </c>
      <c r="E6" s="2" t="s">
        <v>8</v>
      </c>
      <c r="F6" s="2"/>
      <c r="G6" s="4" t="s">
        <v>16</v>
      </c>
      <c r="H6" s="4" t="s">
        <v>21</v>
      </c>
    </row>
    <row r="7" spans="1:8" ht="28.8" x14ac:dyDescent="0.3">
      <c r="A7" s="2">
        <v>186</v>
      </c>
      <c r="B7" s="3">
        <v>45185</v>
      </c>
      <c r="C7" s="2" t="s">
        <v>9</v>
      </c>
      <c r="D7" s="2">
        <v>1250</v>
      </c>
      <c r="E7" s="2" t="s">
        <v>11</v>
      </c>
      <c r="F7" s="2"/>
      <c r="G7" s="4" t="s">
        <v>5</v>
      </c>
      <c r="H7" s="2">
        <f>SUM(D2,D5,D8,D11)</f>
        <v>5550</v>
      </c>
    </row>
    <row r="8" spans="1:8" x14ac:dyDescent="0.3">
      <c r="A8" s="2">
        <v>187</v>
      </c>
      <c r="B8" s="3">
        <v>45188</v>
      </c>
      <c r="C8" s="2" t="s">
        <v>5</v>
      </c>
      <c r="D8" s="2">
        <v>1450</v>
      </c>
      <c r="E8" s="2" t="s">
        <v>6</v>
      </c>
      <c r="F8" s="2"/>
      <c r="G8" s="4" t="s">
        <v>9</v>
      </c>
      <c r="H8" s="2">
        <f>SUM(D4,D7,D10)</f>
        <v>4200</v>
      </c>
    </row>
    <row r="9" spans="1:8" x14ac:dyDescent="0.3">
      <c r="A9" s="2">
        <v>188</v>
      </c>
      <c r="B9" s="3">
        <v>45191</v>
      </c>
      <c r="C9" s="2" t="s">
        <v>7</v>
      </c>
      <c r="D9" s="2">
        <v>800</v>
      </c>
      <c r="E9" s="2" t="s">
        <v>10</v>
      </c>
      <c r="F9" s="2"/>
      <c r="G9" s="4" t="s">
        <v>7</v>
      </c>
      <c r="H9" s="2">
        <f>SUM(D3,D6,D9)</f>
        <v>2150</v>
      </c>
    </row>
    <row r="10" spans="1:8" x14ac:dyDescent="0.3">
      <c r="A10" s="2">
        <v>189</v>
      </c>
      <c r="B10" s="3">
        <v>45194</v>
      </c>
      <c r="C10" s="2" t="s">
        <v>9</v>
      </c>
      <c r="D10" s="2">
        <v>1350</v>
      </c>
      <c r="E10" s="2" t="s">
        <v>8</v>
      </c>
      <c r="F10" s="2"/>
      <c r="G10" s="2"/>
      <c r="H10" s="2"/>
    </row>
    <row r="11" spans="1:8" ht="28.8" x14ac:dyDescent="0.3">
      <c r="A11" s="2">
        <v>190</v>
      </c>
      <c r="B11" s="3">
        <v>45197</v>
      </c>
      <c r="C11" s="2" t="s">
        <v>5</v>
      </c>
      <c r="D11" s="2">
        <v>1700</v>
      </c>
      <c r="E11" s="2" t="s">
        <v>11</v>
      </c>
      <c r="F11" s="2"/>
      <c r="G11" s="4" t="s">
        <v>12</v>
      </c>
      <c r="H11" s="2">
        <f>SUM(Table9[Sales Amount])</f>
        <v>11900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Jan</vt:lpstr>
      <vt:lpstr>Feb</vt:lpstr>
      <vt:lpstr>Mar</vt:lpstr>
      <vt:lpstr>Apr</vt:lpstr>
      <vt:lpstr>May</vt:lpstr>
      <vt:lpstr>Jun</vt:lpstr>
      <vt:lpstr>Jul</vt:lpstr>
      <vt:lpstr>Aug</vt:lpstr>
      <vt:lpstr>Sept</vt:lpstr>
      <vt:lpstr>Oct</vt:lpstr>
      <vt:lpstr>Nov</vt:lpstr>
      <vt:lpstr>Dec</vt:lpstr>
      <vt:lpstr>Annual Sale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Prime</dc:creator>
  <cp:lastModifiedBy>Mohammad Danish</cp:lastModifiedBy>
  <dcterms:created xsi:type="dcterms:W3CDTF">2024-09-07T09:55:05Z</dcterms:created>
  <dcterms:modified xsi:type="dcterms:W3CDTF">2024-09-29T09:05:12Z</dcterms:modified>
</cp:coreProperties>
</file>