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rita\Desktop\intern report and pdf\"/>
    </mc:Choice>
  </mc:AlternateContent>
  <xr:revisionPtr revIDLastSave="0" documentId="8_{CF91827C-5F6E-4D56-9DCB-1E52FB790569}" xr6:coauthVersionLast="47" xr6:coauthVersionMax="47" xr10:uidLastSave="{00000000-0000-0000-0000-000000000000}"/>
  <bookViews>
    <workbookView xWindow="-108" yWindow="-108" windowWidth="23256" windowHeight="12456" firstSheet="2" activeTab="8" xr2:uid="{00000000-000D-0000-FFFF-FFFF00000000}"/>
  </bookViews>
  <sheets>
    <sheet name="Linear Measurement" sheetId="4" r:id="rId1"/>
    <sheet name="Horizontal Angle" sheetId="1" r:id="rId2"/>
    <sheet name="Coordinates" sheetId="5" r:id="rId3"/>
    <sheet name="Hz angle observation" sheetId="3" r:id="rId4"/>
    <sheet name="Fly Level" sheetId="15" r:id="rId5"/>
    <sheet name="RL" sheetId="9" r:id="rId6"/>
    <sheet name="Adjustment" sheetId="7" r:id="rId7"/>
    <sheet name="Contouring" sheetId="8" r:id="rId8"/>
    <sheet name="Correct- Contour" sheetId="11" r:id="rId9"/>
    <sheet name="Road Angle" sheetId="14" r:id="rId10"/>
    <sheet name="Road Alignment" sheetId="13" r:id="rId11"/>
    <sheet name="Bridge Angle" sheetId="12" r:id="rId12"/>
  </sheets>
  <definedNames>
    <definedName name="_xlnm._FilterDatabase" localSheetId="7" hidden="1">Contouring!$C$6:$G$1277</definedName>
    <definedName name="_xlnm._FilterDatabase" localSheetId="8" hidden="1">'Correct- Contour'!$A$2:$E$1229</definedName>
    <definedName name="_xlnm.Print_Titles" localSheetId="2">Coordinates!$12:$13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" i="15" l="1"/>
  <c r="N39" i="15"/>
  <c r="N38" i="15"/>
  <c r="C56" i="15"/>
  <c r="L34" i="15"/>
  <c r="M34" i="15"/>
  <c r="O34" i="15"/>
  <c r="N34" i="15"/>
  <c r="C55" i="15"/>
  <c r="C54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I14" i="5" l="1"/>
  <c r="O64" i="7" l="1"/>
  <c r="N55" i="9" l="1"/>
  <c r="M55" i="9"/>
  <c r="J55" i="9"/>
  <c r="L55" i="9" s="1"/>
  <c r="I55" i="9"/>
  <c r="K55" i="9" s="1"/>
  <c r="N54" i="9"/>
  <c r="M54" i="9"/>
  <c r="J54" i="9"/>
  <c r="L54" i="9" s="1"/>
  <c r="I54" i="9"/>
  <c r="K54" i="9" s="1"/>
  <c r="N53" i="9"/>
  <c r="M53" i="9"/>
  <c r="J53" i="9"/>
  <c r="L53" i="9" s="1"/>
  <c r="I53" i="9"/>
  <c r="K53" i="9" s="1"/>
  <c r="N52" i="9"/>
  <c r="M52" i="9"/>
  <c r="J52" i="9"/>
  <c r="L52" i="9" s="1"/>
  <c r="I52" i="9"/>
  <c r="K52" i="9" s="1"/>
  <c r="N51" i="9"/>
  <c r="M51" i="9"/>
  <c r="J51" i="9"/>
  <c r="L51" i="9" s="1"/>
  <c r="I51" i="9"/>
  <c r="K51" i="9" s="1"/>
  <c r="N50" i="9"/>
  <c r="M50" i="9"/>
  <c r="J50" i="9"/>
  <c r="L50" i="9" s="1"/>
  <c r="I50" i="9"/>
  <c r="K50" i="9" s="1"/>
  <c r="N49" i="9"/>
  <c r="M49" i="9"/>
  <c r="J49" i="9"/>
  <c r="L49" i="9" s="1"/>
  <c r="I49" i="9"/>
  <c r="K49" i="9" s="1"/>
  <c r="N48" i="9"/>
  <c r="M48" i="9"/>
  <c r="J48" i="9"/>
  <c r="L48" i="9" s="1"/>
  <c r="I48" i="9"/>
  <c r="K48" i="9" s="1"/>
  <c r="N47" i="9"/>
  <c r="M47" i="9"/>
  <c r="J47" i="9"/>
  <c r="L47" i="9" s="1"/>
  <c r="I47" i="9"/>
  <c r="K47" i="9" s="1"/>
  <c r="N46" i="9"/>
  <c r="M46" i="9"/>
  <c r="J46" i="9"/>
  <c r="L46" i="9" s="1"/>
  <c r="I46" i="9"/>
  <c r="K46" i="9" s="1"/>
  <c r="N45" i="9"/>
  <c r="M45" i="9"/>
  <c r="J45" i="9"/>
  <c r="L45" i="9" s="1"/>
  <c r="I45" i="9"/>
  <c r="K45" i="9" s="1"/>
  <c r="N44" i="9"/>
  <c r="M44" i="9"/>
  <c r="J44" i="9"/>
  <c r="L44" i="9" s="1"/>
  <c r="I44" i="9"/>
  <c r="K44" i="9" s="1"/>
  <c r="N43" i="9"/>
  <c r="M43" i="9"/>
  <c r="J43" i="9"/>
  <c r="L43" i="9" s="1"/>
  <c r="I43" i="9"/>
  <c r="K43" i="9" s="1"/>
  <c r="N42" i="9"/>
  <c r="M42" i="9"/>
  <c r="J42" i="9"/>
  <c r="L42" i="9" s="1"/>
  <c r="I42" i="9"/>
  <c r="K42" i="9" s="1"/>
  <c r="N41" i="9"/>
  <c r="M41" i="9"/>
  <c r="J41" i="9"/>
  <c r="L41" i="9" s="1"/>
  <c r="I41" i="9"/>
  <c r="K41" i="9" s="1"/>
  <c r="N40" i="9"/>
  <c r="M40" i="9"/>
  <c r="J40" i="9"/>
  <c r="L40" i="9" s="1"/>
  <c r="I40" i="9"/>
  <c r="K40" i="9" s="1"/>
  <c r="N39" i="9"/>
  <c r="M39" i="9"/>
  <c r="J39" i="9"/>
  <c r="L39" i="9" s="1"/>
  <c r="I39" i="9"/>
  <c r="K39" i="9" s="1"/>
  <c r="N38" i="9"/>
  <c r="M38" i="9"/>
  <c r="J38" i="9"/>
  <c r="L38" i="9" s="1"/>
  <c r="I38" i="9"/>
  <c r="K38" i="9" s="1"/>
  <c r="N37" i="9"/>
  <c r="M37" i="9"/>
  <c r="J37" i="9"/>
  <c r="L37" i="9" s="1"/>
  <c r="I37" i="9"/>
  <c r="K37" i="9" s="1"/>
  <c r="N36" i="9"/>
  <c r="M36" i="9"/>
  <c r="J36" i="9"/>
  <c r="L36" i="9" s="1"/>
  <c r="I36" i="9"/>
  <c r="K36" i="9" s="1"/>
  <c r="N35" i="9"/>
  <c r="M35" i="9"/>
  <c r="J35" i="9"/>
  <c r="L35" i="9" s="1"/>
  <c r="I35" i="9"/>
  <c r="K35" i="9" s="1"/>
  <c r="N34" i="9"/>
  <c r="M34" i="9"/>
  <c r="J34" i="9"/>
  <c r="L34" i="9" s="1"/>
  <c r="I34" i="9"/>
  <c r="K34" i="9" s="1"/>
  <c r="N33" i="9"/>
  <c r="M33" i="9"/>
  <c r="J33" i="9"/>
  <c r="L33" i="9" s="1"/>
  <c r="I33" i="9"/>
  <c r="K33" i="9" s="1"/>
  <c r="N32" i="9"/>
  <c r="M32" i="9"/>
  <c r="J32" i="9"/>
  <c r="L32" i="9" s="1"/>
  <c r="I32" i="9"/>
  <c r="K32" i="9" s="1"/>
  <c r="N31" i="9"/>
  <c r="M31" i="9"/>
  <c r="J31" i="9"/>
  <c r="L31" i="9" s="1"/>
  <c r="I31" i="9"/>
  <c r="K31" i="9" s="1"/>
  <c r="N30" i="9"/>
  <c r="M30" i="9"/>
  <c r="J30" i="9"/>
  <c r="L30" i="9" s="1"/>
  <c r="I30" i="9"/>
  <c r="K30" i="9" s="1"/>
  <c r="N29" i="9"/>
  <c r="M29" i="9"/>
  <c r="J29" i="9"/>
  <c r="L29" i="9" s="1"/>
  <c r="I29" i="9"/>
  <c r="K29" i="9" s="1"/>
  <c r="N28" i="9"/>
  <c r="M28" i="9"/>
  <c r="J28" i="9"/>
  <c r="L28" i="9" s="1"/>
  <c r="I28" i="9"/>
  <c r="K28" i="9" s="1"/>
  <c r="N27" i="9"/>
  <c r="M27" i="9"/>
  <c r="J27" i="9"/>
  <c r="L27" i="9" s="1"/>
  <c r="I27" i="9"/>
  <c r="K27" i="9" s="1"/>
  <c r="N26" i="9"/>
  <c r="M26" i="9"/>
  <c r="J26" i="9"/>
  <c r="L26" i="9" s="1"/>
  <c r="I26" i="9"/>
  <c r="K26" i="9" s="1"/>
  <c r="N25" i="9"/>
  <c r="M25" i="9"/>
  <c r="J25" i="9"/>
  <c r="L25" i="9" s="1"/>
  <c r="I25" i="9"/>
  <c r="K25" i="9" s="1"/>
  <c r="N24" i="9"/>
  <c r="M24" i="9"/>
  <c r="J24" i="9"/>
  <c r="L24" i="9" s="1"/>
  <c r="I24" i="9"/>
  <c r="K24" i="9" s="1"/>
  <c r="N23" i="9"/>
  <c r="M23" i="9"/>
  <c r="J23" i="9"/>
  <c r="L23" i="9" s="1"/>
  <c r="I23" i="9"/>
  <c r="K23" i="9" s="1"/>
  <c r="N22" i="9"/>
  <c r="M22" i="9"/>
  <c r="J22" i="9"/>
  <c r="L22" i="9" s="1"/>
  <c r="I22" i="9"/>
  <c r="K22" i="9" s="1"/>
  <c r="N21" i="9"/>
  <c r="M21" i="9"/>
  <c r="J21" i="9"/>
  <c r="L21" i="9" s="1"/>
  <c r="I21" i="9"/>
  <c r="K21" i="9" s="1"/>
  <c r="N20" i="9"/>
  <c r="M20" i="9"/>
  <c r="J20" i="9"/>
  <c r="L20" i="9" s="1"/>
  <c r="I20" i="9"/>
  <c r="K20" i="9" s="1"/>
  <c r="N19" i="9"/>
  <c r="M19" i="9"/>
  <c r="J19" i="9"/>
  <c r="L19" i="9" s="1"/>
  <c r="I19" i="9"/>
  <c r="K19" i="9" s="1"/>
  <c r="N18" i="9"/>
  <c r="M18" i="9"/>
  <c r="J18" i="9"/>
  <c r="L18" i="9" s="1"/>
  <c r="I18" i="9"/>
  <c r="K18" i="9" s="1"/>
  <c r="N17" i="9"/>
  <c r="M17" i="9"/>
  <c r="J17" i="9"/>
  <c r="L17" i="9" s="1"/>
  <c r="I17" i="9"/>
  <c r="K17" i="9" s="1"/>
  <c r="N16" i="9"/>
  <c r="M16" i="9"/>
  <c r="J16" i="9"/>
  <c r="L16" i="9" s="1"/>
  <c r="I16" i="9"/>
  <c r="K16" i="9" s="1"/>
  <c r="N15" i="9"/>
  <c r="M15" i="9"/>
  <c r="J15" i="9"/>
  <c r="L15" i="9" s="1"/>
  <c r="I15" i="9"/>
  <c r="K15" i="9" s="1"/>
  <c r="N14" i="9"/>
  <c r="M14" i="9"/>
  <c r="J14" i="9"/>
  <c r="L14" i="9" s="1"/>
  <c r="I14" i="9"/>
  <c r="K14" i="9" s="1"/>
  <c r="N13" i="9"/>
  <c r="M13" i="9"/>
  <c r="J13" i="9"/>
  <c r="L13" i="9" s="1"/>
  <c r="I13" i="9"/>
  <c r="K13" i="9" s="1"/>
  <c r="N12" i="9"/>
  <c r="M12" i="9"/>
  <c r="J12" i="9"/>
  <c r="L12" i="9" s="1"/>
  <c r="I12" i="9"/>
  <c r="K12" i="9" s="1"/>
  <c r="N11" i="9"/>
  <c r="M11" i="9"/>
  <c r="J11" i="9"/>
  <c r="L11" i="9" s="1"/>
  <c r="I11" i="9"/>
  <c r="K11" i="9" s="1"/>
  <c r="N10" i="9"/>
  <c r="M10" i="9"/>
  <c r="J10" i="9"/>
  <c r="L10" i="9" s="1"/>
  <c r="I10" i="9"/>
  <c r="K10" i="9" s="1"/>
  <c r="N9" i="9"/>
  <c r="M9" i="9"/>
  <c r="J9" i="9"/>
  <c r="L9" i="9" s="1"/>
  <c r="I9" i="9"/>
  <c r="K9" i="9" s="1"/>
  <c r="N8" i="9"/>
  <c r="M8" i="9"/>
  <c r="J8" i="9"/>
  <c r="L8" i="9" s="1"/>
  <c r="I8" i="9"/>
  <c r="K8" i="9" s="1"/>
  <c r="N7" i="9"/>
  <c r="M7" i="9"/>
  <c r="O7" i="9" s="1"/>
  <c r="J7" i="9"/>
  <c r="L7" i="9" s="1"/>
  <c r="I7" i="9"/>
  <c r="K7" i="9" s="1"/>
  <c r="J6" i="9"/>
  <c r="L6" i="9" s="1"/>
  <c r="I6" i="9"/>
  <c r="K6" i="9" s="1"/>
  <c r="N55" i="7"/>
  <c r="M55" i="7"/>
  <c r="J55" i="7"/>
  <c r="L55" i="7" s="1"/>
  <c r="I55" i="7"/>
  <c r="K55" i="7" s="1"/>
  <c r="P55" i="7" s="1"/>
  <c r="N54" i="7"/>
  <c r="M54" i="7"/>
  <c r="J54" i="7"/>
  <c r="L54" i="7" s="1"/>
  <c r="I54" i="7"/>
  <c r="K54" i="7" s="1"/>
  <c r="P54" i="7" s="1"/>
  <c r="N53" i="7"/>
  <c r="M53" i="7"/>
  <c r="J53" i="7"/>
  <c r="L53" i="7" s="1"/>
  <c r="I53" i="7"/>
  <c r="K53" i="7" s="1"/>
  <c r="N52" i="7"/>
  <c r="M52" i="7"/>
  <c r="J52" i="7"/>
  <c r="L52" i="7" s="1"/>
  <c r="I52" i="7"/>
  <c r="K52" i="7" s="1"/>
  <c r="P52" i="7" s="1"/>
  <c r="N51" i="7"/>
  <c r="M51" i="7"/>
  <c r="J51" i="7"/>
  <c r="L51" i="7" s="1"/>
  <c r="I51" i="7"/>
  <c r="K51" i="7" s="1"/>
  <c r="N50" i="7"/>
  <c r="M50" i="7"/>
  <c r="J50" i="7"/>
  <c r="L50" i="7" s="1"/>
  <c r="I50" i="7"/>
  <c r="K50" i="7" s="1"/>
  <c r="P50" i="7" s="1"/>
  <c r="N49" i="7"/>
  <c r="M49" i="7"/>
  <c r="L49" i="7"/>
  <c r="J49" i="7"/>
  <c r="I49" i="7"/>
  <c r="K49" i="7" s="1"/>
  <c r="P49" i="7" s="1"/>
  <c r="N48" i="7"/>
  <c r="M48" i="7"/>
  <c r="J48" i="7"/>
  <c r="L48" i="7" s="1"/>
  <c r="I48" i="7"/>
  <c r="K48" i="7" s="1"/>
  <c r="P48" i="7" s="1"/>
  <c r="N47" i="7"/>
  <c r="M47" i="7"/>
  <c r="J47" i="7"/>
  <c r="L47" i="7" s="1"/>
  <c r="I47" i="7"/>
  <c r="K47" i="7" s="1"/>
  <c r="P47" i="7" s="1"/>
  <c r="N46" i="7"/>
  <c r="M46" i="7"/>
  <c r="K46" i="7"/>
  <c r="J46" i="7"/>
  <c r="L46" i="7" s="1"/>
  <c r="I46" i="7"/>
  <c r="N45" i="7"/>
  <c r="M45" i="7"/>
  <c r="J45" i="7"/>
  <c r="L45" i="7" s="1"/>
  <c r="I45" i="7"/>
  <c r="K45" i="7" s="1"/>
  <c r="P45" i="7" s="1"/>
  <c r="N44" i="7"/>
  <c r="M44" i="7"/>
  <c r="J44" i="7"/>
  <c r="L44" i="7" s="1"/>
  <c r="I44" i="7"/>
  <c r="K44" i="7" s="1"/>
  <c r="P44" i="7" s="1"/>
  <c r="N43" i="7"/>
  <c r="M43" i="7"/>
  <c r="L43" i="7"/>
  <c r="J43" i="7"/>
  <c r="I43" i="7"/>
  <c r="K43" i="7" s="1"/>
  <c r="P43" i="7" s="1"/>
  <c r="N42" i="7"/>
  <c r="M42" i="7"/>
  <c r="J42" i="7"/>
  <c r="L42" i="7" s="1"/>
  <c r="I42" i="7"/>
  <c r="K42" i="7" s="1"/>
  <c r="P42" i="7" s="1"/>
  <c r="N41" i="7"/>
  <c r="M41" i="7"/>
  <c r="J41" i="7"/>
  <c r="L41" i="7" s="1"/>
  <c r="I41" i="7"/>
  <c r="K41" i="7" s="1"/>
  <c r="P41" i="7" s="1"/>
  <c r="N40" i="7"/>
  <c r="M40" i="7"/>
  <c r="J40" i="7"/>
  <c r="L40" i="7" s="1"/>
  <c r="I40" i="7"/>
  <c r="K40" i="7" s="1"/>
  <c r="N39" i="7"/>
  <c r="M39" i="7"/>
  <c r="J39" i="7"/>
  <c r="L39" i="7" s="1"/>
  <c r="I39" i="7"/>
  <c r="K39" i="7" s="1"/>
  <c r="P39" i="7" s="1"/>
  <c r="N38" i="7"/>
  <c r="M38" i="7"/>
  <c r="J38" i="7"/>
  <c r="L38" i="7" s="1"/>
  <c r="I38" i="7"/>
  <c r="K38" i="7" s="1"/>
  <c r="N37" i="7"/>
  <c r="M37" i="7"/>
  <c r="J37" i="7"/>
  <c r="L37" i="7" s="1"/>
  <c r="I37" i="7"/>
  <c r="K37" i="7" s="1"/>
  <c r="N36" i="7"/>
  <c r="M36" i="7"/>
  <c r="J36" i="7"/>
  <c r="L36" i="7" s="1"/>
  <c r="I36" i="7"/>
  <c r="K36" i="7" s="1"/>
  <c r="N35" i="7"/>
  <c r="M35" i="7"/>
  <c r="J35" i="7"/>
  <c r="L35" i="7" s="1"/>
  <c r="I35" i="7"/>
  <c r="K35" i="7" s="1"/>
  <c r="N34" i="7"/>
  <c r="M34" i="7"/>
  <c r="J34" i="7"/>
  <c r="L34" i="7" s="1"/>
  <c r="I34" i="7"/>
  <c r="K34" i="7" s="1"/>
  <c r="N33" i="7"/>
  <c r="M33" i="7"/>
  <c r="J33" i="7"/>
  <c r="L33" i="7" s="1"/>
  <c r="I33" i="7"/>
  <c r="K33" i="7" s="1"/>
  <c r="P33" i="7" s="1"/>
  <c r="N32" i="7"/>
  <c r="M32" i="7"/>
  <c r="J32" i="7"/>
  <c r="L32" i="7" s="1"/>
  <c r="I32" i="7"/>
  <c r="K32" i="7" s="1"/>
  <c r="P32" i="7" s="1"/>
  <c r="N31" i="7"/>
  <c r="M31" i="7"/>
  <c r="J31" i="7"/>
  <c r="L31" i="7" s="1"/>
  <c r="I31" i="7"/>
  <c r="K31" i="7" s="1"/>
  <c r="P31" i="7" s="1"/>
  <c r="N30" i="7"/>
  <c r="M30" i="7"/>
  <c r="J30" i="7"/>
  <c r="L30" i="7" s="1"/>
  <c r="I30" i="7"/>
  <c r="K30" i="7" s="1"/>
  <c r="P30" i="7" s="1"/>
  <c r="N29" i="7"/>
  <c r="M29" i="7"/>
  <c r="J29" i="7"/>
  <c r="L29" i="7" s="1"/>
  <c r="I29" i="7"/>
  <c r="K29" i="7" s="1"/>
  <c r="P29" i="7" s="1"/>
  <c r="N28" i="7"/>
  <c r="M28" i="7"/>
  <c r="J28" i="7"/>
  <c r="L28" i="7" s="1"/>
  <c r="I28" i="7"/>
  <c r="K28" i="7" s="1"/>
  <c r="P28" i="7" s="1"/>
  <c r="N27" i="7"/>
  <c r="M27" i="7"/>
  <c r="L27" i="7"/>
  <c r="J27" i="7"/>
  <c r="I27" i="7"/>
  <c r="K27" i="7" s="1"/>
  <c r="P27" i="7" s="1"/>
  <c r="N26" i="7"/>
  <c r="M26" i="7"/>
  <c r="J26" i="7"/>
  <c r="L26" i="7" s="1"/>
  <c r="I26" i="7"/>
  <c r="K26" i="7" s="1"/>
  <c r="P26" i="7" s="1"/>
  <c r="N25" i="7"/>
  <c r="M25" i="7"/>
  <c r="J25" i="7"/>
  <c r="L25" i="7" s="1"/>
  <c r="I25" i="7"/>
  <c r="K25" i="7" s="1"/>
  <c r="P25" i="7" s="1"/>
  <c r="N24" i="7"/>
  <c r="M24" i="7"/>
  <c r="J24" i="7"/>
  <c r="L24" i="7" s="1"/>
  <c r="I24" i="7"/>
  <c r="K24" i="7" s="1"/>
  <c r="P24" i="7" s="1"/>
  <c r="N23" i="7"/>
  <c r="M23" i="7"/>
  <c r="J23" i="7"/>
  <c r="L23" i="7" s="1"/>
  <c r="I23" i="7"/>
  <c r="K23" i="7" s="1"/>
  <c r="P23" i="7" s="1"/>
  <c r="N22" i="7"/>
  <c r="M22" i="7"/>
  <c r="J22" i="7"/>
  <c r="L22" i="7" s="1"/>
  <c r="I22" i="7"/>
  <c r="K22" i="7" s="1"/>
  <c r="N21" i="7"/>
  <c r="M21" i="7"/>
  <c r="J21" i="7"/>
  <c r="L21" i="7" s="1"/>
  <c r="I21" i="7"/>
  <c r="K21" i="7" s="1"/>
  <c r="N20" i="7"/>
  <c r="M20" i="7"/>
  <c r="L20" i="7"/>
  <c r="J20" i="7"/>
  <c r="I20" i="7"/>
  <c r="K20" i="7" s="1"/>
  <c r="P20" i="7" s="1"/>
  <c r="N19" i="7"/>
  <c r="M19" i="7"/>
  <c r="J19" i="7"/>
  <c r="L19" i="7" s="1"/>
  <c r="I19" i="7"/>
  <c r="K19" i="7" s="1"/>
  <c r="P19" i="7" s="1"/>
  <c r="N18" i="7"/>
  <c r="M18" i="7"/>
  <c r="J18" i="7"/>
  <c r="L18" i="7" s="1"/>
  <c r="I18" i="7"/>
  <c r="K18" i="7" s="1"/>
  <c r="P18" i="7" s="1"/>
  <c r="N17" i="7"/>
  <c r="M17" i="7"/>
  <c r="J17" i="7"/>
  <c r="L17" i="7" s="1"/>
  <c r="I17" i="7"/>
  <c r="K17" i="7" s="1"/>
  <c r="P17" i="7" s="1"/>
  <c r="N16" i="7"/>
  <c r="M16" i="7"/>
  <c r="J16" i="7"/>
  <c r="L16" i="7" s="1"/>
  <c r="I16" i="7"/>
  <c r="K16" i="7" s="1"/>
  <c r="P16" i="7" s="1"/>
  <c r="N15" i="7"/>
  <c r="M15" i="7"/>
  <c r="J15" i="7"/>
  <c r="L15" i="7" s="1"/>
  <c r="I15" i="7"/>
  <c r="K15" i="7" s="1"/>
  <c r="P15" i="7" s="1"/>
  <c r="N14" i="7"/>
  <c r="M14" i="7"/>
  <c r="K14" i="7"/>
  <c r="J14" i="7"/>
  <c r="L14" i="7" s="1"/>
  <c r="I14" i="7"/>
  <c r="N13" i="7"/>
  <c r="M13" i="7"/>
  <c r="J13" i="7"/>
  <c r="L13" i="7" s="1"/>
  <c r="I13" i="7"/>
  <c r="K13" i="7" s="1"/>
  <c r="N12" i="7"/>
  <c r="M12" i="7"/>
  <c r="J12" i="7"/>
  <c r="L12" i="7" s="1"/>
  <c r="I12" i="7"/>
  <c r="K12" i="7" s="1"/>
  <c r="N11" i="7"/>
  <c r="M11" i="7"/>
  <c r="L11" i="7"/>
  <c r="J11" i="7"/>
  <c r="I11" i="7"/>
  <c r="K11" i="7" s="1"/>
  <c r="P11" i="7" s="1"/>
  <c r="N10" i="7"/>
  <c r="M10" i="7"/>
  <c r="J10" i="7"/>
  <c r="L10" i="7" s="1"/>
  <c r="I10" i="7"/>
  <c r="K10" i="7" s="1"/>
  <c r="P10" i="7" s="1"/>
  <c r="N9" i="7"/>
  <c r="M9" i="7"/>
  <c r="J9" i="7"/>
  <c r="L9" i="7" s="1"/>
  <c r="I9" i="7"/>
  <c r="K9" i="7" s="1"/>
  <c r="P9" i="7" s="1"/>
  <c r="O8" i="7"/>
  <c r="N8" i="7"/>
  <c r="M8" i="7"/>
  <c r="J8" i="7"/>
  <c r="L8" i="7" s="1"/>
  <c r="I8" i="7"/>
  <c r="K8" i="7" s="1"/>
  <c r="P8" i="7" s="1"/>
  <c r="N7" i="7"/>
  <c r="M7" i="7"/>
  <c r="O7" i="7" s="1"/>
  <c r="J7" i="7"/>
  <c r="L7" i="7" s="1"/>
  <c r="I7" i="7"/>
  <c r="K7" i="7" s="1"/>
  <c r="P7" i="7" s="1"/>
  <c r="J6" i="7"/>
  <c r="L6" i="7" s="1"/>
  <c r="I6" i="7"/>
  <c r="K6" i="7" s="1"/>
  <c r="P40" i="7" l="1"/>
  <c r="P35" i="7"/>
  <c r="P22" i="7"/>
  <c r="P38" i="7"/>
  <c r="P51" i="7"/>
  <c r="P14" i="7"/>
  <c r="P46" i="7"/>
  <c r="P12" i="7"/>
  <c r="Q43" i="7" s="1"/>
  <c r="P36" i="7"/>
  <c r="P53" i="7"/>
  <c r="P13" i="7"/>
  <c r="Q53" i="7" s="1"/>
  <c r="P21" i="7"/>
  <c r="Q54" i="7" s="1"/>
  <c r="P34" i="7"/>
  <c r="P37" i="7"/>
  <c r="Q45" i="7"/>
  <c r="Q51" i="7"/>
  <c r="O8" i="9"/>
  <c r="O9" i="9"/>
  <c r="O10" i="9" s="1"/>
  <c r="O11" i="9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P6" i="7"/>
  <c r="O9" i="7"/>
  <c r="Q44" i="7" l="1"/>
  <c r="Q37" i="7"/>
  <c r="Q40" i="7"/>
  <c r="Q34" i="7"/>
  <c r="Q38" i="7"/>
  <c r="Q42" i="7"/>
  <c r="Q35" i="7"/>
  <c r="Q47" i="7"/>
  <c r="Q49" i="7"/>
  <c r="Q41" i="7"/>
  <c r="Q46" i="7"/>
  <c r="Q7" i="7"/>
  <c r="R7" i="7" s="1"/>
  <c r="Q19" i="7"/>
  <c r="Q31" i="7"/>
  <c r="Q8" i="7"/>
  <c r="Q20" i="7"/>
  <c r="Q32" i="7"/>
  <c r="Q22" i="7"/>
  <c r="Q11" i="7"/>
  <c r="Q12" i="7"/>
  <c r="Q13" i="7"/>
  <c r="Q28" i="7"/>
  <c r="Q29" i="7"/>
  <c r="Q30" i="7"/>
  <c r="Q9" i="7"/>
  <c r="Q21" i="7"/>
  <c r="Q33" i="7"/>
  <c r="Q10" i="7"/>
  <c r="Q23" i="7"/>
  <c r="Q24" i="7"/>
  <c r="Q25" i="7"/>
  <c r="Q26" i="7"/>
  <c r="Q27" i="7"/>
  <c r="Q17" i="7"/>
  <c r="Q18" i="7"/>
  <c r="Q14" i="7"/>
  <c r="Q15" i="7"/>
  <c r="Q16" i="7"/>
  <c r="Q52" i="7"/>
  <c r="Q55" i="7"/>
  <c r="Q36" i="7"/>
  <c r="Q50" i="7"/>
  <c r="Q39" i="7"/>
  <c r="Q48" i="7"/>
  <c r="Q6" i="7"/>
  <c r="P57" i="7"/>
  <c r="O62" i="7" s="1"/>
  <c r="O10" i="7"/>
  <c r="O11" i="7" l="1"/>
  <c r="O12" i="7" l="1"/>
  <c r="O13" i="7" l="1"/>
  <c r="O14" i="7" l="1"/>
  <c r="O15" i="7" l="1"/>
  <c r="O16" i="7" l="1"/>
  <c r="O17" i="7" l="1"/>
  <c r="O18" i="7" l="1"/>
  <c r="O19" i="7" l="1"/>
  <c r="O20" i="7" l="1"/>
  <c r="O21" i="7" l="1"/>
  <c r="O22" i="7" l="1"/>
  <c r="O23" i="7" l="1"/>
  <c r="O24" i="7" l="1"/>
  <c r="O25" i="7" l="1"/>
  <c r="O26" i="7" l="1"/>
  <c r="O27" i="7" l="1"/>
  <c r="O28" i="7" l="1"/>
  <c r="O29" i="7" l="1"/>
  <c r="O30" i="7" l="1"/>
  <c r="O31" i="7" l="1"/>
  <c r="O32" i="7" l="1"/>
  <c r="O33" i="7" l="1"/>
  <c r="O34" i="7" l="1"/>
  <c r="O35" i="7" l="1"/>
  <c r="O36" i="7" l="1"/>
  <c r="O37" i="7" l="1"/>
  <c r="O38" i="7" l="1"/>
  <c r="O39" i="7" l="1"/>
  <c r="O40" i="7" l="1"/>
  <c r="O41" i="7" l="1"/>
  <c r="O42" i="7" l="1"/>
  <c r="O43" i="7" l="1"/>
  <c r="O44" i="7" l="1"/>
  <c r="O45" i="7" l="1"/>
  <c r="O46" i="7" l="1"/>
  <c r="O47" i="7" l="1"/>
  <c r="O48" i="7" l="1"/>
  <c r="O49" i="7" l="1"/>
  <c r="O50" i="7" l="1"/>
  <c r="O51" i="7" l="1"/>
  <c r="O52" i="7" l="1"/>
  <c r="O53" i="7" l="1"/>
  <c r="O54" i="7" l="1"/>
  <c r="O55" i="7" l="1"/>
  <c r="O61" i="7" s="1"/>
  <c r="O63" i="7" s="1"/>
  <c r="F18" i="4" l="1"/>
  <c r="R55" i="7" l="1"/>
  <c r="S55" i="7" s="1"/>
  <c r="R8" i="7"/>
  <c r="S8" i="7" s="1"/>
  <c r="R9" i="7"/>
  <c r="S9" i="7" s="1"/>
  <c r="R10" i="7"/>
  <c r="S10" i="7" s="1"/>
  <c r="R11" i="7"/>
  <c r="S11" i="7" s="1"/>
  <c r="R12" i="7"/>
  <c r="S12" i="7" s="1"/>
  <c r="R13" i="7"/>
  <c r="S13" i="7" s="1"/>
  <c r="R14" i="7"/>
  <c r="S14" i="7" s="1"/>
  <c r="R15" i="7"/>
  <c r="S15" i="7" s="1"/>
  <c r="R16" i="7"/>
  <c r="S16" i="7" s="1"/>
  <c r="R17" i="7"/>
  <c r="S17" i="7" s="1"/>
  <c r="R18" i="7"/>
  <c r="S18" i="7" s="1"/>
  <c r="R19" i="7"/>
  <c r="S19" i="7" s="1"/>
  <c r="R20" i="7"/>
  <c r="S20" i="7" s="1"/>
  <c r="R21" i="7"/>
  <c r="S21" i="7" s="1"/>
  <c r="R22" i="7"/>
  <c r="S22" i="7" s="1"/>
  <c r="R23" i="7"/>
  <c r="S23" i="7" s="1"/>
  <c r="R24" i="7"/>
  <c r="S24" i="7" s="1"/>
  <c r="R25" i="7"/>
  <c r="S25" i="7" s="1"/>
  <c r="R26" i="7"/>
  <c r="S26" i="7" s="1"/>
  <c r="R27" i="7"/>
  <c r="S27" i="7" s="1"/>
  <c r="R28" i="7"/>
  <c r="S28" i="7" s="1"/>
  <c r="R29" i="7"/>
  <c r="S29" i="7" s="1"/>
  <c r="R30" i="7"/>
  <c r="S30" i="7" s="1"/>
  <c r="R31" i="7"/>
  <c r="S31" i="7" s="1"/>
  <c r="R32" i="7"/>
  <c r="S32" i="7" s="1"/>
  <c r="R33" i="7"/>
  <c r="S33" i="7" s="1"/>
  <c r="R34" i="7"/>
  <c r="S34" i="7" s="1"/>
  <c r="R35" i="7"/>
  <c r="S35" i="7" s="1"/>
  <c r="R36" i="7"/>
  <c r="S36" i="7" s="1"/>
  <c r="R37" i="7"/>
  <c r="S37" i="7" s="1"/>
  <c r="R38" i="7"/>
  <c r="S38" i="7" s="1"/>
  <c r="R39" i="7"/>
  <c r="S39" i="7" s="1"/>
  <c r="R40" i="7"/>
  <c r="S40" i="7" s="1"/>
  <c r="R41" i="7"/>
  <c r="S41" i="7" s="1"/>
  <c r="R42" i="7"/>
  <c r="S42" i="7" s="1"/>
  <c r="R43" i="7"/>
  <c r="S43" i="7" s="1"/>
  <c r="R44" i="7"/>
  <c r="S44" i="7" s="1"/>
  <c r="R45" i="7"/>
  <c r="S45" i="7" s="1"/>
  <c r="R46" i="7"/>
  <c r="S46" i="7" s="1"/>
  <c r="R47" i="7"/>
  <c r="S47" i="7" s="1"/>
  <c r="R48" i="7"/>
  <c r="S48" i="7" s="1"/>
  <c r="R49" i="7"/>
  <c r="S49" i="7" s="1"/>
  <c r="R50" i="7"/>
  <c r="S50" i="7" s="1"/>
  <c r="R51" i="7"/>
  <c r="S51" i="7" s="1"/>
  <c r="R52" i="7"/>
  <c r="S52" i="7" s="1"/>
  <c r="R53" i="7"/>
  <c r="S53" i="7" s="1"/>
  <c r="R54" i="7"/>
  <c r="S54" i="7" s="1"/>
  <c r="S7" i="7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B27" i="5" l="1"/>
  <c r="I16" i="5"/>
  <c r="I15" i="5"/>
  <c r="I17" i="5"/>
  <c r="I18" i="5"/>
  <c r="I19" i="5"/>
  <c r="I20" i="5"/>
  <c r="I21" i="5"/>
  <c r="I22" i="5"/>
  <c r="I23" i="5"/>
  <c r="I24" i="5"/>
  <c r="I25" i="5"/>
  <c r="I26" i="5"/>
  <c r="I27" i="5" l="1"/>
  <c r="J18" i="5"/>
  <c r="J17" i="5"/>
  <c r="J16" i="5"/>
  <c r="J15" i="5"/>
  <c r="F12" i="4"/>
  <c r="J26" i="5"/>
  <c r="J25" i="5"/>
  <c r="J24" i="5"/>
  <c r="J23" i="5"/>
  <c r="J22" i="5"/>
  <c r="J21" i="5"/>
  <c r="J20" i="5"/>
  <c r="J19" i="5"/>
  <c r="J14" i="5" l="1"/>
  <c r="J27" i="5" s="1"/>
  <c r="I29" i="5" s="1"/>
  <c r="F24" i="4"/>
  <c r="F23" i="4"/>
  <c r="F22" i="4"/>
  <c r="F21" i="4"/>
  <c r="F20" i="4"/>
  <c r="F19" i="4"/>
  <c r="F17" i="4"/>
  <c r="F16" i="4"/>
  <c r="F15" i="4"/>
  <c r="F14" i="4"/>
  <c r="F13" i="4"/>
  <c r="K23" i="5" l="1"/>
  <c r="M23" i="5" s="1"/>
  <c r="K14" i="5"/>
  <c r="M14" i="5" s="1"/>
  <c r="K21" i="5"/>
  <c r="M21" i="5" s="1"/>
  <c r="K22" i="5"/>
  <c r="M22" i="5" s="1"/>
  <c r="K16" i="5"/>
  <c r="M16" i="5" s="1"/>
  <c r="K19" i="5"/>
  <c r="M19" i="5" s="1"/>
  <c r="K20" i="5"/>
  <c r="M20" i="5" s="1"/>
  <c r="K26" i="5"/>
  <c r="M26" i="5" s="1"/>
  <c r="K17" i="5"/>
  <c r="M17" i="5" s="1"/>
  <c r="K18" i="5"/>
  <c r="M18" i="5" s="1"/>
  <c r="K25" i="5"/>
  <c r="M25" i="5" s="1"/>
  <c r="K15" i="5"/>
  <c r="K24" i="5"/>
  <c r="M24" i="5" s="1"/>
  <c r="O15" i="5" l="1"/>
  <c r="K27" i="5"/>
  <c r="M15" i="5"/>
  <c r="O16" i="5" l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M27" i="5"/>
  <c r="L23" i="5"/>
  <c r="N23" i="5" s="1"/>
  <c r="Q23" i="5" s="1"/>
  <c r="L21" i="5"/>
  <c r="N21" i="5" s="1"/>
  <c r="Q21" i="5" s="1"/>
  <c r="L15" i="5"/>
  <c r="L24" i="5"/>
  <c r="N24" i="5" s="1"/>
  <c r="Q24" i="5" s="1"/>
  <c r="L16" i="5"/>
  <c r="N16" i="5" s="1"/>
  <c r="Q16" i="5" s="1"/>
  <c r="L19" i="5"/>
  <c r="N19" i="5" s="1"/>
  <c r="Q19" i="5" s="1"/>
  <c r="L18" i="5"/>
  <c r="N18" i="5" s="1"/>
  <c r="Q18" i="5" s="1"/>
  <c r="L26" i="5"/>
  <c r="N26" i="5" s="1"/>
  <c r="Q26" i="5" s="1"/>
  <c r="L20" i="5"/>
  <c r="N20" i="5" s="1"/>
  <c r="Q20" i="5" s="1"/>
  <c r="L22" i="5"/>
  <c r="N22" i="5" s="1"/>
  <c r="Q22" i="5" s="1"/>
  <c r="L17" i="5"/>
  <c r="N17" i="5" s="1"/>
  <c r="Q17" i="5" s="1"/>
  <c r="L25" i="5"/>
  <c r="N25" i="5" s="1"/>
  <c r="Q25" i="5" s="1"/>
  <c r="L14" i="5"/>
  <c r="N14" i="5" l="1"/>
  <c r="Q14" i="5" s="1"/>
  <c r="L27" i="5"/>
  <c r="N15" i="5"/>
  <c r="Q15" i="5" s="1"/>
  <c r="N27" i="5" l="1"/>
  <c r="P15" i="5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Q27" i="5"/>
</calcChain>
</file>

<file path=xl/sharedStrings.xml><?xml version="1.0" encoding="utf-8"?>
<sst xmlns="http://schemas.openxmlformats.org/spreadsheetml/2006/main" count="4372" uniqueCount="360">
  <si>
    <t>Horizontal Angle Observation Sheet ( Major Traverse)</t>
  </si>
  <si>
    <t>Inst. St. and HI</t>
  </si>
  <si>
    <t>Object</t>
  </si>
  <si>
    <t xml:space="preserve">Face
</t>
  </si>
  <si>
    <t>CP1</t>
  </si>
  <si>
    <t>L</t>
  </si>
  <si>
    <t>CP2</t>
  </si>
  <si>
    <t>I-Set</t>
  </si>
  <si>
    <t>II-Set</t>
  </si>
  <si>
    <t>Mean of Set</t>
  </si>
  <si>
    <t>Horizontal Angle</t>
  </si>
  <si>
    <t>Remarks</t>
  </si>
  <si>
    <t>D</t>
  </si>
  <si>
    <t>M</t>
  </si>
  <si>
    <t>S</t>
  </si>
  <si>
    <t>R</t>
  </si>
  <si>
    <t>Total</t>
  </si>
  <si>
    <t>Horizontal 
angles</t>
  </si>
  <si>
    <t>Angle
correction</t>
  </si>
  <si>
    <t>Corrected
Horizontal 
angle</t>
  </si>
  <si>
    <t>Bearing
(WCB)</t>
  </si>
  <si>
    <t>Correction</t>
  </si>
  <si>
    <t>Corrected
length</t>
  </si>
  <si>
    <t>Independent 
coordinates</t>
  </si>
  <si>
    <t>Northing</t>
  </si>
  <si>
    <t>Easting</t>
  </si>
  <si>
    <t>SI NO.</t>
  </si>
  <si>
    <t>2M1</t>
  </si>
  <si>
    <t>2M2</t>
  </si>
  <si>
    <t>2M3</t>
  </si>
  <si>
    <t>2M11</t>
  </si>
  <si>
    <t>2M4</t>
  </si>
  <si>
    <t>2M5</t>
  </si>
  <si>
    <t>2M6</t>
  </si>
  <si>
    <t>2M7</t>
  </si>
  <si>
    <t>2M8</t>
  </si>
  <si>
    <t>2M9</t>
  </si>
  <si>
    <t>2M10</t>
  </si>
  <si>
    <r>
      <t>180</t>
    </r>
    <r>
      <rPr>
        <sz val="12"/>
        <color theme="1"/>
        <rFont val="Calibri"/>
        <family val="2"/>
      </rPr>
      <t>°30'00"</t>
    </r>
  </si>
  <si>
    <t>308°18'52"</t>
  </si>
  <si>
    <t>179°29'59.5"</t>
  </si>
  <si>
    <t>426°21'47.25"</t>
  </si>
  <si>
    <t>179°30'0.25"</t>
  </si>
  <si>
    <t>341°53'59.75"</t>
  </si>
  <si>
    <t>180°0'4"</t>
  </si>
  <si>
    <t>249°3'46"</t>
  </si>
  <si>
    <t>180°30'0.25"</t>
  </si>
  <si>
    <t>334°38'2.75"</t>
  </si>
  <si>
    <t>180°0'2"</t>
  </si>
  <si>
    <t>378°31'12.5"</t>
  </si>
  <si>
    <t>180°30'0.5"</t>
  </si>
  <si>
    <t>304°18'29.25"</t>
  </si>
  <si>
    <t>179°29'59"</t>
  </si>
  <si>
    <t>179°59'59.25"</t>
  </si>
  <si>
    <t>262°57'35.5"</t>
  </si>
  <si>
    <t>329°33'5.75"</t>
  </si>
  <si>
    <t>179°59'58.75"</t>
  </si>
  <si>
    <t>59°24'44.5"</t>
  </si>
  <si>
    <t>183°29'59.25"</t>
  </si>
  <si>
    <t>301°2'27.75"</t>
  </si>
  <si>
    <t>291°28'29"</t>
  </si>
  <si>
    <t>127°48'52"</t>
  </si>
  <si>
    <t>246°51'47.75"</t>
  </si>
  <si>
    <t>162°23'59.5"</t>
  </si>
  <si>
    <t>69°3'42"</t>
  </si>
  <si>
    <t>154°8'2.5"</t>
  </si>
  <si>
    <t>198°31'10.5"</t>
  </si>
  <si>
    <t>123°48'28.75"</t>
  </si>
  <si>
    <t>82°57'36.25"</t>
  </si>
  <si>
    <t>150°3'5.5"</t>
  </si>
  <si>
    <t>239°24'45.75"</t>
  </si>
  <si>
    <t>120°32'28.5"</t>
  </si>
  <si>
    <t>111°28'30.25"</t>
  </si>
  <si>
    <t>372°27'25.5"</t>
  </si>
  <si>
    <t>192°57'26.5"</t>
  </si>
  <si>
    <t>1979°59'55.75"</t>
  </si>
  <si>
    <t>Kathmandu University</t>
  </si>
  <si>
    <t>Department of Civil Engineering</t>
  </si>
  <si>
    <t>Survey Camp, 2023</t>
  </si>
  <si>
    <t>Observer:</t>
  </si>
  <si>
    <t>Weather: Sunny</t>
  </si>
  <si>
    <t>Recorder:</t>
  </si>
  <si>
    <t>Instrument:</t>
  </si>
  <si>
    <t>Total Station(Pentax)</t>
  </si>
  <si>
    <t>S.N.</t>
  </si>
  <si>
    <t>Traverse Leg</t>
  </si>
  <si>
    <t>Distance,m</t>
  </si>
  <si>
    <t>Discrepency</t>
  </si>
  <si>
    <t>Average Distance, m</t>
  </si>
  <si>
    <t xml:space="preserve">Precision 1:n </t>
  </si>
  <si>
    <t>Forward</t>
  </si>
  <si>
    <t>Backward</t>
  </si>
  <si>
    <t>CP1-2M1</t>
  </si>
  <si>
    <t>2M1-2M2</t>
  </si>
  <si>
    <t>1:15000</t>
  </si>
  <si>
    <t>2M2-2M3</t>
  </si>
  <si>
    <t>2M3-2M4</t>
  </si>
  <si>
    <t>1:20300</t>
  </si>
  <si>
    <t>2M4-2M5</t>
  </si>
  <si>
    <t>2M5-CP2</t>
  </si>
  <si>
    <t>1:15600</t>
  </si>
  <si>
    <t>CP2-2M6</t>
  </si>
  <si>
    <t>1:14800</t>
  </si>
  <si>
    <t>2M6-2M7</t>
  </si>
  <si>
    <t>2M7-2M8</t>
  </si>
  <si>
    <t>1:19100</t>
  </si>
  <si>
    <t>2M8-2M9</t>
  </si>
  <si>
    <t>1:16400</t>
  </si>
  <si>
    <t>2M9-2M10</t>
  </si>
  <si>
    <t>1:31100</t>
  </si>
  <si>
    <t>2M10-2M11</t>
  </si>
  <si>
    <t>2M11-CP1</t>
  </si>
  <si>
    <t>1:16500</t>
  </si>
  <si>
    <t>Temperature: 30°C</t>
  </si>
  <si>
    <t>Consecutive 
coordinate</t>
  </si>
  <si>
    <t>Corrected 
coordinates</t>
  </si>
  <si>
    <t>Z</t>
  </si>
  <si>
    <t>Corrected bearing</t>
  </si>
  <si>
    <t>248°38'29.64"</t>
  </si>
  <si>
    <t>140°19'25.22"</t>
  </si>
  <si>
    <t>312°0'53"</t>
  </si>
  <si>
    <t>295°5'41.62"</t>
  </si>
  <si>
    <t>190°9'11.29"</t>
  </si>
  <si>
    <t>164°46'12.2"</t>
  </si>
  <si>
    <t>183°0'51.49"</t>
  </si>
  <si>
    <t>126°26'27.93"</t>
  </si>
  <si>
    <t>37°5'13.73"</t>
  </si>
  <si>
    <t>5°47'42.54"</t>
  </si>
  <si>
    <t>68°31'9.35"</t>
  </si>
  <si>
    <t>5°44'52.65"</t>
  </si>
  <si>
    <t>297°53'13.4"</t>
  </si>
  <si>
    <t>0°0'0"</t>
  </si>
  <si>
    <t>246°51'48.75"</t>
  </si>
  <si>
    <t>0°0'1"</t>
  </si>
  <si>
    <t>162° 23' 59.75''</t>
  </si>
  <si>
    <t>198° 31' 11.5''</t>
  </si>
  <si>
    <t>192°57'27.5"</t>
  </si>
  <si>
    <t>239°24'46.75"</t>
  </si>
  <si>
    <t>1:20900</t>
  </si>
  <si>
    <t>1:13200</t>
  </si>
  <si>
    <t>1:21800</t>
  </si>
  <si>
    <t>Within Precision</t>
  </si>
  <si>
    <t>Permissible Error= 1:2021.719239</t>
  </si>
  <si>
    <t>Station</t>
  </si>
  <si>
    <t>Rise</t>
  </si>
  <si>
    <t>Fall</t>
  </si>
  <si>
    <t>BM</t>
  </si>
  <si>
    <t>RL Transfer sheet</t>
  </si>
  <si>
    <t>S.N</t>
  </si>
  <si>
    <t>STN</t>
  </si>
  <si>
    <t>BS</t>
  </si>
  <si>
    <t>FS</t>
  </si>
  <si>
    <t>Stadia Interval</t>
  </si>
  <si>
    <t>Distance(M)</t>
  </si>
  <si>
    <t>RL(M)</t>
  </si>
  <si>
    <t>T</t>
  </si>
  <si>
    <t>B</t>
  </si>
  <si>
    <t>TBM</t>
  </si>
  <si>
    <t>R.L</t>
  </si>
  <si>
    <t>HI</t>
  </si>
  <si>
    <t>BP</t>
  </si>
  <si>
    <t>GT</t>
  </si>
  <si>
    <t>G</t>
  </si>
  <si>
    <t>W</t>
  </si>
  <si>
    <t>P</t>
  </si>
  <si>
    <t>MH</t>
  </si>
  <si>
    <t>F</t>
  </si>
  <si>
    <t>GP</t>
  </si>
  <si>
    <t>P/R</t>
  </si>
  <si>
    <t>WT</t>
  </si>
  <si>
    <t>GH</t>
  </si>
  <si>
    <t>TM</t>
  </si>
  <si>
    <t>BD</t>
  </si>
  <si>
    <t>H</t>
  </si>
  <si>
    <t>TO(1.4)</t>
  </si>
  <si>
    <t>ST</t>
  </si>
  <si>
    <t>Total distance</t>
  </si>
  <si>
    <t>commulative distance</t>
  </si>
  <si>
    <t>Correction,m</t>
  </si>
  <si>
    <t>Adjusted elevation</t>
  </si>
  <si>
    <t>(m)</t>
  </si>
  <si>
    <t>Error=</t>
  </si>
  <si>
    <t>Total distance=</t>
  </si>
  <si>
    <t>correction=</t>
  </si>
  <si>
    <t>Premissible Error=</t>
  </si>
  <si>
    <t>SP</t>
  </si>
  <si>
    <t>LP</t>
  </si>
  <si>
    <t>GH(1.5)</t>
  </si>
  <si>
    <t>T(2.15)</t>
  </si>
  <si>
    <t>Back Sight</t>
  </si>
  <si>
    <t>Reduced Level</t>
  </si>
  <si>
    <t>CP</t>
  </si>
  <si>
    <t>G.P</t>
  </si>
  <si>
    <t>G.H</t>
  </si>
  <si>
    <t>G,P</t>
  </si>
  <si>
    <t>C.S</t>
  </si>
  <si>
    <t>L.P</t>
  </si>
  <si>
    <t xml:space="preserve">Re - 2M3 </t>
  </si>
  <si>
    <t>1260..352</t>
  </si>
  <si>
    <t>HUT</t>
  </si>
  <si>
    <t>CS</t>
  </si>
  <si>
    <t>TO</t>
  </si>
  <si>
    <t xml:space="preserve">G.H </t>
  </si>
  <si>
    <t>S NO.</t>
  </si>
  <si>
    <t>Horizontal angle</t>
  </si>
  <si>
    <t>Corrected Horizontal Angle</t>
  </si>
  <si>
    <t>A</t>
  </si>
  <si>
    <t>C</t>
  </si>
  <si>
    <t>101°53'54.5"</t>
  </si>
  <si>
    <t>30°1'15"</t>
  </si>
  <si>
    <t>45°29'58.5"</t>
  </si>
  <si>
    <t>32°36'5.5"</t>
  </si>
  <si>
    <t>85°32'24"</t>
  </si>
  <si>
    <t>64°26'24"</t>
  </si>
  <si>
    <t>101°53'55"</t>
  </si>
  <si>
    <t>45°29'59"</t>
  </si>
  <si>
    <t>32°36'6"</t>
  </si>
  <si>
    <t>Face</t>
  </si>
  <si>
    <t>Inst. St.</t>
  </si>
  <si>
    <t>-0°0'1"</t>
  </si>
  <si>
    <t>-0°0'01"</t>
  </si>
  <si>
    <t>+0°0'0.5"</t>
  </si>
  <si>
    <t>30°1'14"</t>
  </si>
  <si>
    <t>85°32'23"</t>
  </si>
  <si>
    <t>64°26'23"</t>
  </si>
  <si>
    <t>Intersection
point
IP</t>
  </si>
  <si>
    <t>Distance
Between
IP's</t>
  </si>
  <si>
    <t>Radius of 
curve</t>
  </si>
  <si>
    <t>Defelction 
angle(l/R)</t>
  </si>
  <si>
    <t>Tangent
 length TL</t>
  </si>
  <si>
    <t>Length 
of curve</t>
  </si>
  <si>
    <t>Apex 
Distance</t>
  </si>
  <si>
    <t xml:space="preserve">Ch. Of 
beginning of 
curve </t>
  </si>
  <si>
    <t>Ch. of mid 
of curve</t>
  </si>
  <si>
    <t>Ch of End 
of curve</t>
  </si>
  <si>
    <t>IP0</t>
  </si>
  <si>
    <t>IP1</t>
  </si>
  <si>
    <t>IP2</t>
  </si>
  <si>
    <t>IP3</t>
  </si>
  <si>
    <t>IP4</t>
  </si>
  <si>
    <t>IP5</t>
  </si>
  <si>
    <t>IP6</t>
  </si>
  <si>
    <t>IP7</t>
  </si>
  <si>
    <t>IP8</t>
  </si>
  <si>
    <t>IP9</t>
  </si>
  <si>
    <t>IP10</t>
  </si>
  <si>
    <t>IP11</t>
  </si>
  <si>
    <t>IP12</t>
  </si>
  <si>
    <t>IP13</t>
  </si>
  <si>
    <t>Horizontal Angle Observation Sheet ( Bridge Surveying)</t>
  </si>
  <si>
    <t>Horizontal Angle Observation Sheet ( Road Surveying)</t>
  </si>
  <si>
    <t>158°46'56"</t>
  </si>
  <si>
    <t>171°23'15"</t>
  </si>
  <si>
    <t>154°51'9.5"</t>
  </si>
  <si>
    <t>145°37'41.5"</t>
  </si>
  <si>
    <t>126°29'50.5"</t>
  </si>
  <si>
    <t>78°2'19.5"</t>
  </si>
  <si>
    <t>46°47'22.5"</t>
  </si>
  <si>
    <t>161°49'5.5"</t>
  </si>
  <si>
    <t>104°37'34"</t>
  </si>
  <si>
    <t>118°29'38.5"</t>
  </si>
  <si>
    <t>93°29'26"</t>
  </si>
  <si>
    <t>135°36'23.5"</t>
  </si>
  <si>
    <t>Chainage 
of IP</t>
  </si>
  <si>
    <t>0+067.900</t>
  </si>
  <si>
    <t>0+165.828</t>
  </si>
  <si>
    <t>0+245.273</t>
  </si>
  <si>
    <t>0+315.251</t>
  </si>
  <si>
    <t>0+357.130</t>
  </si>
  <si>
    <t>0+494.499</t>
  </si>
  <si>
    <t>0+601.990</t>
  </si>
  <si>
    <t>0+652.126</t>
  </si>
  <si>
    <t>0+701.860</t>
  </si>
  <si>
    <t>0+754.955</t>
  </si>
  <si>
    <t>0+800.725</t>
  </si>
  <si>
    <t>0+830.781</t>
  </si>
  <si>
    <t>0+881.636</t>
  </si>
  <si>
    <t>0+049.289</t>
  </si>
  <si>
    <t>0+131.156</t>
  </si>
  <si>
    <t>0+237.265</t>
  </si>
  <si>
    <t>0+303.363</t>
  </si>
  <si>
    <t>0+339.280</t>
  </si>
  <si>
    <t>0+487.007</t>
  </si>
  <si>
    <t>0+594.460</t>
  </si>
  <si>
    <t>0+643.204</t>
  </si>
  <si>
    <t>0+692.582</t>
  </si>
  <si>
    <t>0+744.874</t>
  </si>
  <si>
    <t>0+792.564</t>
  </si>
  <si>
    <t>0+816.668</t>
  </si>
  <si>
    <t>0+062.638</t>
  </si>
  <si>
    <t>0+148.596</t>
  </si>
  <si>
    <t>0+245.199</t>
  </si>
  <si>
    <t>0+313.531</t>
  </si>
  <si>
    <t>0+335.385</t>
  </si>
  <si>
    <t>0+494.415</t>
  </si>
  <si>
    <t>0+601.977</t>
  </si>
  <si>
    <t>0+651.983</t>
  </si>
  <si>
    <t>0+701.582</t>
  </si>
  <si>
    <t>0+754.213</t>
  </si>
  <si>
    <t>0+800.313</t>
  </si>
  <si>
    <t>0+827.993</t>
  </si>
  <si>
    <t>0+075.978</t>
  </si>
  <si>
    <t>0+166.035</t>
  </si>
  <si>
    <t>0+253.133</t>
  </si>
  <si>
    <t>0+323.398</t>
  </si>
  <si>
    <t>0+371.489</t>
  </si>
  <si>
    <t>0+501.822</t>
  </si>
  <si>
    <t>0+609.494</t>
  </si>
  <si>
    <t>0+660.762</t>
  </si>
  <si>
    <t>0+710.581</t>
  </si>
  <si>
    <t>0+763.552</t>
  </si>
  <si>
    <t>0+808.062</t>
  </si>
  <si>
    <t>0+839.319</t>
  </si>
  <si>
    <t>Recorder: Rhea, Rishi, Bibek                                                                                                                                                                                                             Weather: Sunny</t>
  </si>
  <si>
    <t>Road Alignment Sheet</t>
  </si>
  <si>
    <t>Date: 03/09/2023</t>
  </si>
  <si>
    <t>Observer: Bikram, Sambhav, Swapnil                                                                                                                                                                                                Date: 12/09/2023</t>
  </si>
  <si>
    <t>0°0'0.25"</t>
  </si>
  <si>
    <t>Distance</t>
  </si>
  <si>
    <t>Lat.</t>
  </si>
  <si>
    <t>Dep.</t>
  </si>
  <si>
    <t xml:space="preserve">Observer: Bikram, Sambhav, Swapnil                                                                                                                                                                      Date:04/09/2023                                                                                                                                      </t>
  </si>
  <si>
    <t>Recorder: Rhea, Rishi, Bibek                                                                                                                                                                                  Weather: Sunny</t>
  </si>
  <si>
    <t>Traverse Computation</t>
  </si>
  <si>
    <t>Distance  Measurement Sheet</t>
  </si>
  <si>
    <t>Subhav, Rhea, Bibek</t>
  </si>
  <si>
    <t>Bikram, Sarita, Rishiram</t>
  </si>
  <si>
    <t>360°0'1.5"</t>
  </si>
  <si>
    <t>360°0'0"</t>
  </si>
  <si>
    <t>Observer: Bikram, Bibek, Rishiram                                                                                                                                                                                                                                      Date: 13/09/2023</t>
  </si>
  <si>
    <t>Recorder: Rhea, Sarita, Amshu                                                                                                                                                                                                                                            Weather: Sunny</t>
  </si>
  <si>
    <r>
      <t>Instrument: Total Station                                                                                                                                                                                                                                                   Temperature: 30</t>
    </r>
    <r>
      <rPr>
        <sz val="11"/>
        <color theme="1"/>
        <rFont val="Calibri"/>
        <family val="2"/>
      </rPr>
      <t>°C</t>
    </r>
  </si>
  <si>
    <r>
      <t>Instrument: Total Station                                                                                                                                                                                        Temperature: 30</t>
    </r>
    <r>
      <rPr>
        <sz val="11"/>
        <color theme="1"/>
        <rFont val="Calibri"/>
        <family val="2"/>
      </rPr>
      <t>°</t>
    </r>
    <r>
      <rPr>
        <sz val="11"/>
        <color theme="1"/>
        <rFont val="Times New Roman"/>
        <family val="1"/>
      </rPr>
      <t>C</t>
    </r>
  </si>
  <si>
    <r>
      <t>Instrument: Total Station                                                                                                                                                                                                                      Temperature: 30</t>
    </r>
    <r>
      <rPr>
        <sz val="11"/>
        <color theme="1"/>
        <rFont val="Calibri"/>
        <family val="2"/>
      </rPr>
      <t>°</t>
    </r>
    <r>
      <rPr>
        <sz val="11"/>
        <color theme="1"/>
        <rFont val="Times New Roman"/>
        <family val="1"/>
      </rPr>
      <t>C</t>
    </r>
  </si>
  <si>
    <r>
      <t>101</t>
    </r>
    <r>
      <rPr>
        <sz val="11"/>
        <color theme="1"/>
        <rFont val="Calibri"/>
        <family val="2"/>
      </rPr>
      <t>°</t>
    </r>
    <r>
      <rPr>
        <sz val="11"/>
        <color theme="1"/>
        <rFont val="Times New Roman"/>
        <family val="1"/>
      </rPr>
      <t>57'40.5"</t>
    </r>
  </si>
  <si>
    <r>
      <t>133</t>
    </r>
    <r>
      <rPr>
        <sz val="11"/>
        <color theme="1"/>
        <rFont val="Calibri"/>
        <family val="2"/>
      </rPr>
      <t>°12</t>
    </r>
    <r>
      <rPr>
        <sz val="11"/>
        <color theme="1"/>
        <rFont val="Times New Roman"/>
        <family val="1"/>
      </rPr>
      <t>'37.5"</t>
    </r>
  </si>
  <si>
    <r>
      <t>18</t>
    </r>
    <r>
      <rPr>
        <sz val="11"/>
        <color theme="1"/>
        <rFont val="Calibri"/>
        <family val="2"/>
      </rPr>
      <t>°10</t>
    </r>
    <r>
      <rPr>
        <sz val="11"/>
        <color theme="1"/>
        <rFont val="Times New Roman"/>
        <family val="1"/>
      </rPr>
      <t>'54.5"</t>
    </r>
  </si>
  <si>
    <r>
      <rPr>
        <sz val="11"/>
        <color theme="1"/>
        <rFont val="Calibri"/>
        <family val="2"/>
      </rPr>
      <t>75°22</t>
    </r>
    <r>
      <rPr>
        <sz val="11"/>
        <color theme="1"/>
        <rFont val="Times New Roman"/>
        <family val="1"/>
      </rPr>
      <t>'26"</t>
    </r>
  </si>
  <si>
    <r>
      <t>61</t>
    </r>
    <r>
      <rPr>
        <sz val="11"/>
        <color theme="1"/>
        <rFont val="Calibri"/>
        <family val="2"/>
      </rPr>
      <t>°30</t>
    </r>
    <r>
      <rPr>
        <sz val="11"/>
        <color theme="1"/>
        <rFont val="Times New Roman"/>
        <family val="1"/>
      </rPr>
      <t>'21.5"</t>
    </r>
  </si>
  <si>
    <r>
      <rPr>
        <sz val="11"/>
        <color theme="1"/>
        <rFont val="Calibri"/>
        <family val="2"/>
      </rPr>
      <t>21°13</t>
    </r>
    <r>
      <rPr>
        <sz val="11"/>
        <color theme="1"/>
        <rFont val="Times New Roman"/>
        <family val="1"/>
      </rPr>
      <t>'4"</t>
    </r>
  </si>
  <si>
    <r>
      <t>8</t>
    </r>
    <r>
      <rPr>
        <sz val="11"/>
        <color theme="1"/>
        <rFont val="Calibri"/>
        <family val="2"/>
      </rPr>
      <t>°36</t>
    </r>
    <r>
      <rPr>
        <sz val="11"/>
        <color theme="1"/>
        <rFont val="Times New Roman"/>
        <family val="1"/>
      </rPr>
      <t>'45"</t>
    </r>
  </si>
  <si>
    <r>
      <rPr>
        <sz val="11"/>
        <color theme="1"/>
        <rFont val="Calibri"/>
        <family val="2"/>
      </rPr>
      <t>25°8</t>
    </r>
    <r>
      <rPr>
        <sz val="11"/>
        <color theme="1"/>
        <rFont val="Times New Roman"/>
        <family val="1"/>
      </rPr>
      <t>'50.5"</t>
    </r>
  </si>
  <si>
    <r>
      <rPr>
        <sz val="11"/>
        <color theme="1"/>
        <rFont val="Calibri"/>
        <family val="2"/>
      </rPr>
      <t>34°22</t>
    </r>
    <r>
      <rPr>
        <sz val="11"/>
        <color theme="1"/>
        <rFont val="Times New Roman"/>
        <family val="1"/>
      </rPr>
      <t>'18.5"</t>
    </r>
  </si>
  <si>
    <r>
      <rPr>
        <sz val="11"/>
        <color theme="1"/>
        <rFont val="Calibri"/>
        <family val="2"/>
      </rPr>
      <t>53°30</t>
    </r>
    <r>
      <rPr>
        <sz val="11"/>
        <color theme="1"/>
        <rFont val="Times New Roman"/>
        <family val="1"/>
      </rPr>
      <t>'9.5"</t>
    </r>
  </si>
  <si>
    <r>
      <rPr>
        <sz val="11"/>
        <color theme="1"/>
        <rFont val="Calibri"/>
        <family val="2"/>
      </rPr>
      <t>44°23</t>
    </r>
    <r>
      <rPr>
        <sz val="11"/>
        <color theme="1"/>
        <rFont val="Times New Roman"/>
        <family val="1"/>
      </rPr>
      <t>'36.5"</t>
    </r>
  </si>
  <si>
    <r>
      <rPr>
        <sz val="11"/>
        <color theme="1"/>
        <rFont val="Calibri"/>
        <family val="2"/>
      </rPr>
      <t>86°30</t>
    </r>
    <r>
      <rPr>
        <sz val="11"/>
        <color theme="1"/>
        <rFont val="Times New Roman"/>
        <family val="1"/>
      </rPr>
      <t>'34"</t>
    </r>
  </si>
  <si>
    <t>Checkpoint</t>
  </si>
  <si>
    <t>Date: 6th September</t>
  </si>
  <si>
    <t>Instrument: Auto Level</t>
  </si>
  <si>
    <t>Fore sight</t>
  </si>
  <si>
    <t>Arthimetic Check</t>
  </si>
  <si>
    <t>BS-FS</t>
  </si>
  <si>
    <t>Rise -Fall</t>
  </si>
  <si>
    <r>
      <t>Temperature:25</t>
    </r>
    <r>
      <rPr>
        <sz val="11"/>
        <color theme="1"/>
        <rFont val="Calibri"/>
        <family val="2"/>
      </rPr>
      <t>°</t>
    </r>
  </si>
  <si>
    <t>First RL-Last RL</t>
  </si>
  <si>
    <t>Observer: Sarita, Subhav, Bibek</t>
  </si>
  <si>
    <t>Recorder: Rhea, Rishiram, Bikram</t>
  </si>
  <si>
    <t>Observer: Rhea, Rishiram, Bikram</t>
  </si>
  <si>
    <t>Recorder: Sarita, Subhav, Bibek</t>
  </si>
  <si>
    <t>BS-FS = Last RL-1st RL = Rise-Fall = 0.018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</si>
</sst>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########0.000"/>
    <numFmt numFmtId="166" formatCode="0.0000"/>
  </numFmts>
  <fonts count="19" x14ac:knownFonts="1">
    <font>
      <sz val="11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0" fontId="10" fillId="5" borderId="33" applyNumberFormat="0" applyAlignment="0" applyProtection="0"/>
    <xf numFmtId="0" fontId="11" fillId="5" borderId="32" applyNumberFormat="0" applyAlignment="0" applyProtection="0"/>
  </cellStyleXfs>
  <cellXfs count="204">
    <xf numFmtId="0" fontId="0" fillId="0" borderId="0" xfId="0"/>
    <xf numFmtId="0" fontId="3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5" fillId="3" borderId="11" xfId="0" applyFont="1" applyFill="1" applyBorder="1"/>
    <xf numFmtId="0" fontId="3" fillId="0" borderId="1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3" borderId="11" xfId="0" applyFill="1" applyBorder="1" applyAlignment="1">
      <alignment horizontal="center" vertical="center" wrapText="1"/>
    </xf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11" xfId="0" applyBorder="1"/>
    <xf numFmtId="0" fontId="9" fillId="0" borderId="0" xfId="0" applyFont="1" applyAlignment="1">
      <alignment vertical="center" wrapText="1"/>
    </xf>
    <xf numFmtId="165" fontId="0" fillId="0" borderId="11" xfId="0" applyNumberFormat="1" applyBorder="1" applyAlignment="1">
      <alignment horizontal="center"/>
    </xf>
    <xf numFmtId="165" fontId="0" fillId="7" borderId="1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165" fontId="0" fillId="0" borderId="11" xfId="0" applyNumberFormat="1" applyBorder="1"/>
    <xf numFmtId="165" fontId="0" fillId="7" borderId="1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9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6" borderId="37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13" fillId="0" borderId="0" xfId="0" applyFont="1"/>
    <xf numFmtId="0" fontId="13" fillId="0" borderId="20" xfId="0" quotePrefix="1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164" fontId="13" fillId="0" borderId="14" xfId="0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/>
    </xf>
    <xf numFmtId="164" fontId="13" fillId="0" borderId="11" xfId="0" applyNumberFormat="1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164" fontId="13" fillId="0" borderId="12" xfId="0" applyNumberFormat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164" fontId="13" fillId="0" borderId="29" xfId="0" applyNumberFormat="1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164" fontId="13" fillId="0" borderId="0" xfId="0" applyNumberFormat="1" applyFont="1"/>
    <xf numFmtId="0" fontId="13" fillId="0" borderId="0" xfId="0" applyFont="1" applyAlignment="1">
      <alignment horizontal="center"/>
    </xf>
    <xf numFmtId="0" fontId="13" fillId="0" borderId="26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6" borderId="26" xfId="0" applyFont="1" applyFill="1" applyBorder="1" applyAlignment="1">
      <alignment horizontal="center" vertical="center" wrapText="1"/>
    </xf>
    <xf numFmtId="0" fontId="13" fillId="6" borderId="2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3" fillId="0" borderId="0" xfId="0" applyNumberFormat="1" applyFont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164" fontId="2" fillId="0" borderId="11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1" xfId="0" applyFont="1" applyBorder="1" applyAlignment="1">
      <alignment vertical="center" wrapText="1"/>
    </xf>
    <xf numFmtId="0" fontId="1" fillId="0" borderId="2" xfId="0" applyFont="1" applyBorder="1"/>
    <xf numFmtId="0" fontId="1" fillId="0" borderId="3" xfId="0" applyFont="1" applyBorder="1"/>
    <xf numFmtId="0" fontId="2" fillId="0" borderId="2" xfId="0" applyFont="1" applyBorder="1"/>
    <xf numFmtId="0" fontId="2" fillId="0" borderId="41" xfId="0" applyFont="1" applyBorder="1" applyAlignment="1">
      <alignment wrapText="1"/>
    </xf>
    <xf numFmtId="0" fontId="13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165" fontId="13" fillId="0" borderId="0" xfId="0" applyNumberFormat="1" applyFont="1" applyAlignment="1">
      <alignment horizontal="center"/>
    </xf>
    <xf numFmtId="165" fontId="13" fillId="0" borderId="11" xfId="0" applyNumberFormat="1" applyFont="1" applyBorder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65" fontId="13" fillId="7" borderId="11" xfId="0" applyNumberFormat="1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/>
    </xf>
    <xf numFmtId="165" fontId="13" fillId="7" borderId="0" xfId="0" applyNumberFormat="1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165" fontId="13" fillId="0" borderId="0" xfId="0" applyNumberFormat="1" applyFont="1"/>
    <xf numFmtId="165" fontId="13" fillId="0" borderId="1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7" borderId="11" xfId="0" applyFont="1" applyFill="1" applyBorder="1" applyAlignment="1">
      <alignment horizontal="center"/>
    </xf>
    <xf numFmtId="164" fontId="13" fillId="0" borderId="11" xfId="0" applyNumberFormat="1" applyFont="1" applyBorder="1" applyAlignment="1">
      <alignment horizontal="center" vertical="center"/>
    </xf>
    <xf numFmtId="166" fontId="13" fillId="0" borderId="11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165" fontId="13" fillId="6" borderId="11" xfId="0" applyNumberFormat="1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165" fontId="13" fillId="7" borderId="11" xfId="0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165" fontId="13" fillId="0" borderId="14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/>
    </xf>
    <xf numFmtId="165" fontId="13" fillId="0" borderId="30" xfId="0" applyNumberFormat="1" applyFont="1" applyBorder="1" applyAlignment="1">
      <alignment horizontal="center"/>
    </xf>
    <xf numFmtId="0" fontId="13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3" fillId="4" borderId="11" xfId="0" applyFont="1" applyFill="1" applyBorder="1" applyAlignment="1">
      <alignment horizontal="center" vertical="center" wrapText="1"/>
    </xf>
    <xf numFmtId="0" fontId="13" fillId="6" borderId="33" xfId="1" applyFont="1" applyFill="1" applyAlignment="1">
      <alignment horizontal="center" vertical="center" wrapText="1"/>
    </xf>
    <xf numFmtId="0" fontId="16" fillId="6" borderId="33" xfId="1" applyFont="1" applyFill="1" applyAlignment="1">
      <alignment horizontal="center" vertical="center" wrapText="1"/>
    </xf>
    <xf numFmtId="0" fontId="12" fillId="6" borderId="11" xfId="2" applyFont="1" applyFill="1" applyBorder="1" applyAlignment="1">
      <alignment horizontal="center" vertical="center"/>
    </xf>
    <xf numFmtId="0" fontId="15" fillId="6" borderId="11" xfId="2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8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left" vertical="center"/>
    </xf>
    <xf numFmtId="164" fontId="13" fillId="0" borderId="38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38" xfId="0" applyBorder="1" applyAlignment="1">
      <alignment horizontal="right" vertical="center"/>
    </xf>
    <xf numFmtId="0" fontId="0" fillId="0" borderId="38" xfId="0" applyBorder="1" applyAlignment="1">
      <alignment horizontal="left"/>
    </xf>
    <xf numFmtId="0" fontId="0" fillId="0" borderId="38" xfId="0" applyBorder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38" xfId="0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28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/>
    </xf>
    <xf numFmtId="0" fontId="18" fillId="6" borderId="11" xfId="0" applyFont="1" applyFill="1" applyBorder="1" applyAlignment="1">
      <alignment horizontal="center"/>
    </xf>
    <xf numFmtId="0" fontId="13" fillId="4" borderId="3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textRotation="90" wrapText="1"/>
    </xf>
    <xf numFmtId="0" fontId="3" fillId="0" borderId="34" xfId="0" applyFont="1" applyBorder="1" applyAlignment="1">
      <alignment horizontal="center" vertical="center" wrapText="1"/>
    </xf>
    <xf numFmtId="164" fontId="13" fillId="0" borderId="11" xfId="0" applyNumberFormat="1" applyFont="1" applyBorder="1" applyAlignment="1">
      <alignment horizontal="center" vertical="center" wrapText="1"/>
    </xf>
    <xf numFmtId="164" fontId="13" fillId="0" borderId="11" xfId="0" applyNumberFormat="1" applyFont="1" applyBorder="1" applyAlignment="1">
      <alignment horizontal="center" vertical="center"/>
    </xf>
    <xf numFmtId="164" fontId="13" fillId="0" borderId="12" xfId="0" applyNumberFormat="1" applyFont="1" applyBorder="1" applyAlignment="1">
      <alignment horizontal="center" vertical="center" wrapText="1"/>
    </xf>
    <xf numFmtId="164" fontId="13" fillId="0" borderId="16" xfId="0" applyNumberFormat="1" applyFont="1" applyBorder="1" applyAlignment="1">
      <alignment horizontal="center" vertical="center" wrapText="1"/>
    </xf>
    <xf numFmtId="164" fontId="13" fillId="0" borderId="14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4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2" fillId="0" borderId="34" xfId="0" quotePrefix="1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5" xfId="0" quotePrefix="1" applyFont="1" applyBorder="1" applyAlignment="1">
      <alignment horizontal="center" vertical="center" wrapText="1"/>
    </xf>
  </cellXfs>
  <cellStyles count="3"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activeCell="K16" sqref="K16"/>
    </sheetView>
  </sheetViews>
  <sheetFormatPr defaultRowHeight="15.6" x14ac:dyDescent="0.3"/>
  <cols>
    <col min="1" max="1" width="10.6640625" style="13" bestFit="1" customWidth="1"/>
    <col min="2" max="2" width="23.109375" style="13" customWidth="1"/>
    <col min="3" max="3" width="10.109375" style="13" customWidth="1"/>
    <col min="4" max="4" width="10.6640625" style="13" customWidth="1"/>
    <col min="5" max="5" width="12.5546875" style="13" customWidth="1"/>
    <col min="6" max="6" width="15" style="13" customWidth="1"/>
    <col min="7" max="7" width="12.6640625" style="13" bestFit="1" customWidth="1"/>
    <col min="8" max="8" width="24" style="13" customWidth="1"/>
    <col min="9" max="16384" width="8.88671875" style="13"/>
  </cols>
  <sheetData>
    <row r="1" spans="1:8" x14ac:dyDescent="0.3">
      <c r="A1" s="122" t="s">
        <v>76</v>
      </c>
      <c r="B1" s="122"/>
      <c r="C1" s="122"/>
      <c r="D1" s="122"/>
      <c r="E1" s="122"/>
      <c r="F1" s="122"/>
      <c r="G1" s="122"/>
      <c r="H1" s="122"/>
    </row>
    <row r="2" spans="1:8" x14ac:dyDescent="0.3">
      <c r="A2" s="123" t="s">
        <v>77</v>
      </c>
      <c r="B2" s="123"/>
      <c r="C2" s="123"/>
      <c r="D2" s="123"/>
      <c r="E2" s="123"/>
      <c r="F2" s="123"/>
      <c r="G2" s="123"/>
      <c r="H2" s="123"/>
    </row>
    <row r="3" spans="1:8" x14ac:dyDescent="0.3">
      <c r="A3" s="123" t="s">
        <v>78</v>
      </c>
      <c r="B3" s="123"/>
      <c r="C3" s="123"/>
      <c r="D3" s="123"/>
      <c r="E3" s="123"/>
      <c r="F3" s="123"/>
      <c r="G3" s="123"/>
      <c r="H3" s="123"/>
    </row>
    <row r="4" spans="1:8" x14ac:dyDescent="0.3">
      <c r="A4" s="13" t="s">
        <v>79</v>
      </c>
      <c r="B4" s="70" t="s">
        <v>325</v>
      </c>
      <c r="H4" s="71" t="s">
        <v>315</v>
      </c>
    </row>
    <row r="5" spans="1:8" x14ac:dyDescent="0.3">
      <c r="A5" s="13" t="s">
        <v>81</v>
      </c>
      <c r="B5" s="70" t="s">
        <v>326</v>
      </c>
      <c r="H5" s="71" t="s">
        <v>80</v>
      </c>
    </row>
    <row r="6" spans="1:8" x14ac:dyDescent="0.3">
      <c r="A6" s="13" t="s">
        <v>82</v>
      </c>
      <c r="B6" s="70" t="s">
        <v>83</v>
      </c>
      <c r="H6" s="71" t="s">
        <v>113</v>
      </c>
    </row>
    <row r="8" spans="1:8" x14ac:dyDescent="0.3">
      <c r="A8" s="125" t="s">
        <v>324</v>
      </c>
      <c r="B8" s="123"/>
      <c r="C8" s="123"/>
      <c r="D8" s="123"/>
      <c r="E8" s="123"/>
      <c r="F8" s="123"/>
      <c r="G8" s="123"/>
      <c r="H8" s="123"/>
    </row>
    <row r="10" spans="1:8" x14ac:dyDescent="0.3">
      <c r="A10" s="124" t="s">
        <v>84</v>
      </c>
      <c r="B10" s="124" t="s">
        <v>85</v>
      </c>
      <c r="C10" s="124" t="s">
        <v>86</v>
      </c>
      <c r="D10" s="124"/>
      <c r="E10" s="124" t="s">
        <v>87</v>
      </c>
      <c r="F10" s="126" t="s">
        <v>88</v>
      </c>
      <c r="G10" s="124" t="s">
        <v>89</v>
      </c>
      <c r="H10" s="124" t="s">
        <v>11</v>
      </c>
    </row>
    <row r="11" spans="1:8" x14ac:dyDescent="0.3">
      <c r="A11" s="124"/>
      <c r="B11" s="124"/>
      <c r="C11" s="31" t="s">
        <v>90</v>
      </c>
      <c r="D11" s="31" t="s">
        <v>91</v>
      </c>
      <c r="E11" s="124"/>
      <c r="F11" s="127"/>
      <c r="G11" s="124"/>
      <c r="H11" s="124"/>
    </row>
    <row r="12" spans="1:8" x14ac:dyDescent="0.3">
      <c r="A12" s="31">
        <v>1</v>
      </c>
      <c r="B12" s="31" t="s">
        <v>92</v>
      </c>
      <c r="C12" s="72">
        <v>41.79</v>
      </c>
      <c r="D12" s="72">
        <v>41.81</v>
      </c>
      <c r="E12" s="31">
        <v>2E-3</v>
      </c>
      <c r="F12" s="72">
        <f>AVERAGE(C12,D12)</f>
        <v>41.8</v>
      </c>
      <c r="G12" s="31" t="s">
        <v>138</v>
      </c>
      <c r="H12" s="31" t="s">
        <v>141</v>
      </c>
    </row>
    <row r="13" spans="1:8" x14ac:dyDescent="0.3">
      <c r="A13" s="31">
        <v>2</v>
      </c>
      <c r="B13" s="31" t="s">
        <v>93</v>
      </c>
      <c r="C13" s="72">
        <v>60.207999999999998</v>
      </c>
      <c r="D13" s="72">
        <v>60.212000000000003</v>
      </c>
      <c r="E13" s="31">
        <v>4.0000000000000001E-3</v>
      </c>
      <c r="F13" s="72">
        <f t="shared" ref="F13:F24" si="0">AVERAGE(C13,D13)</f>
        <v>60.21</v>
      </c>
      <c r="G13" s="31" t="s">
        <v>94</v>
      </c>
      <c r="H13" s="31" t="s">
        <v>141</v>
      </c>
    </row>
    <row r="14" spans="1:8" x14ac:dyDescent="0.3">
      <c r="A14" s="31">
        <v>3</v>
      </c>
      <c r="B14" s="31" t="s">
        <v>95</v>
      </c>
      <c r="C14" s="72">
        <v>65.986999999999995</v>
      </c>
      <c r="D14" s="72">
        <v>65.981999999999999</v>
      </c>
      <c r="E14" s="31">
        <v>5.0000000000000001E-3</v>
      </c>
      <c r="F14" s="72">
        <f t="shared" si="0"/>
        <v>65.984499999999997</v>
      </c>
      <c r="G14" s="31" t="s">
        <v>139</v>
      </c>
      <c r="H14" s="31" t="s">
        <v>141</v>
      </c>
    </row>
    <row r="15" spans="1:8" x14ac:dyDescent="0.3">
      <c r="A15" s="31">
        <v>4</v>
      </c>
      <c r="B15" s="13" t="s">
        <v>96</v>
      </c>
      <c r="C15" s="72">
        <v>81.210999999999999</v>
      </c>
      <c r="D15" s="72">
        <v>81.206999999999994</v>
      </c>
      <c r="E15" s="31">
        <v>4.0000000000000001E-3</v>
      </c>
      <c r="F15" s="72">
        <f t="shared" si="0"/>
        <v>81.209000000000003</v>
      </c>
      <c r="G15" s="31" t="s">
        <v>97</v>
      </c>
      <c r="H15" s="31" t="s">
        <v>141</v>
      </c>
    </row>
    <row r="16" spans="1:8" x14ac:dyDescent="0.3">
      <c r="A16" s="31">
        <v>5</v>
      </c>
      <c r="B16" s="31" t="s">
        <v>98</v>
      </c>
      <c r="C16" s="72">
        <v>60.182000000000002</v>
      </c>
      <c r="D16" s="72">
        <v>60.186</v>
      </c>
      <c r="E16" s="31">
        <v>4.0000000000000001E-3</v>
      </c>
      <c r="F16" s="72">
        <f t="shared" si="0"/>
        <v>60.183999999999997</v>
      </c>
      <c r="G16" s="31" t="s">
        <v>94</v>
      </c>
      <c r="H16" s="31" t="s">
        <v>141</v>
      </c>
    </row>
    <row r="17" spans="1:8" x14ac:dyDescent="0.3">
      <c r="A17" s="31">
        <v>6</v>
      </c>
      <c r="B17" s="31" t="s">
        <v>99</v>
      </c>
      <c r="C17" s="72">
        <v>46.652999999999999</v>
      </c>
      <c r="D17" s="72">
        <v>46.655999999999999</v>
      </c>
      <c r="E17" s="31">
        <v>3.0000000000000001E-3</v>
      </c>
      <c r="F17" s="72">
        <f t="shared" si="0"/>
        <v>46.654499999999999</v>
      </c>
      <c r="G17" s="31" t="s">
        <v>100</v>
      </c>
      <c r="H17" s="31" t="s">
        <v>141</v>
      </c>
    </row>
    <row r="18" spans="1:8" x14ac:dyDescent="0.3">
      <c r="A18" s="31">
        <v>7</v>
      </c>
      <c r="B18" s="31" t="s">
        <v>101</v>
      </c>
      <c r="C18" s="72">
        <v>44.481999999999999</v>
      </c>
      <c r="D18" s="72">
        <v>44.399000000000001</v>
      </c>
      <c r="E18" s="31">
        <v>3.0000000000000001E-3</v>
      </c>
      <c r="F18" s="72">
        <f>AVERAGE(C18,D18)</f>
        <v>44.4405</v>
      </c>
      <c r="G18" s="31" t="s">
        <v>102</v>
      </c>
      <c r="H18" s="31" t="s">
        <v>141</v>
      </c>
    </row>
    <row r="19" spans="1:8" x14ac:dyDescent="0.3">
      <c r="A19" s="31">
        <v>8</v>
      </c>
      <c r="B19" s="73" t="s">
        <v>103</v>
      </c>
      <c r="C19" s="72">
        <v>59.012</v>
      </c>
      <c r="D19" s="72">
        <v>59.008000000000003</v>
      </c>
      <c r="E19" s="31">
        <v>4.0000000000000001E-3</v>
      </c>
      <c r="F19" s="72">
        <f t="shared" si="0"/>
        <v>59.010000000000005</v>
      </c>
      <c r="G19" s="31" t="s">
        <v>102</v>
      </c>
      <c r="H19" s="31" t="s">
        <v>141</v>
      </c>
    </row>
    <row r="20" spans="1:8" x14ac:dyDescent="0.3">
      <c r="A20" s="31">
        <v>9</v>
      </c>
      <c r="B20" s="31" t="s">
        <v>104</v>
      </c>
      <c r="C20" s="72">
        <v>57.353000000000002</v>
      </c>
      <c r="D20" s="72">
        <v>57.351999999999997</v>
      </c>
      <c r="E20" s="31">
        <v>3.0000000000000001E-3</v>
      </c>
      <c r="F20" s="72">
        <f t="shared" si="0"/>
        <v>57.352499999999999</v>
      </c>
      <c r="G20" s="31" t="s">
        <v>105</v>
      </c>
      <c r="H20" s="31" t="s">
        <v>141</v>
      </c>
    </row>
    <row r="21" spans="1:8" x14ac:dyDescent="0.3">
      <c r="A21" s="31">
        <v>10</v>
      </c>
      <c r="B21" s="31" t="s">
        <v>106</v>
      </c>
      <c r="C21" s="72">
        <v>65.417000000000002</v>
      </c>
      <c r="D21" s="72">
        <v>65.415000000000006</v>
      </c>
      <c r="E21" s="31">
        <v>2E-3</v>
      </c>
      <c r="F21" s="72">
        <f t="shared" si="0"/>
        <v>65.415999999999997</v>
      </c>
      <c r="G21" s="31" t="s">
        <v>107</v>
      </c>
      <c r="H21" s="31" t="s">
        <v>141</v>
      </c>
    </row>
    <row r="22" spans="1:8" x14ac:dyDescent="0.3">
      <c r="A22" s="31">
        <v>11</v>
      </c>
      <c r="B22" s="31" t="s">
        <v>108</v>
      </c>
      <c r="C22" s="72">
        <v>43.204999999999998</v>
      </c>
      <c r="D22" s="72">
        <v>43.207999999999998</v>
      </c>
      <c r="E22" s="31">
        <v>3.0000000000000001E-3</v>
      </c>
      <c r="F22" s="72">
        <f t="shared" si="0"/>
        <v>43.206499999999998</v>
      </c>
      <c r="G22" s="31" t="s">
        <v>109</v>
      </c>
      <c r="H22" s="31" t="s">
        <v>141</v>
      </c>
    </row>
    <row r="23" spans="1:8" x14ac:dyDescent="0.3">
      <c r="A23" s="31">
        <v>12</v>
      </c>
      <c r="B23" s="31" t="s">
        <v>110</v>
      </c>
      <c r="C23" s="72">
        <v>43.773000000000003</v>
      </c>
      <c r="D23" s="72">
        <v>43.771000000000001</v>
      </c>
      <c r="E23" s="31">
        <v>2E-3</v>
      </c>
      <c r="F23" s="72">
        <f t="shared" si="0"/>
        <v>43.772000000000006</v>
      </c>
      <c r="G23" s="31" t="s">
        <v>140</v>
      </c>
      <c r="H23" s="31" t="s">
        <v>141</v>
      </c>
    </row>
    <row r="24" spans="1:8" x14ac:dyDescent="0.3">
      <c r="A24" s="31">
        <v>13</v>
      </c>
      <c r="B24" s="31" t="s">
        <v>111</v>
      </c>
      <c r="C24" s="72">
        <v>49.506</v>
      </c>
      <c r="D24" s="72">
        <v>49.509</v>
      </c>
      <c r="E24" s="31">
        <v>3.0000000000000001E-3</v>
      </c>
      <c r="F24" s="72">
        <f t="shared" si="0"/>
        <v>49.5075</v>
      </c>
      <c r="G24" s="31" t="s">
        <v>112</v>
      </c>
      <c r="H24" s="31" t="s">
        <v>141</v>
      </c>
    </row>
  </sheetData>
  <mergeCells count="11">
    <mergeCell ref="A1:H1"/>
    <mergeCell ref="A2:H2"/>
    <mergeCell ref="A3:H3"/>
    <mergeCell ref="G10:G11"/>
    <mergeCell ref="H10:H11"/>
    <mergeCell ref="A8:H8"/>
    <mergeCell ref="A10:A11"/>
    <mergeCell ref="B10:B11"/>
    <mergeCell ref="C10:D10"/>
    <mergeCell ref="E10:E11"/>
    <mergeCell ref="F10:F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64"/>
  <sheetViews>
    <sheetView topLeftCell="A22" workbookViewId="0">
      <selection activeCell="O54" sqref="O54"/>
    </sheetView>
  </sheetViews>
  <sheetFormatPr defaultColWidth="8.77734375" defaultRowHeight="15.6" x14ac:dyDescent="0.3"/>
  <cols>
    <col min="1" max="1" width="10.33203125" style="13" customWidth="1"/>
    <col min="2" max="2" width="10.21875" style="13" customWidth="1"/>
    <col min="3" max="3" width="8.77734375" style="13" customWidth="1"/>
    <col min="4" max="4" width="9.33203125" style="13" customWidth="1"/>
    <col min="5" max="5" width="8.5546875" style="13" customWidth="1"/>
    <col min="6" max="6" width="10.21875" style="13" customWidth="1"/>
    <col min="7" max="7" width="10.33203125" style="13" customWidth="1"/>
    <col min="8" max="8" width="8.44140625" style="13" customWidth="1"/>
    <col min="9" max="9" width="14.21875" style="13" customWidth="1"/>
    <col min="10" max="10" width="13.33203125" style="13" customWidth="1"/>
    <col min="11" max="13" width="5.5546875" style="13" customWidth="1"/>
    <col min="14" max="14" width="14.77734375" style="13" customWidth="1"/>
    <col min="15" max="15" width="17.6640625" style="13" customWidth="1"/>
    <col min="16" max="16" width="11.6640625" style="13" customWidth="1"/>
    <col min="17" max="17" width="5.5546875" style="13" customWidth="1"/>
    <col min="18" max="18" width="4.5546875" style="13" customWidth="1"/>
    <col min="19" max="19" width="7.88671875" style="13" customWidth="1"/>
    <col min="20" max="21" width="6" style="13" bestFit="1" customWidth="1"/>
    <col min="22" max="22" width="8.88671875" style="13" customWidth="1"/>
    <col min="23" max="23" width="7.21875" style="13" bestFit="1" customWidth="1"/>
    <col min="24" max="24" width="9" style="13" customWidth="1"/>
    <col min="25" max="25" width="11.33203125" style="13" customWidth="1"/>
    <col min="26" max="26" width="10.109375" style="13" bestFit="1" customWidth="1"/>
    <col min="27" max="27" width="9.6640625" style="13" bestFit="1" customWidth="1"/>
    <col min="28" max="16384" width="8.77734375" style="13"/>
  </cols>
  <sheetData>
    <row r="1" spans="1:25" ht="15.6" customHeight="1" x14ac:dyDescent="0.3">
      <c r="A1" s="184" t="s">
        <v>250</v>
      </c>
      <c r="B1" s="185"/>
      <c r="C1" s="185"/>
      <c r="D1" s="185"/>
      <c r="E1" s="185"/>
      <c r="F1" s="185"/>
      <c r="G1" s="185"/>
      <c r="H1" s="185"/>
      <c r="I1" s="185"/>
      <c r="J1" s="18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6"/>
    </row>
    <row r="2" spans="1:25" x14ac:dyDescent="0.3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</row>
    <row r="3" spans="1:25" x14ac:dyDescent="0.3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</row>
    <row r="4" spans="1:25" ht="34.200000000000003" customHeight="1" x14ac:dyDescent="0.3">
      <c r="A4" s="139" t="s">
        <v>1</v>
      </c>
      <c r="B4" s="141" t="s">
        <v>2</v>
      </c>
      <c r="C4" s="141" t="s">
        <v>3</v>
      </c>
      <c r="D4" s="144" t="s">
        <v>7</v>
      </c>
      <c r="E4" s="145"/>
      <c r="F4" s="145"/>
      <c r="G4" s="145"/>
      <c r="H4" s="145"/>
      <c r="I4" s="189" t="s">
        <v>10</v>
      </c>
      <c r="J4" s="187" t="s">
        <v>11</v>
      </c>
    </row>
    <row r="5" spans="1:25" ht="16.95" customHeight="1" x14ac:dyDescent="0.3">
      <c r="A5" s="140"/>
      <c r="B5" s="142"/>
      <c r="C5" s="188"/>
      <c r="D5" s="1" t="s">
        <v>12</v>
      </c>
      <c r="E5" s="1" t="s">
        <v>13</v>
      </c>
      <c r="F5" s="1" t="s">
        <v>14</v>
      </c>
      <c r="G5" s="4" t="s">
        <v>13</v>
      </c>
      <c r="H5" s="4" t="s">
        <v>14</v>
      </c>
      <c r="I5" s="144"/>
      <c r="J5" s="187"/>
    </row>
    <row r="6" spans="1:25" ht="15.45" customHeight="1" x14ac:dyDescent="0.3">
      <c r="A6" s="128" t="s">
        <v>236</v>
      </c>
      <c r="B6" s="128" t="s">
        <v>235</v>
      </c>
      <c r="C6" s="1" t="s">
        <v>5</v>
      </c>
      <c r="D6" s="5">
        <v>0</v>
      </c>
      <c r="E6" s="5">
        <v>0</v>
      </c>
      <c r="F6" s="5">
        <v>0</v>
      </c>
      <c r="G6" s="131">
        <v>0</v>
      </c>
      <c r="H6" s="131">
        <v>2</v>
      </c>
      <c r="I6" s="131" t="s">
        <v>256</v>
      </c>
      <c r="J6" s="129"/>
    </row>
    <row r="7" spans="1:25" ht="15.45" customHeight="1" x14ac:dyDescent="0.3">
      <c r="A7" s="129"/>
      <c r="B7" s="130"/>
      <c r="C7" s="1" t="s">
        <v>15</v>
      </c>
      <c r="D7" s="5">
        <v>180</v>
      </c>
      <c r="E7" s="5">
        <v>0</v>
      </c>
      <c r="F7" s="5">
        <v>4</v>
      </c>
      <c r="G7" s="130"/>
      <c r="H7" s="130"/>
      <c r="I7" s="129"/>
      <c r="J7" s="129"/>
    </row>
    <row r="8" spans="1:25" ht="15.45" customHeight="1" x14ac:dyDescent="0.3">
      <c r="A8" s="129"/>
      <c r="B8" s="128" t="s">
        <v>237</v>
      </c>
      <c r="C8" s="1" t="s">
        <v>5</v>
      </c>
      <c r="D8" s="5">
        <v>78</v>
      </c>
      <c r="E8" s="5">
        <v>2</v>
      </c>
      <c r="F8" s="5">
        <v>23</v>
      </c>
      <c r="G8" s="131">
        <v>2</v>
      </c>
      <c r="H8" s="131">
        <v>21.5</v>
      </c>
      <c r="I8" s="129"/>
      <c r="J8" s="129"/>
    </row>
    <row r="9" spans="1:25" ht="15.45" customHeight="1" x14ac:dyDescent="0.3">
      <c r="A9" s="130"/>
      <c r="B9" s="130"/>
      <c r="C9" s="1" t="s">
        <v>15</v>
      </c>
      <c r="D9" s="5">
        <v>258</v>
      </c>
      <c r="E9" s="5">
        <v>2</v>
      </c>
      <c r="F9" s="5">
        <v>20</v>
      </c>
      <c r="G9" s="130"/>
      <c r="H9" s="130"/>
      <c r="I9" s="130"/>
      <c r="J9" s="130"/>
    </row>
    <row r="10" spans="1:25" ht="15.45" customHeight="1" x14ac:dyDescent="0.3">
      <c r="A10" s="128" t="s">
        <v>237</v>
      </c>
      <c r="B10" s="128" t="s">
        <v>238</v>
      </c>
      <c r="C10" s="1" t="s">
        <v>5</v>
      </c>
      <c r="D10" s="5">
        <v>0</v>
      </c>
      <c r="E10" s="5">
        <v>0</v>
      </c>
      <c r="F10" s="5">
        <v>0</v>
      </c>
      <c r="G10" s="131">
        <v>59</v>
      </c>
      <c r="H10" s="131">
        <v>59.5</v>
      </c>
      <c r="I10" s="131" t="s">
        <v>257</v>
      </c>
      <c r="J10" s="131"/>
    </row>
    <row r="11" spans="1:25" ht="15.45" customHeight="1" x14ac:dyDescent="0.3">
      <c r="A11" s="129"/>
      <c r="B11" s="130"/>
      <c r="C11" s="1" t="s">
        <v>15</v>
      </c>
      <c r="D11" s="5">
        <v>179</v>
      </c>
      <c r="E11" s="5">
        <v>59</v>
      </c>
      <c r="F11" s="5">
        <v>59</v>
      </c>
      <c r="G11" s="130"/>
      <c r="H11" s="130"/>
      <c r="I11" s="129"/>
      <c r="J11" s="129"/>
    </row>
    <row r="12" spans="1:25" ht="15.45" customHeight="1" x14ac:dyDescent="0.3">
      <c r="A12" s="129"/>
      <c r="B12" s="128" t="s">
        <v>237</v>
      </c>
      <c r="C12" s="1" t="s">
        <v>5</v>
      </c>
      <c r="D12" s="5">
        <v>46</v>
      </c>
      <c r="E12" s="5">
        <v>47</v>
      </c>
      <c r="F12" s="5">
        <v>23</v>
      </c>
      <c r="G12" s="131">
        <v>47</v>
      </c>
      <c r="H12" s="131">
        <v>22</v>
      </c>
      <c r="I12" s="129"/>
      <c r="J12" s="129"/>
    </row>
    <row r="13" spans="1:25" ht="15.45" customHeight="1" x14ac:dyDescent="0.3">
      <c r="A13" s="130"/>
      <c r="B13" s="130"/>
      <c r="C13" s="1" t="s">
        <v>15</v>
      </c>
      <c r="D13" s="5">
        <v>226</v>
      </c>
      <c r="E13" s="5">
        <v>47</v>
      </c>
      <c r="F13" s="5">
        <v>21</v>
      </c>
      <c r="G13" s="130"/>
      <c r="H13" s="130"/>
      <c r="I13" s="130"/>
      <c r="J13" s="130"/>
    </row>
    <row r="14" spans="1:25" ht="15.45" customHeight="1" x14ac:dyDescent="0.3">
      <c r="A14" s="128" t="s">
        <v>238</v>
      </c>
      <c r="B14" s="128" t="s">
        <v>239</v>
      </c>
      <c r="C14" s="1" t="s">
        <v>5</v>
      </c>
      <c r="D14" s="5">
        <v>0</v>
      </c>
      <c r="E14" s="5">
        <v>0</v>
      </c>
      <c r="F14" s="5">
        <v>0</v>
      </c>
      <c r="G14" s="131">
        <v>59</v>
      </c>
      <c r="H14" s="131">
        <v>58.5</v>
      </c>
      <c r="I14" s="131" t="s">
        <v>258</v>
      </c>
      <c r="J14" s="131"/>
    </row>
    <row r="15" spans="1:25" ht="15.45" customHeight="1" x14ac:dyDescent="0.3">
      <c r="A15" s="129"/>
      <c r="B15" s="130"/>
      <c r="C15" s="1" t="s">
        <v>15</v>
      </c>
      <c r="D15" s="5">
        <v>179</v>
      </c>
      <c r="E15" s="5">
        <v>59</v>
      </c>
      <c r="F15" s="5">
        <v>57</v>
      </c>
      <c r="G15" s="130"/>
      <c r="H15" s="130"/>
      <c r="I15" s="129"/>
      <c r="J15" s="129"/>
    </row>
    <row r="16" spans="1:25" ht="15.45" customHeight="1" x14ac:dyDescent="0.3">
      <c r="A16" s="129"/>
      <c r="B16" s="128" t="s">
        <v>237</v>
      </c>
      <c r="C16" s="1" t="s">
        <v>5</v>
      </c>
      <c r="D16" s="5">
        <v>161</v>
      </c>
      <c r="E16" s="5">
        <v>49</v>
      </c>
      <c r="F16" s="5">
        <v>3</v>
      </c>
      <c r="G16" s="131">
        <v>49</v>
      </c>
      <c r="H16" s="131">
        <v>4</v>
      </c>
      <c r="I16" s="129"/>
      <c r="J16" s="129"/>
    </row>
    <row r="17" spans="1:10" ht="15.45" customHeight="1" x14ac:dyDescent="0.3">
      <c r="A17" s="130"/>
      <c r="B17" s="130"/>
      <c r="C17" s="1" t="s">
        <v>15</v>
      </c>
      <c r="D17" s="5">
        <v>341</v>
      </c>
      <c r="E17" s="5">
        <v>49</v>
      </c>
      <c r="F17" s="5">
        <v>5</v>
      </c>
      <c r="G17" s="130"/>
      <c r="H17" s="130"/>
      <c r="I17" s="130"/>
      <c r="J17" s="130"/>
    </row>
    <row r="18" spans="1:10" ht="15.45" customHeight="1" x14ac:dyDescent="0.3">
      <c r="A18" s="128" t="s">
        <v>239</v>
      </c>
      <c r="B18" s="128" t="s">
        <v>238</v>
      </c>
      <c r="C18" s="1" t="s">
        <v>5</v>
      </c>
      <c r="D18" s="5">
        <v>0</v>
      </c>
      <c r="E18" s="5">
        <v>0</v>
      </c>
      <c r="F18" s="5">
        <v>0</v>
      </c>
      <c r="G18" s="131">
        <v>0</v>
      </c>
      <c r="H18" s="131">
        <v>1</v>
      </c>
      <c r="I18" s="131" t="s">
        <v>259</v>
      </c>
      <c r="J18" s="131"/>
    </row>
    <row r="19" spans="1:10" ht="15.45" customHeight="1" x14ac:dyDescent="0.3">
      <c r="A19" s="129"/>
      <c r="B19" s="130"/>
      <c r="C19" s="1" t="s">
        <v>15</v>
      </c>
      <c r="D19" s="5">
        <v>180</v>
      </c>
      <c r="E19" s="5">
        <v>0</v>
      </c>
      <c r="F19" s="5">
        <v>2</v>
      </c>
      <c r="G19" s="130"/>
      <c r="H19" s="130"/>
      <c r="I19" s="129"/>
      <c r="J19" s="129"/>
    </row>
    <row r="20" spans="1:10" ht="15.45" customHeight="1" x14ac:dyDescent="0.3">
      <c r="A20" s="129"/>
      <c r="B20" s="128" t="s">
        <v>240</v>
      </c>
      <c r="C20" s="1" t="s">
        <v>5</v>
      </c>
      <c r="D20" s="5">
        <v>104</v>
      </c>
      <c r="E20" s="5">
        <v>37</v>
      </c>
      <c r="F20" s="5">
        <v>33</v>
      </c>
      <c r="G20" s="131">
        <v>37</v>
      </c>
      <c r="H20" s="131">
        <v>35</v>
      </c>
      <c r="I20" s="129"/>
      <c r="J20" s="129"/>
    </row>
    <row r="21" spans="1:10" ht="15.45" customHeight="1" x14ac:dyDescent="0.3">
      <c r="A21" s="130"/>
      <c r="B21" s="130"/>
      <c r="C21" s="1" t="s">
        <v>15</v>
      </c>
      <c r="D21" s="5">
        <v>284</v>
      </c>
      <c r="E21" s="5">
        <v>37</v>
      </c>
      <c r="F21" s="5">
        <v>37</v>
      </c>
      <c r="G21" s="130"/>
      <c r="H21" s="130"/>
      <c r="I21" s="130"/>
      <c r="J21" s="130"/>
    </row>
    <row r="22" spans="1:10" ht="15.75" customHeight="1" x14ac:dyDescent="0.3">
      <c r="A22" s="128" t="s">
        <v>240</v>
      </c>
      <c r="B22" s="128" t="s">
        <v>241</v>
      </c>
      <c r="C22" s="1" t="s">
        <v>5</v>
      </c>
      <c r="D22" s="5">
        <v>0</v>
      </c>
      <c r="E22" s="5">
        <v>0</v>
      </c>
      <c r="F22" s="5">
        <v>0</v>
      </c>
      <c r="G22" s="131">
        <v>0</v>
      </c>
      <c r="H22" s="131">
        <v>1.5</v>
      </c>
      <c r="I22" s="131" t="s">
        <v>260</v>
      </c>
      <c r="J22" s="131"/>
    </row>
    <row r="23" spans="1:10" x14ac:dyDescent="0.3">
      <c r="A23" s="129"/>
      <c r="B23" s="130"/>
      <c r="C23" s="1" t="s">
        <v>15</v>
      </c>
      <c r="D23" s="5">
        <v>180</v>
      </c>
      <c r="E23" s="5">
        <v>0</v>
      </c>
      <c r="F23" s="5">
        <v>3</v>
      </c>
      <c r="G23" s="130"/>
      <c r="H23" s="130"/>
      <c r="I23" s="129"/>
      <c r="J23" s="129"/>
    </row>
    <row r="24" spans="1:10" ht="15.75" customHeight="1" x14ac:dyDescent="0.3">
      <c r="A24" s="129"/>
      <c r="B24" s="128" t="s">
        <v>239</v>
      </c>
      <c r="C24" s="1" t="s">
        <v>5</v>
      </c>
      <c r="D24" s="5">
        <v>118</v>
      </c>
      <c r="E24" s="5">
        <v>29</v>
      </c>
      <c r="F24" s="5">
        <v>39</v>
      </c>
      <c r="G24" s="131">
        <v>29</v>
      </c>
      <c r="H24" s="131">
        <v>40</v>
      </c>
      <c r="I24" s="129"/>
      <c r="J24" s="129"/>
    </row>
    <row r="25" spans="1:10" x14ac:dyDescent="0.3">
      <c r="A25" s="130"/>
      <c r="B25" s="130"/>
      <c r="C25" s="1" t="s">
        <v>15</v>
      </c>
      <c r="D25" s="5">
        <v>298</v>
      </c>
      <c r="E25" s="5">
        <v>29</v>
      </c>
      <c r="F25" s="5">
        <v>41</v>
      </c>
      <c r="G25" s="130"/>
      <c r="H25" s="130"/>
      <c r="I25" s="130"/>
      <c r="J25" s="130"/>
    </row>
    <row r="26" spans="1:10" ht="15.75" customHeight="1" x14ac:dyDescent="0.3">
      <c r="A26" s="128" t="s">
        <v>241</v>
      </c>
      <c r="B26" s="128" t="s">
        <v>242</v>
      </c>
      <c r="C26" s="1" t="s">
        <v>5</v>
      </c>
      <c r="D26" s="5">
        <v>0</v>
      </c>
      <c r="E26" s="5">
        <v>0</v>
      </c>
      <c r="F26" s="5">
        <v>0</v>
      </c>
      <c r="G26" s="131">
        <v>0</v>
      </c>
      <c r="H26" s="131">
        <v>1</v>
      </c>
      <c r="I26" s="131" t="s">
        <v>251</v>
      </c>
      <c r="J26" s="131"/>
    </row>
    <row r="27" spans="1:10" x14ac:dyDescent="0.3">
      <c r="A27" s="129"/>
      <c r="B27" s="130"/>
      <c r="C27" s="1" t="s">
        <v>15</v>
      </c>
      <c r="D27" s="5">
        <v>180</v>
      </c>
      <c r="E27" s="5">
        <v>0</v>
      </c>
      <c r="F27" s="5">
        <v>2</v>
      </c>
      <c r="G27" s="130"/>
      <c r="H27" s="130"/>
      <c r="I27" s="129"/>
      <c r="J27" s="129"/>
    </row>
    <row r="28" spans="1:10" ht="15.75" customHeight="1" x14ac:dyDescent="0.3">
      <c r="A28" s="129"/>
      <c r="B28" s="128" t="s">
        <v>240</v>
      </c>
      <c r="C28" s="1" t="s">
        <v>5</v>
      </c>
      <c r="D28" s="5">
        <v>158</v>
      </c>
      <c r="E28" s="5">
        <v>46</v>
      </c>
      <c r="F28" s="5">
        <v>58</v>
      </c>
      <c r="G28" s="131">
        <v>46</v>
      </c>
      <c r="H28" s="131">
        <v>57</v>
      </c>
      <c r="I28" s="129"/>
      <c r="J28" s="129"/>
    </row>
    <row r="29" spans="1:10" x14ac:dyDescent="0.3">
      <c r="A29" s="130"/>
      <c r="B29" s="130"/>
      <c r="C29" s="1" t="s">
        <v>15</v>
      </c>
      <c r="D29" s="5">
        <v>338</v>
      </c>
      <c r="E29" s="5">
        <v>46</v>
      </c>
      <c r="F29" s="5">
        <v>56</v>
      </c>
      <c r="G29" s="130"/>
      <c r="H29" s="130"/>
      <c r="I29" s="130"/>
      <c r="J29" s="130"/>
    </row>
    <row r="30" spans="1:10" ht="15.75" customHeight="1" x14ac:dyDescent="0.3">
      <c r="A30" s="128" t="s">
        <v>242</v>
      </c>
      <c r="B30" s="128" t="s">
        <v>241</v>
      </c>
      <c r="C30" s="1" t="s">
        <v>5</v>
      </c>
      <c r="D30" s="5">
        <v>0</v>
      </c>
      <c r="E30" s="5">
        <v>0</v>
      </c>
      <c r="F30" s="5">
        <v>0</v>
      </c>
      <c r="G30" s="131">
        <v>0</v>
      </c>
      <c r="H30" s="131">
        <v>2</v>
      </c>
      <c r="I30" s="131" t="s">
        <v>252</v>
      </c>
      <c r="J30" s="131"/>
    </row>
    <row r="31" spans="1:10" x14ac:dyDescent="0.3">
      <c r="A31" s="129"/>
      <c r="B31" s="130"/>
      <c r="C31" s="1" t="s">
        <v>15</v>
      </c>
      <c r="D31" s="5">
        <v>180</v>
      </c>
      <c r="E31" s="5">
        <v>0</v>
      </c>
      <c r="F31" s="5">
        <v>4</v>
      </c>
      <c r="G31" s="130"/>
      <c r="H31" s="130"/>
      <c r="I31" s="129"/>
      <c r="J31" s="129"/>
    </row>
    <row r="32" spans="1:10" ht="15.75" customHeight="1" x14ac:dyDescent="0.3">
      <c r="A32" s="129"/>
      <c r="B32" s="128" t="s">
        <v>242</v>
      </c>
      <c r="C32" s="1" t="s">
        <v>5</v>
      </c>
      <c r="D32" s="5">
        <v>171</v>
      </c>
      <c r="E32" s="5">
        <v>23</v>
      </c>
      <c r="F32" s="5">
        <v>16</v>
      </c>
      <c r="G32" s="131">
        <v>23</v>
      </c>
      <c r="H32" s="131">
        <v>17</v>
      </c>
      <c r="I32" s="129"/>
      <c r="J32" s="129"/>
    </row>
    <row r="33" spans="1:10" x14ac:dyDescent="0.3">
      <c r="A33" s="130"/>
      <c r="B33" s="130"/>
      <c r="C33" s="1" t="s">
        <v>15</v>
      </c>
      <c r="D33" s="5">
        <v>351</v>
      </c>
      <c r="E33" s="5">
        <v>23</v>
      </c>
      <c r="F33" s="5">
        <v>18</v>
      </c>
      <c r="G33" s="130"/>
      <c r="H33" s="130"/>
      <c r="I33" s="130"/>
      <c r="J33" s="130"/>
    </row>
    <row r="34" spans="1:10" ht="15.75" customHeight="1" x14ac:dyDescent="0.3">
      <c r="A34" s="128" t="s">
        <v>243</v>
      </c>
      <c r="B34" s="128" t="s">
        <v>244</v>
      </c>
      <c r="C34" s="1" t="s">
        <v>5</v>
      </c>
      <c r="D34" s="5">
        <v>0</v>
      </c>
      <c r="E34" s="5">
        <v>0</v>
      </c>
      <c r="F34" s="5">
        <v>0</v>
      </c>
      <c r="G34" s="131">
        <v>0</v>
      </c>
      <c r="H34" s="131">
        <v>2</v>
      </c>
      <c r="I34" s="131" t="s">
        <v>253</v>
      </c>
      <c r="J34" s="131"/>
    </row>
    <row r="35" spans="1:10" x14ac:dyDescent="0.3">
      <c r="A35" s="129"/>
      <c r="B35" s="130"/>
      <c r="C35" s="1" t="s">
        <v>15</v>
      </c>
      <c r="D35" s="5">
        <v>180</v>
      </c>
      <c r="E35" s="5">
        <v>0</v>
      </c>
      <c r="F35" s="5">
        <v>4</v>
      </c>
      <c r="G35" s="130"/>
      <c r="H35" s="130"/>
      <c r="I35" s="129"/>
      <c r="J35" s="129"/>
    </row>
    <row r="36" spans="1:10" ht="15.75" customHeight="1" x14ac:dyDescent="0.3">
      <c r="A36" s="129"/>
      <c r="B36" s="128" t="s">
        <v>242</v>
      </c>
      <c r="C36" s="1" t="s">
        <v>5</v>
      </c>
      <c r="D36" s="5">
        <v>154</v>
      </c>
      <c r="E36" s="5">
        <v>51</v>
      </c>
      <c r="F36" s="5">
        <v>11</v>
      </c>
      <c r="G36" s="131">
        <v>51</v>
      </c>
      <c r="H36" s="131">
        <v>11.5</v>
      </c>
      <c r="I36" s="129"/>
      <c r="J36" s="129"/>
    </row>
    <row r="37" spans="1:10" x14ac:dyDescent="0.3">
      <c r="A37" s="130"/>
      <c r="B37" s="130"/>
      <c r="C37" s="1" t="s">
        <v>15</v>
      </c>
      <c r="D37" s="5">
        <v>334</v>
      </c>
      <c r="E37" s="5">
        <v>51</v>
      </c>
      <c r="F37" s="5">
        <v>12</v>
      </c>
      <c r="G37" s="130"/>
      <c r="H37" s="130"/>
      <c r="I37" s="130"/>
      <c r="J37" s="130"/>
    </row>
    <row r="38" spans="1:10" ht="15.75" customHeight="1" x14ac:dyDescent="0.3">
      <c r="A38" s="128" t="s">
        <v>244</v>
      </c>
      <c r="B38" s="128" t="s">
        <v>243</v>
      </c>
      <c r="C38" s="1" t="s">
        <v>5</v>
      </c>
      <c r="D38" s="5">
        <v>0</v>
      </c>
      <c r="E38" s="5">
        <v>0</v>
      </c>
      <c r="F38" s="5">
        <v>0</v>
      </c>
      <c r="G38" s="131">
        <v>0</v>
      </c>
      <c r="H38" s="131">
        <v>0.5</v>
      </c>
      <c r="I38" s="131" t="s">
        <v>254</v>
      </c>
      <c r="J38" s="131"/>
    </row>
    <row r="39" spans="1:10" x14ac:dyDescent="0.3">
      <c r="A39" s="129"/>
      <c r="B39" s="130"/>
      <c r="C39" s="1" t="s">
        <v>15</v>
      </c>
      <c r="D39" s="5">
        <v>180</v>
      </c>
      <c r="E39" s="5">
        <v>0</v>
      </c>
      <c r="F39" s="5">
        <v>1</v>
      </c>
      <c r="G39" s="130"/>
      <c r="H39" s="130"/>
      <c r="I39" s="129"/>
      <c r="J39" s="129"/>
    </row>
    <row r="40" spans="1:10" ht="15.75" customHeight="1" x14ac:dyDescent="0.3">
      <c r="A40" s="129"/>
      <c r="B40" s="128" t="s">
        <v>245</v>
      </c>
      <c r="C40" s="1" t="s">
        <v>5</v>
      </c>
      <c r="D40" s="5">
        <v>145</v>
      </c>
      <c r="E40" s="5">
        <v>37</v>
      </c>
      <c r="F40" s="5">
        <v>42</v>
      </c>
      <c r="G40" s="131">
        <v>37</v>
      </c>
      <c r="H40" s="131">
        <v>42</v>
      </c>
      <c r="I40" s="129"/>
      <c r="J40" s="129"/>
    </row>
    <row r="41" spans="1:10" x14ac:dyDescent="0.3">
      <c r="A41" s="130"/>
      <c r="B41" s="130"/>
      <c r="C41" s="1" t="s">
        <v>15</v>
      </c>
      <c r="D41" s="5">
        <v>325</v>
      </c>
      <c r="E41" s="5">
        <v>37</v>
      </c>
      <c r="F41" s="5">
        <v>42</v>
      </c>
      <c r="G41" s="130"/>
      <c r="H41" s="130"/>
      <c r="I41" s="130"/>
      <c r="J41" s="130"/>
    </row>
    <row r="42" spans="1:10" ht="15.75" customHeight="1" x14ac:dyDescent="0.3">
      <c r="A42" s="128" t="s">
        <v>245</v>
      </c>
      <c r="B42" s="128" t="s">
        <v>246</v>
      </c>
      <c r="C42" s="1" t="s">
        <v>5</v>
      </c>
      <c r="D42" s="5">
        <v>0</v>
      </c>
      <c r="E42" s="5">
        <v>0</v>
      </c>
      <c r="F42" s="5">
        <v>0</v>
      </c>
      <c r="G42" s="131">
        <v>59</v>
      </c>
      <c r="H42" s="131">
        <v>59</v>
      </c>
      <c r="I42" s="131" t="s">
        <v>255</v>
      </c>
      <c r="J42" s="131"/>
    </row>
    <row r="43" spans="1:10" x14ac:dyDescent="0.3">
      <c r="A43" s="129"/>
      <c r="B43" s="130"/>
      <c r="C43" s="1" t="s">
        <v>15</v>
      </c>
      <c r="D43" s="5">
        <v>179</v>
      </c>
      <c r="E43" s="5">
        <v>59</v>
      </c>
      <c r="F43" s="5">
        <v>58</v>
      </c>
      <c r="G43" s="130"/>
      <c r="H43" s="130"/>
      <c r="I43" s="129"/>
      <c r="J43" s="129"/>
    </row>
    <row r="44" spans="1:10" ht="15.75" customHeight="1" x14ac:dyDescent="0.3">
      <c r="A44" s="129"/>
      <c r="B44" s="128" t="s">
        <v>244</v>
      </c>
      <c r="C44" s="1" t="s">
        <v>5</v>
      </c>
      <c r="D44" s="5">
        <v>126</v>
      </c>
      <c r="E44" s="5">
        <v>29</v>
      </c>
      <c r="F44" s="5">
        <v>49</v>
      </c>
      <c r="G44" s="131">
        <v>29</v>
      </c>
      <c r="H44" s="131">
        <v>49.5</v>
      </c>
      <c r="I44" s="129"/>
      <c r="J44" s="129"/>
    </row>
    <row r="45" spans="1:10" x14ac:dyDescent="0.3">
      <c r="A45" s="130"/>
      <c r="B45" s="130"/>
      <c r="C45" s="1" t="s">
        <v>15</v>
      </c>
      <c r="D45" s="5">
        <v>306</v>
      </c>
      <c r="E45" s="5">
        <v>29</v>
      </c>
      <c r="F45" s="5">
        <v>50</v>
      </c>
      <c r="G45" s="130"/>
      <c r="H45" s="130"/>
      <c r="I45" s="130"/>
      <c r="J45" s="130"/>
    </row>
    <row r="46" spans="1:10" ht="15.75" customHeight="1" x14ac:dyDescent="0.3">
      <c r="A46" s="128" t="s">
        <v>246</v>
      </c>
      <c r="B46" s="128" t="s">
        <v>245</v>
      </c>
      <c r="C46" s="1" t="s">
        <v>5</v>
      </c>
      <c r="D46" s="5">
        <v>0</v>
      </c>
      <c r="E46" s="5">
        <v>0</v>
      </c>
      <c r="F46" s="5">
        <v>0</v>
      </c>
      <c r="G46" s="131">
        <v>0</v>
      </c>
      <c r="H46" s="131">
        <v>0.5</v>
      </c>
      <c r="I46" s="131" t="s">
        <v>262</v>
      </c>
      <c r="J46" s="131"/>
    </row>
    <row r="47" spans="1:10" x14ac:dyDescent="0.3">
      <c r="A47" s="129"/>
      <c r="B47" s="130"/>
      <c r="C47" s="1" t="s">
        <v>15</v>
      </c>
      <c r="D47" s="5">
        <v>180</v>
      </c>
      <c r="E47" s="5">
        <v>0</v>
      </c>
      <c r="F47" s="5">
        <v>1</v>
      </c>
      <c r="G47" s="130"/>
      <c r="H47" s="130"/>
      <c r="I47" s="129"/>
      <c r="J47" s="129"/>
    </row>
    <row r="48" spans="1:10" ht="15.75" customHeight="1" x14ac:dyDescent="0.3">
      <c r="A48" s="129"/>
      <c r="B48" s="128" t="s">
        <v>247</v>
      </c>
      <c r="C48" s="1" t="s">
        <v>5</v>
      </c>
      <c r="D48" s="5">
        <v>135</v>
      </c>
      <c r="E48" s="5">
        <v>36</v>
      </c>
      <c r="F48" s="5">
        <v>25</v>
      </c>
      <c r="G48" s="131">
        <v>36</v>
      </c>
      <c r="H48" s="131">
        <v>24</v>
      </c>
      <c r="I48" s="129"/>
      <c r="J48" s="129"/>
    </row>
    <row r="49" spans="1:15" x14ac:dyDescent="0.3">
      <c r="A49" s="130"/>
      <c r="B49" s="130"/>
      <c r="C49" s="1" t="s">
        <v>15</v>
      </c>
      <c r="D49" s="5">
        <v>315</v>
      </c>
      <c r="E49" s="5">
        <v>36</v>
      </c>
      <c r="F49" s="5">
        <v>23</v>
      </c>
      <c r="G49" s="130"/>
      <c r="H49" s="130"/>
      <c r="I49" s="130"/>
      <c r="J49" s="130"/>
    </row>
    <row r="50" spans="1:15" ht="15.75" customHeight="1" x14ac:dyDescent="0.3">
      <c r="A50" s="128" t="s">
        <v>247</v>
      </c>
      <c r="B50" s="128" t="s">
        <v>248</v>
      </c>
      <c r="C50" s="1" t="s">
        <v>5</v>
      </c>
      <c r="D50" s="5">
        <v>0</v>
      </c>
      <c r="E50" s="5">
        <v>0</v>
      </c>
      <c r="F50" s="5">
        <v>0</v>
      </c>
      <c r="G50" s="131">
        <v>0</v>
      </c>
      <c r="H50" s="131">
        <v>1.5</v>
      </c>
      <c r="I50" s="131" t="s">
        <v>261</v>
      </c>
      <c r="J50" s="131"/>
    </row>
    <row r="51" spans="1:15" x14ac:dyDescent="0.3">
      <c r="A51" s="129"/>
      <c r="B51" s="130"/>
      <c r="C51" s="1" t="s">
        <v>15</v>
      </c>
      <c r="D51" s="5">
        <v>180</v>
      </c>
      <c r="E51" s="5">
        <v>0</v>
      </c>
      <c r="F51" s="5">
        <v>3</v>
      </c>
      <c r="G51" s="130"/>
      <c r="H51" s="130"/>
      <c r="I51" s="129"/>
      <c r="J51" s="129"/>
    </row>
    <row r="52" spans="1:15" ht="15.75" customHeight="1" x14ac:dyDescent="0.3">
      <c r="A52" s="129"/>
      <c r="B52" s="128" t="s">
        <v>246</v>
      </c>
      <c r="C52" s="1" t="s">
        <v>5</v>
      </c>
      <c r="D52" s="5">
        <v>93</v>
      </c>
      <c r="E52" s="5">
        <v>29</v>
      </c>
      <c r="F52" s="5">
        <v>29</v>
      </c>
      <c r="G52" s="131">
        <v>29</v>
      </c>
      <c r="H52" s="131">
        <v>27.5</v>
      </c>
      <c r="I52" s="129"/>
      <c r="J52" s="129"/>
    </row>
    <row r="53" spans="1:15" x14ac:dyDescent="0.3">
      <c r="A53" s="130"/>
      <c r="B53" s="130"/>
      <c r="C53" s="1" t="s">
        <v>15</v>
      </c>
      <c r="D53" s="5">
        <v>273</v>
      </c>
      <c r="E53" s="5">
        <v>29</v>
      </c>
      <c r="F53" s="5">
        <v>26</v>
      </c>
      <c r="G53" s="130"/>
      <c r="H53" s="130"/>
      <c r="I53" s="130"/>
      <c r="J53" s="130"/>
    </row>
    <row r="54" spans="1:15" ht="15.75" customHeight="1" x14ac:dyDescent="0.3">
      <c r="N54" s="32"/>
      <c r="O54" s="74"/>
    </row>
    <row r="55" spans="1:15" x14ac:dyDescent="0.3">
      <c r="N55" s="32"/>
    </row>
    <row r="56" spans="1:15" ht="15.75" customHeight="1" x14ac:dyDescent="0.3"/>
    <row r="58" spans="1:15" ht="15.75" customHeight="1" x14ac:dyDescent="0.3"/>
    <row r="60" spans="1:15" ht="15.75" customHeight="1" x14ac:dyDescent="0.3"/>
    <row r="62" spans="1:15" ht="15.75" customHeight="1" x14ac:dyDescent="0.3"/>
    <row r="64" spans="1:15" ht="15.75" customHeight="1" x14ac:dyDescent="0.3"/>
  </sheetData>
  <mergeCells count="117">
    <mergeCell ref="B8:B9"/>
    <mergeCell ref="G8:G9"/>
    <mergeCell ref="H8:H9"/>
    <mergeCell ref="J4:J5"/>
    <mergeCell ref="A6:A9"/>
    <mergeCell ref="B6:B7"/>
    <mergeCell ref="G6:G7"/>
    <mergeCell ref="H6:H7"/>
    <mergeCell ref="I6:I9"/>
    <mergeCell ref="J6:J9"/>
    <mergeCell ref="A4:A5"/>
    <mergeCell ref="B4:B5"/>
    <mergeCell ref="C4:C5"/>
    <mergeCell ref="D4:H4"/>
    <mergeCell ref="I4:I5"/>
    <mergeCell ref="I10:I13"/>
    <mergeCell ref="J10:J13"/>
    <mergeCell ref="B12:B13"/>
    <mergeCell ref="G12:G13"/>
    <mergeCell ref="H12:H13"/>
    <mergeCell ref="A10:A13"/>
    <mergeCell ref="B10:B11"/>
    <mergeCell ref="G10:G11"/>
    <mergeCell ref="H10:H11"/>
    <mergeCell ref="I14:I17"/>
    <mergeCell ref="J14:J17"/>
    <mergeCell ref="B16:B17"/>
    <mergeCell ref="G16:G17"/>
    <mergeCell ref="H16:H17"/>
    <mergeCell ref="A14:A17"/>
    <mergeCell ref="B14:B15"/>
    <mergeCell ref="G14:G15"/>
    <mergeCell ref="H14:H15"/>
    <mergeCell ref="I18:I21"/>
    <mergeCell ref="J18:J21"/>
    <mergeCell ref="B20:B21"/>
    <mergeCell ref="G20:G21"/>
    <mergeCell ref="H20:H21"/>
    <mergeCell ref="A18:A21"/>
    <mergeCell ref="B18:B19"/>
    <mergeCell ref="G18:G19"/>
    <mergeCell ref="H18:H19"/>
    <mergeCell ref="I22:I25"/>
    <mergeCell ref="J22:J25"/>
    <mergeCell ref="B24:B25"/>
    <mergeCell ref="G24:G25"/>
    <mergeCell ref="H24:H25"/>
    <mergeCell ref="A22:A25"/>
    <mergeCell ref="B22:B23"/>
    <mergeCell ref="G22:G23"/>
    <mergeCell ref="H22:H23"/>
    <mergeCell ref="I26:I29"/>
    <mergeCell ref="J26:J29"/>
    <mergeCell ref="B28:B29"/>
    <mergeCell ref="G28:G29"/>
    <mergeCell ref="H28:H29"/>
    <mergeCell ref="A26:A29"/>
    <mergeCell ref="B26:B27"/>
    <mergeCell ref="G26:G27"/>
    <mergeCell ref="H26:H27"/>
    <mergeCell ref="I30:I33"/>
    <mergeCell ref="J30:J33"/>
    <mergeCell ref="B32:B33"/>
    <mergeCell ref="G32:G33"/>
    <mergeCell ref="H32:H33"/>
    <mergeCell ref="A30:A33"/>
    <mergeCell ref="B30:B31"/>
    <mergeCell ref="G30:G31"/>
    <mergeCell ref="H30:H31"/>
    <mergeCell ref="I34:I37"/>
    <mergeCell ref="J34:J37"/>
    <mergeCell ref="B36:B37"/>
    <mergeCell ref="G36:G37"/>
    <mergeCell ref="H36:H37"/>
    <mergeCell ref="A34:A37"/>
    <mergeCell ref="B34:B35"/>
    <mergeCell ref="G34:G35"/>
    <mergeCell ref="H34:H35"/>
    <mergeCell ref="G44:G45"/>
    <mergeCell ref="H44:H45"/>
    <mergeCell ref="A42:A45"/>
    <mergeCell ref="B42:B43"/>
    <mergeCell ref="G42:G43"/>
    <mergeCell ref="H42:H43"/>
    <mergeCell ref="I38:I41"/>
    <mergeCell ref="J38:J41"/>
    <mergeCell ref="B40:B41"/>
    <mergeCell ref="G40:G41"/>
    <mergeCell ref="H40:H41"/>
    <mergeCell ref="A38:A41"/>
    <mergeCell ref="B38:B39"/>
    <mergeCell ref="G38:G39"/>
    <mergeCell ref="H38:H39"/>
    <mergeCell ref="A1:J1"/>
    <mergeCell ref="A2:J2"/>
    <mergeCell ref="A3:J3"/>
    <mergeCell ref="I50:I53"/>
    <mergeCell ref="J50:J53"/>
    <mergeCell ref="B52:B53"/>
    <mergeCell ref="G52:G53"/>
    <mergeCell ref="H52:H53"/>
    <mergeCell ref="A50:A53"/>
    <mergeCell ref="B50:B51"/>
    <mergeCell ref="G50:G51"/>
    <mergeCell ref="H50:H51"/>
    <mergeCell ref="I46:I49"/>
    <mergeCell ref="J46:J49"/>
    <mergeCell ref="B48:B49"/>
    <mergeCell ref="G48:G49"/>
    <mergeCell ref="H48:H49"/>
    <mergeCell ref="A46:A49"/>
    <mergeCell ref="B46:B47"/>
    <mergeCell ref="G46:G47"/>
    <mergeCell ref="H46:H47"/>
    <mergeCell ref="I42:I45"/>
    <mergeCell ref="J42:J45"/>
    <mergeCell ref="B44:B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L27"/>
  <sheetViews>
    <sheetView topLeftCell="A13" workbookViewId="0">
      <selection activeCell="N12" sqref="N12"/>
    </sheetView>
  </sheetViews>
  <sheetFormatPr defaultRowHeight="13.8" x14ac:dyDescent="0.25"/>
  <cols>
    <col min="1" max="1" width="11.21875" style="55" customWidth="1"/>
    <col min="2" max="2" width="13.21875" style="55" customWidth="1"/>
    <col min="3" max="4" width="15.33203125" style="55" customWidth="1"/>
    <col min="5" max="5" width="14.109375" style="55" customWidth="1"/>
    <col min="6" max="6" width="13.109375" style="55" customWidth="1"/>
    <col min="7" max="7" width="12.109375" style="55" customWidth="1"/>
    <col min="8" max="8" width="16.5546875" style="55" customWidth="1"/>
    <col min="9" max="9" width="16" style="55" customWidth="1"/>
    <col min="10" max="10" width="14.88671875" style="55" customWidth="1"/>
    <col min="11" max="11" width="14.21875" style="55" customWidth="1"/>
    <col min="12" max="16384" width="8.88671875" style="55"/>
  </cols>
  <sheetData>
    <row r="2" spans="1:12" x14ac:dyDescent="0.25">
      <c r="A2" s="149" t="s">
        <v>76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</row>
    <row r="3" spans="1:12" x14ac:dyDescent="0.25">
      <c r="A3" s="150" t="s">
        <v>77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</row>
    <row r="4" spans="1:12" x14ac:dyDescent="0.25">
      <c r="A4" s="150" t="s">
        <v>78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</row>
    <row r="5" spans="1:12" x14ac:dyDescent="0.25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</row>
    <row r="6" spans="1:12" x14ac:dyDescent="0.25">
      <c r="A6" s="151" t="s">
        <v>316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</row>
    <row r="7" spans="1:12" x14ac:dyDescent="0.25">
      <c r="A7" s="151" t="s">
        <v>313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</row>
    <row r="8" spans="1:12" ht="14.4" x14ac:dyDescent="0.25">
      <c r="A8" s="151" t="s">
        <v>333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</row>
    <row r="9" spans="1:12" x14ac:dyDescent="0.25">
      <c r="A9" s="150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</row>
    <row r="10" spans="1:12" x14ac:dyDescent="0.25">
      <c r="A10" s="148" t="s">
        <v>314</v>
      </c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</row>
    <row r="11" spans="1:12" x14ac:dyDescent="0.25">
      <c r="A11" s="152"/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</row>
    <row r="12" spans="1:12" ht="15.6" customHeight="1" x14ac:dyDescent="0.25">
      <c r="A12" s="190" t="s">
        <v>225</v>
      </c>
      <c r="B12" s="190" t="s">
        <v>226</v>
      </c>
      <c r="C12" s="190" t="s">
        <v>263</v>
      </c>
      <c r="D12" s="190" t="s">
        <v>228</v>
      </c>
      <c r="E12" s="192" t="s">
        <v>227</v>
      </c>
      <c r="F12" s="190" t="s">
        <v>229</v>
      </c>
      <c r="G12" s="190" t="s">
        <v>230</v>
      </c>
      <c r="H12" s="190" t="s">
        <v>231</v>
      </c>
      <c r="I12" s="190" t="s">
        <v>232</v>
      </c>
      <c r="J12" s="190" t="s">
        <v>233</v>
      </c>
      <c r="K12" s="190" t="s">
        <v>234</v>
      </c>
      <c r="L12" s="191" t="s">
        <v>11</v>
      </c>
    </row>
    <row r="13" spans="1:12" x14ac:dyDescent="0.25">
      <c r="A13" s="191"/>
      <c r="B13" s="191"/>
      <c r="C13" s="191"/>
      <c r="D13" s="191"/>
      <c r="E13" s="193"/>
      <c r="F13" s="191"/>
      <c r="G13" s="191"/>
      <c r="H13" s="191"/>
      <c r="I13" s="191"/>
      <c r="J13" s="191"/>
      <c r="K13" s="191"/>
      <c r="L13" s="191"/>
    </row>
    <row r="14" spans="1:12" x14ac:dyDescent="0.25">
      <c r="A14" s="191"/>
      <c r="B14" s="191"/>
      <c r="C14" s="191"/>
      <c r="D14" s="191"/>
      <c r="E14" s="194"/>
      <c r="F14" s="191"/>
      <c r="G14" s="191"/>
      <c r="H14" s="191"/>
      <c r="I14" s="191"/>
      <c r="J14" s="191"/>
      <c r="K14" s="191"/>
      <c r="L14" s="191"/>
    </row>
    <row r="15" spans="1:12" ht="14.4" x14ac:dyDescent="0.25">
      <c r="A15" s="101" t="s">
        <v>236</v>
      </c>
      <c r="B15" s="101">
        <v>67.8</v>
      </c>
      <c r="C15" s="102" t="s">
        <v>264</v>
      </c>
      <c r="D15" s="101" t="s">
        <v>334</v>
      </c>
      <c r="E15" s="101">
        <v>15</v>
      </c>
      <c r="F15" s="101">
        <v>18.510999999999999</v>
      </c>
      <c r="G15" s="101">
        <v>26.696999999999999</v>
      </c>
      <c r="H15" s="101">
        <v>8.8249999999999993</v>
      </c>
      <c r="I15" s="101" t="s">
        <v>277</v>
      </c>
      <c r="J15" s="101" t="s">
        <v>289</v>
      </c>
      <c r="K15" s="101" t="s">
        <v>301</v>
      </c>
      <c r="L15" s="101"/>
    </row>
    <row r="16" spans="1:12" ht="14.4" x14ac:dyDescent="0.25">
      <c r="A16" s="101" t="s">
        <v>237</v>
      </c>
      <c r="B16" s="101">
        <v>108.352</v>
      </c>
      <c r="C16" s="102" t="s">
        <v>265</v>
      </c>
      <c r="D16" s="101" t="s">
        <v>335</v>
      </c>
      <c r="E16" s="101">
        <v>15</v>
      </c>
      <c r="F16" s="101">
        <v>34.671999999999997</v>
      </c>
      <c r="G16" s="101">
        <v>34.878999999999998</v>
      </c>
      <c r="H16" s="101">
        <v>22.777000000000001</v>
      </c>
      <c r="I16" s="101" t="s">
        <v>278</v>
      </c>
      <c r="J16" s="101" t="s">
        <v>290</v>
      </c>
      <c r="K16" s="101" t="s">
        <v>302</v>
      </c>
      <c r="L16" s="101"/>
    </row>
    <row r="17" spans="1:12" ht="14.4" x14ac:dyDescent="0.25">
      <c r="A17" s="101" t="s">
        <v>238</v>
      </c>
      <c r="B17" s="101">
        <v>113.91</v>
      </c>
      <c r="C17" s="102" t="s">
        <v>266</v>
      </c>
      <c r="D17" s="101" t="s">
        <v>336</v>
      </c>
      <c r="E17" s="101">
        <v>50</v>
      </c>
      <c r="F17" s="101">
        <v>8</v>
      </c>
      <c r="G17" s="101">
        <v>15.868</v>
      </c>
      <c r="H17" s="101">
        <v>0.63600000000000001</v>
      </c>
      <c r="I17" s="101" t="s">
        <v>279</v>
      </c>
      <c r="J17" s="101" t="s">
        <v>291</v>
      </c>
      <c r="K17" s="101" t="s">
        <v>303</v>
      </c>
      <c r="L17" s="101"/>
    </row>
    <row r="18" spans="1:12" ht="14.4" x14ac:dyDescent="0.25">
      <c r="A18" s="101" t="s">
        <v>239</v>
      </c>
      <c r="B18" s="101">
        <v>70.117999999999995</v>
      </c>
      <c r="C18" s="102" t="s">
        <v>267</v>
      </c>
      <c r="D18" s="101" t="s">
        <v>337</v>
      </c>
      <c r="E18" s="101">
        <v>15</v>
      </c>
      <c r="F18" s="101">
        <v>11.587999999999999</v>
      </c>
      <c r="G18" s="101">
        <v>19.734999999999999</v>
      </c>
      <c r="H18" s="101">
        <v>3.9550000000000001</v>
      </c>
      <c r="I18" s="101" t="s">
        <v>280</v>
      </c>
      <c r="J18" s="101" t="s">
        <v>292</v>
      </c>
      <c r="K18" s="101" t="s">
        <v>304</v>
      </c>
      <c r="L18" s="101"/>
    </row>
    <row r="19" spans="1:12" ht="14.4" x14ac:dyDescent="0.25">
      <c r="A19" s="101" t="s">
        <v>240</v>
      </c>
      <c r="B19" s="101">
        <v>45.32</v>
      </c>
      <c r="C19" s="102" t="s">
        <v>268</v>
      </c>
      <c r="D19" s="101" t="s">
        <v>338</v>
      </c>
      <c r="E19" s="101">
        <v>30</v>
      </c>
      <c r="F19" s="101">
        <v>17.850000000000001</v>
      </c>
      <c r="G19" s="101">
        <v>32.209000000000003</v>
      </c>
      <c r="H19" s="101">
        <v>4.9089999999999998</v>
      </c>
      <c r="I19" s="101" t="s">
        <v>281</v>
      </c>
      <c r="J19" s="101" t="s">
        <v>293</v>
      </c>
      <c r="K19" s="101" t="s">
        <v>305</v>
      </c>
      <c r="L19" s="101"/>
    </row>
    <row r="20" spans="1:12" ht="14.4" x14ac:dyDescent="0.25">
      <c r="A20" s="101" t="s">
        <v>241</v>
      </c>
      <c r="B20" s="101">
        <v>140.86000000000001</v>
      </c>
      <c r="C20" s="102" t="s">
        <v>269</v>
      </c>
      <c r="D20" s="101" t="s">
        <v>339</v>
      </c>
      <c r="E20" s="101">
        <v>40</v>
      </c>
      <c r="F20" s="101">
        <v>7.492</v>
      </c>
      <c r="G20" s="101">
        <v>14.815</v>
      </c>
      <c r="H20" s="101">
        <v>0.69599999999999995</v>
      </c>
      <c r="I20" s="101" t="s">
        <v>282</v>
      </c>
      <c r="J20" s="101" t="s">
        <v>294</v>
      </c>
      <c r="K20" s="101" t="s">
        <v>306</v>
      </c>
      <c r="L20" s="101"/>
    </row>
    <row r="21" spans="1:12" ht="14.4" x14ac:dyDescent="0.25">
      <c r="A21" s="101" t="s">
        <v>242</v>
      </c>
      <c r="B21" s="101">
        <v>107.66</v>
      </c>
      <c r="C21" s="102" t="s">
        <v>270</v>
      </c>
      <c r="D21" s="101" t="s">
        <v>340</v>
      </c>
      <c r="E21" s="101">
        <v>100</v>
      </c>
      <c r="F21" s="101">
        <v>7.53</v>
      </c>
      <c r="G21" s="101">
        <v>15.034000000000001</v>
      </c>
      <c r="H21" s="101">
        <v>0.28299999999999997</v>
      </c>
      <c r="I21" s="101" t="s">
        <v>283</v>
      </c>
      <c r="J21" s="101" t="s">
        <v>295</v>
      </c>
      <c r="K21" s="101" t="s">
        <v>307</v>
      </c>
      <c r="L21" s="101"/>
    </row>
    <row r="22" spans="1:12" ht="14.4" x14ac:dyDescent="0.25">
      <c r="A22" s="101" t="s">
        <v>243</v>
      </c>
      <c r="B22" s="101">
        <v>50.161999999999999</v>
      </c>
      <c r="C22" s="102" t="s">
        <v>271</v>
      </c>
      <c r="D22" s="101" t="s">
        <v>341</v>
      </c>
      <c r="E22" s="101">
        <v>40</v>
      </c>
      <c r="F22" s="101">
        <v>8.9220000000000006</v>
      </c>
      <c r="G22" s="101">
        <v>17.558</v>
      </c>
      <c r="H22" s="101">
        <v>0.98299999999999998</v>
      </c>
      <c r="I22" s="101" t="s">
        <v>284</v>
      </c>
      <c r="J22" s="101" t="s">
        <v>296</v>
      </c>
      <c r="K22" s="101" t="s">
        <v>308</v>
      </c>
      <c r="L22" s="101"/>
    </row>
    <row r="23" spans="1:12" ht="14.4" x14ac:dyDescent="0.25">
      <c r="A23" s="101" t="s">
        <v>244</v>
      </c>
      <c r="B23" s="101">
        <v>50.02</v>
      </c>
      <c r="C23" s="102" t="s">
        <v>272</v>
      </c>
      <c r="D23" s="101" t="s">
        <v>342</v>
      </c>
      <c r="E23" s="101">
        <v>30</v>
      </c>
      <c r="F23" s="101">
        <v>9.2780000000000005</v>
      </c>
      <c r="G23" s="101">
        <v>17.998999999999999</v>
      </c>
      <c r="H23" s="101">
        <v>1.4019999999999999</v>
      </c>
      <c r="I23" s="101" t="s">
        <v>285</v>
      </c>
      <c r="J23" s="101" t="s">
        <v>297</v>
      </c>
      <c r="K23" s="101" t="s">
        <v>309</v>
      </c>
      <c r="L23" s="101"/>
    </row>
    <row r="24" spans="1:12" ht="14.4" x14ac:dyDescent="0.25">
      <c r="A24" s="101" t="s">
        <v>245</v>
      </c>
      <c r="B24" s="101">
        <v>53.652000000000001</v>
      </c>
      <c r="C24" s="102" t="s">
        <v>273</v>
      </c>
      <c r="D24" s="101" t="s">
        <v>343</v>
      </c>
      <c r="E24" s="101">
        <v>20</v>
      </c>
      <c r="F24" s="101">
        <v>10.081</v>
      </c>
      <c r="G24" s="101">
        <v>18.678000000000001</v>
      </c>
      <c r="H24" s="101">
        <v>2.3969999999999998</v>
      </c>
      <c r="I24" s="101" t="s">
        <v>286</v>
      </c>
      <c r="J24" s="101" t="s">
        <v>298</v>
      </c>
      <c r="K24" s="101" t="s">
        <v>310</v>
      </c>
      <c r="L24" s="101"/>
    </row>
    <row r="25" spans="1:12" ht="14.4" x14ac:dyDescent="0.25">
      <c r="A25" s="101" t="s">
        <v>246</v>
      </c>
      <c r="B25" s="101">
        <v>47.253999999999998</v>
      </c>
      <c r="C25" s="102" t="s">
        <v>274</v>
      </c>
      <c r="D25" s="101" t="s">
        <v>344</v>
      </c>
      <c r="E25" s="101">
        <v>20</v>
      </c>
      <c r="F25" s="101">
        <v>8.1609999999999996</v>
      </c>
      <c r="G25" s="101">
        <v>15.497999999999999</v>
      </c>
      <c r="H25" s="101">
        <v>1.601</v>
      </c>
      <c r="I25" s="101" t="s">
        <v>287</v>
      </c>
      <c r="J25" s="101" t="s">
        <v>299</v>
      </c>
      <c r="K25" s="101" t="s">
        <v>311</v>
      </c>
      <c r="L25" s="101"/>
    </row>
    <row r="26" spans="1:12" ht="14.4" x14ac:dyDescent="0.25">
      <c r="A26" s="101" t="s">
        <v>247</v>
      </c>
      <c r="B26" s="101">
        <v>30.88</v>
      </c>
      <c r="C26" s="102" t="s">
        <v>275</v>
      </c>
      <c r="D26" s="101" t="s">
        <v>345</v>
      </c>
      <c r="E26" s="101">
        <v>15</v>
      </c>
      <c r="F26" s="101">
        <v>14.113</v>
      </c>
      <c r="G26" s="101">
        <v>22.651</v>
      </c>
      <c r="H26" s="101">
        <v>5.5949999999999998</v>
      </c>
      <c r="I26" s="101" t="s">
        <v>288</v>
      </c>
      <c r="J26" s="101" t="s">
        <v>300</v>
      </c>
      <c r="K26" s="101" t="s">
        <v>312</v>
      </c>
      <c r="L26" s="101"/>
    </row>
    <row r="27" spans="1:12" x14ac:dyDescent="0.25">
      <c r="A27" s="101" t="s">
        <v>248</v>
      </c>
      <c r="B27" s="101">
        <v>56.43</v>
      </c>
      <c r="C27" s="102" t="s">
        <v>276</v>
      </c>
      <c r="D27" s="101"/>
      <c r="E27" s="101"/>
      <c r="F27" s="101"/>
      <c r="G27" s="101"/>
      <c r="H27" s="101"/>
      <c r="I27" s="101"/>
      <c r="J27" s="101"/>
      <c r="K27" s="101"/>
      <c r="L27" s="101"/>
    </row>
  </sheetData>
  <mergeCells count="22">
    <mergeCell ref="L12:L14"/>
    <mergeCell ref="A12:A14"/>
    <mergeCell ref="B12:B14"/>
    <mergeCell ref="C12:C14"/>
    <mergeCell ref="E12:E14"/>
    <mergeCell ref="F12:F14"/>
    <mergeCell ref="A10:L10"/>
    <mergeCell ref="A9:L9"/>
    <mergeCell ref="A11:L11"/>
    <mergeCell ref="D12:D14"/>
    <mergeCell ref="A2:L2"/>
    <mergeCell ref="A3:L3"/>
    <mergeCell ref="A4:L4"/>
    <mergeCell ref="A6:L6"/>
    <mergeCell ref="A7:L7"/>
    <mergeCell ref="A8:L8"/>
    <mergeCell ref="A5:L5"/>
    <mergeCell ref="G12:G14"/>
    <mergeCell ref="H12:H14"/>
    <mergeCell ref="I12:I14"/>
    <mergeCell ref="J12:J14"/>
    <mergeCell ref="K12:K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45"/>
  <sheetViews>
    <sheetView topLeftCell="A10" workbookViewId="0">
      <selection sqref="A1:L1"/>
    </sheetView>
  </sheetViews>
  <sheetFormatPr defaultColWidth="8.88671875" defaultRowHeight="13.8" x14ac:dyDescent="0.25"/>
  <cols>
    <col min="1" max="1" width="8.88671875" style="56"/>
    <col min="2" max="2" width="10.6640625" style="56" customWidth="1"/>
    <col min="3" max="3" width="9.5546875" style="56" customWidth="1"/>
    <col min="4" max="8" width="8.88671875" style="56"/>
    <col min="9" max="9" width="23.6640625" style="56" customWidth="1"/>
    <col min="10" max="11" width="29.6640625" style="56" customWidth="1"/>
    <col min="12" max="12" width="14.5546875" style="56" customWidth="1"/>
    <col min="13" max="16384" width="8.88671875" style="56"/>
  </cols>
  <sheetData>
    <row r="1" spans="1:21" x14ac:dyDescent="0.25">
      <c r="A1" s="195" t="s">
        <v>76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</row>
    <row r="2" spans="1:21" x14ac:dyDescent="0.25">
      <c r="A2" s="196" t="s">
        <v>77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</row>
    <row r="3" spans="1:21" x14ac:dyDescent="0.25">
      <c r="A3" s="196" t="s">
        <v>78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</row>
    <row r="5" spans="1:21" x14ac:dyDescent="0.25">
      <c r="A5" s="197" t="s">
        <v>329</v>
      </c>
      <c r="B5" s="197"/>
      <c r="C5" s="197"/>
      <c r="D5" s="197"/>
      <c r="E5" s="197"/>
      <c r="F5" s="197"/>
      <c r="G5" s="197"/>
      <c r="H5" s="197"/>
      <c r="I5" s="197"/>
      <c r="J5" s="197"/>
      <c r="K5" s="197"/>
      <c r="L5" s="197"/>
    </row>
    <row r="6" spans="1:21" x14ac:dyDescent="0.25">
      <c r="A6" s="197" t="s">
        <v>330</v>
      </c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</row>
    <row r="7" spans="1:21" x14ac:dyDescent="0.25">
      <c r="A7" s="197" t="s">
        <v>331</v>
      </c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197"/>
    </row>
    <row r="8" spans="1:21" x14ac:dyDescent="0.25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21" ht="15.6" x14ac:dyDescent="0.3">
      <c r="A9" s="184" t="s">
        <v>249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79"/>
      <c r="N9" s="79"/>
      <c r="O9" s="79"/>
      <c r="P9" s="79"/>
      <c r="Q9" s="79"/>
      <c r="R9" s="79"/>
      <c r="S9" s="79"/>
      <c r="T9" s="79"/>
      <c r="U9" s="80"/>
    </row>
    <row r="10" spans="1:21" ht="15.6" x14ac:dyDescent="0.3">
      <c r="A10" s="138"/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81"/>
      <c r="N10" s="81"/>
      <c r="O10" s="81"/>
      <c r="P10" s="81"/>
      <c r="Q10" s="81"/>
      <c r="R10" s="81"/>
      <c r="S10" s="81"/>
      <c r="T10" s="81"/>
      <c r="U10" s="81"/>
    </row>
    <row r="11" spans="1:21" ht="15.6" x14ac:dyDescent="0.3">
      <c r="A11" s="187" t="s">
        <v>218</v>
      </c>
      <c r="B11" s="124" t="s">
        <v>2</v>
      </c>
      <c r="C11" s="124" t="s">
        <v>217</v>
      </c>
      <c r="D11" s="187" t="s">
        <v>7</v>
      </c>
      <c r="E11" s="187"/>
      <c r="F11" s="187"/>
      <c r="G11" s="187"/>
      <c r="H11" s="187"/>
      <c r="I11" s="187" t="s">
        <v>204</v>
      </c>
      <c r="J11" s="187" t="s">
        <v>21</v>
      </c>
      <c r="K11" s="187" t="s">
        <v>205</v>
      </c>
      <c r="L11" s="187" t="s">
        <v>11</v>
      </c>
      <c r="M11" s="82"/>
      <c r="N11" s="82"/>
      <c r="O11" s="82"/>
      <c r="P11" s="82"/>
      <c r="Q11" s="82"/>
      <c r="R11" s="82"/>
      <c r="S11" s="82"/>
      <c r="T11" s="82"/>
      <c r="U11" s="82"/>
    </row>
    <row r="12" spans="1:21" ht="15.6" customHeight="1" x14ac:dyDescent="0.25">
      <c r="A12" s="187"/>
      <c r="B12" s="124"/>
      <c r="C12" s="124"/>
      <c r="D12" s="85" t="s">
        <v>12</v>
      </c>
      <c r="E12" s="85" t="s">
        <v>13</v>
      </c>
      <c r="F12" s="85" t="s">
        <v>14</v>
      </c>
      <c r="G12" s="85" t="s">
        <v>13</v>
      </c>
      <c r="H12" s="85" t="s">
        <v>14</v>
      </c>
      <c r="I12" s="187"/>
      <c r="J12" s="187"/>
      <c r="K12" s="187"/>
      <c r="L12" s="187"/>
      <c r="M12" s="123"/>
      <c r="N12" s="13"/>
      <c r="O12" s="13"/>
      <c r="P12" s="13"/>
      <c r="Q12" s="13"/>
      <c r="R12" s="13"/>
      <c r="S12" s="13"/>
      <c r="T12" s="13"/>
      <c r="U12" s="13"/>
    </row>
    <row r="13" spans="1:21" ht="15.6" customHeight="1" x14ac:dyDescent="0.25">
      <c r="A13" s="199" t="s">
        <v>156</v>
      </c>
      <c r="B13" s="199" t="s">
        <v>206</v>
      </c>
      <c r="C13" s="25" t="s">
        <v>5</v>
      </c>
      <c r="D13" s="84">
        <v>0</v>
      </c>
      <c r="E13" s="84">
        <v>0</v>
      </c>
      <c r="F13" s="84">
        <v>0</v>
      </c>
      <c r="G13" s="129">
        <v>0</v>
      </c>
      <c r="H13" s="129">
        <v>0</v>
      </c>
      <c r="I13" s="129" t="s">
        <v>208</v>
      </c>
      <c r="J13" s="200" t="s">
        <v>221</v>
      </c>
      <c r="K13" s="129" t="s">
        <v>214</v>
      </c>
      <c r="L13" s="36"/>
      <c r="M13" s="123"/>
      <c r="N13" s="13"/>
      <c r="O13" s="13"/>
      <c r="P13" s="13"/>
      <c r="Q13" s="13"/>
      <c r="R13" s="13"/>
      <c r="S13" s="13"/>
      <c r="T13" s="13"/>
      <c r="U13" s="13"/>
    </row>
    <row r="14" spans="1:21" ht="15.6" x14ac:dyDescent="0.25">
      <c r="A14" s="129"/>
      <c r="B14" s="130"/>
      <c r="C14" s="1" t="s">
        <v>15</v>
      </c>
      <c r="D14" s="30">
        <v>180</v>
      </c>
      <c r="E14" s="30">
        <v>0</v>
      </c>
      <c r="F14" s="30">
        <v>0</v>
      </c>
      <c r="G14" s="130"/>
      <c r="H14" s="130"/>
      <c r="I14" s="129"/>
      <c r="J14" s="201"/>
      <c r="K14" s="129"/>
      <c r="L14" s="31"/>
      <c r="M14" s="29"/>
      <c r="N14" s="29"/>
      <c r="O14" s="29"/>
      <c r="P14" s="29"/>
      <c r="Q14" s="29"/>
      <c r="R14" s="29"/>
      <c r="S14" s="29"/>
      <c r="T14" s="29"/>
      <c r="U14" s="29"/>
    </row>
    <row r="15" spans="1:21" ht="15.6" x14ac:dyDescent="0.25">
      <c r="A15" s="129"/>
      <c r="B15" s="128" t="s">
        <v>12</v>
      </c>
      <c r="C15" s="1" t="s">
        <v>5</v>
      </c>
      <c r="D15" s="30">
        <v>101</v>
      </c>
      <c r="E15" s="30">
        <v>53</v>
      </c>
      <c r="F15" s="30">
        <v>54</v>
      </c>
      <c r="G15" s="131">
        <v>53</v>
      </c>
      <c r="H15" s="131">
        <v>54.5</v>
      </c>
      <c r="I15" s="129"/>
      <c r="J15" s="201"/>
      <c r="K15" s="129"/>
      <c r="L15" s="31"/>
      <c r="M15" s="29"/>
      <c r="N15" s="29"/>
      <c r="O15" s="29"/>
      <c r="P15" s="29"/>
      <c r="Q15" s="29"/>
      <c r="R15" s="29"/>
      <c r="S15" s="29"/>
      <c r="T15" s="29"/>
      <c r="U15" s="29"/>
    </row>
    <row r="16" spans="1:21" ht="15.6" x14ac:dyDescent="0.25">
      <c r="A16" s="130"/>
      <c r="B16" s="130"/>
      <c r="C16" s="1" t="s">
        <v>15</v>
      </c>
      <c r="D16" s="30">
        <v>281</v>
      </c>
      <c r="E16" s="30">
        <v>53</v>
      </c>
      <c r="F16" s="30">
        <v>55</v>
      </c>
      <c r="G16" s="130"/>
      <c r="H16" s="130"/>
      <c r="I16" s="130"/>
      <c r="J16" s="202"/>
      <c r="K16" s="130"/>
      <c r="L16" s="31"/>
      <c r="M16" s="83"/>
      <c r="N16" s="83"/>
      <c r="O16" s="83"/>
      <c r="P16" s="29"/>
      <c r="Q16" s="29"/>
      <c r="R16" s="29"/>
      <c r="S16" s="29"/>
      <c r="T16" s="29"/>
      <c r="U16" s="29"/>
    </row>
    <row r="17" spans="1:21" ht="15.6" x14ac:dyDescent="0.25">
      <c r="A17" s="128" t="s">
        <v>156</v>
      </c>
      <c r="B17" s="128" t="s">
        <v>12</v>
      </c>
      <c r="C17" s="1" t="s">
        <v>5</v>
      </c>
      <c r="D17" s="30">
        <v>0</v>
      </c>
      <c r="E17" s="30">
        <v>0</v>
      </c>
      <c r="F17" s="30">
        <v>0</v>
      </c>
      <c r="G17" s="131">
        <v>0</v>
      </c>
      <c r="H17" s="131">
        <v>1.5</v>
      </c>
      <c r="I17" s="131" t="s">
        <v>209</v>
      </c>
      <c r="J17" s="203" t="s">
        <v>219</v>
      </c>
      <c r="K17" s="131" t="s">
        <v>222</v>
      </c>
      <c r="L17" s="31"/>
      <c r="M17" s="83"/>
      <c r="N17" s="83"/>
      <c r="O17" s="83"/>
      <c r="P17" s="29"/>
      <c r="Q17" s="29"/>
      <c r="R17" s="29"/>
      <c r="S17" s="29"/>
      <c r="T17" s="29"/>
      <c r="U17" s="29"/>
    </row>
    <row r="18" spans="1:21" ht="15.6" x14ac:dyDescent="0.25">
      <c r="A18" s="129"/>
      <c r="B18" s="130"/>
      <c r="C18" s="1" t="s">
        <v>15</v>
      </c>
      <c r="D18" s="30">
        <v>180</v>
      </c>
      <c r="E18" s="30">
        <v>0</v>
      </c>
      <c r="F18" s="30">
        <v>3</v>
      </c>
      <c r="G18" s="130"/>
      <c r="H18" s="130"/>
      <c r="I18" s="129"/>
      <c r="J18" s="201"/>
      <c r="K18" s="129"/>
      <c r="L18" s="31"/>
      <c r="M18" s="83"/>
      <c r="N18" s="83"/>
      <c r="O18" s="83"/>
      <c r="P18" s="29"/>
      <c r="Q18" s="29"/>
      <c r="R18" s="29"/>
      <c r="S18" s="29"/>
      <c r="T18" s="29"/>
      <c r="U18" s="29"/>
    </row>
    <row r="19" spans="1:21" ht="15.6" x14ac:dyDescent="0.25">
      <c r="A19" s="129"/>
      <c r="B19" s="128" t="s">
        <v>207</v>
      </c>
      <c r="C19" s="1" t="s">
        <v>5</v>
      </c>
      <c r="D19" s="30">
        <v>30</v>
      </c>
      <c r="E19" s="30">
        <v>1</v>
      </c>
      <c r="F19" s="30">
        <v>15</v>
      </c>
      <c r="G19" s="131">
        <v>1</v>
      </c>
      <c r="H19" s="131">
        <v>16</v>
      </c>
      <c r="I19" s="129"/>
      <c r="J19" s="201"/>
      <c r="K19" s="129"/>
      <c r="L19" s="31"/>
      <c r="M19" s="83"/>
      <c r="N19" s="83"/>
      <c r="O19" s="83"/>
      <c r="P19" s="29"/>
      <c r="Q19" s="29"/>
      <c r="R19" s="29"/>
      <c r="S19" s="29"/>
      <c r="T19" s="29"/>
      <c r="U19" s="29"/>
    </row>
    <row r="20" spans="1:21" ht="15.6" x14ac:dyDescent="0.25">
      <c r="A20" s="130"/>
      <c r="B20" s="130"/>
      <c r="C20" s="1" t="s">
        <v>15</v>
      </c>
      <c r="D20" s="30">
        <v>210</v>
      </c>
      <c r="E20" s="30">
        <v>1</v>
      </c>
      <c r="F20" s="30">
        <v>17</v>
      </c>
      <c r="G20" s="130"/>
      <c r="H20" s="130"/>
      <c r="I20" s="130"/>
      <c r="J20" s="202"/>
      <c r="K20" s="130"/>
      <c r="L20" s="31"/>
      <c r="M20" s="83"/>
      <c r="N20" s="83"/>
      <c r="O20" s="83"/>
      <c r="P20" s="29"/>
      <c r="Q20" s="29"/>
      <c r="R20" s="29"/>
      <c r="S20" s="29"/>
      <c r="T20" s="29"/>
      <c r="U20" s="29"/>
    </row>
    <row r="21" spans="1:21" ht="15.6" x14ac:dyDescent="0.25">
      <c r="A21" s="128" t="s">
        <v>206</v>
      </c>
      <c r="B21" s="128" t="s">
        <v>12</v>
      </c>
      <c r="C21" s="1" t="s">
        <v>5</v>
      </c>
      <c r="D21" s="30">
        <v>0</v>
      </c>
      <c r="E21" s="30">
        <v>0</v>
      </c>
      <c r="F21" s="30">
        <v>0</v>
      </c>
      <c r="G21" s="131">
        <v>0</v>
      </c>
      <c r="H21" s="131">
        <v>1</v>
      </c>
      <c r="I21" s="131" t="s">
        <v>210</v>
      </c>
      <c r="J21" s="203" t="s">
        <v>221</v>
      </c>
      <c r="K21" s="131" t="s">
        <v>215</v>
      </c>
      <c r="L21" s="31"/>
      <c r="M21" s="83"/>
      <c r="N21" s="83"/>
      <c r="O21" s="83"/>
      <c r="P21" s="29"/>
      <c r="Q21" s="29"/>
      <c r="R21" s="29"/>
      <c r="S21" s="29"/>
      <c r="T21" s="29"/>
      <c r="U21" s="29"/>
    </row>
    <row r="22" spans="1:21" ht="15.6" x14ac:dyDescent="0.25">
      <c r="A22" s="129"/>
      <c r="B22" s="130"/>
      <c r="C22" s="1" t="s">
        <v>15</v>
      </c>
      <c r="D22" s="30">
        <v>180</v>
      </c>
      <c r="E22" s="30">
        <v>0</v>
      </c>
      <c r="F22" s="30">
        <v>2</v>
      </c>
      <c r="G22" s="130"/>
      <c r="H22" s="130"/>
      <c r="I22" s="129"/>
      <c r="J22" s="201"/>
      <c r="K22" s="129"/>
      <c r="L22" s="31"/>
      <c r="M22" s="83"/>
      <c r="N22" s="83"/>
      <c r="O22" s="83"/>
      <c r="P22" s="29"/>
      <c r="Q22" s="29"/>
      <c r="R22" s="29"/>
      <c r="S22" s="29"/>
      <c r="T22" s="29"/>
      <c r="U22" s="29"/>
    </row>
    <row r="23" spans="1:21" ht="15.6" x14ac:dyDescent="0.25">
      <c r="A23" s="129"/>
      <c r="B23" s="128" t="s">
        <v>156</v>
      </c>
      <c r="C23" s="1" t="s">
        <v>5</v>
      </c>
      <c r="D23" s="30">
        <v>45</v>
      </c>
      <c r="E23" s="30">
        <v>29</v>
      </c>
      <c r="F23" s="30">
        <v>58</v>
      </c>
      <c r="G23" s="131">
        <v>29</v>
      </c>
      <c r="H23" s="131">
        <v>58.5</v>
      </c>
      <c r="I23" s="129"/>
      <c r="J23" s="201"/>
      <c r="K23" s="129"/>
      <c r="L23" s="31"/>
      <c r="M23" s="83"/>
      <c r="N23" s="83"/>
      <c r="O23" s="83"/>
      <c r="P23" s="29"/>
      <c r="Q23" s="29"/>
      <c r="R23" s="29"/>
      <c r="S23" s="29"/>
      <c r="T23" s="29"/>
      <c r="U23" s="29"/>
    </row>
    <row r="24" spans="1:21" ht="15.6" x14ac:dyDescent="0.25">
      <c r="A24" s="130"/>
      <c r="B24" s="130"/>
      <c r="C24" s="1" t="s">
        <v>15</v>
      </c>
      <c r="D24" s="30">
        <v>225</v>
      </c>
      <c r="E24" s="30">
        <v>29</v>
      </c>
      <c r="F24" s="30">
        <v>59</v>
      </c>
      <c r="G24" s="130"/>
      <c r="H24" s="130"/>
      <c r="I24" s="130"/>
      <c r="J24" s="202"/>
      <c r="K24" s="130"/>
      <c r="L24" s="31"/>
      <c r="M24" s="83"/>
      <c r="N24" s="83"/>
      <c r="O24" s="83"/>
      <c r="P24" s="29"/>
      <c r="Q24" s="29"/>
      <c r="R24" s="29"/>
      <c r="S24" s="29"/>
      <c r="T24" s="29"/>
      <c r="U24" s="29"/>
    </row>
    <row r="25" spans="1:21" ht="15.6" x14ac:dyDescent="0.25">
      <c r="A25" s="128" t="s">
        <v>12</v>
      </c>
      <c r="B25" s="128" t="s">
        <v>156</v>
      </c>
      <c r="C25" s="1" t="s">
        <v>5</v>
      </c>
      <c r="D25" s="30">
        <v>0</v>
      </c>
      <c r="E25" s="30">
        <v>0</v>
      </c>
      <c r="F25" s="30">
        <v>0</v>
      </c>
      <c r="G25" s="131">
        <v>0</v>
      </c>
      <c r="H25" s="131">
        <v>1.5</v>
      </c>
      <c r="I25" s="131" t="s">
        <v>211</v>
      </c>
      <c r="J25" s="203" t="s">
        <v>221</v>
      </c>
      <c r="K25" s="131" t="s">
        <v>216</v>
      </c>
      <c r="L25" s="31"/>
      <c r="M25" s="83"/>
      <c r="N25" s="83"/>
      <c r="O25" s="83"/>
      <c r="P25" s="29"/>
      <c r="Q25" s="29"/>
      <c r="R25" s="29"/>
      <c r="S25" s="29"/>
      <c r="T25" s="29"/>
      <c r="U25" s="29"/>
    </row>
    <row r="26" spans="1:21" ht="15.6" x14ac:dyDescent="0.25">
      <c r="A26" s="129"/>
      <c r="B26" s="130"/>
      <c r="C26" s="1" t="s">
        <v>15</v>
      </c>
      <c r="D26" s="30">
        <v>180</v>
      </c>
      <c r="E26" s="30">
        <v>0</v>
      </c>
      <c r="F26" s="30">
        <v>3</v>
      </c>
      <c r="G26" s="130"/>
      <c r="H26" s="130"/>
      <c r="I26" s="129"/>
      <c r="J26" s="201"/>
      <c r="K26" s="129"/>
      <c r="L26" s="31"/>
      <c r="M26" s="83"/>
      <c r="N26" s="83"/>
      <c r="O26" s="83"/>
      <c r="P26" s="29"/>
      <c r="Q26" s="29"/>
      <c r="R26" s="29"/>
      <c r="S26" s="29"/>
      <c r="T26" s="29"/>
      <c r="U26" s="29"/>
    </row>
    <row r="27" spans="1:21" ht="15.6" x14ac:dyDescent="0.25">
      <c r="A27" s="129"/>
      <c r="B27" s="128" t="s">
        <v>206</v>
      </c>
      <c r="C27" s="1" t="s">
        <v>5</v>
      </c>
      <c r="D27" s="30">
        <v>32</v>
      </c>
      <c r="E27" s="30">
        <v>36</v>
      </c>
      <c r="F27" s="30">
        <v>9</v>
      </c>
      <c r="G27" s="131">
        <v>36</v>
      </c>
      <c r="H27" s="131">
        <v>7</v>
      </c>
      <c r="I27" s="129"/>
      <c r="J27" s="201"/>
      <c r="K27" s="129"/>
      <c r="L27" s="31"/>
      <c r="M27" s="83"/>
      <c r="N27" s="83"/>
      <c r="O27" s="83"/>
      <c r="P27" s="29"/>
      <c r="Q27" s="29"/>
      <c r="R27" s="29"/>
      <c r="S27" s="29"/>
      <c r="T27" s="29"/>
      <c r="U27" s="29"/>
    </row>
    <row r="28" spans="1:21" ht="15.6" x14ac:dyDescent="0.25">
      <c r="A28" s="130"/>
      <c r="B28" s="130"/>
      <c r="C28" s="1" t="s">
        <v>15</v>
      </c>
      <c r="D28" s="30">
        <v>212</v>
      </c>
      <c r="E28" s="30">
        <v>36</v>
      </c>
      <c r="F28" s="30">
        <v>5</v>
      </c>
      <c r="G28" s="130"/>
      <c r="H28" s="130"/>
      <c r="I28" s="130"/>
      <c r="J28" s="202"/>
      <c r="K28" s="130"/>
      <c r="L28" s="31"/>
      <c r="M28" s="83"/>
      <c r="N28" s="83"/>
      <c r="O28" s="83"/>
      <c r="P28" s="29"/>
      <c r="Q28" s="29"/>
      <c r="R28" s="29"/>
      <c r="S28" s="29"/>
      <c r="T28" s="29"/>
      <c r="U28" s="29"/>
    </row>
    <row r="29" spans="1:21" ht="15.6" x14ac:dyDescent="0.25">
      <c r="A29" s="128" t="s">
        <v>12</v>
      </c>
      <c r="B29" s="128" t="s">
        <v>207</v>
      </c>
      <c r="C29" s="1" t="s">
        <v>5</v>
      </c>
      <c r="D29" s="30">
        <v>0</v>
      </c>
      <c r="E29" s="30">
        <v>0</v>
      </c>
      <c r="F29" s="30">
        <v>0</v>
      </c>
      <c r="G29" s="131">
        <v>0</v>
      </c>
      <c r="H29" s="131">
        <v>0</v>
      </c>
      <c r="I29" s="131" t="s">
        <v>212</v>
      </c>
      <c r="J29" s="203" t="s">
        <v>220</v>
      </c>
      <c r="K29" s="131" t="s">
        <v>223</v>
      </c>
      <c r="L29" s="31"/>
      <c r="M29" s="83"/>
      <c r="N29" s="83"/>
      <c r="O29" s="83"/>
      <c r="P29" s="29"/>
      <c r="Q29" s="29"/>
      <c r="R29" s="29"/>
      <c r="S29" s="29"/>
      <c r="T29" s="29"/>
      <c r="U29" s="29"/>
    </row>
    <row r="30" spans="1:21" ht="15.6" x14ac:dyDescent="0.25">
      <c r="A30" s="129"/>
      <c r="B30" s="130"/>
      <c r="C30" s="1" t="s">
        <v>15</v>
      </c>
      <c r="D30" s="30">
        <v>180</v>
      </c>
      <c r="E30" s="30">
        <v>0</v>
      </c>
      <c r="F30" s="30">
        <v>0</v>
      </c>
      <c r="G30" s="130"/>
      <c r="H30" s="130"/>
      <c r="I30" s="129"/>
      <c r="J30" s="201"/>
      <c r="K30" s="129"/>
      <c r="L30" s="31"/>
      <c r="M30" s="83"/>
      <c r="N30" s="83"/>
      <c r="O30" s="83"/>
      <c r="P30" s="29"/>
      <c r="Q30" s="29"/>
      <c r="R30" s="29"/>
      <c r="S30" s="29"/>
      <c r="T30" s="29"/>
      <c r="U30" s="29"/>
    </row>
    <row r="31" spans="1:21" ht="15.6" x14ac:dyDescent="0.25">
      <c r="A31" s="129"/>
      <c r="B31" s="128" t="s">
        <v>156</v>
      </c>
      <c r="C31" s="1" t="s">
        <v>5</v>
      </c>
      <c r="D31" s="30">
        <v>85</v>
      </c>
      <c r="E31" s="30">
        <v>32</v>
      </c>
      <c r="F31" s="30">
        <v>23</v>
      </c>
      <c r="G31" s="131">
        <v>32</v>
      </c>
      <c r="H31" s="131">
        <v>24</v>
      </c>
      <c r="I31" s="129"/>
      <c r="J31" s="201"/>
      <c r="K31" s="129"/>
      <c r="L31" s="31"/>
      <c r="M31" s="29"/>
      <c r="N31" s="29"/>
      <c r="O31" s="29"/>
      <c r="P31" s="29"/>
      <c r="Q31" s="29"/>
      <c r="R31" s="29"/>
      <c r="S31" s="29"/>
      <c r="T31" s="29"/>
      <c r="U31" s="29"/>
    </row>
    <row r="32" spans="1:21" ht="15.6" x14ac:dyDescent="0.25">
      <c r="A32" s="130"/>
      <c r="B32" s="130"/>
      <c r="C32" s="1" t="s">
        <v>15</v>
      </c>
      <c r="D32" s="30">
        <v>265</v>
      </c>
      <c r="E32" s="30">
        <v>32</v>
      </c>
      <c r="F32" s="30">
        <v>25</v>
      </c>
      <c r="G32" s="130"/>
      <c r="H32" s="130"/>
      <c r="I32" s="130"/>
      <c r="J32" s="202"/>
      <c r="K32" s="130"/>
      <c r="L32" s="31"/>
      <c r="M32" s="29"/>
      <c r="N32" s="29"/>
      <c r="O32" s="29"/>
      <c r="P32" s="29"/>
      <c r="Q32" s="29"/>
      <c r="R32" s="29"/>
      <c r="S32" s="29"/>
      <c r="T32" s="29"/>
      <c r="U32" s="29"/>
    </row>
    <row r="33" spans="1:21" ht="15.6" x14ac:dyDescent="0.25">
      <c r="A33" s="128" t="s">
        <v>207</v>
      </c>
      <c r="B33" s="128" t="s">
        <v>156</v>
      </c>
      <c r="C33" s="1" t="s">
        <v>5</v>
      </c>
      <c r="D33" s="30">
        <v>0</v>
      </c>
      <c r="E33" s="30">
        <v>0</v>
      </c>
      <c r="F33" s="30">
        <v>0</v>
      </c>
      <c r="G33" s="131">
        <v>0</v>
      </c>
      <c r="H33" s="131">
        <v>1.5</v>
      </c>
      <c r="I33" s="131" t="s">
        <v>213</v>
      </c>
      <c r="J33" s="203" t="s">
        <v>220</v>
      </c>
      <c r="K33" s="131" t="s">
        <v>224</v>
      </c>
      <c r="L33" s="31"/>
      <c r="M33" s="29"/>
      <c r="N33" s="29"/>
      <c r="O33" s="29"/>
      <c r="P33" s="29"/>
      <c r="Q33" s="29"/>
      <c r="R33" s="29"/>
      <c r="S33" s="29"/>
      <c r="T33" s="29"/>
      <c r="U33" s="29"/>
    </row>
    <row r="34" spans="1:21" ht="15.6" x14ac:dyDescent="0.25">
      <c r="A34" s="129"/>
      <c r="B34" s="130"/>
      <c r="C34" s="1" t="s">
        <v>15</v>
      </c>
      <c r="D34" s="30">
        <v>180</v>
      </c>
      <c r="E34" s="30">
        <v>0</v>
      </c>
      <c r="F34" s="30">
        <v>3</v>
      </c>
      <c r="G34" s="130"/>
      <c r="H34" s="130"/>
      <c r="I34" s="129"/>
      <c r="J34" s="201"/>
      <c r="K34" s="129"/>
      <c r="L34" s="31"/>
      <c r="M34" s="29"/>
      <c r="N34" s="29"/>
      <c r="O34" s="29"/>
      <c r="P34" s="29"/>
      <c r="Q34" s="29"/>
      <c r="R34" s="29"/>
      <c r="S34" s="29"/>
      <c r="T34" s="29"/>
      <c r="U34" s="29"/>
    </row>
    <row r="35" spans="1:21" ht="15.6" x14ac:dyDescent="0.25">
      <c r="A35" s="129"/>
      <c r="B35" s="128" t="s">
        <v>12</v>
      </c>
      <c r="C35" s="1" t="s">
        <v>5</v>
      </c>
      <c r="D35" s="30">
        <v>64</v>
      </c>
      <c r="E35" s="30">
        <v>26</v>
      </c>
      <c r="F35" s="30">
        <v>27</v>
      </c>
      <c r="G35" s="131">
        <v>26</v>
      </c>
      <c r="H35" s="131">
        <v>28.5</v>
      </c>
      <c r="I35" s="129"/>
      <c r="J35" s="201"/>
      <c r="K35" s="129"/>
      <c r="L35" s="31"/>
      <c r="M35" s="29"/>
      <c r="N35" s="29"/>
      <c r="O35" s="29"/>
      <c r="P35" s="29"/>
      <c r="Q35" s="29"/>
      <c r="R35" s="29"/>
      <c r="S35" s="29"/>
      <c r="T35" s="29"/>
      <c r="U35" s="29"/>
    </row>
    <row r="36" spans="1:21" ht="15.6" x14ac:dyDescent="0.25">
      <c r="A36" s="130"/>
      <c r="B36" s="130"/>
      <c r="C36" s="1" t="s">
        <v>15</v>
      </c>
      <c r="D36" s="30">
        <v>244</v>
      </c>
      <c r="E36" s="30">
        <v>26</v>
      </c>
      <c r="F36" s="30">
        <v>24</v>
      </c>
      <c r="G36" s="132"/>
      <c r="H36" s="132"/>
      <c r="I36" s="130"/>
      <c r="J36" s="202"/>
      <c r="K36" s="130"/>
      <c r="L36" s="31"/>
      <c r="M36" s="29"/>
      <c r="N36" s="29"/>
      <c r="O36" s="29"/>
      <c r="P36" s="29"/>
      <c r="Q36" s="29"/>
      <c r="R36" s="29"/>
      <c r="S36" s="29"/>
      <c r="T36" s="29"/>
      <c r="U36" s="29"/>
    </row>
    <row r="37" spans="1:21" ht="15.6" x14ac:dyDescent="0.3">
      <c r="A37" s="24"/>
      <c r="B37" s="24"/>
      <c r="C37" s="24"/>
      <c r="D37" s="24"/>
      <c r="E37" s="24"/>
      <c r="F37" s="24"/>
      <c r="G37" s="33"/>
      <c r="H37" s="33"/>
      <c r="I37" s="34" t="s">
        <v>327</v>
      </c>
      <c r="J37" s="34"/>
      <c r="K37" s="34" t="s">
        <v>328</v>
      </c>
      <c r="L37" s="24"/>
      <c r="M37" s="29"/>
      <c r="N37" s="29"/>
      <c r="O37" s="29"/>
      <c r="P37" s="29"/>
      <c r="Q37" s="29"/>
      <c r="R37" s="29"/>
      <c r="S37" s="29"/>
      <c r="T37" s="29"/>
      <c r="U37" s="29"/>
    </row>
    <row r="38" spans="1:21" ht="15.6" x14ac:dyDescent="0.3">
      <c r="A38" s="24"/>
      <c r="B38" s="24"/>
      <c r="C38" s="24"/>
      <c r="D38" s="24"/>
      <c r="E38" s="24"/>
      <c r="F38" s="24"/>
      <c r="G38" s="33"/>
      <c r="H38" s="33"/>
      <c r="I38" s="35"/>
      <c r="J38" s="35"/>
      <c r="K38" s="35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5.6" x14ac:dyDescent="0.3">
      <c r="A39" s="24"/>
      <c r="B39" s="24"/>
      <c r="C39" s="24"/>
      <c r="D39" s="24"/>
      <c r="E39" s="24"/>
      <c r="F39" s="24"/>
      <c r="G39" s="33"/>
      <c r="H39" s="3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5.6" x14ac:dyDescent="0.3">
      <c r="G40" s="33"/>
      <c r="H40" s="33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4.4" customHeight="1" x14ac:dyDescent="0.25">
      <c r="G41" s="33"/>
      <c r="H41" s="33"/>
    </row>
    <row r="42" spans="1:21" ht="14.4" customHeight="1" x14ac:dyDescent="0.25">
      <c r="G42" s="33"/>
      <c r="H42" s="33"/>
    </row>
    <row r="43" spans="1:21" ht="14.4" customHeight="1" x14ac:dyDescent="0.25">
      <c r="G43" s="33"/>
      <c r="H43" s="33"/>
    </row>
    <row r="44" spans="1:21" ht="14.4" customHeight="1" x14ac:dyDescent="0.25">
      <c r="G44" s="33"/>
      <c r="H44" s="33"/>
    </row>
    <row r="45" spans="1:21" ht="14.4" customHeight="1" x14ac:dyDescent="0.25"/>
  </sheetData>
  <mergeCells count="78">
    <mergeCell ref="K11:K12"/>
    <mergeCell ref="B11:B12"/>
    <mergeCell ref="C11:C12"/>
    <mergeCell ref="D11:H11"/>
    <mergeCell ref="I11:I12"/>
    <mergeCell ref="J11:J12"/>
    <mergeCell ref="K17:K20"/>
    <mergeCell ref="B19:B20"/>
    <mergeCell ref="A21:A24"/>
    <mergeCell ref="B21:B22"/>
    <mergeCell ref="J21:J24"/>
    <mergeCell ref="K21:K24"/>
    <mergeCell ref="A17:A20"/>
    <mergeCell ref="B17:B18"/>
    <mergeCell ref="J17:J20"/>
    <mergeCell ref="H19:H20"/>
    <mergeCell ref="G19:G20"/>
    <mergeCell ref="B23:B24"/>
    <mergeCell ref="J25:J28"/>
    <mergeCell ref="K25:K28"/>
    <mergeCell ref="B27:B28"/>
    <mergeCell ref="A29:A32"/>
    <mergeCell ref="B29:B30"/>
    <mergeCell ref="J29:J32"/>
    <mergeCell ref="A25:A28"/>
    <mergeCell ref="B25:B26"/>
    <mergeCell ref="G27:G28"/>
    <mergeCell ref="H27:H28"/>
    <mergeCell ref="K29:K32"/>
    <mergeCell ref="B31:B32"/>
    <mergeCell ref="G25:G26"/>
    <mergeCell ref="H25:H26"/>
    <mergeCell ref="G29:G30"/>
    <mergeCell ref="H29:H30"/>
    <mergeCell ref="A33:A36"/>
    <mergeCell ref="B33:B34"/>
    <mergeCell ref="J33:J36"/>
    <mergeCell ref="K33:K36"/>
    <mergeCell ref="B35:B36"/>
    <mergeCell ref="G35:G36"/>
    <mergeCell ref="H35:H36"/>
    <mergeCell ref="B13:B14"/>
    <mergeCell ref="B15:B16"/>
    <mergeCell ref="G21:G22"/>
    <mergeCell ref="H21:H22"/>
    <mergeCell ref="G23:G24"/>
    <mergeCell ref="H23:H24"/>
    <mergeCell ref="G13:G14"/>
    <mergeCell ref="H13:H14"/>
    <mergeCell ref="G15:G16"/>
    <mergeCell ref="H15:H16"/>
    <mergeCell ref="G17:G18"/>
    <mergeCell ref="H17:H18"/>
    <mergeCell ref="G31:G32"/>
    <mergeCell ref="H31:H32"/>
    <mergeCell ref="G33:G34"/>
    <mergeCell ref="H33:H34"/>
    <mergeCell ref="I17:I20"/>
    <mergeCell ref="I21:I24"/>
    <mergeCell ref="I25:I28"/>
    <mergeCell ref="I29:I32"/>
    <mergeCell ref="I33:I36"/>
    <mergeCell ref="M12:M13"/>
    <mergeCell ref="A9:L9"/>
    <mergeCell ref="A10:L10"/>
    <mergeCell ref="A1:L1"/>
    <mergeCell ref="A2:L2"/>
    <mergeCell ref="A3:L3"/>
    <mergeCell ref="A5:L5"/>
    <mergeCell ref="A6:L6"/>
    <mergeCell ref="A7:L7"/>
    <mergeCell ref="I13:I16"/>
    <mergeCell ref="A8:L8"/>
    <mergeCell ref="L11:L12"/>
    <mergeCell ref="A13:A16"/>
    <mergeCell ref="J13:J16"/>
    <mergeCell ref="K13:K16"/>
    <mergeCell ref="A11:A1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64"/>
  <sheetViews>
    <sheetView workbookViewId="0">
      <selection activeCell="W7" sqref="W7"/>
    </sheetView>
  </sheetViews>
  <sheetFormatPr defaultColWidth="8.77734375" defaultRowHeight="15.6" x14ac:dyDescent="0.3"/>
  <cols>
    <col min="1" max="1" width="10.33203125" style="7" customWidth="1"/>
    <col min="2" max="2" width="10.21875" style="7" customWidth="1"/>
    <col min="3" max="3" width="8.77734375" style="7" customWidth="1"/>
    <col min="4" max="4" width="7" style="7" customWidth="1"/>
    <col min="5" max="5" width="5.109375" style="7" customWidth="1"/>
    <col min="6" max="9" width="6.33203125" style="7" customWidth="1"/>
    <col min="10" max="10" width="5.21875" style="7" customWidth="1"/>
    <col min="11" max="13" width="5.5546875" style="7" customWidth="1"/>
    <col min="14" max="14" width="14.77734375" style="7" customWidth="1"/>
    <col min="15" max="15" width="17.6640625" style="7" customWidth="1"/>
    <col min="16" max="16" width="11.6640625" style="7" customWidth="1"/>
    <col min="17" max="17" width="5.5546875" style="7" customWidth="1"/>
    <col min="18" max="18" width="4.5546875" style="7" customWidth="1"/>
    <col min="19" max="19" width="7.88671875" style="7" customWidth="1"/>
    <col min="20" max="21" width="6" style="7" bestFit="1" customWidth="1"/>
    <col min="22" max="22" width="8.88671875" style="7" customWidth="1"/>
    <col min="23" max="23" width="7.21875" style="7" bestFit="1" customWidth="1"/>
    <col min="24" max="24" width="9" style="7" customWidth="1"/>
    <col min="25" max="25" width="11.33203125" style="7" customWidth="1"/>
    <col min="26" max="26" width="10.109375" style="7" bestFit="1" customWidth="1"/>
    <col min="27" max="27" width="9.6640625" style="7" bestFit="1" customWidth="1"/>
    <col min="28" max="16384" width="8.77734375" style="7"/>
  </cols>
  <sheetData>
    <row r="1" spans="1:25" x14ac:dyDescent="0.3">
      <c r="A1" s="133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5"/>
    </row>
    <row r="2" spans="1:25" x14ac:dyDescent="0.3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</row>
    <row r="3" spans="1:25" x14ac:dyDescent="0.3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8"/>
      <c r="R3" s="138"/>
      <c r="S3" s="138"/>
      <c r="T3" s="138"/>
      <c r="U3" s="138"/>
      <c r="V3" s="138"/>
      <c r="W3" s="138"/>
      <c r="X3" s="138"/>
      <c r="Y3" s="138"/>
    </row>
    <row r="4" spans="1:25" ht="34.200000000000003" customHeight="1" x14ac:dyDescent="0.3">
      <c r="A4" s="139" t="s">
        <v>1</v>
      </c>
      <c r="B4" s="141" t="s">
        <v>2</v>
      </c>
      <c r="C4" s="141" t="s">
        <v>3</v>
      </c>
      <c r="D4" s="144" t="s">
        <v>7</v>
      </c>
      <c r="E4" s="145"/>
      <c r="F4" s="145"/>
      <c r="G4" s="145"/>
      <c r="H4" s="145"/>
      <c r="I4" s="144" t="s">
        <v>8</v>
      </c>
      <c r="J4" s="145"/>
      <c r="K4" s="145"/>
      <c r="L4" s="145"/>
      <c r="M4" s="145"/>
      <c r="N4" s="139" t="s">
        <v>9</v>
      </c>
      <c r="O4" s="139" t="s">
        <v>10</v>
      </c>
      <c r="P4" s="146" t="s">
        <v>11</v>
      </c>
    </row>
    <row r="5" spans="1:25" ht="16.95" customHeight="1" x14ac:dyDescent="0.3">
      <c r="A5" s="140"/>
      <c r="B5" s="142"/>
      <c r="C5" s="143"/>
      <c r="D5" s="1" t="s">
        <v>12</v>
      </c>
      <c r="E5" s="1" t="s">
        <v>13</v>
      </c>
      <c r="F5" s="1" t="s">
        <v>14</v>
      </c>
      <c r="G5" s="4" t="s">
        <v>13</v>
      </c>
      <c r="H5" s="4" t="s">
        <v>14</v>
      </c>
      <c r="I5" s="1" t="s">
        <v>12</v>
      </c>
      <c r="J5" s="1" t="s">
        <v>13</v>
      </c>
      <c r="K5" s="1" t="s">
        <v>14</v>
      </c>
      <c r="L5" s="4" t="s">
        <v>13</v>
      </c>
      <c r="M5" s="4" t="s">
        <v>14</v>
      </c>
      <c r="N5" s="140"/>
      <c r="O5" s="140"/>
      <c r="P5" s="147"/>
    </row>
    <row r="6" spans="1:25" ht="15.45" customHeight="1" x14ac:dyDescent="0.3">
      <c r="A6" s="128" t="s">
        <v>4</v>
      </c>
      <c r="B6" s="128" t="s">
        <v>30</v>
      </c>
      <c r="C6" s="1" t="s">
        <v>5</v>
      </c>
      <c r="D6" s="5">
        <v>0</v>
      </c>
      <c r="E6" s="5">
        <v>0</v>
      </c>
      <c r="F6" s="5">
        <v>0</v>
      </c>
      <c r="G6" s="131">
        <v>0</v>
      </c>
      <c r="H6" s="131">
        <v>1</v>
      </c>
      <c r="I6" s="5">
        <v>90</v>
      </c>
      <c r="J6" s="5">
        <v>0</v>
      </c>
      <c r="K6" s="5">
        <v>0</v>
      </c>
      <c r="L6" s="131">
        <v>59</v>
      </c>
      <c r="M6" s="131">
        <v>59</v>
      </c>
      <c r="N6" s="131" t="s">
        <v>38</v>
      </c>
      <c r="O6" s="131" t="s">
        <v>61</v>
      </c>
      <c r="P6" s="131"/>
    </row>
    <row r="7" spans="1:25" ht="15.45" customHeight="1" x14ac:dyDescent="0.3">
      <c r="A7" s="129"/>
      <c r="B7" s="130"/>
      <c r="C7" s="1" t="s">
        <v>15</v>
      </c>
      <c r="D7" s="5">
        <v>180</v>
      </c>
      <c r="E7" s="5">
        <v>0</v>
      </c>
      <c r="F7" s="5">
        <v>2</v>
      </c>
      <c r="G7" s="130"/>
      <c r="H7" s="130"/>
      <c r="I7" s="5">
        <v>269</v>
      </c>
      <c r="J7" s="5">
        <v>59</v>
      </c>
      <c r="K7" s="5">
        <v>58</v>
      </c>
      <c r="L7" s="130"/>
      <c r="M7" s="130"/>
      <c r="N7" s="130"/>
      <c r="O7" s="129"/>
      <c r="P7" s="129"/>
    </row>
    <row r="8" spans="1:25" ht="15.45" customHeight="1" x14ac:dyDescent="0.3">
      <c r="A8" s="129"/>
      <c r="B8" s="128" t="s">
        <v>27</v>
      </c>
      <c r="C8" s="1" t="s">
        <v>5</v>
      </c>
      <c r="D8" s="5">
        <v>128</v>
      </c>
      <c r="E8" s="5">
        <v>18</v>
      </c>
      <c r="F8" s="5">
        <v>57</v>
      </c>
      <c r="G8" s="131">
        <v>18</v>
      </c>
      <c r="H8" s="131">
        <v>54.5</v>
      </c>
      <c r="I8" s="5">
        <v>218</v>
      </c>
      <c r="J8" s="5">
        <v>18</v>
      </c>
      <c r="K8" s="5">
        <v>51</v>
      </c>
      <c r="L8" s="131">
        <v>18</v>
      </c>
      <c r="M8" s="131">
        <v>49.5</v>
      </c>
      <c r="N8" s="131" t="s">
        <v>39</v>
      </c>
      <c r="O8" s="129"/>
      <c r="P8" s="129"/>
    </row>
    <row r="9" spans="1:25" ht="15.45" customHeight="1" x14ac:dyDescent="0.3">
      <c r="A9" s="130"/>
      <c r="B9" s="130"/>
      <c r="C9" s="1" t="s">
        <v>15</v>
      </c>
      <c r="D9" s="5">
        <v>308</v>
      </c>
      <c r="E9" s="5">
        <v>18</v>
      </c>
      <c r="F9" s="5">
        <v>52</v>
      </c>
      <c r="G9" s="130"/>
      <c r="H9" s="130"/>
      <c r="I9" s="5">
        <v>38</v>
      </c>
      <c r="J9" s="5">
        <v>18</v>
      </c>
      <c r="K9" s="5">
        <v>48</v>
      </c>
      <c r="L9" s="130"/>
      <c r="M9" s="130"/>
      <c r="N9" s="130"/>
      <c r="O9" s="130"/>
      <c r="P9" s="130"/>
    </row>
    <row r="10" spans="1:25" ht="15.45" customHeight="1" x14ac:dyDescent="0.3">
      <c r="A10" s="128" t="s">
        <v>27</v>
      </c>
      <c r="B10" s="128" t="s">
        <v>4</v>
      </c>
      <c r="C10" s="1" t="s">
        <v>5</v>
      </c>
      <c r="D10" s="5">
        <v>0</v>
      </c>
      <c r="E10" s="5">
        <v>0</v>
      </c>
      <c r="F10" s="5">
        <v>0</v>
      </c>
      <c r="G10" s="131">
        <v>59</v>
      </c>
      <c r="H10" s="131">
        <v>59</v>
      </c>
      <c r="I10" s="5">
        <v>90</v>
      </c>
      <c r="J10" s="5">
        <v>0</v>
      </c>
      <c r="K10" s="5">
        <v>0</v>
      </c>
      <c r="L10" s="131">
        <v>0</v>
      </c>
      <c r="M10" s="131">
        <v>0</v>
      </c>
      <c r="N10" s="131" t="s">
        <v>40</v>
      </c>
      <c r="O10" s="131" t="s">
        <v>62</v>
      </c>
      <c r="P10" s="131"/>
    </row>
    <row r="11" spans="1:25" ht="15.45" customHeight="1" x14ac:dyDescent="0.3">
      <c r="A11" s="129"/>
      <c r="B11" s="130"/>
      <c r="C11" s="1" t="s">
        <v>15</v>
      </c>
      <c r="D11" s="5">
        <v>179</v>
      </c>
      <c r="E11" s="5">
        <v>59</v>
      </c>
      <c r="F11" s="5">
        <v>58</v>
      </c>
      <c r="G11" s="130"/>
      <c r="H11" s="130"/>
      <c r="I11" s="5">
        <v>270</v>
      </c>
      <c r="J11" s="5">
        <v>0</v>
      </c>
      <c r="K11" s="5">
        <v>0</v>
      </c>
      <c r="L11" s="130"/>
      <c r="M11" s="130"/>
      <c r="N11" s="130"/>
      <c r="O11" s="129"/>
      <c r="P11" s="129"/>
    </row>
    <row r="12" spans="1:25" ht="15.45" customHeight="1" x14ac:dyDescent="0.3">
      <c r="A12" s="129"/>
      <c r="B12" s="128" t="s">
        <v>28</v>
      </c>
      <c r="C12" s="1" t="s">
        <v>5</v>
      </c>
      <c r="D12" s="5">
        <v>246</v>
      </c>
      <c r="E12" s="5">
        <v>21</v>
      </c>
      <c r="F12" s="5">
        <v>47</v>
      </c>
      <c r="G12" s="131">
        <v>21</v>
      </c>
      <c r="H12" s="131">
        <v>46.5</v>
      </c>
      <c r="I12" s="5">
        <v>336</v>
      </c>
      <c r="J12" s="5">
        <v>21</v>
      </c>
      <c r="K12" s="5">
        <v>49</v>
      </c>
      <c r="L12" s="131">
        <v>21</v>
      </c>
      <c r="M12" s="131">
        <v>48</v>
      </c>
      <c r="N12" s="131" t="s">
        <v>41</v>
      </c>
      <c r="O12" s="129"/>
      <c r="P12" s="129"/>
    </row>
    <row r="13" spans="1:25" ht="15.45" customHeight="1" x14ac:dyDescent="0.3">
      <c r="A13" s="130"/>
      <c r="B13" s="130"/>
      <c r="C13" s="1" t="s">
        <v>15</v>
      </c>
      <c r="D13" s="5">
        <v>66</v>
      </c>
      <c r="E13" s="5">
        <v>21</v>
      </c>
      <c r="F13" s="5">
        <v>46</v>
      </c>
      <c r="G13" s="130"/>
      <c r="H13" s="130"/>
      <c r="I13" s="5">
        <v>156</v>
      </c>
      <c r="J13" s="5">
        <v>21</v>
      </c>
      <c r="K13" s="5">
        <v>47</v>
      </c>
      <c r="L13" s="130"/>
      <c r="M13" s="130"/>
      <c r="N13" s="130"/>
      <c r="O13" s="130"/>
      <c r="P13" s="130"/>
    </row>
    <row r="14" spans="1:25" ht="15.45" customHeight="1" x14ac:dyDescent="0.3">
      <c r="A14" s="128" t="s">
        <v>28</v>
      </c>
      <c r="B14" s="128" t="s">
        <v>27</v>
      </c>
      <c r="C14" s="1" t="s">
        <v>5</v>
      </c>
      <c r="D14" s="5">
        <v>0</v>
      </c>
      <c r="E14" s="5">
        <v>0</v>
      </c>
      <c r="F14" s="5">
        <v>0</v>
      </c>
      <c r="G14" s="131">
        <v>59</v>
      </c>
      <c r="H14" s="131">
        <v>58</v>
      </c>
      <c r="I14" s="5">
        <v>90</v>
      </c>
      <c r="J14" s="5">
        <v>0</v>
      </c>
      <c r="K14" s="5">
        <v>0</v>
      </c>
      <c r="L14" s="131">
        <v>0</v>
      </c>
      <c r="M14" s="131">
        <v>2.5</v>
      </c>
      <c r="N14" s="131" t="s">
        <v>42</v>
      </c>
      <c r="O14" s="131" t="s">
        <v>63</v>
      </c>
      <c r="P14" s="131"/>
    </row>
    <row r="15" spans="1:25" ht="15.45" customHeight="1" x14ac:dyDescent="0.3">
      <c r="A15" s="129"/>
      <c r="B15" s="130"/>
      <c r="C15" s="1" t="s">
        <v>15</v>
      </c>
      <c r="D15" s="5">
        <v>179</v>
      </c>
      <c r="E15" s="5">
        <v>59</v>
      </c>
      <c r="F15" s="5">
        <v>56</v>
      </c>
      <c r="G15" s="130"/>
      <c r="H15" s="130"/>
      <c r="I15" s="5">
        <v>270</v>
      </c>
      <c r="J15" s="5">
        <v>0</v>
      </c>
      <c r="K15" s="5">
        <v>5</v>
      </c>
      <c r="L15" s="130"/>
      <c r="M15" s="130"/>
      <c r="N15" s="130"/>
      <c r="O15" s="129"/>
      <c r="P15" s="129"/>
    </row>
    <row r="16" spans="1:25" ht="15.45" customHeight="1" x14ac:dyDescent="0.3">
      <c r="A16" s="129"/>
      <c r="B16" s="128" t="s">
        <v>29</v>
      </c>
      <c r="C16" s="1" t="s">
        <v>5</v>
      </c>
      <c r="D16" s="5">
        <v>161</v>
      </c>
      <c r="E16" s="5">
        <v>53</v>
      </c>
      <c r="F16" s="5">
        <v>58</v>
      </c>
      <c r="G16" s="131">
        <v>53</v>
      </c>
      <c r="H16" s="131">
        <v>57</v>
      </c>
      <c r="I16" s="5">
        <v>251</v>
      </c>
      <c r="J16" s="5">
        <v>53</v>
      </c>
      <c r="K16" s="5">
        <v>56</v>
      </c>
      <c r="L16" s="131">
        <v>54</v>
      </c>
      <c r="M16" s="131">
        <v>2.5</v>
      </c>
      <c r="N16" s="131" t="s">
        <v>43</v>
      </c>
      <c r="O16" s="129"/>
      <c r="P16" s="129"/>
    </row>
    <row r="17" spans="1:16" ht="15.45" customHeight="1" x14ac:dyDescent="0.3">
      <c r="A17" s="130"/>
      <c r="B17" s="130"/>
      <c r="C17" s="1" t="s">
        <v>15</v>
      </c>
      <c r="D17" s="5">
        <v>341</v>
      </c>
      <c r="E17" s="5">
        <v>53</v>
      </c>
      <c r="F17" s="5">
        <v>56</v>
      </c>
      <c r="G17" s="130"/>
      <c r="H17" s="130"/>
      <c r="I17" s="5">
        <v>71</v>
      </c>
      <c r="J17" s="5">
        <v>54</v>
      </c>
      <c r="K17" s="5">
        <v>1</v>
      </c>
      <c r="L17" s="130"/>
      <c r="M17" s="130"/>
      <c r="N17" s="130"/>
      <c r="O17" s="130"/>
      <c r="P17" s="130"/>
    </row>
    <row r="18" spans="1:16" ht="15.45" customHeight="1" x14ac:dyDescent="0.3">
      <c r="A18" s="128" t="s">
        <v>29</v>
      </c>
      <c r="B18" s="128" t="s">
        <v>28</v>
      </c>
      <c r="C18" s="1" t="s">
        <v>5</v>
      </c>
      <c r="D18" s="5">
        <v>0</v>
      </c>
      <c r="E18" s="5">
        <v>0</v>
      </c>
      <c r="F18" s="5">
        <v>0</v>
      </c>
      <c r="G18" s="131">
        <v>0</v>
      </c>
      <c r="H18" s="131">
        <v>1.5</v>
      </c>
      <c r="I18" s="5">
        <v>90</v>
      </c>
      <c r="J18" s="5">
        <v>0</v>
      </c>
      <c r="K18" s="5">
        <v>0</v>
      </c>
      <c r="L18" s="131">
        <v>0</v>
      </c>
      <c r="M18" s="131">
        <v>1.5</v>
      </c>
      <c r="N18" s="131" t="s">
        <v>44</v>
      </c>
      <c r="O18" s="131" t="s">
        <v>64</v>
      </c>
      <c r="P18" s="131"/>
    </row>
    <row r="19" spans="1:16" ht="15.45" customHeight="1" x14ac:dyDescent="0.3">
      <c r="A19" s="129"/>
      <c r="B19" s="130"/>
      <c r="C19" s="1" t="s">
        <v>15</v>
      </c>
      <c r="D19" s="5">
        <v>180</v>
      </c>
      <c r="E19" s="5">
        <v>0</v>
      </c>
      <c r="F19" s="5">
        <v>3</v>
      </c>
      <c r="G19" s="130"/>
      <c r="H19" s="130"/>
      <c r="I19" s="5">
        <v>270</v>
      </c>
      <c r="J19" s="5">
        <v>0</v>
      </c>
      <c r="K19" s="5">
        <v>3</v>
      </c>
      <c r="L19" s="130"/>
      <c r="M19" s="130"/>
      <c r="N19" s="130"/>
      <c r="O19" s="129"/>
      <c r="P19" s="129"/>
    </row>
    <row r="20" spans="1:16" ht="15.45" customHeight="1" x14ac:dyDescent="0.3">
      <c r="A20" s="129"/>
      <c r="B20" s="128" t="s">
        <v>31</v>
      </c>
      <c r="C20" s="1" t="s">
        <v>5</v>
      </c>
      <c r="D20" s="5">
        <v>69</v>
      </c>
      <c r="E20" s="5">
        <v>3</v>
      </c>
      <c r="F20" s="5">
        <v>43</v>
      </c>
      <c r="G20" s="131">
        <v>3</v>
      </c>
      <c r="H20" s="131">
        <v>42</v>
      </c>
      <c r="I20" s="5">
        <v>159</v>
      </c>
      <c r="J20" s="5">
        <v>3</v>
      </c>
      <c r="K20" s="5">
        <v>49</v>
      </c>
      <c r="L20" s="131">
        <v>3</v>
      </c>
      <c r="M20" s="131">
        <v>50</v>
      </c>
      <c r="N20" s="131" t="s">
        <v>45</v>
      </c>
      <c r="O20" s="129"/>
      <c r="P20" s="129"/>
    </row>
    <row r="21" spans="1:16" ht="15.45" customHeight="1" x14ac:dyDescent="0.3">
      <c r="A21" s="130"/>
      <c r="B21" s="130"/>
      <c r="C21" s="1" t="s">
        <v>15</v>
      </c>
      <c r="D21" s="5">
        <v>249</v>
      </c>
      <c r="E21" s="5">
        <v>3</v>
      </c>
      <c r="F21" s="5">
        <v>41</v>
      </c>
      <c r="G21" s="130"/>
      <c r="H21" s="130"/>
      <c r="I21" s="5">
        <v>339</v>
      </c>
      <c r="J21" s="5">
        <v>3</v>
      </c>
      <c r="K21" s="5">
        <v>51</v>
      </c>
      <c r="L21" s="130"/>
      <c r="M21" s="130"/>
      <c r="N21" s="130"/>
      <c r="O21" s="130"/>
      <c r="P21" s="130"/>
    </row>
    <row r="22" spans="1:16" ht="15.75" customHeight="1" x14ac:dyDescent="0.3">
      <c r="A22" s="128" t="s">
        <v>31</v>
      </c>
      <c r="B22" s="128" t="s">
        <v>29</v>
      </c>
      <c r="C22" s="1" t="s">
        <v>5</v>
      </c>
      <c r="D22" s="5">
        <v>0</v>
      </c>
      <c r="E22" s="5">
        <v>0</v>
      </c>
      <c r="F22" s="5">
        <v>0</v>
      </c>
      <c r="G22" s="131">
        <v>0</v>
      </c>
      <c r="H22" s="131">
        <v>2</v>
      </c>
      <c r="I22" s="5">
        <v>90</v>
      </c>
      <c r="J22" s="5">
        <v>0</v>
      </c>
      <c r="K22" s="5">
        <v>0</v>
      </c>
      <c r="L22" s="131">
        <v>59</v>
      </c>
      <c r="M22" s="131">
        <v>58.5</v>
      </c>
      <c r="N22" s="131" t="s">
        <v>46</v>
      </c>
      <c r="O22" s="131" t="s">
        <v>65</v>
      </c>
      <c r="P22" s="131"/>
    </row>
    <row r="23" spans="1:16" x14ac:dyDescent="0.3">
      <c r="A23" s="129"/>
      <c r="B23" s="130"/>
      <c r="C23" s="1" t="s">
        <v>15</v>
      </c>
      <c r="D23" s="5">
        <v>180</v>
      </c>
      <c r="E23" s="5">
        <v>0</v>
      </c>
      <c r="F23" s="5">
        <v>4</v>
      </c>
      <c r="G23" s="130"/>
      <c r="H23" s="130"/>
      <c r="I23" s="5">
        <v>269</v>
      </c>
      <c r="J23" s="5">
        <v>59</v>
      </c>
      <c r="K23" s="5">
        <v>57</v>
      </c>
      <c r="L23" s="130"/>
      <c r="M23" s="130"/>
      <c r="N23" s="130"/>
      <c r="O23" s="129"/>
      <c r="P23" s="129"/>
    </row>
    <row r="24" spans="1:16" ht="15.75" customHeight="1" x14ac:dyDescent="0.3">
      <c r="A24" s="129"/>
      <c r="B24" s="128" t="s">
        <v>32</v>
      </c>
      <c r="C24" s="1" t="s">
        <v>5</v>
      </c>
      <c r="D24" s="5">
        <v>154</v>
      </c>
      <c r="E24" s="5">
        <v>38</v>
      </c>
      <c r="F24" s="5">
        <v>16</v>
      </c>
      <c r="G24" s="131">
        <v>38</v>
      </c>
      <c r="H24" s="131">
        <v>17</v>
      </c>
      <c r="I24" s="5">
        <v>244</v>
      </c>
      <c r="J24" s="5">
        <v>37</v>
      </c>
      <c r="K24" s="5">
        <v>51</v>
      </c>
      <c r="L24" s="131">
        <v>37</v>
      </c>
      <c r="M24" s="131">
        <v>48.5</v>
      </c>
      <c r="N24" s="131" t="s">
        <v>47</v>
      </c>
      <c r="O24" s="129"/>
      <c r="P24" s="129"/>
    </row>
    <row r="25" spans="1:16" x14ac:dyDescent="0.3">
      <c r="A25" s="130"/>
      <c r="B25" s="130"/>
      <c r="C25" s="1" t="s">
        <v>15</v>
      </c>
      <c r="D25" s="5">
        <v>334</v>
      </c>
      <c r="E25" s="5">
        <v>38</v>
      </c>
      <c r="F25" s="5">
        <v>18</v>
      </c>
      <c r="G25" s="130"/>
      <c r="H25" s="130"/>
      <c r="I25" s="5">
        <v>64</v>
      </c>
      <c r="J25" s="5">
        <v>37</v>
      </c>
      <c r="K25" s="5">
        <v>46</v>
      </c>
      <c r="L25" s="130"/>
      <c r="M25" s="130"/>
      <c r="N25" s="130"/>
      <c r="O25" s="130"/>
      <c r="P25" s="130"/>
    </row>
    <row r="26" spans="1:16" ht="15.75" customHeight="1" x14ac:dyDescent="0.3">
      <c r="A26" s="128" t="s">
        <v>32</v>
      </c>
      <c r="B26" s="128" t="s">
        <v>31</v>
      </c>
      <c r="C26" s="1" t="s">
        <v>5</v>
      </c>
      <c r="D26" s="5">
        <v>0</v>
      </c>
      <c r="E26" s="5">
        <v>0</v>
      </c>
      <c r="F26" s="5">
        <v>0</v>
      </c>
      <c r="G26" s="131">
        <v>0</v>
      </c>
      <c r="H26" s="131">
        <v>0</v>
      </c>
      <c r="I26" s="5">
        <v>90</v>
      </c>
      <c r="J26" s="5">
        <v>0</v>
      </c>
      <c r="K26" s="5">
        <v>0</v>
      </c>
      <c r="L26" s="131">
        <v>0</v>
      </c>
      <c r="M26" s="131">
        <v>2</v>
      </c>
      <c r="N26" s="131" t="s">
        <v>48</v>
      </c>
      <c r="O26" s="131" t="s">
        <v>66</v>
      </c>
      <c r="P26" s="131"/>
    </row>
    <row r="27" spans="1:16" x14ac:dyDescent="0.3">
      <c r="A27" s="129"/>
      <c r="B27" s="130"/>
      <c r="C27" s="1" t="s">
        <v>15</v>
      </c>
      <c r="D27" s="5">
        <v>180</v>
      </c>
      <c r="E27" s="5">
        <v>0</v>
      </c>
      <c r="F27" s="5">
        <v>0</v>
      </c>
      <c r="G27" s="130"/>
      <c r="H27" s="130"/>
      <c r="I27" s="5">
        <v>270</v>
      </c>
      <c r="J27" s="5">
        <v>0</v>
      </c>
      <c r="K27" s="5">
        <v>4</v>
      </c>
      <c r="L27" s="130"/>
      <c r="M27" s="130"/>
      <c r="N27" s="130"/>
      <c r="O27" s="129"/>
      <c r="P27" s="129"/>
    </row>
    <row r="28" spans="1:16" ht="15.75" customHeight="1" x14ac:dyDescent="0.3">
      <c r="A28" s="129"/>
      <c r="B28" s="128" t="s">
        <v>6</v>
      </c>
      <c r="C28" s="1" t="s">
        <v>5</v>
      </c>
      <c r="D28" s="5">
        <v>198</v>
      </c>
      <c r="E28" s="5">
        <v>29</v>
      </c>
      <c r="F28" s="5">
        <v>57</v>
      </c>
      <c r="G28" s="131">
        <v>29</v>
      </c>
      <c r="H28" s="131">
        <v>58.5</v>
      </c>
      <c r="I28" s="5">
        <v>287</v>
      </c>
      <c r="J28" s="5">
        <v>32</v>
      </c>
      <c r="K28" s="5">
        <v>27</v>
      </c>
      <c r="L28" s="131">
        <v>32</v>
      </c>
      <c r="M28" s="131">
        <v>26.5</v>
      </c>
      <c r="N28" s="131" t="s">
        <v>49</v>
      </c>
      <c r="O28" s="129"/>
      <c r="P28" s="129"/>
    </row>
    <row r="29" spans="1:16" x14ac:dyDescent="0.3">
      <c r="A29" s="130"/>
      <c r="B29" s="130"/>
      <c r="C29" s="1" t="s">
        <v>15</v>
      </c>
      <c r="D29" s="5">
        <v>18</v>
      </c>
      <c r="E29" s="5">
        <v>30</v>
      </c>
      <c r="F29" s="5">
        <v>1</v>
      </c>
      <c r="G29" s="130"/>
      <c r="H29" s="130"/>
      <c r="I29" s="5">
        <v>107</v>
      </c>
      <c r="J29" s="5">
        <v>32</v>
      </c>
      <c r="K29" s="5">
        <v>26</v>
      </c>
      <c r="L29" s="130"/>
      <c r="M29" s="130"/>
      <c r="N29" s="130"/>
      <c r="O29" s="130"/>
      <c r="P29" s="130"/>
    </row>
    <row r="30" spans="1:16" ht="15.75" customHeight="1" x14ac:dyDescent="0.3">
      <c r="A30" s="128" t="s">
        <v>6</v>
      </c>
      <c r="B30" s="128" t="s">
        <v>32</v>
      </c>
      <c r="C30" s="1" t="s">
        <v>5</v>
      </c>
      <c r="D30" s="5">
        <v>0</v>
      </c>
      <c r="E30" s="5">
        <v>0</v>
      </c>
      <c r="F30" s="5">
        <v>0</v>
      </c>
      <c r="G30" s="131">
        <v>0</v>
      </c>
      <c r="H30" s="131">
        <v>2</v>
      </c>
      <c r="I30" s="5">
        <v>90</v>
      </c>
      <c r="J30" s="5">
        <v>0</v>
      </c>
      <c r="K30" s="5">
        <v>0</v>
      </c>
      <c r="L30" s="131">
        <v>59</v>
      </c>
      <c r="M30" s="131">
        <v>59</v>
      </c>
      <c r="N30" s="131" t="s">
        <v>50</v>
      </c>
      <c r="O30" s="131" t="s">
        <v>67</v>
      </c>
      <c r="P30" s="131"/>
    </row>
    <row r="31" spans="1:16" x14ac:dyDescent="0.3">
      <c r="A31" s="129"/>
      <c r="B31" s="130"/>
      <c r="C31" s="1" t="s">
        <v>15</v>
      </c>
      <c r="D31" s="5">
        <v>180</v>
      </c>
      <c r="E31" s="5">
        <v>0</v>
      </c>
      <c r="F31" s="5">
        <v>4</v>
      </c>
      <c r="G31" s="130"/>
      <c r="H31" s="130"/>
      <c r="I31" s="5">
        <v>269</v>
      </c>
      <c r="J31" s="5">
        <v>59</v>
      </c>
      <c r="K31" s="5">
        <v>58</v>
      </c>
      <c r="L31" s="130"/>
      <c r="M31" s="130"/>
      <c r="N31" s="130"/>
      <c r="O31" s="129"/>
      <c r="P31" s="129"/>
    </row>
    <row r="32" spans="1:16" ht="15.75" customHeight="1" x14ac:dyDescent="0.3">
      <c r="A32" s="129"/>
      <c r="B32" s="128" t="s">
        <v>33</v>
      </c>
      <c r="C32" s="1" t="s">
        <v>5</v>
      </c>
      <c r="D32" s="5">
        <v>124</v>
      </c>
      <c r="E32" s="5">
        <v>36</v>
      </c>
      <c r="F32" s="5">
        <v>27</v>
      </c>
      <c r="G32" s="131">
        <v>36</v>
      </c>
      <c r="H32" s="131">
        <v>28.5</v>
      </c>
      <c r="I32" s="5">
        <v>214</v>
      </c>
      <c r="J32" s="5">
        <v>36</v>
      </c>
      <c r="K32" s="5">
        <v>30</v>
      </c>
      <c r="L32" s="131">
        <v>36</v>
      </c>
      <c r="M32" s="131">
        <v>30</v>
      </c>
      <c r="N32" s="131" t="s">
        <v>51</v>
      </c>
      <c r="O32" s="129"/>
      <c r="P32" s="129"/>
    </row>
    <row r="33" spans="1:16" x14ac:dyDescent="0.3">
      <c r="A33" s="130"/>
      <c r="B33" s="130"/>
      <c r="C33" s="1" t="s">
        <v>15</v>
      </c>
      <c r="D33" s="5">
        <v>304</v>
      </c>
      <c r="E33" s="5">
        <v>36</v>
      </c>
      <c r="F33" s="5">
        <v>30</v>
      </c>
      <c r="G33" s="130"/>
      <c r="H33" s="130"/>
      <c r="I33" s="5">
        <v>34</v>
      </c>
      <c r="J33" s="5">
        <v>36</v>
      </c>
      <c r="K33" s="5">
        <v>30</v>
      </c>
      <c r="L33" s="130"/>
      <c r="M33" s="130"/>
      <c r="N33" s="130"/>
      <c r="O33" s="130"/>
      <c r="P33" s="130"/>
    </row>
    <row r="34" spans="1:16" ht="15.75" customHeight="1" x14ac:dyDescent="0.3">
      <c r="A34" s="128" t="s">
        <v>33</v>
      </c>
      <c r="B34" s="128" t="s">
        <v>6</v>
      </c>
      <c r="C34" s="1" t="s">
        <v>5</v>
      </c>
      <c r="D34" s="5">
        <v>0</v>
      </c>
      <c r="E34" s="5">
        <v>0</v>
      </c>
      <c r="F34" s="5">
        <v>0</v>
      </c>
      <c r="G34" s="131">
        <v>59</v>
      </c>
      <c r="H34" s="131">
        <v>58</v>
      </c>
      <c r="I34" s="5">
        <v>90</v>
      </c>
      <c r="J34" s="5">
        <v>0</v>
      </c>
      <c r="K34" s="5">
        <v>0</v>
      </c>
      <c r="L34" s="131">
        <v>0</v>
      </c>
      <c r="M34" s="131">
        <v>0</v>
      </c>
      <c r="N34" s="131" t="s">
        <v>52</v>
      </c>
      <c r="O34" s="131" t="s">
        <v>74</v>
      </c>
      <c r="P34" s="131"/>
    </row>
    <row r="35" spans="1:16" x14ac:dyDescent="0.3">
      <c r="A35" s="129"/>
      <c r="B35" s="130"/>
      <c r="C35" s="1" t="s">
        <v>15</v>
      </c>
      <c r="D35" s="5">
        <v>179</v>
      </c>
      <c r="E35" s="5">
        <v>59</v>
      </c>
      <c r="F35" s="5">
        <v>56</v>
      </c>
      <c r="G35" s="130"/>
      <c r="H35" s="130"/>
      <c r="I35" s="5">
        <v>270</v>
      </c>
      <c r="J35" s="5">
        <v>0</v>
      </c>
      <c r="K35" s="5">
        <v>0</v>
      </c>
      <c r="L35" s="130"/>
      <c r="M35" s="130"/>
      <c r="N35" s="130"/>
      <c r="O35" s="129"/>
      <c r="P35" s="129"/>
    </row>
    <row r="36" spans="1:16" ht="15.75" customHeight="1" x14ac:dyDescent="0.3">
      <c r="A36" s="129"/>
      <c r="B36" s="128" t="s">
        <v>34</v>
      </c>
      <c r="C36" s="1" t="s">
        <v>5</v>
      </c>
      <c r="D36" s="5">
        <v>192</v>
      </c>
      <c r="E36" s="5">
        <v>27</v>
      </c>
      <c r="F36" s="5">
        <v>2</v>
      </c>
      <c r="G36" s="131">
        <v>27</v>
      </c>
      <c r="H36" s="131">
        <v>5</v>
      </c>
      <c r="I36" s="5">
        <v>282</v>
      </c>
      <c r="J36" s="5">
        <v>27</v>
      </c>
      <c r="K36" s="5">
        <v>45</v>
      </c>
      <c r="L36" s="131">
        <v>27</v>
      </c>
      <c r="M36" s="131">
        <v>46</v>
      </c>
      <c r="N36" s="131" t="s">
        <v>73</v>
      </c>
      <c r="O36" s="129"/>
      <c r="P36" s="129"/>
    </row>
    <row r="37" spans="1:16" x14ac:dyDescent="0.3">
      <c r="A37" s="130"/>
      <c r="B37" s="130"/>
      <c r="C37" s="1" t="s">
        <v>15</v>
      </c>
      <c r="D37" s="5">
        <v>12</v>
      </c>
      <c r="E37" s="5">
        <v>27</v>
      </c>
      <c r="F37" s="5">
        <v>8</v>
      </c>
      <c r="G37" s="130"/>
      <c r="H37" s="130"/>
      <c r="I37" s="5">
        <v>102</v>
      </c>
      <c r="J37" s="5">
        <v>27</v>
      </c>
      <c r="K37" s="5">
        <v>47</v>
      </c>
      <c r="L37" s="130"/>
      <c r="M37" s="130"/>
      <c r="N37" s="130"/>
      <c r="O37" s="130"/>
      <c r="P37" s="130"/>
    </row>
    <row r="38" spans="1:16" ht="15.75" customHeight="1" x14ac:dyDescent="0.3">
      <c r="A38" s="128" t="s">
        <v>34</v>
      </c>
      <c r="B38" s="128" t="s">
        <v>33</v>
      </c>
      <c r="C38" s="1" t="s">
        <v>5</v>
      </c>
      <c r="D38" s="5">
        <v>0</v>
      </c>
      <c r="E38" s="5">
        <v>0</v>
      </c>
      <c r="F38" s="5">
        <v>0</v>
      </c>
      <c r="G38" s="131">
        <v>59</v>
      </c>
      <c r="H38" s="131">
        <v>59.5</v>
      </c>
      <c r="I38" s="5">
        <v>90</v>
      </c>
      <c r="J38" s="5">
        <v>0</v>
      </c>
      <c r="K38" s="5">
        <v>0</v>
      </c>
      <c r="L38" s="131">
        <v>59</v>
      </c>
      <c r="M38" s="131">
        <v>59</v>
      </c>
      <c r="N38" s="131" t="s">
        <v>53</v>
      </c>
      <c r="O38" s="131" t="s">
        <v>68</v>
      </c>
      <c r="P38" s="131"/>
    </row>
    <row r="39" spans="1:16" x14ac:dyDescent="0.3">
      <c r="A39" s="129"/>
      <c r="B39" s="130"/>
      <c r="C39" s="1" t="s">
        <v>15</v>
      </c>
      <c r="D39" s="5">
        <v>179</v>
      </c>
      <c r="E39" s="5">
        <v>59</v>
      </c>
      <c r="F39" s="5">
        <v>59</v>
      </c>
      <c r="G39" s="130"/>
      <c r="H39" s="130"/>
      <c r="I39" s="5">
        <v>269</v>
      </c>
      <c r="J39" s="5">
        <v>59</v>
      </c>
      <c r="K39" s="5">
        <v>58</v>
      </c>
      <c r="L39" s="130"/>
      <c r="M39" s="130"/>
      <c r="N39" s="130"/>
      <c r="O39" s="129"/>
      <c r="P39" s="129"/>
    </row>
    <row r="40" spans="1:16" ht="15.75" customHeight="1" x14ac:dyDescent="0.3">
      <c r="A40" s="129"/>
      <c r="B40" s="128" t="s">
        <v>35</v>
      </c>
      <c r="C40" s="1" t="s">
        <v>5</v>
      </c>
      <c r="D40" s="5">
        <v>82</v>
      </c>
      <c r="E40" s="5">
        <v>57</v>
      </c>
      <c r="F40" s="5">
        <v>39</v>
      </c>
      <c r="G40" s="131">
        <v>57</v>
      </c>
      <c r="H40" s="131">
        <v>41.5</v>
      </c>
      <c r="I40" s="5">
        <v>172</v>
      </c>
      <c r="J40" s="5">
        <v>57</v>
      </c>
      <c r="K40" s="5">
        <v>32</v>
      </c>
      <c r="L40" s="131">
        <v>57</v>
      </c>
      <c r="M40" s="131">
        <v>29.5</v>
      </c>
      <c r="N40" s="131" t="s">
        <v>54</v>
      </c>
      <c r="O40" s="129"/>
      <c r="P40" s="129"/>
    </row>
    <row r="41" spans="1:16" x14ac:dyDescent="0.3">
      <c r="A41" s="130"/>
      <c r="B41" s="130"/>
      <c r="C41" s="1" t="s">
        <v>15</v>
      </c>
      <c r="D41" s="5">
        <v>262</v>
      </c>
      <c r="E41" s="5">
        <v>57</v>
      </c>
      <c r="F41" s="5">
        <v>44</v>
      </c>
      <c r="G41" s="130"/>
      <c r="H41" s="130"/>
      <c r="I41" s="5">
        <v>352</v>
      </c>
      <c r="J41" s="5">
        <v>57</v>
      </c>
      <c r="K41" s="5">
        <v>27</v>
      </c>
      <c r="L41" s="130"/>
      <c r="M41" s="130"/>
      <c r="N41" s="130"/>
      <c r="O41" s="130"/>
      <c r="P41" s="130"/>
    </row>
    <row r="42" spans="1:16" ht="15.75" customHeight="1" x14ac:dyDescent="0.3">
      <c r="A42" s="128" t="s">
        <v>35</v>
      </c>
      <c r="B42" s="128" t="s">
        <v>34</v>
      </c>
      <c r="C42" s="1" t="s">
        <v>5</v>
      </c>
      <c r="D42" s="5">
        <v>0</v>
      </c>
      <c r="E42" s="5">
        <v>0</v>
      </c>
      <c r="F42" s="5">
        <v>0</v>
      </c>
      <c r="G42" s="131">
        <v>59</v>
      </c>
      <c r="H42" s="131">
        <v>58</v>
      </c>
      <c r="I42" s="5">
        <v>90</v>
      </c>
      <c r="J42" s="5">
        <v>0</v>
      </c>
      <c r="K42" s="5">
        <v>0</v>
      </c>
      <c r="L42" s="131">
        <v>0</v>
      </c>
      <c r="M42" s="131">
        <v>2.5</v>
      </c>
      <c r="N42" s="131" t="s">
        <v>42</v>
      </c>
      <c r="O42" s="131" t="s">
        <v>69</v>
      </c>
      <c r="P42" s="131"/>
    </row>
    <row r="43" spans="1:16" x14ac:dyDescent="0.3">
      <c r="A43" s="129"/>
      <c r="B43" s="130"/>
      <c r="C43" s="1" t="s">
        <v>15</v>
      </c>
      <c r="D43" s="5">
        <v>179</v>
      </c>
      <c r="E43" s="5">
        <v>59</v>
      </c>
      <c r="F43" s="5">
        <v>56</v>
      </c>
      <c r="G43" s="130"/>
      <c r="H43" s="130"/>
      <c r="I43" s="5">
        <v>270</v>
      </c>
      <c r="J43" s="5">
        <v>0</v>
      </c>
      <c r="K43" s="5">
        <v>5</v>
      </c>
      <c r="L43" s="130"/>
      <c r="M43" s="130"/>
      <c r="N43" s="130"/>
      <c r="O43" s="129"/>
      <c r="P43" s="129"/>
    </row>
    <row r="44" spans="1:16" ht="15.75" customHeight="1" x14ac:dyDescent="0.3">
      <c r="A44" s="129"/>
      <c r="B44" s="128" t="s">
        <v>36</v>
      </c>
      <c r="C44" s="1" t="s">
        <v>5</v>
      </c>
      <c r="D44" s="5">
        <v>149</v>
      </c>
      <c r="E44" s="5">
        <v>32</v>
      </c>
      <c r="F44" s="5">
        <v>57</v>
      </c>
      <c r="G44" s="131">
        <v>32</v>
      </c>
      <c r="H44" s="131">
        <v>56</v>
      </c>
      <c r="I44" s="5">
        <v>239</v>
      </c>
      <c r="J44" s="5">
        <v>33</v>
      </c>
      <c r="K44" s="5">
        <v>18</v>
      </c>
      <c r="L44" s="131">
        <v>33</v>
      </c>
      <c r="M44" s="131">
        <v>15.5</v>
      </c>
      <c r="N44" s="131" t="s">
        <v>55</v>
      </c>
      <c r="O44" s="129"/>
      <c r="P44" s="129"/>
    </row>
    <row r="45" spans="1:16" x14ac:dyDescent="0.3">
      <c r="A45" s="130"/>
      <c r="B45" s="130"/>
      <c r="C45" s="1" t="s">
        <v>15</v>
      </c>
      <c r="D45" s="5">
        <v>329</v>
      </c>
      <c r="E45" s="5">
        <v>32</v>
      </c>
      <c r="F45" s="5">
        <v>55</v>
      </c>
      <c r="G45" s="130"/>
      <c r="H45" s="130"/>
      <c r="I45" s="5">
        <v>59</v>
      </c>
      <c r="J45" s="5">
        <v>33</v>
      </c>
      <c r="K45" s="5">
        <v>13</v>
      </c>
      <c r="L45" s="130"/>
      <c r="M45" s="130"/>
      <c r="N45" s="130"/>
      <c r="O45" s="130"/>
      <c r="P45" s="130"/>
    </row>
    <row r="46" spans="1:16" ht="15.75" customHeight="1" x14ac:dyDescent="0.3">
      <c r="A46" s="128" t="s">
        <v>36</v>
      </c>
      <c r="B46" s="128" t="s">
        <v>35</v>
      </c>
      <c r="C46" s="1" t="s">
        <v>5</v>
      </c>
      <c r="D46" s="5">
        <v>0</v>
      </c>
      <c r="E46" s="5">
        <v>0</v>
      </c>
      <c r="F46" s="5">
        <v>0</v>
      </c>
      <c r="G46" s="131">
        <v>59</v>
      </c>
      <c r="H46" s="131">
        <v>58</v>
      </c>
      <c r="I46" s="5">
        <v>90</v>
      </c>
      <c r="J46" s="5">
        <v>0</v>
      </c>
      <c r="K46" s="5">
        <v>0</v>
      </c>
      <c r="L46" s="131">
        <v>59</v>
      </c>
      <c r="M46" s="131">
        <v>59.5</v>
      </c>
      <c r="N46" s="131" t="s">
        <v>56</v>
      </c>
      <c r="O46" s="131" t="s">
        <v>70</v>
      </c>
      <c r="P46" s="131"/>
    </row>
    <row r="47" spans="1:16" x14ac:dyDescent="0.3">
      <c r="A47" s="129"/>
      <c r="B47" s="130"/>
      <c r="C47" s="1" t="s">
        <v>15</v>
      </c>
      <c r="D47" s="5">
        <v>179</v>
      </c>
      <c r="E47" s="5">
        <v>59</v>
      </c>
      <c r="F47" s="5">
        <v>56</v>
      </c>
      <c r="G47" s="130"/>
      <c r="H47" s="130"/>
      <c r="I47" s="5">
        <v>269</v>
      </c>
      <c r="J47" s="5">
        <v>59</v>
      </c>
      <c r="K47" s="5">
        <v>59</v>
      </c>
      <c r="L47" s="130"/>
      <c r="M47" s="130"/>
      <c r="N47" s="130"/>
      <c r="O47" s="129"/>
      <c r="P47" s="129"/>
    </row>
    <row r="48" spans="1:16" ht="15.75" customHeight="1" x14ac:dyDescent="0.3">
      <c r="A48" s="129"/>
      <c r="B48" s="128" t="s">
        <v>37</v>
      </c>
      <c r="C48" s="1" t="s">
        <v>5</v>
      </c>
      <c r="D48" s="5">
        <v>239</v>
      </c>
      <c r="E48" s="5">
        <v>24</v>
      </c>
      <c r="F48" s="5">
        <v>48</v>
      </c>
      <c r="G48" s="131">
        <v>24</v>
      </c>
      <c r="H48" s="131">
        <v>49</v>
      </c>
      <c r="I48" s="5">
        <v>329</v>
      </c>
      <c r="J48" s="5">
        <v>24</v>
      </c>
      <c r="K48" s="5">
        <v>38</v>
      </c>
      <c r="L48" s="131">
        <v>24</v>
      </c>
      <c r="M48" s="131">
        <v>40</v>
      </c>
      <c r="N48" s="131" t="s">
        <v>57</v>
      </c>
      <c r="O48" s="129"/>
      <c r="P48" s="129"/>
    </row>
    <row r="49" spans="1:16" x14ac:dyDescent="0.3">
      <c r="A49" s="130"/>
      <c r="B49" s="130"/>
      <c r="C49" s="1" t="s">
        <v>15</v>
      </c>
      <c r="D49" s="5">
        <v>59</v>
      </c>
      <c r="E49" s="5">
        <v>24</v>
      </c>
      <c r="F49" s="5">
        <v>50</v>
      </c>
      <c r="G49" s="130"/>
      <c r="H49" s="130"/>
      <c r="I49" s="5">
        <v>149</v>
      </c>
      <c r="J49" s="5">
        <v>24</v>
      </c>
      <c r="K49" s="5">
        <v>42</v>
      </c>
      <c r="L49" s="130"/>
      <c r="M49" s="130"/>
      <c r="N49" s="130"/>
      <c r="O49" s="130"/>
      <c r="P49" s="130"/>
    </row>
    <row r="50" spans="1:16" ht="15.75" customHeight="1" x14ac:dyDescent="0.3">
      <c r="A50" s="128" t="s">
        <v>37</v>
      </c>
      <c r="B50" s="128" t="s">
        <v>36</v>
      </c>
      <c r="C50" s="1" t="s">
        <v>5</v>
      </c>
      <c r="D50" s="5">
        <v>0</v>
      </c>
      <c r="E50" s="5">
        <v>0</v>
      </c>
      <c r="F50" s="5">
        <v>0</v>
      </c>
      <c r="G50" s="131">
        <v>0</v>
      </c>
      <c r="H50" s="131">
        <v>1</v>
      </c>
      <c r="I50" s="5">
        <v>90</v>
      </c>
      <c r="J50" s="5">
        <v>0</v>
      </c>
      <c r="K50" s="5">
        <v>0</v>
      </c>
      <c r="L50" s="131">
        <v>59</v>
      </c>
      <c r="M50" s="131">
        <v>57.5</v>
      </c>
      <c r="N50" s="131" t="s">
        <v>58</v>
      </c>
      <c r="O50" s="131" t="s">
        <v>71</v>
      </c>
      <c r="P50" s="131"/>
    </row>
    <row r="51" spans="1:16" x14ac:dyDescent="0.3">
      <c r="A51" s="129"/>
      <c r="B51" s="130"/>
      <c r="C51" s="1" t="s">
        <v>15</v>
      </c>
      <c r="D51" s="5">
        <v>180</v>
      </c>
      <c r="E51" s="5">
        <v>0</v>
      </c>
      <c r="F51" s="5">
        <v>2</v>
      </c>
      <c r="G51" s="130"/>
      <c r="H51" s="130"/>
      <c r="I51" s="5">
        <v>269</v>
      </c>
      <c r="J51" s="5">
        <v>59</v>
      </c>
      <c r="K51" s="5">
        <v>55</v>
      </c>
      <c r="L51" s="130"/>
      <c r="M51" s="130"/>
      <c r="N51" s="130"/>
      <c r="O51" s="129"/>
      <c r="P51" s="129"/>
    </row>
    <row r="52" spans="1:16" ht="15.75" customHeight="1" x14ac:dyDescent="0.3">
      <c r="A52" s="129"/>
      <c r="B52" s="128" t="s">
        <v>30</v>
      </c>
      <c r="C52" s="1" t="s">
        <v>5</v>
      </c>
      <c r="D52" s="5">
        <v>121</v>
      </c>
      <c r="E52" s="5">
        <v>2</v>
      </c>
      <c r="F52" s="5">
        <v>27</v>
      </c>
      <c r="G52" s="131">
        <v>2</v>
      </c>
      <c r="H52" s="131">
        <v>26.5</v>
      </c>
      <c r="I52" s="5">
        <v>211</v>
      </c>
      <c r="J52" s="5">
        <v>2</v>
      </c>
      <c r="K52" s="5">
        <v>30</v>
      </c>
      <c r="L52" s="131">
        <v>2</v>
      </c>
      <c r="M52" s="131">
        <v>29</v>
      </c>
      <c r="N52" s="131" t="s">
        <v>59</v>
      </c>
      <c r="O52" s="129"/>
      <c r="P52" s="129"/>
    </row>
    <row r="53" spans="1:16" x14ac:dyDescent="0.3">
      <c r="A53" s="130"/>
      <c r="B53" s="130"/>
      <c r="C53" s="1" t="s">
        <v>15</v>
      </c>
      <c r="D53" s="5">
        <v>301</v>
      </c>
      <c r="E53" s="5">
        <v>2</v>
      </c>
      <c r="F53" s="5">
        <v>26</v>
      </c>
      <c r="G53" s="130"/>
      <c r="H53" s="130"/>
      <c r="I53" s="5">
        <v>31</v>
      </c>
      <c r="J53" s="5">
        <v>2</v>
      </c>
      <c r="K53" s="5">
        <v>28</v>
      </c>
      <c r="L53" s="130"/>
      <c r="M53" s="130"/>
      <c r="N53" s="130"/>
      <c r="O53" s="130"/>
      <c r="P53" s="130"/>
    </row>
    <row r="54" spans="1:16" ht="15.75" customHeight="1" x14ac:dyDescent="0.3">
      <c r="A54" s="128" t="s">
        <v>30</v>
      </c>
      <c r="B54" s="128" t="s">
        <v>37</v>
      </c>
      <c r="C54" s="1" t="s">
        <v>5</v>
      </c>
      <c r="D54" s="5">
        <v>0</v>
      </c>
      <c r="E54" s="5">
        <v>0</v>
      </c>
      <c r="F54" s="5">
        <v>0</v>
      </c>
      <c r="G54" s="131">
        <v>59</v>
      </c>
      <c r="H54" s="131">
        <v>58</v>
      </c>
      <c r="I54" s="5">
        <v>90</v>
      </c>
      <c r="J54" s="5">
        <v>0</v>
      </c>
      <c r="K54" s="5">
        <v>0</v>
      </c>
      <c r="L54" s="131">
        <v>59</v>
      </c>
      <c r="M54" s="131">
        <v>59.5</v>
      </c>
      <c r="N54" s="131" t="s">
        <v>56</v>
      </c>
      <c r="O54" s="131" t="s">
        <v>72</v>
      </c>
      <c r="P54" s="131"/>
    </row>
    <row r="55" spans="1:16" x14ac:dyDescent="0.3">
      <c r="A55" s="129"/>
      <c r="B55" s="130"/>
      <c r="C55" s="1" t="s">
        <v>15</v>
      </c>
      <c r="D55" s="5">
        <v>179</v>
      </c>
      <c r="E55" s="5">
        <v>59</v>
      </c>
      <c r="F55" s="5">
        <v>56</v>
      </c>
      <c r="G55" s="130"/>
      <c r="H55" s="130"/>
      <c r="I55" s="5">
        <v>269</v>
      </c>
      <c r="J55" s="5">
        <v>59</v>
      </c>
      <c r="K55" s="5">
        <v>59</v>
      </c>
      <c r="L55" s="130"/>
      <c r="M55" s="130"/>
      <c r="N55" s="130"/>
      <c r="O55" s="129"/>
      <c r="P55" s="129"/>
    </row>
    <row r="56" spans="1:16" ht="15.75" customHeight="1" x14ac:dyDescent="0.3">
      <c r="A56" s="129"/>
      <c r="B56" s="128" t="s">
        <v>4</v>
      </c>
      <c r="C56" s="1" t="s">
        <v>5</v>
      </c>
      <c r="D56" s="5">
        <v>111</v>
      </c>
      <c r="E56" s="5">
        <v>28</v>
      </c>
      <c r="F56" s="5">
        <v>29</v>
      </c>
      <c r="G56" s="131">
        <v>28</v>
      </c>
      <c r="H56" s="131">
        <v>26.5</v>
      </c>
      <c r="I56" s="5">
        <v>201</v>
      </c>
      <c r="J56" s="5">
        <v>28</v>
      </c>
      <c r="K56" s="5">
        <v>33</v>
      </c>
      <c r="L56" s="131">
        <v>28</v>
      </c>
      <c r="M56" s="131">
        <v>31.5</v>
      </c>
      <c r="N56" s="131" t="s">
        <v>60</v>
      </c>
      <c r="O56" s="129"/>
      <c r="P56" s="129"/>
    </row>
    <row r="57" spans="1:16" x14ac:dyDescent="0.3">
      <c r="A57" s="130"/>
      <c r="B57" s="130"/>
      <c r="C57" s="1" t="s">
        <v>15</v>
      </c>
      <c r="D57" s="5">
        <v>231</v>
      </c>
      <c r="E57" s="5">
        <v>28</v>
      </c>
      <c r="F57" s="5">
        <v>24</v>
      </c>
      <c r="G57" s="130"/>
      <c r="H57" s="130"/>
      <c r="I57" s="5">
        <v>21</v>
      </c>
      <c r="J57" s="5">
        <v>28</v>
      </c>
      <c r="K57" s="5">
        <v>30</v>
      </c>
      <c r="L57" s="130"/>
      <c r="M57" s="130"/>
      <c r="N57" s="130"/>
      <c r="O57" s="132"/>
      <c r="P57" s="130"/>
    </row>
    <row r="58" spans="1:16" ht="15.75" customHeight="1" x14ac:dyDescent="0.3">
      <c r="N58" s="18"/>
      <c r="O58" s="69" t="s">
        <v>75</v>
      </c>
    </row>
    <row r="59" spans="1:16" x14ac:dyDescent="0.3">
      <c r="N59" s="18"/>
    </row>
    <row r="60" spans="1:16" ht="15.75" customHeight="1" x14ac:dyDescent="0.3"/>
    <row r="62" spans="1:16" ht="15.75" customHeight="1" x14ac:dyDescent="0.3"/>
    <row r="64" spans="1:16" ht="15.75" customHeight="1" x14ac:dyDescent="0.3"/>
  </sheetData>
  <mergeCells count="206">
    <mergeCell ref="M46:M47"/>
    <mergeCell ref="M48:M49"/>
    <mergeCell ref="M50:M51"/>
    <mergeCell ref="M52:M53"/>
    <mergeCell ref="M54:M55"/>
    <mergeCell ref="M56:M57"/>
    <mergeCell ref="P6:P9"/>
    <mergeCell ref="P10:P13"/>
    <mergeCell ref="P14:P17"/>
    <mergeCell ref="P18:P21"/>
    <mergeCell ref="P22:P25"/>
    <mergeCell ref="P26:P29"/>
    <mergeCell ref="P30:P33"/>
    <mergeCell ref="P34:P37"/>
    <mergeCell ref="P38:P41"/>
    <mergeCell ref="P42:P45"/>
    <mergeCell ref="P46:P49"/>
    <mergeCell ref="P50:P53"/>
    <mergeCell ref="P54:P57"/>
    <mergeCell ref="N6:N7"/>
    <mergeCell ref="O6:O9"/>
    <mergeCell ref="M28:M29"/>
    <mergeCell ref="M30:M31"/>
    <mergeCell ref="M32:M33"/>
    <mergeCell ref="M34:M35"/>
    <mergeCell ref="M36:M37"/>
    <mergeCell ref="M38:M39"/>
    <mergeCell ref="M40:M41"/>
    <mergeCell ref="M42:M43"/>
    <mergeCell ref="M44:M45"/>
    <mergeCell ref="M6:M7"/>
    <mergeCell ref="M8:M9"/>
    <mergeCell ref="M10:M11"/>
    <mergeCell ref="M12:M13"/>
    <mergeCell ref="M14:M15"/>
    <mergeCell ref="M16:M17"/>
    <mergeCell ref="M18:M19"/>
    <mergeCell ref="M20:M21"/>
    <mergeCell ref="M22:M23"/>
    <mergeCell ref="L6:L7"/>
    <mergeCell ref="L8:L9"/>
    <mergeCell ref="L10:L11"/>
    <mergeCell ref="L12:L13"/>
    <mergeCell ref="L14:L15"/>
    <mergeCell ref="L16:L17"/>
    <mergeCell ref="L18:L19"/>
    <mergeCell ref="L20:L21"/>
    <mergeCell ref="L22:L23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A1:Y1"/>
    <mergeCell ref="A2:Y2"/>
    <mergeCell ref="A3:Y3"/>
    <mergeCell ref="A4:A5"/>
    <mergeCell ref="B4:B5"/>
    <mergeCell ref="C4:C5"/>
    <mergeCell ref="D4:H4"/>
    <mergeCell ref="I4:M4"/>
    <mergeCell ref="N4:N5"/>
    <mergeCell ref="O4:O5"/>
    <mergeCell ref="P4:P5"/>
    <mergeCell ref="B8:B9"/>
    <mergeCell ref="N8:N9"/>
    <mergeCell ref="A14:A17"/>
    <mergeCell ref="B14:B15"/>
    <mergeCell ref="N14:N15"/>
    <mergeCell ref="O14:O17"/>
    <mergeCell ref="B16:B17"/>
    <mergeCell ref="N16:N17"/>
    <mergeCell ref="A10:A13"/>
    <mergeCell ref="B10:B11"/>
    <mergeCell ref="N10:N11"/>
    <mergeCell ref="O10:O13"/>
    <mergeCell ref="B12:B13"/>
    <mergeCell ref="N12:N13"/>
    <mergeCell ref="A6:A9"/>
    <mergeCell ref="B6:B7"/>
    <mergeCell ref="G6:G7"/>
    <mergeCell ref="G8:G9"/>
    <mergeCell ref="G10:G11"/>
    <mergeCell ref="G12:G13"/>
    <mergeCell ref="G14:G15"/>
    <mergeCell ref="G16:G17"/>
    <mergeCell ref="H6:H7"/>
    <mergeCell ref="H8:H9"/>
    <mergeCell ref="A22:A25"/>
    <mergeCell ref="B22:B23"/>
    <mergeCell ref="N22:N23"/>
    <mergeCell ref="O22:O25"/>
    <mergeCell ref="B24:B25"/>
    <mergeCell ref="N24:N25"/>
    <mergeCell ref="A18:A21"/>
    <mergeCell ref="B18:B19"/>
    <mergeCell ref="N18:N19"/>
    <mergeCell ref="O18:O21"/>
    <mergeCell ref="B20:B21"/>
    <mergeCell ref="N20:N21"/>
    <mergeCell ref="G18:G19"/>
    <mergeCell ref="G20:G21"/>
    <mergeCell ref="G22:G23"/>
    <mergeCell ref="G24:G25"/>
    <mergeCell ref="L24:L25"/>
    <mergeCell ref="M24:M25"/>
    <mergeCell ref="A30:A33"/>
    <mergeCell ref="B30:B31"/>
    <mergeCell ref="N30:N31"/>
    <mergeCell ref="O30:O33"/>
    <mergeCell ref="B32:B33"/>
    <mergeCell ref="N32:N33"/>
    <mergeCell ref="A26:A29"/>
    <mergeCell ref="B26:B27"/>
    <mergeCell ref="N26:N27"/>
    <mergeCell ref="O26:O29"/>
    <mergeCell ref="B28:B29"/>
    <mergeCell ref="N28:N29"/>
    <mergeCell ref="G26:G27"/>
    <mergeCell ref="G28:G29"/>
    <mergeCell ref="G30:G31"/>
    <mergeCell ref="G32:G33"/>
    <mergeCell ref="H28:H29"/>
    <mergeCell ref="H30:H31"/>
    <mergeCell ref="H32:H33"/>
    <mergeCell ref="L26:L27"/>
    <mergeCell ref="L28:L29"/>
    <mergeCell ref="L30:L31"/>
    <mergeCell ref="L32:L33"/>
    <mergeCell ref="M26:M27"/>
    <mergeCell ref="A38:A41"/>
    <mergeCell ref="B38:B39"/>
    <mergeCell ref="N38:N39"/>
    <mergeCell ref="O38:O41"/>
    <mergeCell ref="B40:B41"/>
    <mergeCell ref="N40:N41"/>
    <mergeCell ref="A34:A37"/>
    <mergeCell ref="B34:B35"/>
    <mergeCell ref="N34:N35"/>
    <mergeCell ref="O34:O37"/>
    <mergeCell ref="B36:B37"/>
    <mergeCell ref="N36:N37"/>
    <mergeCell ref="G34:G35"/>
    <mergeCell ref="G36:G37"/>
    <mergeCell ref="G38:G39"/>
    <mergeCell ref="G40:G41"/>
    <mergeCell ref="H34:H35"/>
    <mergeCell ref="H36:H37"/>
    <mergeCell ref="H38:H39"/>
    <mergeCell ref="H40:H41"/>
    <mergeCell ref="L34:L35"/>
    <mergeCell ref="L36:L37"/>
    <mergeCell ref="L38:L39"/>
    <mergeCell ref="L40:L41"/>
    <mergeCell ref="A46:A49"/>
    <mergeCell ref="B46:B47"/>
    <mergeCell ref="N46:N47"/>
    <mergeCell ref="O46:O49"/>
    <mergeCell ref="B48:B49"/>
    <mergeCell ref="N48:N49"/>
    <mergeCell ref="A42:A45"/>
    <mergeCell ref="B42:B43"/>
    <mergeCell ref="N42:N43"/>
    <mergeCell ref="O42:O45"/>
    <mergeCell ref="B44:B45"/>
    <mergeCell ref="N44:N45"/>
    <mergeCell ref="G42:G43"/>
    <mergeCell ref="G44:G45"/>
    <mergeCell ref="G46:G47"/>
    <mergeCell ref="G48:G49"/>
    <mergeCell ref="H42:H43"/>
    <mergeCell ref="H44:H45"/>
    <mergeCell ref="H46:H47"/>
    <mergeCell ref="H48:H49"/>
    <mergeCell ref="L42:L43"/>
    <mergeCell ref="L44:L45"/>
    <mergeCell ref="L46:L47"/>
    <mergeCell ref="L48:L49"/>
    <mergeCell ref="A54:A57"/>
    <mergeCell ref="B54:B55"/>
    <mergeCell ref="N54:N55"/>
    <mergeCell ref="O54:O57"/>
    <mergeCell ref="B56:B57"/>
    <mergeCell ref="N56:N57"/>
    <mergeCell ref="A50:A53"/>
    <mergeCell ref="B50:B51"/>
    <mergeCell ref="N50:N51"/>
    <mergeCell ref="O50:O53"/>
    <mergeCell ref="B52:B53"/>
    <mergeCell ref="N52:N53"/>
    <mergeCell ref="G50:G51"/>
    <mergeCell ref="G52:G53"/>
    <mergeCell ref="G54:G55"/>
    <mergeCell ref="G56:G57"/>
    <mergeCell ref="H50:H51"/>
    <mergeCell ref="H52:H53"/>
    <mergeCell ref="H54:H55"/>
    <mergeCell ref="H56:H57"/>
    <mergeCell ref="L50:L51"/>
    <mergeCell ref="L52:L53"/>
    <mergeCell ref="L54:L55"/>
    <mergeCell ref="L56:L5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5"/>
  <sheetViews>
    <sheetView topLeftCell="A4" zoomScale="112" zoomScaleNormal="100" workbookViewId="0">
      <pane ySplit="10" topLeftCell="A17" activePane="bottomLeft" state="frozen"/>
      <selection activeCell="A4" sqref="A4"/>
      <selection pane="bottomLeft" activeCell="S9" sqref="S9"/>
    </sheetView>
  </sheetViews>
  <sheetFormatPr defaultRowHeight="13.8" x14ac:dyDescent="0.3"/>
  <cols>
    <col min="1" max="1" width="9.77734375" style="61" customWidth="1"/>
    <col min="2" max="2" width="9.6640625" style="61" customWidth="1"/>
    <col min="3" max="3" width="8.77734375" style="62" customWidth="1"/>
    <col min="4" max="4" width="9.21875" style="61" customWidth="1"/>
    <col min="5" max="5" width="10.88671875" style="62" customWidth="1"/>
    <col min="6" max="6" width="4.44140625" style="61" customWidth="1"/>
    <col min="7" max="7" width="4" style="61" customWidth="1"/>
    <col min="8" max="8" width="3.5546875" style="61" customWidth="1"/>
    <col min="9" max="9" width="8" style="61" customWidth="1"/>
    <col min="10" max="10" width="8.21875" style="61" customWidth="1"/>
    <col min="11" max="11" width="7.6640625" style="61" customWidth="1"/>
    <col min="12" max="12" width="6.6640625" style="61" customWidth="1"/>
    <col min="13" max="13" width="8" style="61" customWidth="1"/>
    <col min="14" max="14" width="7.88671875" style="61" customWidth="1"/>
    <col min="15" max="15" width="12.77734375" style="61" customWidth="1"/>
    <col min="16" max="16" width="11.77734375" style="61" customWidth="1"/>
    <col min="17" max="17" width="8.88671875" style="61" customWidth="1"/>
    <col min="18" max="18" width="8.88671875" style="62" customWidth="1"/>
    <col min="19" max="16384" width="8.88671875" style="61"/>
  </cols>
  <sheetData>
    <row r="1" spans="1:20" x14ac:dyDescent="0.3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20" ht="15.6" customHeight="1" x14ac:dyDescent="0.3">
      <c r="A2" s="149" t="s">
        <v>76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</row>
    <row r="3" spans="1:20" ht="15.6" customHeight="1" x14ac:dyDescent="0.3">
      <c r="A3" s="150" t="s">
        <v>77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</row>
    <row r="4" spans="1:20" ht="15.6" customHeight="1" x14ac:dyDescent="0.3">
      <c r="A4" s="150" t="s">
        <v>78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</row>
    <row r="5" spans="1:20" ht="15.6" customHeight="1" x14ac:dyDescent="0.3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</row>
    <row r="6" spans="1:20" x14ac:dyDescent="0.3">
      <c r="A6" s="151" t="s">
        <v>321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68"/>
      <c r="T6" s="68"/>
    </row>
    <row r="7" spans="1:20" x14ac:dyDescent="0.3">
      <c r="A7" s="151" t="s">
        <v>322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</row>
    <row r="8" spans="1:20" ht="14.4" x14ac:dyDescent="0.3">
      <c r="A8" s="151" t="s">
        <v>332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</row>
    <row r="9" spans="1:20" x14ac:dyDescent="0.3">
      <c r="A9" s="150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</row>
    <row r="10" spans="1:20" x14ac:dyDescent="0.3">
      <c r="A10" s="148" t="s">
        <v>323</v>
      </c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</row>
    <row r="11" spans="1:20" ht="14.4" thickBot="1" x14ac:dyDescent="0.35">
      <c r="A11" s="152"/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</row>
    <row r="12" spans="1:20" ht="13.8" customHeight="1" x14ac:dyDescent="0.3">
      <c r="A12" s="157" t="s">
        <v>143</v>
      </c>
      <c r="B12" s="154" t="s">
        <v>318</v>
      </c>
      <c r="C12" s="154" t="s">
        <v>17</v>
      </c>
      <c r="D12" s="154" t="s">
        <v>18</v>
      </c>
      <c r="E12" s="154" t="s">
        <v>19</v>
      </c>
      <c r="F12" s="154" t="s">
        <v>20</v>
      </c>
      <c r="G12" s="154"/>
      <c r="H12" s="154"/>
      <c r="I12" s="154" t="s">
        <v>114</v>
      </c>
      <c r="J12" s="154"/>
      <c r="K12" s="154" t="s">
        <v>21</v>
      </c>
      <c r="L12" s="154"/>
      <c r="M12" s="154" t="s">
        <v>115</v>
      </c>
      <c r="N12" s="154"/>
      <c r="O12" s="154" t="s">
        <v>23</v>
      </c>
      <c r="P12" s="154"/>
      <c r="Q12" s="160" t="s">
        <v>22</v>
      </c>
      <c r="R12" s="155" t="s">
        <v>117</v>
      </c>
    </row>
    <row r="13" spans="1:20" ht="14.4" thickBot="1" x14ac:dyDescent="0.35">
      <c r="A13" s="158"/>
      <c r="B13" s="159"/>
      <c r="C13" s="159"/>
      <c r="D13" s="159"/>
      <c r="E13" s="159"/>
      <c r="F13" s="39" t="s">
        <v>12</v>
      </c>
      <c r="G13" s="38" t="s">
        <v>13</v>
      </c>
      <c r="H13" s="39" t="s">
        <v>14</v>
      </c>
      <c r="I13" s="39" t="s">
        <v>319</v>
      </c>
      <c r="J13" s="39" t="s">
        <v>320</v>
      </c>
      <c r="K13" s="39" t="s">
        <v>319</v>
      </c>
      <c r="L13" s="39" t="s">
        <v>320</v>
      </c>
      <c r="M13" s="39" t="s">
        <v>319</v>
      </c>
      <c r="N13" s="39" t="s">
        <v>320</v>
      </c>
      <c r="O13" s="39" t="s">
        <v>24</v>
      </c>
      <c r="P13" s="39" t="s">
        <v>25</v>
      </c>
      <c r="Q13" s="161"/>
      <c r="R13" s="156"/>
    </row>
    <row r="14" spans="1:20" ht="30" customHeight="1" x14ac:dyDescent="0.3">
      <c r="A14" s="40" t="s">
        <v>92</v>
      </c>
      <c r="B14" s="41">
        <v>41.8</v>
      </c>
      <c r="C14" s="86" t="s">
        <v>61</v>
      </c>
      <c r="D14" s="42">
        <v>0</v>
      </c>
      <c r="E14" s="86" t="s">
        <v>61</v>
      </c>
      <c r="F14" s="60">
        <v>248</v>
      </c>
      <c r="G14" s="60">
        <v>30</v>
      </c>
      <c r="H14" s="60">
        <v>0</v>
      </c>
      <c r="I14" s="42">
        <f>B14*(COS(RADIANS(F14+G14/60+H14/3600)))</f>
        <v>-15.319751277075621</v>
      </c>
      <c r="J14" s="42">
        <f t="shared" ref="J14:J26" si="0">B14*SIN(RADIANS(F14+G14/60+H14/3600))</f>
        <v>-38.891454341648625</v>
      </c>
      <c r="K14" s="42">
        <f>$I$27*(B14/$B$27)</f>
        <v>1.5471001271902127E-2</v>
      </c>
      <c r="L14" s="42">
        <f t="shared" ref="L14:L26" si="1">$J$27*B14/$B$27</f>
        <v>1.3715803735216624E-2</v>
      </c>
      <c r="M14" s="42">
        <f>I14-K14</f>
        <v>-15.335222278347523</v>
      </c>
      <c r="N14" s="42">
        <f>J14-L14</f>
        <v>-38.905170145383842</v>
      </c>
      <c r="O14" s="59">
        <v>3055749</v>
      </c>
      <c r="P14" s="59">
        <v>331855</v>
      </c>
      <c r="Q14" s="43">
        <f>SQRT((M14)^2+(N14)^2)</f>
        <v>41.818432614907898</v>
      </c>
      <c r="R14" s="42" t="s">
        <v>118</v>
      </c>
    </row>
    <row r="15" spans="1:20" ht="31.8" customHeight="1" x14ac:dyDescent="0.3">
      <c r="A15" s="40" t="s">
        <v>93</v>
      </c>
      <c r="B15" s="45">
        <v>60.21</v>
      </c>
      <c r="C15" s="87" t="s">
        <v>62</v>
      </c>
      <c r="D15" s="42" t="s">
        <v>133</v>
      </c>
      <c r="E15" s="87" t="s">
        <v>132</v>
      </c>
      <c r="F15" s="46">
        <v>315</v>
      </c>
      <c r="G15" s="46">
        <v>21</v>
      </c>
      <c r="H15" s="46">
        <v>48.75</v>
      </c>
      <c r="I15" s="42">
        <f t="shared" ref="I15:I26" si="2">B15*(COS(RADIANS(F15+G15/60+H15/3600)))</f>
        <v>42.844178169476947</v>
      </c>
      <c r="J15" s="42">
        <f t="shared" si="0"/>
        <v>-42.303906403334842</v>
      </c>
      <c r="K15" s="42">
        <f t="shared" ref="K15:K26" si="3">$I$27*(B15/$B$27)</f>
        <v>2.2284903985196825E-2</v>
      </c>
      <c r="L15" s="42">
        <f t="shared" si="1"/>
        <v>1.9756663705679259E-2</v>
      </c>
      <c r="M15" s="42">
        <f t="shared" ref="M15:N26" si="4">I15-K15</f>
        <v>42.821893265491752</v>
      </c>
      <c r="N15" s="42">
        <f t="shared" si="4"/>
        <v>-42.323663067040521</v>
      </c>
      <c r="O15" s="46">
        <f>M14+O14</f>
        <v>3055733.6647777217</v>
      </c>
      <c r="P15" s="46">
        <f>P14+N14</f>
        <v>331816.09482985461</v>
      </c>
      <c r="Q15" s="43">
        <f>SQRT((M15)^2+(N15)^2)</f>
        <v>60.208031011265746</v>
      </c>
      <c r="R15" s="46" t="s">
        <v>120</v>
      </c>
    </row>
    <row r="16" spans="1:20" ht="27.6" customHeight="1" x14ac:dyDescent="0.3">
      <c r="A16" s="40" t="s">
        <v>95</v>
      </c>
      <c r="B16" s="45">
        <v>65.983999999999995</v>
      </c>
      <c r="C16" s="86" t="s">
        <v>63</v>
      </c>
      <c r="D16" s="42" t="s">
        <v>317</v>
      </c>
      <c r="E16" s="46" t="s">
        <v>134</v>
      </c>
      <c r="F16" s="46">
        <v>297</v>
      </c>
      <c r="G16" s="46">
        <v>45</v>
      </c>
      <c r="H16" s="46">
        <v>48.5</v>
      </c>
      <c r="I16" s="42">
        <f>B16*(COS(RADIANS(F16+G16/60+H16/3600)))</f>
        <v>30.73683835242884</v>
      </c>
      <c r="J16" s="42">
        <f t="shared" si="0"/>
        <v>-58.387798589231458</v>
      </c>
      <c r="K16" s="42">
        <f t="shared" si="3"/>
        <v>2.4421974830746172E-2</v>
      </c>
      <c r="L16" s="42">
        <f t="shared" si="1"/>
        <v>2.1651282145084539E-2</v>
      </c>
      <c r="M16" s="42">
        <f t="shared" si="4"/>
        <v>30.712416377598093</v>
      </c>
      <c r="N16" s="42">
        <f t="shared" si="4"/>
        <v>-58.409449871376545</v>
      </c>
      <c r="O16" s="46">
        <f t="shared" ref="O16:O27" si="5">M15+O15</f>
        <v>3055776.4866709872</v>
      </c>
      <c r="P16" s="46">
        <f t="shared" ref="P16:P27" si="6">P15+N15</f>
        <v>331773.7711667876</v>
      </c>
      <c r="Q16" s="43">
        <f t="shared" ref="Q16:Q26" si="7">SQRT((M16)^2+(N16)^2)</f>
        <v>65.991790050185827</v>
      </c>
      <c r="R16" s="46" t="s">
        <v>121</v>
      </c>
    </row>
    <row r="17" spans="1:18" ht="30.6" customHeight="1" x14ac:dyDescent="0.3">
      <c r="A17" s="40" t="s">
        <v>96</v>
      </c>
      <c r="B17" s="45">
        <v>81.209000000000003</v>
      </c>
      <c r="C17" s="86" t="s">
        <v>64</v>
      </c>
      <c r="D17" s="42" t="s">
        <v>131</v>
      </c>
      <c r="E17" s="86" t="s">
        <v>64</v>
      </c>
      <c r="F17" s="46">
        <v>186</v>
      </c>
      <c r="G17" s="46">
        <v>49</v>
      </c>
      <c r="H17" s="46">
        <v>30.5</v>
      </c>
      <c r="I17" s="42">
        <f t="shared" si="2"/>
        <v>-80.633509338403655</v>
      </c>
      <c r="J17" s="42">
        <f t="shared" si="0"/>
        <v>-9.6508472567733641</v>
      </c>
      <c r="K17" s="42">
        <f t="shared" si="3"/>
        <v>3.0057046466265551E-2</v>
      </c>
      <c r="L17" s="42">
        <f t="shared" si="1"/>
        <v>2.6647050371607819E-2</v>
      </c>
      <c r="M17" s="42">
        <f t="shared" si="4"/>
        <v>-80.663566384869924</v>
      </c>
      <c r="N17" s="42">
        <f t="shared" si="4"/>
        <v>-9.6774943071449719</v>
      </c>
      <c r="O17" s="46">
        <f t="shared" si="5"/>
        <v>3055807.1990873646</v>
      </c>
      <c r="P17" s="46">
        <f t="shared" si="6"/>
        <v>331715.3617169162</v>
      </c>
      <c r="Q17" s="43">
        <f t="shared" si="7"/>
        <v>81.242013995168421</v>
      </c>
      <c r="R17" s="46" t="s">
        <v>122</v>
      </c>
    </row>
    <row r="18" spans="1:18" ht="30.6" customHeight="1" x14ac:dyDescent="0.3">
      <c r="A18" s="40" t="s">
        <v>98</v>
      </c>
      <c r="B18" s="45">
        <v>60.183999999999997</v>
      </c>
      <c r="C18" s="86" t="s">
        <v>65</v>
      </c>
      <c r="D18" s="42" t="s">
        <v>131</v>
      </c>
      <c r="E18" s="86" t="s">
        <v>65</v>
      </c>
      <c r="F18" s="46">
        <v>160</v>
      </c>
      <c r="G18" s="46">
        <v>57</v>
      </c>
      <c r="H18" s="46">
        <v>33</v>
      </c>
      <c r="I18" s="42">
        <f t="shared" si="2"/>
        <v>-56.891111332487931</v>
      </c>
      <c r="J18" s="42">
        <f t="shared" si="0"/>
        <v>19.63454372666865</v>
      </c>
      <c r="K18" s="42">
        <f t="shared" si="3"/>
        <v>2.2275280874357838E-2</v>
      </c>
      <c r="L18" s="42">
        <f t="shared" si="1"/>
        <v>1.9748132344504243E-2</v>
      </c>
      <c r="M18" s="42">
        <f t="shared" si="4"/>
        <v>-56.913386613362292</v>
      </c>
      <c r="N18" s="42">
        <f t="shared" si="4"/>
        <v>19.614795594324146</v>
      </c>
      <c r="O18" s="46">
        <f t="shared" si="5"/>
        <v>3055726.5355209797</v>
      </c>
      <c r="P18" s="46">
        <f>P17+N17</f>
        <v>331705.68422260904</v>
      </c>
      <c r="Q18" s="43">
        <f t="shared" si="7"/>
        <v>60.198619436073145</v>
      </c>
      <c r="R18" s="46" t="s">
        <v>123</v>
      </c>
    </row>
    <row r="19" spans="1:18" ht="30" customHeight="1" x14ac:dyDescent="0.3">
      <c r="A19" s="40" t="s">
        <v>99</v>
      </c>
      <c r="B19" s="45">
        <v>46.654499999999999</v>
      </c>
      <c r="C19" s="86" t="s">
        <v>66</v>
      </c>
      <c r="D19" s="42" t="s">
        <v>133</v>
      </c>
      <c r="E19" s="46" t="s">
        <v>135</v>
      </c>
      <c r="F19" s="46">
        <v>179</v>
      </c>
      <c r="G19" s="46">
        <v>28</v>
      </c>
      <c r="H19" s="46">
        <v>44.5</v>
      </c>
      <c r="I19" s="42">
        <f t="shared" si="2"/>
        <v>-46.652571389964841</v>
      </c>
      <c r="J19" s="42">
        <f t="shared" si="0"/>
        <v>0.42420862112148522</v>
      </c>
      <c r="K19" s="42">
        <f t="shared" si="3"/>
        <v>1.7267747101434399E-2</v>
      </c>
      <c r="L19" s="42">
        <f t="shared" si="1"/>
        <v>1.5308707305374739E-2</v>
      </c>
      <c r="M19" s="42">
        <f t="shared" si="4"/>
        <v>-46.669839137066276</v>
      </c>
      <c r="N19" s="42">
        <f t="shared" si="4"/>
        <v>0.40889991381611046</v>
      </c>
      <c r="O19" s="46">
        <f t="shared" si="5"/>
        <v>3055669.6221343665</v>
      </c>
      <c r="P19" s="46">
        <f>P18+N18</f>
        <v>331725.29901820334</v>
      </c>
      <c r="Q19" s="43">
        <f t="shared" si="7"/>
        <v>46.671630400267375</v>
      </c>
      <c r="R19" s="46" t="s">
        <v>124</v>
      </c>
    </row>
    <row r="20" spans="1:18" ht="30" customHeight="1" x14ac:dyDescent="0.3">
      <c r="A20" s="40" t="s">
        <v>101</v>
      </c>
      <c r="B20" s="45">
        <v>44.4405</v>
      </c>
      <c r="C20" s="86" t="s">
        <v>67</v>
      </c>
      <c r="D20" s="42" t="s">
        <v>131</v>
      </c>
      <c r="E20" s="86" t="s">
        <v>67</v>
      </c>
      <c r="F20" s="46">
        <v>123</v>
      </c>
      <c r="G20" s="46">
        <v>17</v>
      </c>
      <c r="H20" s="46">
        <v>13.25</v>
      </c>
      <c r="I20" s="42">
        <f t="shared" si="2"/>
        <v>-24.39042928298807</v>
      </c>
      <c r="J20" s="42">
        <f t="shared" si="0"/>
        <v>37.149226097478241</v>
      </c>
      <c r="K20" s="42">
        <f t="shared" si="3"/>
        <v>1.6448302201530301E-2</v>
      </c>
      <c r="L20" s="42">
        <f t="shared" si="1"/>
        <v>1.4582229088394603E-2</v>
      </c>
      <c r="M20" s="42">
        <f t="shared" si="4"/>
        <v>-24.406877585189601</v>
      </c>
      <c r="N20" s="42">
        <f t="shared" si="4"/>
        <v>37.134643868389844</v>
      </c>
      <c r="O20" s="46">
        <f t="shared" si="5"/>
        <v>3055622.9522952293</v>
      </c>
      <c r="P20" s="46">
        <f t="shared" si="6"/>
        <v>331725.70791811717</v>
      </c>
      <c r="Q20" s="43">
        <f t="shared" si="7"/>
        <v>44.437342952640343</v>
      </c>
      <c r="R20" s="46" t="s">
        <v>125</v>
      </c>
    </row>
    <row r="21" spans="1:18" ht="28.8" customHeight="1" x14ac:dyDescent="0.3">
      <c r="A21" s="40" t="s">
        <v>103</v>
      </c>
      <c r="B21" s="45">
        <v>59.01</v>
      </c>
      <c r="C21" s="86" t="s">
        <v>74</v>
      </c>
      <c r="D21" s="42" t="s">
        <v>133</v>
      </c>
      <c r="E21" s="86" t="s">
        <v>136</v>
      </c>
      <c r="F21" s="46">
        <v>136</v>
      </c>
      <c r="G21" s="46">
        <v>14</v>
      </c>
      <c r="H21" s="46">
        <v>40.75</v>
      </c>
      <c r="I21" s="42">
        <f t="shared" si="2"/>
        <v>-42.622888911599361</v>
      </c>
      <c r="J21" s="42">
        <f t="shared" si="0"/>
        <v>40.810163450168389</v>
      </c>
      <c r="K21" s="42">
        <f t="shared" si="3"/>
        <v>2.1840760408013027E-2</v>
      </c>
      <c r="L21" s="42">
        <f t="shared" si="1"/>
        <v>1.9362908574524714E-2</v>
      </c>
      <c r="M21" s="42">
        <f t="shared" si="4"/>
        <v>-42.644729672007372</v>
      </c>
      <c r="N21" s="42">
        <f t="shared" si="4"/>
        <v>40.790800541593867</v>
      </c>
      <c r="O21" s="46">
        <f t="shared" si="5"/>
        <v>3055598.5454176441</v>
      </c>
      <c r="P21" s="46">
        <f t="shared" si="6"/>
        <v>331762.84256198554</v>
      </c>
      <c r="Q21" s="43">
        <f t="shared" si="7"/>
        <v>59.012391729387488</v>
      </c>
      <c r="R21" s="46" t="s">
        <v>119</v>
      </c>
    </row>
    <row r="22" spans="1:18" ht="33.6" customHeight="1" x14ac:dyDescent="0.3">
      <c r="A22" s="40" t="s">
        <v>104</v>
      </c>
      <c r="B22" s="45">
        <v>57.352499999999999</v>
      </c>
      <c r="C22" s="86" t="s">
        <v>68</v>
      </c>
      <c r="D22" s="42" t="s">
        <v>131</v>
      </c>
      <c r="E22" s="86" t="s">
        <v>68</v>
      </c>
      <c r="F22" s="46">
        <v>39</v>
      </c>
      <c r="G22" s="46">
        <v>12</v>
      </c>
      <c r="H22" s="46">
        <v>17</v>
      </c>
      <c r="I22" s="42">
        <f t="shared" si="2"/>
        <v>44.442016100023757</v>
      </c>
      <c r="J22" s="42">
        <f t="shared" si="0"/>
        <v>36.252123540769709</v>
      </c>
      <c r="K22" s="42">
        <f t="shared" si="3"/>
        <v>2.1227287092027914E-2</v>
      </c>
      <c r="L22" s="42">
        <f t="shared" si="1"/>
        <v>1.8819034299617499E-2</v>
      </c>
      <c r="M22" s="42">
        <f t="shared" si="4"/>
        <v>44.420788812931733</v>
      </c>
      <c r="N22" s="42">
        <f t="shared" si="4"/>
        <v>36.233304506470091</v>
      </c>
      <c r="O22" s="46">
        <f t="shared" si="5"/>
        <v>3055555.9006879721</v>
      </c>
      <c r="P22" s="46">
        <f>P21+N21</f>
        <v>331803.63336252712</v>
      </c>
      <c r="Q22" s="43">
        <f t="shared" si="7"/>
        <v>57.324155765450804</v>
      </c>
      <c r="R22" s="46" t="s">
        <v>126</v>
      </c>
    </row>
    <row r="23" spans="1:18" ht="30" customHeight="1" x14ac:dyDescent="0.3">
      <c r="A23" s="40" t="s">
        <v>106</v>
      </c>
      <c r="B23" s="45">
        <v>65.415999999999997</v>
      </c>
      <c r="C23" s="86" t="s">
        <v>69</v>
      </c>
      <c r="D23" s="42" t="s">
        <v>131</v>
      </c>
      <c r="E23" s="86" t="s">
        <v>69</v>
      </c>
      <c r="F23" s="46">
        <v>9</v>
      </c>
      <c r="G23" s="46">
        <v>15</v>
      </c>
      <c r="H23" s="46">
        <v>22.5</v>
      </c>
      <c r="I23" s="42">
        <f t="shared" si="2"/>
        <v>64.564206907403758</v>
      </c>
      <c r="J23" s="42">
        <f t="shared" si="0"/>
        <v>10.522178596562448</v>
      </c>
      <c r="K23" s="42">
        <f t="shared" si="3"/>
        <v>2.4211746870879177E-2</v>
      </c>
      <c r="L23" s="42">
        <f t="shared" si="1"/>
        <v>2.1464904716338055E-2</v>
      </c>
      <c r="M23" s="42">
        <f t="shared" si="4"/>
        <v>64.539995160532882</v>
      </c>
      <c r="N23" s="42">
        <f t="shared" si="4"/>
        <v>10.50071369184611</v>
      </c>
      <c r="O23" s="46">
        <f t="shared" si="5"/>
        <v>3055600.321476785</v>
      </c>
      <c r="P23" s="46">
        <f>P22+N22</f>
        <v>331839.86666703358</v>
      </c>
      <c r="Q23" s="43">
        <f t="shared" si="7"/>
        <v>65.388653169794921</v>
      </c>
      <c r="R23" s="46" t="s">
        <v>127</v>
      </c>
    </row>
    <row r="24" spans="1:18" ht="35.4" customHeight="1" x14ac:dyDescent="0.3">
      <c r="A24" s="40" t="s">
        <v>108</v>
      </c>
      <c r="B24" s="45">
        <v>43.206499999999998</v>
      </c>
      <c r="C24" s="87" t="s">
        <v>70</v>
      </c>
      <c r="D24" s="42" t="s">
        <v>133</v>
      </c>
      <c r="E24" s="87" t="s">
        <v>137</v>
      </c>
      <c r="F24" s="46">
        <v>68</v>
      </c>
      <c r="G24" s="46">
        <v>40</v>
      </c>
      <c r="H24" s="46">
        <v>9.25</v>
      </c>
      <c r="I24" s="42">
        <f t="shared" si="2"/>
        <v>15.716426252374577</v>
      </c>
      <c r="J24" s="42">
        <f t="shared" si="0"/>
        <v>40.246684187690185</v>
      </c>
      <c r="K24" s="42">
        <f t="shared" si="3"/>
        <v>1.5991574556326299E-2</v>
      </c>
      <c r="L24" s="42">
        <f t="shared" si="1"/>
        <v>1.4177317561857347E-2</v>
      </c>
      <c r="M24" s="42">
        <f t="shared" si="4"/>
        <v>15.700434677818251</v>
      </c>
      <c r="N24" s="42">
        <f t="shared" si="4"/>
        <v>40.232506870128326</v>
      </c>
      <c r="O24" s="46">
        <f t="shared" si="5"/>
        <v>3055664.8614719454</v>
      </c>
      <c r="P24" s="46">
        <f t="shared" si="6"/>
        <v>331850.36738072545</v>
      </c>
      <c r="Q24" s="43">
        <f t="shared" si="7"/>
        <v>43.187478024623765</v>
      </c>
      <c r="R24" s="46" t="s">
        <v>128</v>
      </c>
    </row>
    <row r="25" spans="1:18" ht="32.4" customHeight="1" x14ac:dyDescent="0.3">
      <c r="A25" s="40" t="s">
        <v>110</v>
      </c>
      <c r="B25" s="45">
        <v>43.771999999999998</v>
      </c>
      <c r="C25" s="86" t="s">
        <v>71</v>
      </c>
      <c r="D25" s="42" t="s">
        <v>131</v>
      </c>
      <c r="E25" s="86" t="s">
        <v>71</v>
      </c>
      <c r="F25" s="46">
        <v>9</v>
      </c>
      <c r="G25" s="46">
        <v>12</v>
      </c>
      <c r="H25" s="46">
        <v>37.75</v>
      </c>
      <c r="I25" s="42">
        <f t="shared" si="2"/>
        <v>43.207647058570238</v>
      </c>
      <c r="J25" s="42">
        <f t="shared" si="0"/>
        <v>7.0062272059951409</v>
      </c>
      <c r="K25" s="42">
        <f t="shared" si="3"/>
        <v>1.6200877217074163E-2</v>
      </c>
      <c r="L25" s="42">
        <f t="shared" si="1"/>
        <v>1.4362874667413927E-2</v>
      </c>
      <c r="M25" s="42">
        <f t="shared" si="4"/>
        <v>43.191446181353164</v>
      </c>
      <c r="N25" s="42">
        <f t="shared" si="4"/>
        <v>6.9918643313277267</v>
      </c>
      <c r="O25" s="46">
        <f t="shared" si="5"/>
        <v>3055680.5619066232</v>
      </c>
      <c r="P25" s="46">
        <f t="shared" si="6"/>
        <v>331890.59988759557</v>
      </c>
      <c r="Q25" s="43">
        <f t="shared" si="7"/>
        <v>43.753710586239656</v>
      </c>
      <c r="R25" s="46" t="s">
        <v>129</v>
      </c>
    </row>
    <row r="26" spans="1:18" ht="31.8" customHeight="1" thickBot="1" x14ac:dyDescent="0.35">
      <c r="A26" s="47" t="s">
        <v>111</v>
      </c>
      <c r="B26" s="48">
        <v>49.5075</v>
      </c>
      <c r="C26" s="86" t="s">
        <v>72</v>
      </c>
      <c r="D26" s="49" t="s">
        <v>131</v>
      </c>
      <c r="E26" s="86" t="s">
        <v>72</v>
      </c>
      <c r="F26" s="46">
        <v>300</v>
      </c>
      <c r="G26" s="46">
        <v>41</v>
      </c>
      <c r="H26" s="46">
        <v>8</v>
      </c>
      <c r="I26" s="42">
        <f t="shared" si="2"/>
        <v>25.264970893573292</v>
      </c>
      <c r="J26" s="42">
        <f t="shared" si="0"/>
        <v>-42.575507066820641</v>
      </c>
      <c r="K26" s="42">
        <f t="shared" si="3"/>
        <v>1.8323698456188867E-2</v>
      </c>
      <c r="L26" s="42">
        <f t="shared" si="1"/>
        <v>1.6244860129694668E-2</v>
      </c>
      <c r="M26" s="42">
        <f t="shared" si="4"/>
        <v>25.246647195117102</v>
      </c>
      <c r="N26" s="42">
        <f t="shared" si="4"/>
        <v>-42.591751926950337</v>
      </c>
      <c r="O26" s="50">
        <f t="shared" si="5"/>
        <v>3055723.7533528046</v>
      </c>
      <c r="P26" s="50">
        <f t="shared" si="6"/>
        <v>331897.59175192687</v>
      </c>
      <c r="Q26" s="43">
        <f t="shared" si="7"/>
        <v>49.512125048331264</v>
      </c>
      <c r="R26" s="46" t="s">
        <v>130</v>
      </c>
    </row>
    <row r="27" spans="1:18" ht="15" customHeight="1" thickBot="1" x14ac:dyDescent="0.35">
      <c r="A27" s="57" t="s">
        <v>16</v>
      </c>
      <c r="B27" s="51">
        <f>SUM(B14:B26)</f>
        <v>718.74649999999997</v>
      </c>
      <c r="C27" s="88"/>
      <c r="D27" s="52"/>
      <c r="E27" s="53">
        <v>1980</v>
      </c>
      <c r="F27" s="54"/>
      <c r="G27" s="54"/>
      <c r="H27" s="54"/>
      <c r="I27" s="54">
        <f t="shared" ref="I27:N27" si="8">SUM(I14:I26)</f>
        <v>0.26602220133194265</v>
      </c>
      <c r="J27" s="54">
        <f t="shared" si="8"/>
        <v>0.23584176864530804</v>
      </c>
      <c r="K27" s="54">
        <f t="shared" si="8"/>
        <v>0.26602220133194265</v>
      </c>
      <c r="L27" s="54">
        <f t="shared" si="8"/>
        <v>0.23584176864530804</v>
      </c>
      <c r="M27" s="54">
        <f t="shared" si="8"/>
        <v>0</v>
      </c>
      <c r="N27" s="54">
        <f t="shared" si="8"/>
        <v>0</v>
      </c>
      <c r="O27" s="63">
        <f t="shared" si="5"/>
        <v>3055748.9999999995</v>
      </c>
      <c r="P27" s="64">
        <f t="shared" si="6"/>
        <v>331854.99999999994</v>
      </c>
      <c r="Q27" s="53">
        <f>SUM(Q14:Q26)</f>
        <v>718.74637478433658</v>
      </c>
      <c r="R27" s="58"/>
    </row>
    <row r="28" spans="1:18" ht="14.4" customHeight="1" x14ac:dyDescent="0.3">
      <c r="B28" s="68"/>
      <c r="C28" s="83"/>
    </row>
    <row r="29" spans="1:18" ht="14.4" customHeight="1" x14ac:dyDescent="0.3">
      <c r="C29" s="83"/>
      <c r="I29" s="153">
        <f>SQRT(I27^2+J27^2)</f>
        <v>0.35551251938467598</v>
      </c>
      <c r="J29" s="153"/>
    </row>
    <row r="30" spans="1:18" ht="14.4" customHeight="1" x14ac:dyDescent="0.3">
      <c r="I30" s="61" t="s">
        <v>142</v>
      </c>
    </row>
    <row r="31" spans="1:18" ht="14.4" customHeight="1" x14ac:dyDescent="0.3">
      <c r="C31" s="83"/>
    </row>
    <row r="32" spans="1:18" ht="14.4" customHeight="1" x14ac:dyDescent="0.3">
      <c r="C32" s="83"/>
    </row>
    <row r="33" spans="3:3" ht="14.4" customHeight="1" x14ac:dyDescent="0.3">
      <c r="C33" s="83"/>
    </row>
    <row r="34" spans="3:3" ht="14.4" customHeight="1" x14ac:dyDescent="0.3"/>
    <row r="35" spans="3:3" ht="14.4" customHeight="1" x14ac:dyDescent="0.3">
      <c r="C35" s="83"/>
    </row>
    <row r="36" spans="3:3" ht="14.4" customHeight="1" x14ac:dyDescent="0.3">
      <c r="C36" s="83"/>
    </row>
    <row r="37" spans="3:3" ht="14.4" customHeight="1" x14ac:dyDescent="0.3">
      <c r="C37" s="83"/>
    </row>
    <row r="38" spans="3:3" ht="14.4" customHeight="1" x14ac:dyDescent="0.3"/>
    <row r="39" spans="3:3" ht="14.4" customHeight="1" x14ac:dyDescent="0.3">
      <c r="C39" s="83"/>
    </row>
    <row r="40" spans="3:3" ht="14.4" customHeight="1" x14ac:dyDescent="0.3">
      <c r="C40" s="83"/>
    </row>
    <row r="41" spans="3:3" ht="14.4" customHeight="1" x14ac:dyDescent="0.3">
      <c r="C41" s="83"/>
    </row>
    <row r="42" spans="3:3" ht="14.4" customHeight="1" x14ac:dyDescent="0.3"/>
    <row r="43" spans="3:3" ht="14.4" customHeight="1" x14ac:dyDescent="0.3">
      <c r="C43" s="83"/>
    </row>
    <row r="44" spans="3:3" ht="14.4" customHeight="1" x14ac:dyDescent="0.3">
      <c r="C44" s="83"/>
    </row>
    <row r="45" spans="3:3" ht="14.4" customHeight="1" x14ac:dyDescent="0.3">
      <c r="C45" s="83"/>
    </row>
    <row r="46" spans="3:3" ht="14.4" customHeight="1" x14ac:dyDescent="0.3"/>
    <row r="47" spans="3:3" ht="14.4" customHeight="1" x14ac:dyDescent="0.3">
      <c r="C47" s="83"/>
    </row>
    <row r="48" spans="3:3" ht="14.4" customHeight="1" x14ac:dyDescent="0.3">
      <c r="C48" s="83"/>
    </row>
    <row r="49" spans="3:3" ht="14.4" customHeight="1" x14ac:dyDescent="0.3">
      <c r="C49" s="83"/>
    </row>
    <row r="50" spans="3:3" ht="14.4" customHeight="1" x14ac:dyDescent="0.3"/>
    <row r="51" spans="3:3" ht="14.4" customHeight="1" x14ac:dyDescent="0.3">
      <c r="C51" s="83"/>
    </row>
    <row r="52" spans="3:3" ht="14.4" customHeight="1" x14ac:dyDescent="0.3">
      <c r="C52" s="83"/>
    </row>
    <row r="53" spans="3:3" ht="14.4" customHeight="1" x14ac:dyDescent="0.3">
      <c r="C53" s="83"/>
    </row>
    <row r="54" spans="3:3" ht="14.4" customHeight="1" x14ac:dyDescent="0.3"/>
    <row r="55" spans="3:3" ht="14.4" customHeight="1" x14ac:dyDescent="0.3">
      <c r="C55" s="83"/>
    </row>
    <row r="56" spans="3:3" ht="14.4" customHeight="1" x14ac:dyDescent="0.3">
      <c r="C56" s="83"/>
    </row>
    <row r="57" spans="3:3" ht="14.4" customHeight="1" x14ac:dyDescent="0.3">
      <c r="C57" s="83"/>
    </row>
    <row r="58" spans="3:3" ht="14.4" customHeight="1" x14ac:dyDescent="0.3"/>
    <row r="59" spans="3:3" ht="14.4" customHeight="1" x14ac:dyDescent="0.3">
      <c r="C59" s="83"/>
    </row>
    <row r="60" spans="3:3" ht="14.4" customHeight="1" x14ac:dyDescent="0.3">
      <c r="C60" s="83"/>
    </row>
    <row r="61" spans="3:3" ht="14.4" customHeight="1" x14ac:dyDescent="0.3">
      <c r="C61" s="83"/>
    </row>
    <row r="62" spans="3:3" ht="14.4" customHeight="1" x14ac:dyDescent="0.3"/>
    <row r="63" spans="3:3" ht="14.4" customHeight="1" x14ac:dyDescent="0.3">
      <c r="C63" s="83"/>
    </row>
    <row r="64" spans="3:3" ht="14.4" customHeight="1" x14ac:dyDescent="0.3">
      <c r="C64" s="83"/>
    </row>
    <row r="65" spans="3:3" ht="14.4" customHeight="1" x14ac:dyDescent="0.3">
      <c r="C65" s="83"/>
    </row>
  </sheetData>
  <mergeCells count="23">
    <mergeCell ref="A11:L11"/>
    <mergeCell ref="A9:R9"/>
    <mergeCell ref="A5:R5"/>
    <mergeCell ref="I29:J29"/>
    <mergeCell ref="F12:H12"/>
    <mergeCell ref="R12:R13"/>
    <mergeCell ref="A12:A13"/>
    <mergeCell ref="B12:B13"/>
    <mergeCell ref="C12:C13"/>
    <mergeCell ref="D12:D13"/>
    <mergeCell ref="E12:E13"/>
    <mergeCell ref="I12:J12"/>
    <mergeCell ref="K12:L12"/>
    <mergeCell ref="M12:N12"/>
    <mergeCell ref="O12:P12"/>
    <mergeCell ref="Q12:Q13"/>
    <mergeCell ref="A10:R10"/>
    <mergeCell ref="A2:R2"/>
    <mergeCell ref="A3:R3"/>
    <mergeCell ref="A4:R4"/>
    <mergeCell ref="A6:R6"/>
    <mergeCell ref="A7:T7"/>
    <mergeCell ref="A8:T8"/>
  </mergeCells>
  <printOptions horizontalCentered="1" verticalCentered="1"/>
  <pageMargins left="0" right="0" top="1.2" bottom="1" header="0" footer="0"/>
  <pageSetup paperSize="9"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Q48"/>
  <sheetViews>
    <sheetView topLeftCell="A13" workbookViewId="0">
      <selection activeCell="K30" sqref="K30"/>
    </sheetView>
  </sheetViews>
  <sheetFormatPr defaultRowHeight="14.4" x14ac:dyDescent="0.3"/>
  <cols>
    <col min="1" max="1" width="6.109375" bestFit="1" customWidth="1"/>
    <col min="2" max="2" width="12.5546875" style="9" customWidth="1"/>
    <col min="3" max="3" width="13.33203125" style="9" customWidth="1"/>
    <col min="4" max="4" width="8.88671875" style="9" customWidth="1"/>
    <col min="5" max="5" width="8" bestFit="1" customWidth="1"/>
  </cols>
  <sheetData>
    <row r="1" spans="1:17" x14ac:dyDescent="0.3">
      <c r="A1" t="s">
        <v>26</v>
      </c>
      <c r="B1" s="9" t="s">
        <v>25</v>
      </c>
      <c r="C1" s="9" t="s">
        <v>24</v>
      </c>
      <c r="D1" s="10" t="s">
        <v>116</v>
      </c>
      <c r="E1" t="s">
        <v>11</v>
      </c>
    </row>
    <row r="2" spans="1:17" x14ac:dyDescent="0.3">
      <c r="A2">
        <v>1</v>
      </c>
      <c r="B2" s="9">
        <v>331855</v>
      </c>
      <c r="C2" s="9">
        <v>3055749</v>
      </c>
      <c r="E2" t="s">
        <v>4</v>
      </c>
      <c r="M2" s="3">
        <v>3055749</v>
      </c>
      <c r="N2" s="3">
        <v>331855</v>
      </c>
      <c r="P2">
        <v>3055749</v>
      </c>
      <c r="Q2">
        <v>331855</v>
      </c>
    </row>
    <row r="3" spans="1:17" x14ac:dyDescent="0.3">
      <c r="A3">
        <v>2</v>
      </c>
      <c r="B3" s="9">
        <v>331815.86695544235</v>
      </c>
      <c r="C3" s="9">
        <v>3055733.5922764284</v>
      </c>
      <c r="E3" t="s">
        <v>27</v>
      </c>
      <c r="F3" t="s">
        <v>92</v>
      </c>
      <c r="M3" s="8">
        <f>K2+M2</f>
        <v>3055749</v>
      </c>
      <c r="N3" s="8">
        <f>N2+L2</f>
        <v>331855</v>
      </c>
      <c r="P3">
        <v>3055733.5922764284</v>
      </c>
      <c r="Q3">
        <v>331815.86695544235</v>
      </c>
    </row>
    <row r="4" spans="1:17" x14ac:dyDescent="0.3">
      <c r="A4">
        <v>3</v>
      </c>
      <c r="B4" s="9">
        <v>331773.60715807049</v>
      </c>
      <c r="C4" s="9">
        <v>3055776.3652795288</v>
      </c>
      <c r="E4" t="s">
        <v>28</v>
      </c>
      <c r="F4" t="s">
        <v>93</v>
      </c>
      <c r="M4" s="8">
        <f t="shared" ref="M4:M15" si="0">K3+M3</f>
        <v>3055749</v>
      </c>
      <c r="N4" s="8">
        <f t="shared" ref="N4:N15" si="1">N3+L3</f>
        <v>331855</v>
      </c>
      <c r="P4">
        <v>3055776.3652795288</v>
      </c>
      <c r="Q4">
        <v>331773.60715807049</v>
      </c>
    </row>
    <row r="5" spans="1:17" x14ac:dyDescent="0.3">
      <c r="A5">
        <v>4</v>
      </c>
      <c r="B5" s="9">
        <v>331715.33230247174</v>
      </c>
      <c r="C5" s="9">
        <v>3055807.0275674765</v>
      </c>
      <c r="E5" t="s">
        <v>29</v>
      </c>
      <c r="F5" t="s">
        <v>95</v>
      </c>
      <c r="H5">
        <v>331802.48940000002</v>
      </c>
      <c r="M5" s="8">
        <f t="shared" si="0"/>
        <v>3055749</v>
      </c>
      <c r="N5" s="8">
        <f t="shared" si="1"/>
        <v>331855</v>
      </c>
      <c r="P5">
        <v>3055807.0275674765</v>
      </c>
      <c r="Q5">
        <v>331715.33230247174</v>
      </c>
    </row>
    <row r="6" spans="1:17" x14ac:dyDescent="0.3">
      <c r="A6">
        <v>5</v>
      </c>
      <c r="B6" s="9">
        <v>331705.6483904972</v>
      </c>
      <c r="C6" s="9">
        <v>3055726.4129003184</v>
      </c>
      <c r="E6" t="s">
        <v>31</v>
      </c>
      <c r="F6" t="s">
        <v>96</v>
      </c>
      <c r="H6">
        <v>331759.32929999998</v>
      </c>
      <c r="M6" s="8">
        <f t="shared" si="0"/>
        <v>3055749</v>
      </c>
      <c r="N6" s="8">
        <f>N5+L5</f>
        <v>331855</v>
      </c>
      <c r="P6">
        <v>3055726.4129003184</v>
      </c>
      <c r="Q6">
        <v>331705.6483904972</v>
      </c>
    </row>
    <row r="7" spans="1:17" x14ac:dyDescent="0.3">
      <c r="A7">
        <v>6</v>
      </c>
      <c r="B7" s="9">
        <v>331725.25675046217</v>
      </c>
      <c r="C7" s="9">
        <v>3055669.5217718068</v>
      </c>
      <c r="E7" t="s">
        <v>32</v>
      </c>
      <c r="F7" t="s">
        <v>98</v>
      </c>
      <c r="H7">
        <v>331728.35680000001</v>
      </c>
      <c r="M7" s="8">
        <f t="shared" si="0"/>
        <v>3055749</v>
      </c>
      <c r="N7" s="8">
        <f>N6+L6</f>
        <v>331855</v>
      </c>
      <c r="P7">
        <v>3055669.5217718068</v>
      </c>
      <c r="Q7">
        <v>331725.25675046217</v>
      </c>
    </row>
    <row r="8" spans="1:17" x14ac:dyDescent="0.3">
      <c r="A8">
        <v>7</v>
      </c>
      <c r="B8" s="9">
        <v>331725.66066149075</v>
      </c>
      <c r="C8" s="9">
        <v>3055622.8691870994</v>
      </c>
      <c r="E8" t="s">
        <v>6</v>
      </c>
      <c r="F8" t="s">
        <v>99</v>
      </c>
      <c r="H8">
        <v>331706.48820000002</v>
      </c>
      <c r="K8">
        <v>3055749</v>
      </c>
      <c r="M8" s="8">
        <f t="shared" si="0"/>
        <v>3055749</v>
      </c>
      <c r="N8" s="8">
        <f t="shared" si="1"/>
        <v>331855</v>
      </c>
      <c r="P8">
        <v>3055622.8691870994</v>
      </c>
      <c r="Q8">
        <v>331725.66066149075</v>
      </c>
    </row>
    <row r="9" spans="1:17" x14ac:dyDescent="0.3">
      <c r="A9">
        <v>8</v>
      </c>
      <c r="B9" s="9">
        <v>331762.79055322259</v>
      </c>
      <c r="C9" s="9">
        <v>3055598.4787451313</v>
      </c>
      <c r="E9" t="s">
        <v>33</v>
      </c>
      <c r="F9" t="s">
        <v>101</v>
      </c>
      <c r="H9">
        <v>331691.88270000002</v>
      </c>
      <c r="K9">
        <v>3055732.84</v>
      </c>
      <c r="M9" s="8">
        <f t="shared" si="0"/>
        <v>6111498</v>
      </c>
      <c r="N9" s="8">
        <f t="shared" si="1"/>
        <v>331855</v>
      </c>
      <c r="P9">
        <v>3055598.4787451313</v>
      </c>
      <c r="Q9">
        <v>331762.79055322259</v>
      </c>
    </row>
    <row r="10" spans="1:17" x14ac:dyDescent="0.3">
      <c r="A10">
        <v>9</v>
      </c>
      <c r="B10" s="9">
        <v>331803.57504367369</v>
      </c>
      <c r="C10" s="9">
        <v>3055555.8558393754</v>
      </c>
      <c r="E10" t="s">
        <v>34</v>
      </c>
      <c r="F10" t="s">
        <v>103</v>
      </c>
      <c r="H10">
        <v>331732.11249999999</v>
      </c>
      <c r="K10">
        <v>3055774.2930000001</v>
      </c>
      <c r="M10" s="8">
        <f t="shared" si="0"/>
        <v>9167230.8399999999</v>
      </c>
      <c r="N10" s="8">
        <f>N9+L9</f>
        <v>331855</v>
      </c>
      <c r="P10">
        <v>3055555.8558393754</v>
      </c>
      <c r="Q10">
        <v>331803.57504367369</v>
      </c>
    </row>
    <row r="11" spans="1:17" x14ac:dyDescent="0.3">
      <c r="A11">
        <v>10</v>
      </c>
      <c r="B11" s="9">
        <v>331839.80221533036</v>
      </c>
      <c r="C11" s="9">
        <v>3055600.2978391047</v>
      </c>
      <c r="E11" t="s">
        <v>35</v>
      </c>
      <c r="F11" t="s">
        <v>104</v>
      </c>
      <c r="H11">
        <v>331740.848</v>
      </c>
      <c r="K11">
        <v>3055802.8450000002</v>
      </c>
      <c r="M11" s="8">
        <f t="shared" si="0"/>
        <v>12223005.132999999</v>
      </c>
      <c r="N11" s="8">
        <f>N10+L10</f>
        <v>331855</v>
      </c>
      <c r="P11">
        <v>3055600.2978391047</v>
      </c>
      <c r="Q11">
        <v>331839.80221533036</v>
      </c>
    </row>
    <row r="12" spans="1:17" x14ac:dyDescent="0.3">
      <c r="A12">
        <v>11</v>
      </c>
      <c r="B12" s="9">
        <v>331850.29593392171</v>
      </c>
      <c r="C12" s="9">
        <v>3055664.8620273392</v>
      </c>
      <c r="E12" t="s">
        <v>36</v>
      </c>
      <c r="F12" t="s">
        <v>106</v>
      </c>
      <c r="H12">
        <v>331781.45730000001</v>
      </c>
      <c r="K12">
        <v>3055720.4479999999</v>
      </c>
      <c r="M12" s="8">
        <f t="shared" si="0"/>
        <v>15278807.978</v>
      </c>
      <c r="N12" s="8">
        <f t="shared" si="1"/>
        <v>331855</v>
      </c>
      <c r="P12">
        <v>3055664.8620273392</v>
      </c>
      <c r="Q12">
        <v>331850.29593392171</v>
      </c>
    </row>
    <row r="13" spans="1:17" x14ac:dyDescent="0.3">
      <c r="A13">
        <v>12</v>
      </c>
      <c r="B13" s="9">
        <v>331890.52382061008</v>
      </c>
      <c r="C13" s="9">
        <v>3055680.5784412585</v>
      </c>
      <c r="E13" t="s">
        <v>37</v>
      </c>
      <c r="F13" t="s">
        <v>108</v>
      </c>
      <c r="H13">
        <v>331779.30359999998</v>
      </c>
      <c r="K13">
        <v>3055662.236</v>
      </c>
      <c r="M13" s="8">
        <f t="shared" si="0"/>
        <v>18334528.425999999</v>
      </c>
      <c r="N13" s="8">
        <f t="shared" si="1"/>
        <v>331855</v>
      </c>
      <c r="P13">
        <v>3055680.5784412585</v>
      </c>
      <c r="Q13">
        <v>331890.52382061008</v>
      </c>
    </row>
    <row r="14" spans="1:17" x14ac:dyDescent="0.3">
      <c r="A14">
        <v>13</v>
      </c>
      <c r="B14" s="9">
        <v>331897.51100428926</v>
      </c>
      <c r="C14" s="9">
        <v>3055723.7860758225</v>
      </c>
      <c r="E14" t="s">
        <v>30</v>
      </c>
      <c r="F14" t="s">
        <v>110</v>
      </c>
      <c r="H14">
        <v>331804.85930000001</v>
      </c>
      <c r="K14">
        <v>3055614.56</v>
      </c>
      <c r="M14" s="8">
        <f t="shared" si="0"/>
        <v>21390190.662</v>
      </c>
      <c r="N14" s="8">
        <f t="shared" si="1"/>
        <v>331855</v>
      </c>
      <c r="P14">
        <v>3055723.7860758225</v>
      </c>
      <c r="Q14">
        <v>331897.51100428926</v>
      </c>
    </row>
    <row r="15" spans="1:17" x14ac:dyDescent="0.3">
      <c r="G15">
        <v>3055589.1940000001</v>
      </c>
      <c r="M15" s="11">
        <f t="shared" si="0"/>
        <v>24445805.221999999</v>
      </c>
      <c r="N15" s="11">
        <f t="shared" si="1"/>
        <v>331855</v>
      </c>
    </row>
    <row r="16" spans="1:17" x14ac:dyDescent="0.3">
      <c r="G16">
        <v>3055544.923</v>
      </c>
    </row>
    <row r="17" spans="1:11" x14ac:dyDescent="0.3">
      <c r="H17">
        <v>331846.18079999997</v>
      </c>
      <c r="K17">
        <v>3055588.1060000001</v>
      </c>
    </row>
    <row r="18" spans="1:11" x14ac:dyDescent="0.3">
      <c r="A18" t="s">
        <v>203</v>
      </c>
      <c r="B18" s="9" t="s">
        <v>25</v>
      </c>
      <c r="C18" s="9" t="s">
        <v>24</v>
      </c>
      <c r="D18" s="10" t="s">
        <v>116</v>
      </c>
      <c r="E18" t="s">
        <v>11</v>
      </c>
      <c r="H18">
        <v>331875.07770000002</v>
      </c>
      <c r="K18">
        <v>3055651.2349999999</v>
      </c>
    </row>
    <row r="19" spans="1:11" x14ac:dyDescent="0.3">
      <c r="A19">
        <v>1</v>
      </c>
      <c r="B19" s="9">
        <v>331855</v>
      </c>
      <c r="C19" s="9">
        <v>3055749</v>
      </c>
      <c r="D19" s="22">
        <v>1272.5911844266782</v>
      </c>
      <c r="E19" t="s">
        <v>4</v>
      </c>
      <c r="K19">
        <v>3055683.1060000001</v>
      </c>
    </row>
    <row r="20" spans="1:11" x14ac:dyDescent="0.3">
      <c r="A20">
        <v>2</v>
      </c>
      <c r="B20" s="9">
        <v>331816.09482985461</v>
      </c>
      <c r="C20" s="9">
        <v>3055733.6647777217</v>
      </c>
      <c r="D20" s="22">
        <v>1267.8101025079397</v>
      </c>
      <c r="E20" t="s">
        <v>27</v>
      </c>
      <c r="K20">
        <v>3055724.87</v>
      </c>
    </row>
    <row r="21" spans="1:11" x14ac:dyDescent="0.3">
      <c r="A21">
        <v>3</v>
      </c>
      <c r="B21" s="9">
        <v>331773.7711667876</v>
      </c>
      <c r="C21" s="9">
        <v>3055776.4866709872</v>
      </c>
      <c r="D21" s="22">
        <v>1268.9401670134703</v>
      </c>
      <c r="E21" t="s">
        <v>28</v>
      </c>
    </row>
    <row r="22" spans="1:11" x14ac:dyDescent="0.3">
      <c r="A22">
        <v>4</v>
      </c>
      <c r="B22" s="9">
        <v>331715.3617169162</v>
      </c>
      <c r="C22" s="9">
        <v>3055807.1990873646</v>
      </c>
      <c r="D22" s="22">
        <v>1266.8087125177958</v>
      </c>
      <c r="E22" t="s">
        <v>29</v>
      </c>
    </row>
    <row r="23" spans="1:11" x14ac:dyDescent="0.3">
      <c r="A23">
        <v>5</v>
      </c>
      <c r="B23" s="9">
        <v>331705.68422260904</v>
      </c>
      <c r="C23" s="9">
        <v>3055726.5355209797</v>
      </c>
      <c r="D23" s="22">
        <v>1257.2433264702656</v>
      </c>
      <c r="E23" t="s">
        <v>31</v>
      </c>
    </row>
    <row r="24" spans="1:11" x14ac:dyDescent="0.3">
      <c r="A24">
        <v>6</v>
      </c>
      <c r="B24" s="9">
        <v>331725.29901820334</v>
      </c>
      <c r="C24" s="9">
        <v>3055669.6221343665</v>
      </c>
      <c r="D24" s="22">
        <v>1256.5965526229324</v>
      </c>
      <c r="E24" t="s">
        <v>32</v>
      </c>
    </row>
    <row r="25" spans="1:11" x14ac:dyDescent="0.3">
      <c r="A25">
        <v>7</v>
      </c>
      <c r="B25" s="9">
        <v>331725.70791811717</v>
      </c>
      <c r="C25" s="9">
        <v>3055622.9522952293</v>
      </c>
      <c r="D25" s="22">
        <v>1255.8976624685133</v>
      </c>
      <c r="E25" t="s">
        <v>6</v>
      </c>
      <c r="I25">
        <v>331855</v>
      </c>
    </row>
    <row r="26" spans="1:11" x14ac:dyDescent="0.3">
      <c r="A26">
        <v>8</v>
      </c>
      <c r="B26" s="9">
        <v>331762.84256198554</v>
      </c>
      <c r="C26" s="9">
        <v>3055598.5454176441</v>
      </c>
      <c r="D26" s="22">
        <v>1255.0107171175114</v>
      </c>
      <c r="E26" t="s">
        <v>33</v>
      </c>
      <c r="I26">
        <v>331813.6752</v>
      </c>
    </row>
    <row r="27" spans="1:11" x14ac:dyDescent="0.3">
      <c r="A27">
        <v>9</v>
      </c>
      <c r="B27" s="9">
        <v>331803.63336252712</v>
      </c>
      <c r="C27" s="9">
        <v>3055555.9006879721</v>
      </c>
      <c r="D27" s="22">
        <v>1260.3264222976668</v>
      </c>
      <c r="E27" t="s">
        <v>34</v>
      </c>
      <c r="I27">
        <v>331767.66009999998</v>
      </c>
    </row>
    <row r="28" spans="1:11" x14ac:dyDescent="0.3">
      <c r="A28">
        <v>10</v>
      </c>
      <c r="B28" s="9">
        <v>331839.86666703358</v>
      </c>
      <c r="C28" s="9">
        <v>3055600.321476785</v>
      </c>
      <c r="D28" s="22">
        <v>1261.4204848318911</v>
      </c>
      <c r="E28" t="s">
        <v>35</v>
      </c>
      <c r="I28">
        <v>331706.69469999999</v>
      </c>
    </row>
    <row r="29" spans="1:11" x14ac:dyDescent="0.3">
      <c r="A29">
        <v>11</v>
      </c>
      <c r="B29" s="9">
        <v>331850.36738072545</v>
      </c>
      <c r="C29" s="9">
        <v>3055664.8614719454</v>
      </c>
      <c r="D29" s="22">
        <v>1263.0540342788302</v>
      </c>
      <c r="E29" t="s">
        <v>36</v>
      </c>
      <c r="I29">
        <v>331691.9387</v>
      </c>
    </row>
    <row r="30" spans="1:11" x14ac:dyDescent="0.3">
      <c r="A30">
        <v>12</v>
      </c>
      <c r="B30" s="9">
        <v>331890.59988759557</v>
      </c>
      <c r="C30" s="9">
        <v>3055680.5619066232</v>
      </c>
      <c r="D30" s="22">
        <v>1267.6861500383309</v>
      </c>
      <c r="E30" t="s">
        <v>37</v>
      </c>
      <c r="I30">
        <v>331707.78730000003</v>
      </c>
    </row>
    <row r="31" spans="1:11" x14ac:dyDescent="0.3">
      <c r="A31">
        <v>13</v>
      </c>
      <c r="B31" s="9">
        <v>331897.59175192687</v>
      </c>
      <c r="C31" s="9">
        <v>3055723.7533528046</v>
      </c>
      <c r="D31" s="22">
        <v>1272.6903663344647</v>
      </c>
      <c r="E31" t="s">
        <v>30</v>
      </c>
      <c r="I31">
        <v>331705.27669999999</v>
      </c>
    </row>
    <row r="32" spans="1:11" x14ac:dyDescent="0.3">
      <c r="I32">
        <v>331739.63030000002</v>
      </c>
    </row>
    <row r="33" spans="2:9" x14ac:dyDescent="0.3">
      <c r="I33">
        <v>331776.35379999998</v>
      </c>
    </row>
    <row r="34" spans="2:9" x14ac:dyDescent="0.3">
      <c r="I34">
        <v>331808.9976</v>
      </c>
    </row>
    <row r="35" spans="2:9" x14ac:dyDescent="0.3">
      <c r="B35" s="22">
        <v>1272.5911844266782</v>
      </c>
      <c r="C35" s="22" t="s">
        <v>4</v>
      </c>
      <c r="I35">
        <v>331815.40460000001</v>
      </c>
    </row>
    <row r="36" spans="2:9" x14ac:dyDescent="0.3">
      <c r="B36" s="22">
        <v>1272.6903663344647</v>
      </c>
      <c r="C36" s="22" t="s">
        <v>30</v>
      </c>
      <c r="I36">
        <v>331896.39520000003</v>
      </c>
    </row>
    <row r="37" spans="2:9" x14ac:dyDescent="0.3">
      <c r="B37" s="22">
        <v>1267.6861500383309</v>
      </c>
      <c r="C37" s="22" t="s">
        <v>37</v>
      </c>
      <c r="I37">
        <v>331900.59899999999</v>
      </c>
    </row>
    <row r="38" spans="2:9" x14ac:dyDescent="0.3">
      <c r="B38" s="22">
        <v>1263.0540342788302</v>
      </c>
      <c r="C38" s="22" t="s">
        <v>36</v>
      </c>
    </row>
    <row r="39" spans="2:9" x14ac:dyDescent="0.3">
      <c r="B39" s="22">
        <v>1261.4204848318911</v>
      </c>
      <c r="C39" s="22" t="s">
        <v>35</v>
      </c>
    </row>
    <row r="40" spans="2:9" x14ac:dyDescent="0.3">
      <c r="B40" s="22">
        <v>1260.3264222976668</v>
      </c>
      <c r="C40" s="22" t="s">
        <v>34</v>
      </c>
    </row>
    <row r="41" spans="2:9" x14ac:dyDescent="0.3">
      <c r="B41" s="22">
        <v>1255.0107171175114</v>
      </c>
      <c r="C41" s="22" t="s">
        <v>33</v>
      </c>
    </row>
    <row r="42" spans="2:9" x14ac:dyDescent="0.3">
      <c r="B42" s="22">
        <v>1255.8976624685133</v>
      </c>
      <c r="C42" s="22" t="s">
        <v>6</v>
      </c>
    </row>
    <row r="43" spans="2:9" x14ac:dyDescent="0.3">
      <c r="B43" s="22">
        <v>1256.5965526229324</v>
      </c>
      <c r="C43" s="22" t="s">
        <v>32</v>
      </c>
    </row>
    <row r="44" spans="2:9" x14ac:dyDescent="0.3">
      <c r="B44" s="22">
        <v>1257.2433264702656</v>
      </c>
      <c r="C44" s="22" t="s">
        <v>31</v>
      </c>
    </row>
    <row r="45" spans="2:9" x14ac:dyDescent="0.3">
      <c r="B45" s="22">
        <v>1266.8087125177958</v>
      </c>
      <c r="C45" s="22" t="s">
        <v>29</v>
      </c>
    </row>
    <row r="46" spans="2:9" x14ac:dyDescent="0.3">
      <c r="B46" s="22">
        <v>1268.9401670134703</v>
      </c>
      <c r="C46" s="22" t="s">
        <v>28</v>
      </c>
    </row>
    <row r="47" spans="2:9" x14ac:dyDescent="0.3">
      <c r="B47" s="22">
        <v>1267.8101025079397</v>
      </c>
      <c r="C47" s="22" t="s">
        <v>27</v>
      </c>
    </row>
    <row r="48" spans="2:9" x14ac:dyDescent="0.3">
      <c r="B48" s="22">
        <v>1268.1249999999998</v>
      </c>
      <c r="C48" s="22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6"/>
  <sheetViews>
    <sheetView workbookViewId="0">
      <selection activeCell="G29" sqref="G29"/>
    </sheetView>
  </sheetViews>
  <sheetFormatPr defaultRowHeight="14.4" x14ac:dyDescent="0.3"/>
  <cols>
    <col min="1" max="1" width="15.33203125" customWidth="1"/>
    <col min="2" max="2" width="14.77734375" customWidth="1"/>
    <col min="3" max="3" width="16.21875" customWidth="1"/>
    <col min="4" max="4" width="12.33203125" customWidth="1"/>
    <col min="5" max="5" width="13.44140625" customWidth="1"/>
    <col min="6" max="6" width="12.6640625" customWidth="1"/>
    <col min="7" max="7" width="15.21875" customWidth="1"/>
    <col min="9" max="9" width="6.33203125" customWidth="1"/>
    <col min="10" max="10" width="4.6640625" customWidth="1"/>
    <col min="11" max="11" width="11.5546875" customWidth="1"/>
    <col min="12" max="12" width="19.88671875" customWidth="1"/>
    <col min="13" max="13" width="12.77734375" customWidth="1"/>
    <col min="16" max="16" width="12.88671875" customWidth="1"/>
    <col min="17" max="17" width="13.6640625" customWidth="1"/>
  </cols>
  <sheetData>
    <row r="1" spans="1:17" x14ac:dyDescent="0.3">
      <c r="A1" s="172" t="s">
        <v>76</v>
      </c>
      <c r="B1" s="172"/>
      <c r="C1" s="172"/>
      <c r="D1" s="172"/>
      <c r="E1" s="172"/>
      <c r="F1" s="172"/>
      <c r="G1" s="172"/>
      <c r="K1" s="170" t="s">
        <v>76</v>
      </c>
      <c r="L1" s="170"/>
      <c r="M1" s="170"/>
      <c r="N1" s="170"/>
      <c r="O1" s="170"/>
      <c r="P1" s="170"/>
      <c r="Q1" s="170"/>
    </row>
    <row r="2" spans="1:17" x14ac:dyDescent="0.3">
      <c r="A2" s="173" t="s">
        <v>77</v>
      </c>
      <c r="B2" s="173"/>
      <c r="C2" s="173"/>
      <c r="D2" s="173"/>
      <c r="E2" s="173"/>
      <c r="F2" s="173"/>
      <c r="G2" s="173"/>
      <c r="K2" s="171" t="s">
        <v>77</v>
      </c>
      <c r="L2" s="171"/>
      <c r="M2" s="171"/>
      <c r="N2" s="171"/>
      <c r="O2" s="171"/>
      <c r="P2" s="171"/>
      <c r="Q2" s="171"/>
    </row>
    <row r="3" spans="1:17" x14ac:dyDescent="0.3">
      <c r="A3" s="173" t="s">
        <v>78</v>
      </c>
      <c r="B3" s="173"/>
      <c r="C3" s="173"/>
      <c r="D3" s="173"/>
      <c r="E3" s="173"/>
      <c r="F3" s="173"/>
      <c r="G3" s="173"/>
      <c r="K3" s="171" t="s">
        <v>78</v>
      </c>
      <c r="L3" s="171"/>
      <c r="M3" s="171"/>
      <c r="N3" s="171"/>
      <c r="O3" s="171"/>
      <c r="P3" s="171"/>
      <c r="Q3" s="171"/>
    </row>
    <row r="4" spans="1:17" x14ac:dyDescent="0.3">
      <c r="A4" s="162" t="s">
        <v>355</v>
      </c>
      <c r="B4" s="162"/>
      <c r="C4" s="162"/>
      <c r="F4" s="163" t="s">
        <v>347</v>
      </c>
      <c r="G4" s="163"/>
      <c r="K4" s="167" t="s">
        <v>357</v>
      </c>
      <c r="L4" s="167"/>
      <c r="M4" s="167"/>
      <c r="N4" s="18"/>
      <c r="O4" s="18"/>
      <c r="P4" s="168" t="s">
        <v>347</v>
      </c>
      <c r="Q4" s="168"/>
    </row>
    <row r="5" spans="1:17" x14ac:dyDescent="0.3">
      <c r="A5" s="162" t="s">
        <v>356</v>
      </c>
      <c r="B5" s="162"/>
      <c r="C5" s="162"/>
      <c r="F5" s="163" t="s">
        <v>80</v>
      </c>
      <c r="G5" s="163"/>
      <c r="K5" s="167" t="s">
        <v>358</v>
      </c>
      <c r="L5" s="167"/>
      <c r="M5" s="167"/>
      <c r="N5" s="18"/>
      <c r="O5" s="18"/>
      <c r="P5" s="168" t="s">
        <v>80</v>
      </c>
      <c r="Q5" s="168"/>
    </row>
    <row r="6" spans="1:17" x14ac:dyDescent="0.3">
      <c r="A6" s="165" t="s">
        <v>348</v>
      </c>
      <c r="B6" s="165"/>
      <c r="C6" s="114"/>
      <c r="F6" s="166" t="s">
        <v>353</v>
      </c>
      <c r="G6" s="166"/>
      <c r="K6" s="169" t="s">
        <v>348</v>
      </c>
      <c r="L6" s="169"/>
      <c r="M6" s="115"/>
      <c r="N6" s="18"/>
      <c r="O6" s="18"/>
      <c r="P6" s="164" t="s">
        <v>353</v>
      </c>
      <c r="Q6" s="164"/>
    </row>
    <row r="7" spans="1:17" ht="27.6" x14ac:dyDescent="0.3">
      <c r="A7" s="46" t="s">
        <v>143</v>
      </c>
      <c r="B7" s="46" t="s">
        <v>189</v>
      </c>
      <c r="C7" s="46" t="s">
        <v>349</v>
      </c>
      <c r="D7" s="46" t="s">
        <v>144</v>
      </c>
      <c r="E7" s="46" t="s">
        <v>145</v>
      </c>
      <c r="F7" s="46" t="s">
        <v>190</v>
      </c>
      <c r="G7" s="46" t="s">
        <v>11</v>
      </c>
      <c r="K7" s="6" t="s">
        <v>143</v>
      </c>
      <c r="L7" s="6" t="s">
        <v>189</v>
      </c>
      <c r="M7" s="6" t="s">
        <v>349</v>
      </c>
      <c r="N7" s="6" t="s">
        <v>144</v>
      </c>
      <c r="O7" s="6" t="s">
        <v>145</v>
      </c>
      <c r="P7" s="6" t="s">
        <v>190</v>
      </c>
      <c r="Q7" s="6" t="s">
        <v>11</v>
      </c>
    </row>
    <row r="8" spans="1:17" x14ac:dyDescent="0.3">
      <c r="A8" s="120" t="s">
        <v>146</v>
      </c>
      <c r="B8" s="120">
        <v>1.2490000000000001</v>
      </c>
      <c r="C8" s="120"/>
      <c r="D8" s="120"/>
      <c r="E8" s="120"/>
      <c r="F8" s="120">
        <v>1277</v>
      </c>
      <c r="G8" s="120" t="s">
        <v>146</v>
      </c>
      <c r="K8" s="119" t="s">
        <v>191</v>
      </c>
      <c r="L8" s="119">
        <v>1.179</v>
      </c>
      <c r="M8" s="119"/>
      <c r="N8" s="119"/>
      <c r="O8" s="119"/>
      <c r="P8" s="119">
        <v>1257.8630000000001</v>
      </c>
      <c r="Q8" s="40" t="s">
        <v>346</v>
      </c>
    </row>
    <row r="9" spans="1:17" x14ac:dyDescent="0.3">
      <c r="A9" s="120">
        <v>1</v>
      </c>
      <c r="B9" s="120">
        <v>0.88400000000000001</v>
      </c>
      <c r="C9" s="120">
        <v>1.7629999999999999</v>
      </c>
      <c r="D9" s="120">
        <f>IF(B8&gt;C9,B8-C9,0)</f>
        <v>0</v>
      </c>
      <c r="E9" s="120">
        <f>IF(C9&gt;B8,C9-B8,0)</f>
        <v>0.51399999999999979</v>
      </c>
      <c r="F9" s="120">
        <v>1276.4860000000001</v>
      </c>
      <c r="G9" s="120"/>
      <c r="K9" s="119">
        <v>1</v>
      </c>
      <c r="L9" s="119">
        <v>0.495</v>
      </c>
      <c r="M9" s="119">
        <v>1.423</v>
      </c>
      <c r="N9" s="119"/>
      <c r="O9" s="119">
        <v>0.24399999999999999</v>
      </c>
      <c r="P9" s="119">
        <v>1257.6189999999999</v>
      </c>
      <c r="Q9" s="40"/>
    </row>
    <row r="10" spans="1:17" x14ac:dyDescent="0.3">
      <c r="A10" s="120">
        <v>2</v>
      </c>
      <c r="B10" s="120">
        <v>1.0009999999999999</v>
      </c>
      <c r="C10" s="120">
        <v>1.194</v>
      </c>
      <c r="D10" s="120">
        <f t="shared" ref="D10:D49" si="0">IF(B9&gt;C10,B9-C10,0)</f>
        <v>0</v>
      </c>
      <c r="E10" s="120">
        <f t="shared" ref="E10:E49" si="1">IF(C10&gt;B9,C10-B9,0)</f>
        <v>0.30999999999999994</v>
      </c>
      <c r="F10" s="120">
        <v>1276.1759999999999</v>
      </c>
      <c r="G10" s="120"/>
      <c r="K10" s="119">
        <v>2</v>
      </c>
      <c r="L10" s="119">
        <v>1.694</v>
      </c>
      <c r="M10" s="119">
        <v>1.45</v>
      </c>
      <c r="N10" s="119"/>
      <c r="O10" s="119">
        <v>0.95499999999999996</v>
      </c>
      <c r="P10" s="119">
        <v>1256.664</v>
      </c>
      <c r="Q10" s="40"/>
    </row>
    <row r="11" spans="1:17" x14ac:dyDescent="0.3">
      <c r="A11" s="120">
        <v>3</v>
      </c>
      <c r="B11" s="120">
        <v>0.73199999999999998</v>
      </c>
      <c r="C11" s="120">
        <v>1.915</v>
      </c>
      <c r="D11" s="120">
        <f t="shared" si="0"/>
        <v>0</v>
      </c>
      <c r="E11" s="120">
        <f t="shared" si="1"/>
        <v>0.91400000000000015</v>
      </c>
      <c r="F11" s="120">
        <v>1275.2619999999999</v>
      </c>
      <c r="G11" s="120"/>
      <c r="K11" s="119">
        <v>3</v>
      </c>
      <c r="L11" s="119">
        <v>1.9410000000000001</v>
      </c>
      <c r="M11" s="119">
        <v>1.028</v>
      </c>
      <c r="N11" s="119">
        <v>0.66600000000000004</v>
      </c>
      <c r="O11" s="119"/>
      <c r="P11" s="119">
        <v>1257.33</v>
      </c>
      <c r="Q11" s="40"/>
    </row>
    <row r="12" spans="1:17" x14ac:dyDescent="0.3">
      <c r="A12" s="120">
        <v>4</v>
      </c>
      <c r="B12" s="120">
        <v>0.53200000000000003</v>
      </c>
      <c r="C12" s="120">
        <v>1.8</v>
      </c>
      <c r="D12" s="120">
        <f t="shared" si="0"/>
        <v>0</v>
      </c>
      <c r="E12" s="120">
        <f t="shared" si="1"/>
        <v>1.0680000000000001</v>
      </c>
      <c r="F12" s="120">
        <v>1274.194</v>
      </c>
      <c r="G12" s="120"/>
      <c r="K12" s="119">
        <v>4</v>
      </c>
      <c r="L12" s="119">
        <v>1.9279999999999999</v>
      </c>
      <c r="M12" s="119">
        <v>0.55700000000000005</v>
      </c>
      <c r="N12" s="119">
        <v>1.3839999999999999</v>
      </c>
      <c r="O12" s="119"/>
      <c r="P12" s="119">
        <v>1258.7139999999999</v>
      </c>
      <c r="Q12" s="40"/>
    </row>
    <row r="13" spans="1:17" x14ac:dyDescent="0.3">
      <c r="A13" s="120">
        <v>5</v>
      </c>
      <c r="B13" s="120">
        <v>0.55300000000000005</v>
      </c>
      <c r="C13" s="120">
        <v>1.5429999999999999</v>
      </c>
      <c r="D13" s="120">
        <f t="shared" si="0"/>
        <v>0</v>
      </c>
      <c r="E13" s="120">
        <f t="shared" si="1"/>
        <v>1.0109999999999999</v>
      </c>
      <c r="F13" s="120">
        <v>1273.183</v>
      </c>
      <c r="G13" s="120"/>
      <c r="K13" s="119">
        <v>5</v>
      </c>
      <c r="L13" s="119">
        <v>1.7070000000000001</v>
      </c>
      <c r="M13" s="119">
        <v>0.61399999999999999</v>
      </c>
      <c r="N13" s="119">
        <v>1.3140000000000001</v>
      </c>
      <c r="O13" s="119"/>
      <c r="P13" s="119">
        <v>1260.028</v>
      </c>
      <c r="Q13" s="40"/>
    </row>
    <row r="14" spans="1:17" x14ac:dyDescent="0.3">
      <c r="A14" s="120">
        <v>6</v>
      </c>
      <c r="B14" s="120">
        <v>0.623</v>
      </c>
      <c r="C14" s="120">
        <v>1.7989999999999999</v>
      </c>
      <c r="D14" s="120">
        <f t="shared" si="0"/>
        <v>0</v>
      </c>
      <c r="E14" s="120">
        <f t="shared" si="1"/>
        <v>1.246</v>
      </c>
      <c r="F14" s="120">
        <v>1271.9369999999999</v>
      </c>
      <c r="G14" s="120"/>
      <c r="K14" s="119">
        <v>6</v>
      </c>
      <c r="L14" s="119">
        <v>2.0099999999999998</v>
      </c>
      <c r="M14" s="119">
        <v>0.41199999999999998</v>
      </c>
      <c r="N14" s="119">
        <v>1.2949999999999999</v>
      </c>
      <c r="O14" s="119"/>
      <c r="P14" s="119">
        <v>1261.3230000000001</v>
      </c>
      <c r="Q14" s="40"/>
    </row>
    <row r="15" spans="1:17" x14ac:dyDescent="0.3">
      <c r="A15" s="120">
        <v>7</v>
      </c>
      <c r="B15" s="120">
        <v>0.46700000000000003</v>
      </c>
      <c r="C15" s="120">
        <v>1.903</v>
      </c>
      <c r="D15" s="120">
        <f t="shared" si="0"/>
        <v>0</v>
      </c>
      <c r="E15" s="120">
        <f t="shared" si="1"/>
        <v>1.28</v>
      </c>
      <c r="F15" s="120">
        <v>1270.6569999999999</v>
      </c>
      <c r="G15" s="120"/>
      <c r="K15" s="119">
        <v>7</v>
      </c>
      <c r="L15" s="119">
        <v>1.776</v>
      </c>
      <c r="M15" s="119">
        <v>0.59899999999999998</v>
      </c>
      <c r="N15" s="119">
        <v>1.411</v>
      </c>
      <c r="O15" s="119"/>
      <c r="P15" s="119">
        <v>1262.7339999999999</v>
      </c>
      <c r="Q15" s="40"/>
    </row>
    <row r="16" spans="1:17" x14ac:dyDescent="0.3">
      <c r="A16" s="120">
        <v>8</v>
      </c>
      <c r="B16" s="120">
        <v>0.83299999999999996</v>
      </c>
      <c r="C16" s="120">
        <v>2.3479999999999999</v>
      </c>
      <c r="D16" s="120">
        <f t="shared" si="0"/>
        <v>0</v>
      </c>
      <c r="E16" s="120">
        <f t="shared" si="1"/>
        <v>1.8809999999999998</v>
      </c>
      <c r="F16" s="120">
        <v>1268.7760000000001</v>
      </c>
      <c r="G16" s="120"/>
      <c r="K16" s="119">
        <v>8</v>
      </c>
      <c r="L16" s="119">
        <v>2.1379999999999999</v>
      </c>
      <c r="M16" s="119">
        <v>0.51100000000000001</v>
      </c>
      <c r="N16" s="119">
        <v>1.165</v>
      </c>
      <c r="O16" s="119"/>
      <c r="P16" s="119">
        <v>1263.8989999999999</v>
      </c>
      <c r="Q16" s="40"/>
    </row>
    <row r="17" spans="1:17" x14ac:dyDescent="0.3">
      <c r="A17" s="120">
        <v>9</v>
      </c>
      <c r="B17" s="120">
        <v>0.47799999999999998</v>
      </c>
      <c r="C17" s="120">
        <v>1.712</v>
      </c>
      <c r="D17" s="120">
        <f t="shared" si="0"/>
        <v>0</v>
      </c>
      <c r="E17" s="120">
        <f t="shared" si="1"/>
        <v>0.879</v>
      </c>
      <c r="F17" s="120">
        <v>1267.8969999999999</v>
      </c>
      <c r="G17" s="120"/>
      <c r="K17" s="119">
        <v>9</v>
      </c>
      <c r="L17" s="119">
        <v>1.9970000000000001</v>
      </c>
      <c r="M17" s="119">
        <v>0.50800000000000001</v>
      </c>
      <c r="N17" s="119">
        <v>1.63</v>
      </c>
      <c r="O17" s="119"/>
      <c r="P17" s="119">
        <v>1265.529</v>
      </c>
      <c r="Q17" s="40"/>
    </row>
    <row r="18" spans="1:17" x14ac:dyDescent="0.3">
      <c r="A18" s="120">
        <v>10</v>
      </c>
      <c r="B18" s="120">
        <v>0.93700000000000006</v>
      </c>
      <c r="C18" s="120">
        <v>2.2570000000000001</v>
      </c>
      <c r="D18" s="120">
        <f t="shared" si="0"/>
        <v>0</v>
      </c>
      <c r="E18" s="120">
        <f t="shared" si="1"/>
        <v>1.7790000000000001</v>
      </c>
      <c r="F18" s="120">
        <v>1266.1179999999999</v>
      </c>
      <c r="G18" s="120"/>
      <c r="K18" s="119">
        <v>10</v>
      </c>
      <c r="L18" s="119">
        <v>1.9450000000000001</v>
      </c>
      <c r="M18" s="119">
        <v>0.67200000000000004</v>
      </c>
      <c r="N18" s="119">
        <v>1.325</v>
      </c>
      <c r="O18" s="119"/>
      <c r="P18" s="119">
        <v>1266.854</v>
      </c>
      <c r="Q18" s="40"/>
    </row>
    <row r="19" spans="1:17" x14ac:dyDescent="0.3">
      <c r="A19" s="120">
        <v>11</v>
      </c>
      <c r="B19" s="120">
        <v>0.98699999999999999</v>
      </c>
      <c r="C19" s="120">
        <v>1.79</v>
      </c>
      <c r="D19" s="120">
        <f t="shared" si="0"/>
        <v>0</v>
      </c>
      <c r="E19" s="120">
        <f t="shared" si="1"/>
        <v>0.85299999999999998</v>
      </c>
      <c r="F19" s="120">
        <v>1265.2650000000001</v>
      </c>
      <c r="G19" s="120"/>
      <c r="K19" s="119">
        <v>11</v>
      </c>
      <c r="L19" s="119">
        <v>1.45</v>
      </c>
      <c r="M19" s="119">
        <v>0.72599999999999998</v>
      </c>
      <c r="N19" s="119">
        <v>1.2190000000000001</v>
      </c>
      <c r="O19" s="119"/>
      <c r="P19" s="119">
        <v>1268.0730000000001</v>
      </c>
      <c r="Q19" s="40"/>
    </row>
    <row r="20" spans="1:17" x14ac:dyDescent="0.3">
      <c r="A20" s="120">
        <v>12</v>
      </c>
      <c r="B20" s="120">
        <v>1.028</v>
      </c>
      <c r="C20" s="120">
        <v>1.59</v>
      </c>
      <c r="D20" s="120">
        <f t="shared" si="0"/>
        <v>0</v>
      </c>
      <c r="E20" s="120">
        <f t="shared" si="1"/>
        <v>0.60300000000000009</v>
      </c>
      <c r="F20" s="120">
        <v>1264.662</v>
      </c>
      <c r="G20" s="120"/>
      <c r="K20" s="119">
        <v>12</v>
      </c>
      <c r="L20" s="119">
        <v>1.403</v>
      </c>
      <c r="M20" s="119">
        <v>1.4</v>
      </c>
      <c r="N20" s="119">
        <v>0.05</v>
      </c>
      <c r="O20" s="119"/>
      <c r="P20" s="119">
        <v>1268.123</v>
      </c>
      <c r="Q20" s="40" t="s">
        <v>157</v>
      </c>
    </row>
    <row r="21" spans="1:17" x14ac:dyDescent="0.3">
      <c r="A21" s="120">
        <v>13</v>
      </c>
      <c r="B21" s="120">
        <v>0.86299999999999999</v>
      </c>
      <c r="C21" s="120">
        <v>2.0129999999999999</v>
      </c>
      <c r="D21" s="120">
        <f t="shared" si="0"/>
        <v>0</v>
      </c>
      <c r="E21" s="120">
        <f t="shared" si="1"/>
        <v>0.98499999999999988</v>
      </c>
      <c r="F21" s="120">
        <v>1263.6769999999999</v>
      </c>
      <c r="G21" s="120"/>
      <c r="K21" s="119">
        <v>13</v>
      </c>
      <c r="L21" s="119">
        <v>0.69899999999999995</v>
      </c>
      <c r="M21" s="119">
        <v>1.915</v>
      </c>
      <c r="N21" s="119"/>
      <c r="O21" s="119">
        <v>0.51200000000000001</v>
      </c>
      <c r="P21" s="119">
        <v>1267.6110000000001</v>
      </c>
      <c r="Q21" s="40"/>
    </row>
    <row r="22" spans="1:17" x14ac:dyDescent="0.3">
      <c r="A22" s="120">
        <v>14</v>
      </c>
      <c r="B22" s="120">
        <v>0.86</v>
      </c>
      <c r="C22" s="120">
        <v>1.829</v>
      </c>
      <c r="D22" s="120">
        <f t="shared" si="0"/>
        <v>0</v>
      </c>
      <c r="E22" s="120">
        <f t="shared" si="1"/>
        <v>0.96599999999999997</v>
      </c>
      <c r="F22" s="120">
        <v>1262.711</v>
      </c>
      <c r="G22" s="120"/>
      <c r="K22" s="119">
        <v>14</v>
      </c>
      <c r="L22" s="119">
        <v>0.81499999999999995</v>
      </c>
      <c r="M22" s="119">
        <v>2.3359999999999999</v>
      </c>
      <c r="N22" s="119"/>
      <c r="O22" s="119">
        <v>1.637</v>
      </c>
      <c r="P22" s="119">
        <v>1265.9739999999999</v>
      </c>
      <c r="Q22" s="40"/>
    </row>
    <row r="23" spans="1:17" x14ac:dyDescent="0.3">
      <c r="A23" s="120">
        <v>15</v>
      </c>
      <c r="B23" s="120">
        <v>1.353</v>
      </c>
      <c r="C23" s="120">
        <v>1.8919999999999999</v>
      </c>
      <c r="D23" s="120">
        <f t="shared" si="0"/>
        <v>0</v>
      </c>
      <c r="E23" s="120">
        <f t="shared" si="1"/>
        <v>1.032</v>
      </c>
      <c r="F23" s="120">
        <v>1261.6790000000001</v>
      </c>
      <c r="G23" s="120"/>
      <c r="K23" s="119">
        <v>15</v>
      </c>
      <c r="L23" s="119">
        <v>0.85399999999999998</v>
      </c>
      <c r="M23" s="119">
        <v>2.218</v>
      </c>
      <c r="N23" s="119"/>
      <c r="O23" s="119">
        <v>1.403</v>
      </c>
      <c r="P23" s="119">
        <v>1264.5709999999999</v>
      </c>
      <c r="Q23" s="40"/>
    </row>
    <row r="24" spans="1:17" x14ac:dyDescent="0.3">
      <c r="A24" s="120">
        <v>16</v>
      </c>
      <c r="B24" s="120">
        <v>1.5</v>
      </c>
      <c r="C24" s="120">
        <v>1.472</v>
      </c>
      <c r="D24" s="120">
        <f t="shared" si="0"/>
        <v>0</v>
      </c>
      <c r="E24" s="120">
        <f t="shared" si="1"/>
        <v>0.11899999999999999</v>
      </c>
      <c r="F24" s="120">
        <v>1262.56</v>
      </c>
      <c r="G24" s="120"/>
      <c r="K24" s="119">
        <v>16</v>
      </c>
      <c r="L24" s="119">
        <v>0.94799999999999995</v>
      </c>
      <c r="M24" s="119">
        <v>1.8080000000000001</v>
      </c>
      <c r="N24" s="119"/>
      <c r="O24" s="119">
        <v>0.95399999999999996</v>
      </c>
      <c r="P24" s="119">
        <v>1263.617</v>
      </c>
      <c r="Q24" s="40"/>
    </row>
    <row r="25" spans="1:17" x14ac:dyDescent="0.3">
      <c r="A25" s="120">
        <v>17</v>
      </c>
      <c r="B25" s="120">
        <v>0.94699999999999995</v>
      </c>
      <c r="C25" s="120">
        <v>1.3520000000000001</v>
      </c>
      <c r="D25" s="120">
        <f t="shared" si="0"/>
        <v>0.14799999999999991</v>
      </c>
      <c r="E25" s="120">
        <f t="shared" si="1"/>
        <v>0</v>
      </c>
      <c r="F25" s="120">
        <v>1261.7080000000001</v>
      </c>
      <c r="G25" s="120"/>
      <c r="K25" s="119">
        <v>17</v>
      </c>
      <c r="L25" s="119">
        <v>0.51800000000000002</v>
      </c>
      <c r="M25" s="119">
        <v>1.958</v>
      </c>
      <c r="N25" s="119"/>
      <c r="O25" s="119">
        <v>1.01</v>
      </c>
      <c r="P25" s="119">
        <v>1262.607</v>
      </c>
      <c r="Q25" s="40"/>
    </row>
    <row r="26" spans="1:17" x14ac:dyDescent="0.3">
      <c r="A26" s="120">
        <v>18</v>
      </c>
      <c r="B26" s="120">
        <v>0.89300000000000002</v>
      </c>
      <c r="C26" s="120">
        <v>1.9530000000000001</v>
      </c>
      <c r="D26" s="120">
        <f t="shared" si="0"/>
        <v>0</v>
      </c>
      <c r="E26" s="120">
        <f t="shared" si="1"/>
        <v>1.0060000000000002</v>
      </c>
      <c r="F26" s="120">
        <v>1260.702</v>
      </c>
      <c r="G26" s="120"/>
      <c r="K26" s="119">
        <v>18</v>
      </c>
      <c r="L26" s="119">
        <v>0.65900000000000003</v>
      </c>
      <c r="M26" s="119">
        <v>1.8140000000000001</v>
      </c>
      <c r="N26" s="119"/>
      <c r="O26" s="119">
        <v>1.296</v>
      </c>
      <c r="P26" s="119">
        <v>1261.3109999999999</v>
      </c>
      <c r="Q26" s="40"/>
    </row>
    <row r="27" spans="1:17" x14ac:dyDescent="0.3">
      <c r="A27" s="120">
        <v>19</v>
      </c>
      <c r="B27" s="120">
        <v>1.2</v>
      </c>
      <c r="C27" s="120">
        <v>2.173</v>
      </c>
      <c r="D27" s="120">
        <f t="shared" si="0"/>
        <v>0</v>
      </c>
      <c r="E27" s="120">
        <f t="shared" si="1"/>
        <v>1.28</v>
      </c>
      <c r="F27" s="120">
        <v>1259.422</v>
      </c>
      <c r="G27" s="120"/>
      <c r="K27" s="119">
        <v>19</v>
      </c>
      <c r="L27" s="119">
        <v>0.88800000000000001</v>
      </c>
      <c r="M27" s="119">
        <v>1.9119999999999999</v>
      </c>
      <c r="N27" s="119"/>
      <c r="O27" s="119">
        <v>1.2529999999999999</v>
      </c>
      <c r="P27" s="119">
        <v>1260.058</v>
      </c>
      <c r="Q27" s="40"/>
    </row>
    <row r="28" spans="1:17" x14ac:dyDescent="0.3">
      <c r="A28" s="120">
        <v>20</v>
      </c>
      <c r="B28" s="120">
        <v>0.95799999999999996</v>
      </c>
      <c r="C28" s="120">
        <v>1.8089999999999999</v>
      </c>
      <c r="D28" s="120">
        <f t="shared" si="0"/>
        <v>0</v>
      </c>
      <c r="E28" s="120">
        <f t="shared" si="1"/>
        <v>0.60899999999999999</v>
      </c>
      <c r="F28" s="120">
        <v>1258.8130000000001</v>
      </c>
      <c r="G28" s="120"/>
      <c r="K28" s="119">
        <v>20</v>
      </c>
      <c r="L28" s="119">
        <v>0.86499999999999999</v>
      </c>
      <c r="M28" s="119">
        <v>1.873</v>
      </c>
      <c r="N28" s="119"/>
      <c r="O28" s="119">
        <v>0.98499999999999999</v>
      </c>
      <c r="P28" s="119">
        <v>1259.0730000000001</v>
      </c>
      <c r="Q28" s="40"/>
    </row>
    <row r="29" spans="1:17" x14ac:dyDescent="0.3">
      <c r="A29" s="120">
        <v>21</v>
      </c>
      <c r="B29" s="120">
        <v>1.909</v>
      </c>
      <c r="C29" s="120">
        <v>1.9079999999999999</v>
      </c>
      <c r="D29" s="120">
        <f t="shared" si="0"/>
        <v>0</v>
      </c>
      <c r="E29" s="120">
        <f t="shared" si="1"/>
        <v>0.95</v>
      </c>
      <c r="F29" s="120">
        <v>1257.8630000000001</v>
      </c>
      <c r="G29" s="120" t="s">
        <v>346</v>
      </c>
      <c r="K29" s="119">
        <v>21</v>
      </c>
      <c r="L29" s="119">
        <v>0.55400000000000005</v>
      </c>
      <c r="M29" s="119">
        <v>2.1080000000000001</v>
      </c>
      <c r="N29" s="119"/>
      <c r="O29" s="119">
        <v>1.2430000000000001</v>
      </c>
      <c r="P29" s="119">
        <v>1257.83</v>
      </c>
      <c r="Q29" s="40"/>
    </row>
    <row r="30" spans="1:17" x14ac:dyDescent="0.3">
      <c r="A30" s="120">
        <v>22</v>
      </c>
      <c r="B30" s="120">
        <v>1.7390000000000001</v>
      </c>
      <c r="C30" s="120">
        <v>0.96099999999999997</v>
      </c>
      <c r="D30" s="120">
        <f t="shared" si="0"/>
        <v>0.94800000000000006</v>
      </c>
      <c r="E30" s="120">
        <f t="shared" si="1"/>
        <v>0</v>
      </c>
      <c r="F30" s="120">
        <v>1258.8109999999999</v>
      </c>
      <c r="G30" s="120"/>
      <c r="K30" s="119">
        <v>22</v>
      </c>
      <c r="L30" s="119">
        <v>1.3</v>
      </c>
      <c r="M30" s="119">
        <v>1.63</v>
      </c>
      <c r="N30" s="119"/>
      <c r="O30" s="119">
        <v>1.0760000000000001</v>
      </c>
      <c r="P30" s="119">
        <v>1256.7539999999999</v>
      </c>
      <c r="Q30" s="40"/>
    </row>
    <row r="31" spans="1:17" x14ac:dyDescent="0.3">
      <c r="A31" s="120">
        <v>23</v>
      </c>
      <c r="B31" s="120">
        <v>1.524</v>
      </c>
      <c r="C31" s="120">
        <v>1.0069999999999999</v>
      </c>
      <c r="D31" s="120">
        <f t="shared" si="0"/>
        <v>0.73200000000000021</v>
      </c>
      <c r="E31" s="120">
        <f t="shared" si="1"/>
        <v>0</v>
      </c>
      <c r="F31" s="120">
        <v>1259.5429999999999</v>
      </c>
      <c r="G31" s="120"/>
      <c r="K31" s="119">
        <v>23</v>
      </c>
      <c r="L31" s="119">
        <v>1.72</v>
      </c>
      <c r="M31" s="119">
        <v>1.194</v>
      </c>
      <c r="N31" s="119">
        <v>0.106</v>
      </c>
      <c r="O31" s="119"/>
      <c r="P31" s="119">
        <v>1256.8599999999999</v>
      </c>
      <c r="Q31" s="40"/>
    </row>
    <row r="32" spans="1:17" x14ac:dyDescent="0.3">
      <c r="A32" s="120">
        <v>24</v>
      </c>
      <c r="B32" s="120">
        <v>1.7829999999999999</v>
      </c>
      <c r="C32" s="120">
        <v>0.502</v>
      </c>
      <c r="D32" s="120">
        <f t="shared" si="0"/>
        <v>1.022</v>
      </c>
      <c r="E32" s="120">
        <f t="shared" si="1"/>
        <v>0</v>
      </c>
      <c r="F32" s="120">
        <v>1260.5650000000001</v>
      </c>
      <c r="G32" s="120"/>
      <c r="K32" s="119">
        <v>24</v>
      </c>
      <c r="L32" s="119">
        <v>1.3620000000000001</v>
      </c>
      <c r="M32" s="119">
        <v>0.92500000000000004</v>
      </c>
      <c r="N32" s="119">
        <v>0.89500000000000002</v>
      </c>
      <c r="O32" s="119"/>
      <c r="P32" s="119">
        <v>1257.7550000000001</v>
      </c>
      <c r="Q32" s="40"/>
    </row>
    <row r="33" spans="1:17" x14ac:dyDescent="0.3">
      <c r="A33" s="120">
        <v>25</v>
      </c>
      <c r="B33" s="120">
        <v>1.115</v>
      </c>
      <c r="C33" s="120">
        <v>0.628</v>
      </c>
      <c r="D33" s="120">
        <f t="shared" si="0"/>
        <v>1.1549999999999998</v>
      </c>
      <c r="E33" s="120">
        <f t="shared" si="1"/>
        <v>0</v>
      </c>
      <c r="F33" s="120">
        <v>1261.72</v>
      </c>
      <c r="G33" s="120"/>
      <c r="K33" s="119">
        <v>25</v>
      </c>
      <c r="L33" s="119"/>
      <c r="M33" s="119">
        <v>1.2549999999999999</v>
      </c>
      <c r="N33" s="119">
        <v>0.107</v>
      </c>
      <c r="O33" s="119"/>
      <c r="P33" s="119">
        <v>1257.8620000000001</v>
      </c>
      <c r="Q33" s="40" t="s">
        <v>346</v>
      </c>
    </row>
    <row r="34" spans="1:17" x14ac:dyDescent="0.3">
      <c r="A34" s="120">
        <v>26</v>
      </c>
      <c r="B34" s="120">
        <v>1.302</v>
      </c>
      <c r="C34" s="120">
        <v>1.244</v>
      </c>
      <c r="D34" s="120">
        <f t="shared" si="0"/>
        <v>0</v>
      </c>
      <c r="E34" s="120">
        <f t="shared" si="1"/>
        <v>0.129</v>
      </c>
      <c r="F34" s="120">
        <v>1261.5909999999999</v>
      </c>
      <c r="G34" s="120"/>
      <c r="K34" s="40" t="s">
        <v>16</v>
      </c>
      <c r="L34" s="40">
        <f>SUM(L8:L32)</f>
        <v>32.844999999999999</v>
      </c>
      <c r="M34" s="40">
        <f>SUM(M9:M33)</f>
        <v>32.845999999999997</v>
      </c>
      <c r="N34" s="40">
        <f>SUM(N9:N33)</f>
        <v>12.566999999999998</v>
      </c>
      <c r="O34" s="40">
        <f>SUM(O9:O33)</f>
        <v>12.568</v>
      </c>
      <c r="P34" s="40"/>
      <c r="Q34" s="40"/>
    </row>
    <row r="35" spans="1:17" x14ac:dyDescent="0.3">
      <c r="A35" s="120">
        <v>27</v>
      </c>
      <c r="B35" s="120">
        <v>1.478</v>
      </c>
      <c r="C35" s="120">
        <v>1.266</v>
      </c>
      <c r="D35" s="120">
        <f t="shared" si="0"/>
        <v>3.6000000000000032E-2</v>
      </c>
      <c r="E35" s="120">
        <f t="shared" si="1"/>
        <v>0</v>
      </c>
      <c r="F35" s="120">
        <v>1261.627</v>
      </c>
      <c r="G35" s="120"/>
    </row>
    <row r="36" spans="1:17" x14ac:dyDescent="0.3">
      <c r="A36" s="120">
        <v>28</v>
      </c>
      <c r="B36" s="120">
        <v>1.68</v>
      </c>
      <c r="C36" s="120">
        <v>1.0169999999999999</v>
      </c>
      <c r="D36" s="120">
        <f t="shared" si="0"/>
        <v>0.46100000000000008</v>
      </c>
      <c r="E36" s="120">
        <f t="shared" si="1"/>
        <v>0</v>
      </c>
      <c r="F36" s="120">
        <v>1262.088</v>
      </c>
      <c r="G36" s="120"/>
    </row>
    <row r="37" spans="1:17" x14ac:dyDescent="0.3">
      <c r="A37" s="120">
        <v>29</v>
      </c>
      <c r="B37" s="120">
        <v>2.1869999999999998</v>
      </c>
      <c r="C37" s="120">
        <v>0.47</v>
      </c>
      <c r="D37" s="120">
        <f t="shared" si="0"/>
        <v>1.21</v>
      </c>
      <c r="E37" s="120">
        <f t="shared" si="1"/>
        <v>0</v>
      </c>
      <c r="F37" s="120">
        <v>1263.298</v>
      </c>
      <c r="G37" s="120"/>
      <c r="M37" s="14" t="s">
        <v>350</v>
      </c>
      <c r="N37" s="14"/>
    </row>
    <row r="38" spans="1:17" x14ac:dyDescent="0.3">
      <c r="A38" s="120">
        <v>30</v>
      </c>
      <c r="B38" s="120">
        <v>1.768</v>
      </c>
      <c r="C38" s="120">
        <v>0.79400000000000004</v>
      </c>
      <c r="D38" s="120">
        <f t="shared" si="0"/>
        <v>1.3929999999999998</v>
      </c>
      <c r="E38" s="120">
        <f t="shared" si="1"/>
        <v>0</v>
      </c>
      <c r="F38" s="120">
        <v>1264.6189999999999</v>
      </c>
      <c r="G38" s="120"/>
      <c r="M38" s="14" t="s">
        <v>351</v>
      </c>
      <c r="N38" s="14">
        <f>L34-M34</f>
        <v>-9.9999999999766942E-4</v>
      </c>
    </row>
    <row r="39" spans="1:17" x14ac:dyDescent="0.3">
      <c r="A39" s="120">
        <v>31</v>
      </c>
      <c r="B39" s="120">
        <v>1.6459999999999999</v>
      </c>
      <c r="C39" s="120">
        <v>1.0249999999999999</v>
      </c>
      <c r="D39" s="120">
        <f t="shared" si="0"/>
        <v>0.7430000000000001</v>
      </c>
      <c r="E39" s="120">
        <f t="shared" si="1"/>
        <v>0</v>
      </c>
      <c r="F39" s="120">
        <v>1265.434</v>
      </c>
      <c r="G39" s="120"/>
      <c r="M39" s="14" t="s">
        <v>352</v>
      </c>
      <c r="N39" s="14">
        <f>N34-O34</f>
        <v>-1.0000000000012221E-3</v>
      </c>
    </row>
    <row r="40" spans="1:17" x14ac:dyDescent="0.3">
      <c r="A40" s="120">
        <v>32</v>
      </c>
      <c r="B40" s="120">
        <v>1.758</v>
      </c>
      <c r="C40" s="120">
        <v>0.61799999999999999</v>
      </c>
      <c r="D40" s="120">
        <f t="shared" si="0"/>
        <v>1.028</v>
      </c>
      <c r="E40" s="120">
        <f t="shared" si="1"/>
        <v>0</v>
      </c>
      <c r="F40" s="120">
        <v>1266.462</v>
      </c>
      <c r="G40" s="120"/>
      <c r="M40" s="14" t="s">
        <v>354</v>
      </c>
      <c r="N40" s="14">
        <f>P8-P33</f>
        <v>9.9999999997635314E-4</v>
      </c>
    </row>
    <row r="41" spans="1:17" x14ac:dyDescent="0.3">
      <c r="A41" s="120">
        <v>33</v>
      </c>
      <c r="B41" s="120">
        <v>1.9339999999999999</v>
      </c>
      <c r="C41" s="120">
        <v>0.46899999999999997</v>
      </c>
      <c r="D41" s="120">
        <f t="shared" si="0"/>
        <v>1.2890000000000001</v>
      </c>
      <c r="E41" s="120">
        <f t="shared" si="1"/>
        <v>0</v>
      </c>
      <c r="F41" s="120">
        <v>1267.751</v>
      </c>
      <c r="G41" s="120"/>
    </row>
    <row r="42" spans="1:17" x14ac:dyDescent="0.3">
      <c r="A42" s="120">
        <v>34</v>
      </c>
      <c r="B42" s="120">
        <v>1.698</v>
      </c>
      <c r="C42" s="120">
        <v>0.52200000000000002</v>
      </c>
      <c r="D42" s="120">
        <f t="shared" si="0"/>
        <v>1.4119999999999999</v>
      </c>
      <c r="E42" s="120">
        <f t="shared" si="1"/>
        <v>0</v>
      </c>
      <c r="F42" s="120">
        <v>1269.163</v>
      </c>
      <c r="G42" s="120"/>
    </row>
    <row r="43" spans="1:17" x14ac:dyDescent="0.3">
      <c r="A43" s="120">
        <v>35</v>
      </c>
      <c r="B43" s="120">
        <v>1.9359999999999999</v>
      </c>
      <c r="C43" s="120">
        <v>0.55900000000000005</v>
      </c>
      <c r="D43" s="120">
        <f t="shared" si="0"/>
        <v>1.1389999999999998</v>
      </c>
      <c r="E43" s="120">
        <f t="shared" si="1"/>
        <v>0</v>
      </c>
      <c r="F43" s="120">
        <v>1270.3019999999999</v>
      </c>
      <c r="G43" s="120"/>
    </row>
    <row r="44" spans="1:17" x14ac:dyDescent="0.3">
      <c r="A44" s="120">
        <v>36</v>
      </c>
      <c r="B44" s="120">
        <v>1.7430000000000001</v>
      </c>
      <c r="C44" s="120">
        <v>0.84199999999999997</v>
      </c>
      <c r="D44" s="120">
        <f t="shared" si="0"/>
        <v>1.0939999999999999</v>
      </c>
      <c r="E44" s="120">
        <f t="shared" si="1"/>
        <v>0</v>
      </c>
      <c r="F44" s="120">
        <v>1271.396</v>
      </c>
      <c r="G44" s="120"/>
    </row>
    <row r="45" spans="1:17" x14ac:dyDescent="0.3">
      <c r="A45" s="120">
        <v>37</v>
      </c>
      <c r="B45" s="120">
        <v>1.65</v>
      </c>
      <c r="C45" s="120">
        <v>0.57699999999999996</v>
      </c>
      <c r="D45" s="120">
        <f t="shared" si="0"/>
        <v>1.1660000000000001</v>
      </c>
      <c r="E45" s="120">
        <f t="shared" si="1"/>
        <v>0</v>
      </c>
      <c r="F45" s="120">
        <v>1272.5619999999999</v>
      </c>
      <c r="G45" s="120"/>
    </row>
    <row r="46" spans="1:17" x14ac:dyDescent="0.3">
      <c r="A46" s="120">
        <v>38</v>
      </c>
      <c r="B46" s="120">
        <v>1.784</v>
      </c>
      <c r="C46" s="120">
        <v>0.49099999999999999</v>
      </c>
      <c r="D46" s="120">
        <f t="shared" si="0"/>
        <v>1.1589999999999998</v>
      </c>
      <c r="E46" s="120">
        <f t="shared" si="1"/>
        <v>0</v>
      </c>
      <c r="F46" s="120">
        <v>1273.721</v>
      </c>
      <c r="G46" s="120"/>
    </row>
    <row r="47" spans="1:17" x14ac:dyDescent="0.3">
      <c r="A47" s="120">
        <v>40</v>
      </c>
      <c r="B47" s="120">
        <v>2.0739999999999998</v>
      </c>
      <c r="C47" s="120">
        <v>0.45200000000000001</v>
      </c>
      <c r="D47" s="120">
        <f t="shared" si="0"/>
        <v>1.3320000000000001</v>
      </c>
      <c r="E47" s="120">
        <f t="shared" si="1"/>
        <v>0</v>
      </c>
      <c r="F47" s="120">
        <v>1275.0530000000001</v>
      </c>
      <c r="G47" s="120"/>
    </row>
    <row r="48" spans="1:17" x14ac:dyDescent="0.3">
      <c r="A48" s="120">
        <v>41</v>
      </c>
      <c r="B48" s="120">
        <v>2.02</v>
      </c>
      <c r="C48" s="120">
        <v>0.625</v>
      </c>
      <c r="D48" s="120">
        <f t="shared" si="0"/>
        <v>1.4489999999999998</v>
      </c>
      <c r="E48" s="120">
        <f t="shared" si="1"/>
        <v>0</v>
      </c>
      <c r="F48" s="120">
        <v>1276.502</v>
      </c>
      <c r="G48" s="120"/>
    </row>
    <row r="49" spans="1:7" x14ac:dyDescent="0.3">
      <c r="A49" s="120">
        <v>42</v>
      </c>
      <c r="B49" s="120"/>
      <c r="C49" s="120">
        <v>1.514</v>
      </c>
      <c r="D49" s="120">
        <f t="shared" si="0"/>
        <v>0.50600000000000001</v>
      </c>
      <c r="E49" s="120">
        <f t="shared" si="1"/>
        <v>0</v>
      </c>
      <c r="F49" s="120">
        <v>1277.008</v>
      </c>
      <c r="G49" s="120" t="s">
        <v>157</v>
      </c>
    </row>
    <row r="50" spans="1:7" x14ac:dyDescent="0.3">
      <c r="A50" s="46" t="s">
        <v>16</v>
      </c>
      <c r="B50" s="46">
        <v>53.606000000000002</v>
      </c>
      <c r="C50" s="46">
        <v>53.597999999999999</v>
      </c>
      <c r="D50" s="46">
        <v>19.422000000000004</v>
      </c>
      <c r="E50" s="46">
        <v>19.414000000000001</v>
      </c>
      <c r="F50" s="46"/>
      <c r="G50" s="121"/>
    </row>
    <row r="53" spans="1:7" x14ac:dyDescent="0.3">
      <c r="B53" s="14" t="s">
        <v>350</v>
      </c>
      <c r="C53" s="14"/>
    </row>
    <row r="54" spans="1:7" x14ac:dyDescent="0.3">
      <c r="B54" s="14" t="s">
        <v>351</v>
      </c>
      <c r="C54" s="14">
        <f>B50-C50</f>
        <v>8.0000000000026716E-3</v>
      </c>
    </row>
    <row r="55" spans="1:7" x14ac:dyDescent="0.3">
      <c r="B55" s="14" t="s">
        <v>352</v>
      </c>
      <c r="C55" s="14">
        <f>D50-E50</f>
        <v>8.0000000000026716E-3</v>
      </c>
    </row>
    <row r="56" spans="1:7" x14ac:dyDescent="0.3">
      <c r="B56" s="14" t="s">
        <v>354</v>
      </c>
      <c r="C56" s="14">
        <f>-F8+F49</f>
        <v>8.0000000000381988E-3</v>
      </c>
    </row>
  </sheetData>
  <mergeCells count="18">
    <mergeCell ref="A1:G1"/>
    <mergeCell ref="A2:G2"/>
    <mergeCell ref="A3:G3"/>
    <mergeCell ref="A4:C4"/>
    <mergeCell ref="F4:G4"/>
    <mergeCell ref="K1:Q1"/>
    <mergeCell ref="K2:Q2"/>
    <mergeCell ref="K3:Q3"/>
    <mergeCell ref="K4:M4"/>
    <mergeCell ref="P4:Q4"/>
    <mergeCell ref="A5:C5"/>
    <mergeCell ref="F5:G5"/>
    <mergeCell ref="P6:Q6"/>
    <mergeCell ref="A6:B6"/>
    <mergeCell ref="F6:G6"/>
    <mergeCell ref="K5:M5"/>
    <mergeCell ref="P5:Q5"/>
    <mergeCell ref="K6:L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0"/>
  <sheetViews>
    <sheetView workbookViewId="0">
      <selection activeCell="N64" sqref="N64"/>
    </sheetView>
  </sheetViews>
  <sheetFormatPr defaultRowHeight="14.4" x14ac:dyDescent="0.3"/>
  <cols>
    <col min="3" max="6" width="9" bestFit="1" customWidth="1"/>
    <col min="7" max="7" width="10.33203125" customWidth="1"/>
    <col min="8" max="14" width="9" bestFit="1" customWidth="1"/>
    <col min="15" max="15" width="9.5546875" bestFit="1" customWidth="1"/>
  </cols>
  <sheetData>
    <row r="1" spans="1:15" ht="46.8" x14ac:dyDescent="0.3">
      <c r="G1" s="15" t="s">
        <v>147</v>
      </c>
      <c r="H1" s="15"/>
      <c r="I1" s="15"/>
      <c r="J1" s="15"/>
      <c r="K1" s="15"/>
      <c r="L1" s="15"/>
      <c r="M1" s="15"/>
      <c r="N1" s="15"/>
      <c r="O1" s="15"/>
    </row>
    <row r="2" spans="1:15" ht="15.6" x14ac:dyDescent="0.3">
      <c r="G2" s="15"/>
      <c r="H2" s="15"/>
      <c r="I2" s="15"/>
      <c r="J2" s="15"/>
      <c r="K2" s="15"/>
      <c r="L2" s="15"/>
      <c r="M2" s="15"/>
      <c r="N2" s="15"/>
      <c r="O2" s="15"/>
    </row>
    <row r="4" spans="1:15" x14ac:dyDescent="0.3">
      <c r="A4" s="174" t="s">
        <v>148</v>
      </c>
      <c r="B4" s="174" t="s">
        <v>149</v>
      </c>
      <c r="C4" s="176" t="s">
        <v>150</v>
      </c>
      <c r="D4" s="180"/>
      <c r="E4" s="177"/>
      <c r="F4" s="176" t="s">
        <v>151</v>
      </c>
      <c r="G4" s="180"/>
      <c r="H4" s="177"/>
      <c r="I4" s="176" t="s">
        <v>152</v>
      </c>
      <c r="J4" s="177"/>
      <c r="K4" s="176" t="s">
        <v>153</v>
      </c>
      <c r="L4" s="177"/>
      <c r="M4" s="174" t="s">
        <v>144</v>
      </c>
      <c r="N4" s="174" t="s">
        <v>145</v>
      </c>
      <c r="O4" s="174" t="s">
        <v>154</v>
      </c>
    </row>
    <row r="5" spans="1:15" x14ac:dyDescent="0.3">
      <c r="A5" s="175"/>
      <c r="B5" s="175"/>
      <c r="C5" s="116" t="s">
        <v>155</v>
      </c>
      <c r="D5" s="116" t="s">
        <v>13</v>
      </c>
      <c r="E5" s="116" t="s">
        <v>156</v>
      </c>
      <c r="F5" s="116" t="s">
        <v>155</v>
      </c>
      <c r="G5" s="116" t="s">
        <v>13</v>
      </c>
      <c r="H5" s="116" t="s">
        <v>156</v>
      </c>
      <c r="I5" s="116" t="s">
        <v>150</v>
      </c>
      <c r="J5" s="116" t="s">
        <v>151</v>
      </c>
      <c r="K5" s="116" t="s">
        <v>150</v>
      </c>
      <c r="L5" s="116" t="s">
        <v>151</v>
      </c>
      <c r="M5" s="175"/>
      <c r="N5" s="175"/>
      <c r="O5" s="175"/>
    </row>
    <row r="6" spans="1:15" x14ac:dyDescent="0.3">
      <c r="A6" s="46">
        <v>1</v>
      </c>
      <c r="B6" s="46" t="s">
        <v>157</v>
      </c>
      <c r="C6" s="45">
        <v>1.42</v>
      </c>
      <c r="D6" s="45">
        <v>1.3440000000000001</v>
      </c>
      <c r="E6" s="45">
        <v>1.268</v>
      </c>
      <c r="F6" s="45"/>
      <c r="G6" s="45"/>
      <c r="H6" s="45"/>
      <c r="I6" s="45">
        <f>ABS(C6-E6)</f>
        <v>0.15199999999999991</v>
      </c>
      <c r="J6" s="45">
        <f>ABS(F6-H6)</f>
        <v>0</v>
      </c>
      <c r="K6" s="45">
        <f>100*I6</f>
        <v>15.199999999999992</v>
      </c>
      <c r="L6" s="45">
        <f>100*J6</f>
        <v>0</v>
      </c>
      <c r="M6" s="45"/>
      <c r="N6" s="45"/>
      <c r="O6" s="45">
        <v>1268.125</v>
      </c>
    </row>
    <row r="7" spans="1:15" x14ac:dyDescent="0.3">
      <c r="A7" s="46">
        <v>2</v>
      </c>
      <c r="B7" s="46"/>
      <c r="C7" s="45">
        <v>1.8180000000000001</v>
      </c>
      <c r="D7" s="45">
        <v>1.7909999999999999</v>
      </c>
      <c r="E7" s="45">
        <v>1.7629999999999999</v>
      </c>
      <c r="F7" s="45">
        <v>1.0980000000000001</v>
      </c>
      <c r="G7" s="45">
        <v>1</v>
      </c>
      <c r="H7" s="45">
        <v>0.90100000000000002</v>
      </c>
      <c r="I7" s="45">
        <f t="shared" ref="I7:I55" si="0">ABS(C7-E7)</f>
        <v>5.500000000000016E-2</v>
      </c>
      <c r="J7" s="45">
        <f t="shared" ref="J7:J55" si="1">ABS(F7-H7)</f>
        <v>0.19700000000000006</v>
      </c>
      <c r="K7" s="45">
        <f t="shared" ref="K7:L39" si="2">100*I7</f>
        <v>5.500000000000016</v>
      </c>
      <c r="L7" s="45">
        <f t="shared" si="2"/>
        <v>19.700000000000006</v>
      </c>
      <c r="M7" s="45">
        <f>IF(D6&gt;G7,D6-G7,0)</f>
        <v>0.34400000000000008</v>
      </c>
      <c r="N7" s="45">
        <f>IF(D6&lt;G7,ABS(D6-G7),0)</f>
        <v>0</v>
      </c>
      <c r="O7" s="45">
        <f>IF(M7&lt;&gt;0,O6+M7,O6-N7)</f>
        <v>1268.4690000000001</v>
      </c>
    </row>
    <row r="8" spans="1:15" x14ac:dyDescent="0.3">
      <c r="A8" s="46">
        <v>3</v>
      </c>
      <c r="B8" s="46"/>
      <c r="C8" s="45">
        <v>2.5979999999999999</v>
      </c>
      <c r="D8" s="45">
        <v>2.569</v>
      </c>
      <c r="E8" s="45">
        <v>2.54</v>
      </c>
      <c r="F8" s="45">
        <v>0.66400000000000003</v>
      </c>
      <c r="G8" s="45">
        <v>0.624</v>
      </c>
      <c r="H8" s="45">
        <v>0.58499999999999996</v>
      </c>
      <c r="I8" s="45">
        <f t="shared" si="0"/>
        <v>5.7999999999999829E-2</v>
      </c>
      <c r="J8" s="45">
        <f t="shared" si="1"/>
        <v>7.900000000000007E-2</v>
      </c>
      <c r="K8" s="45">
        <f t="shared" si="2"/>
        <v>5.7999999999999829</v>
      </c>
      <c r="L8" s="45">
        <f t="shared" si="2"/>
        <v>7.9000000000000075</v>
      </c>
      <c r="M8" s="45">
        <f t="shared" ref="M8:M55" si="3">IF(D7&gt;G8,D7-G8,0)</f>
        <v>1.1669999999999998</v>
      </c>
      <c r="N8" s="45">
        <f t="shared" ref="N8:N55" si="4">IF(D7&lt;G8,ABS(D7-G8),0)</f>
        <v>0</v>
      </c>
      <c r="O8" s="45">
        <f t="shared" ref="O8:O55" si="5">IF(M8&lt;&gt;0,O7+M8,O7-N8)</f>
        <v>1269.636</v>
      </c>
    </row>
    <row r="9" spans="1:15" x14ac:dyDescent="0.3">
      <c r="A9" s="46">
        <v>4</v>
      </c>
      <c r="B9" s="46"/>
      <c r="C9" s="45">
        <v>2.3919999999999999</v>
      </c>
      <c r="D9" s="45">
        <v>2.3639999999999999</v>
      </c>
      <c r="E9" s="45">
        <v>2.335</v>
      </c>
      <c r="F9" s="45">
        <v>0.79500000000000004</v>
      </c>
      <c r="G9" s="45">
        <v>0.77600000000000002</v>
      </c>
      <c r="H9" s="45">
        <v>0.75600000000000001</v>
      </c>
      <c r="I9" s="45">
        <f t="shared" si="0"/>
        <v>5.699999999999994E-2</v>
      </c>
      <c r="J9" s="45">
        <f t="shared" si="1"/>
        <v>3.9000000000000035E-2</v>
      </c>
      <c r="K9" s="45">
        <f>100*I9</f>
        <v>5.699999999999994</v>
      </c>
      <c r="L9" s="45">
        <f t="shared" si="2"/>
        <v>3.9000000000000035</v>
      </c>
      <c r="M9" s="45">
        <f t="shared" si="3"/>
        <v>1.7929999999999999</v>
      </c>
      <c r="N9" s="45">
        <f t="shared" si="4"/>
        <v>0</v>
      </c>
      <c r="O9" s="45">
        <f t="shared" si="5"/>
        <v>1271.4289999999999</v>
      </c>
    </row>
    <row r="10" spans="1:15" x14ac:dyDescent="0.3">
      <c r="A10" s="46">
        <v>5</v>
      </c>
      <c r="B10" s="46" t="s">
        <v>4</v>
      </c>
      <c r="C10" s="45">
        <v>1.327</v>
      </c>
      <c r="D10" s="45">
        <v>1.2589999999999999</v>
      </c>
      <c r="E10" s="45">
        <v>1.1910000000000001</v>
      </c>
      <c r="F10" s="45">
        <v>1.274</v>
      </c>
      <c r="G10" s="45">
        <v>1.2</v>
      </c>
      <c r="H10" s="45">
        <v>1.1259999999999999</v>
      </c>
      <c r="I10" s="45">
        <f t="shared" si="0"/>
        <v>0.1359999999999999</v>
      </c>
      <c r="J10" s="45">
        <f t="shared" si="1"/>
        <v>0.14800000000000013</v>
      </c>
      <c r="K10" s="45">
        <f t="shared" si="2"/>
        <v>13.599999999999991</v>
      </c>
      <c r="L10" s="45">
        <f t="shared" si="2"/>
        <v>14.800000000000013</v>
      </c>
      <c r="M10" s="45">
        <f t="shared" si="3"/>
        <v>1.1639999999999999</v>
      </c>
      <c r="N10" s="45">
        <f t="shared" si="4"/>
        <v>0</v>
      </c>
      <c r="O10" s="45">
        <f t="shared" si="5"/>
        <v>1272.5929999999998</v>
      </c>
    </row>
    <row r="11" spans="1:15" x14ac:dyDescent="0.3">
      <c r="A11" s="46">
        <v>6</v>
      </c>
      <c r="B11" s="46"/>
      <c r="C11" s="45">
        <v>1.4419999999999999</v>
      </c>
      <c r="D11" s="45">
        <v>1.3939999999999999</v>
      </c>
      <c r="E11" s="45">
        <v>1.3460000000000001</v>
      </c>
      <c r="F11" s="45">
        <v>1.5169999999999999</v>
      </c>
      <c r="G11" s="45">
        <v>1.4330000000000001</v>
      </c>
      <c r="H11" s="45">
        <v>1.35</v>
      </c>
      <c r="I11" s="45">
        <f t="shared" si="0"/>
        <v>9.5999999999999863E-2</v>
      </c>
      <c r="J11" s="45">
        <f t="shared" si="1"/>
        <v>0.16699999999999982</v>
      </c>
      <c r="K11" s="45">
        <f t="shared" si="2"/>
        <v>9.5999999999999872</v>
      </c>
      <c r="L11" s="45">
        <f t="shared" si="2"/>
        <v>16.699999999999982</v>
      </c>
      <c r="M11" s="45">
        <f t="shared" si="3"/>
        <v>0</v>
      </c>
      <c r="N11" s="45">
        <f t="shared" si="4"/>
        <v>0.17400000000000015</v>
      </c>
      <c r="O11" s="45">
        <f t="shared" si="5"/>
        <v>1272.4189999999999</v>
      </c>
    </row>
    <row r="12" spans="1:15" x14ac:dyDescent="0.3">
      <c r="A12" s="46">
        <v>7</v>
      </c>
      <c r="B12" s="46" t="s">
        <v>30</v>
      </c>
      <c r="C12" s="45">
        <v>0.49399999999999999</v>
      </c>
      <c r="D12" s="45">
        <v>0.46800000000000003</v>
      </c>
      <c r="E12" s="45">
        <v>0.44400000000000001</v>
      </c>
      <c r="F12" s="45">
        <v>1.171</v>
      </c>
      <c r="G12" s="45">
        <v>1.1200000000000001</v>
      </c>
      <c r="H12" s="45">
        <v>1.069</v>
      </c>
      <c r="I12" s="45">
        <f t="shared" si="0"/>
        <v>4.9999999999999989E-2</v>
      </c>
      <c r="J12" s="45">
        <f t="shared" si="1"/>
        <v>0.10200000000000009</v>
      </c>
      <c r="K12" s="45">
        <f t="shared" si="2"/>
        <v>4.9999999999999991</v>
      </c>
      <c r="L12" s="45">
        <f t="shared" si="2"/>
        <v>10.20000000000001</v>
      </c>
      <c r="M12" s="45">
        <f t="shared" si="3"/>
        <v>0.2739999999999998</v>
      </c>
      <c r="N12" s="45">
        <f t="shared" si="4"/>
        <v>0</v>
      </c>
      <c r="O12" s="45">
        <f t="shared" si="5"/>
        <v>1272.6929999999998</v>
      </c>
    </row>
    <row r="13" spans="1:15" x14ac:dyDescent="0.3">
      <c r="A13" s="46">
        <v>8</v>
      </c>
      <c r="B13" s="46"/>
      <c r="C13" s="45">
        <v>0.442</v>
      </c>
      <c r="D13" s="45">
        <v>0.42499999999999999</v>
      </c>
      <c r="E13" s="45">
        <v>0.40799999999999997</v>
      </c>
      <c r="F13" s="45">
        <v>1.974</v>
      </c>
      <c r="G13" s="45">
        <v>1.9419999999999999</v>
      </c>
      <c r="H13" s="45">
        <v>1.909</v>
      </c>
      <c r="I13" s="45">
        <f t="shared" si="0"/>
        <v>3.400000000000003E-2</v>
      </c>
      <c r="J13" s="45">
        <f t="shared" si="1"/>
        <v>6.4999999999999947E-2</v>
      </c>
      <c r="K13" s="45">
        <f t="shared" si="2"/>
        <v>3.400000000000003</v>
      </c>
      <c r="L13" s="45">
        <f t="shared" si="2"/>
        <v>6.4999999999999947</v>
      </c>
      <c r="M13" s="45">
        <f t="shared" si="3"/>
        <v>0</v>
      </c>
      <c r="N13" s="45">
        <f t="shared" si="4"/>
        <v>1.474</v>
      </c>
      <c r="O13" s="45">
        <f t="shared" si="5"/>
        <v>1271.2189999999998</v>
      </c>
    </row>
    <row r="14" spans="1:15" x14ac:dyDescent="0.3">
      <c r="A14" s="46">
        <v>9</v>
      </c>
      <c r="B14" s="46"/>
      <c r="C14" s="45">
        <v>1.238</v>
      </c>
      <c r="D14" s="45">
        <v>1.18</v>
      </c>
      <c r="E14" s="45">
        <v>1.1220000000000001</v>
      </c>
      <c r="F14" s="45">
        <v>2.3719999999999999</v>
      </c>
      <c r="G14" s="45">
        <v>2.3479999999999999</v>
      </c>
      <c r="H14" s="45">
        <v>2.3239999999999998</v>
      </c>
      <c r="I14" s="45">
        <f t="shared" si="0"/>
        <v>0.11599999999999988</v>
      </c>
      <c r="J14" s="45">
        <f t="shared" si="1"/>
        <v>4.8000000000000043E-2</v>
      </c>
      <c r="K14" s="45">
        <f t="shared" si="2"/>
        <v>11.599999999999987</v>
      </c>
      <c r="L14" s="45">
        <f t="shared" si="2"/>
        <v>4.8000000000000043</v>
      </c>
      <c r="M14" s="45">
        <f t="shared" si="3"/>
        <v>0</v>
      </c>
      <c r="N14" s="45">
        <f t="shared" si="4"/>
        <v>1.9229999999999998</v>
      </c>
      <c r="O14" s="45">
        <f t="shared" si="5"/>
        <v>1269.2959999999998</v>
      </c>
    </row>
    <row r="15" spans="1:15" x14ac:dyDescent="0.3">
      <c r="A15" s="46">
        <v>10</v>
      </c>
      <c r="B15" s="46"/>
      <c r="C15" s="45">
        <v>0.82499999999999996</v>
      </c>
      <c r="D15" s="45">
        <v>0.77200000000000002</v>
      </c>
      <c r="E15" s="45">
        <v>0.71899999999999997</v>
      </c>
      <c r="F15" s="45">
        <v>2.161</v>
      </c>
      <c r="G15" s="45">
        <v>2.1339999999999999</v>
      </c>
      <c r="H15" s="45">
        <v>2.1070000000000002</v>
      </c>
      <c r="I15" s="45">
        <f t="shared" si="0"/>
        <v>0.10599999999999998</v>
      </c>
      <c r="J15" s="45">
        <f t="shared" si="1"/>
        <v>5.3999999999999826E-2</v>
      </c>
      <c r="K15" s="45">
        <f t="shared" si="2"/>
        <v>10.599999999999998</v>
      </c>
      <c r="L15" s="45">
        <f t="shared" si="2"/>
        <v>5.3999999999999826</v>
      </c>
      <c r="M15" s="45">
        <f t="shared" si="3"/>
        <v>0</v>
      </c>
      <c r="N15" s="45">
        <f t="shared" si="4"/>
        <v>0.95399999999999996</v>
      </c>
      <c r="O15" s="45">
        <f t="shared" si="5"/>
        <v>1268.3419999999999</v>
      </c>
    </row>
    <row r="16" spans="1:15" x14ac:dyDescent="0.3">
      <c r="A16" s="46">
        <v>11</v>
      </c>
      <c r="B16" s="46" t="s">
        <v>37</v>
      </c>
      <c r="C16" s="45">
        <v>0.56100000000000005</v>
      </c>
      <c r="D16" s="45">
        <v>0.54100000000000004</v>
      </c>
      <c r="E16" s="45">
        <v>0.52100000000000002</v>
      </c>
      <c r="F16" s="45">
        <v>1.5009999999999999</v>
      </c>
      <c r="G16" s="45">
        <v>1.4239999999999999</v>
      </c>
      <c r="H16" s="45">
        <v>1.347</v>
      </c>
      <c r="I16" s="45">
        <f t="shared" si="0"/>
        <v>4.0000000000000036E-2</v>
      </c>
      <c r="J16" s="45">
        <f t="shared" si="1"/>
        <v>0.15399999999999991</v>
      </c>
      <c r="K16" s="45">
        <f t="shared" si="2"/>
        <v>4.0000000000000036</v>
      </c>
      <c r="L16" s="45">
        <f t="shared" si="2"/>
        <v>15.399999999999991</v>
      </c>
      <c r="M16" s="45">
        <f t="shared" si="3"/>
        <v>0</v>
      </c>
      <c r="N16" s="45">
        <f t="shared" si="4"/>
        <v>0.65199999999999991</v>
      </c>
      <c r="O16" s="45">
        <f t="shared" si="5"/>
        <v>1267.6899999999998</v>
      </c>
    </row>
    <row r="17" spans="1:15" x14ac:dyDescent="0.3">
      <c r="A17" s="46">
        <v>12</v>
      </c>
      <c r="B17" s="46"/>
      <c r="C17" s="45">
        <v>0.89500000000000002</v>
      </c>
      <c r="D17" s="45">
        <v>0.83499999999999996</v>
      </c>
      <c r="E17" s="45">
        <v>0.77500000000000002</v>
      </c>
      <c r="F17" s="45">
        <v>2.3279999999999998</v>
      </c>
      <c r="G17" s="45">
        <v>2.2770000000000001</v>
      </c>
      <c r="H17" s="45">
        <v>2.214</v>
      </c>
      <c r="I17" s="45">
        <f t="shared" si="0"/>
        <v>0.12</v>
      </c>
      <c r="J17" s="45">
        <f t="shared" si="1"/>
        <v>0.11399999999999988</v>
      </c>
      <c r="K17" s="45">
        <f t="shared" si="2"/>
        <v>12</v>
      </c>
      <c r="L17" s="45">
        <f t="shared" si="2"/>
        <v>11.399999999999988</v>
      </c>
      <c r="M17" s="45">
        <f t="shared" si="3"/>
        <v>0</v>
      </c>
      <c r="N17" s="45">
        <f t="shared" si="4"/>
        <v>1.7360000000000002</v>
      </c>
      <c r="O17" s="45">
        <f t="shared" si="5"/>
        <v>1265.9539999999997</v>
      </c>
    </row>
    <row r="18" spans="1:15" x14ac:dyDescent="0.3">
      <c r="A18" s="46">
        <v>13</v>
      </c>
      <c r="B18" s="46"/>
      <c r="C18" s="45">
        <v>0.47899999999999998</v>
      </c>
      <c r="D18" s="45">
        <v>0.45300000000000001</v>
      </c>
      <c r="E18" s="45">
        <v>0.42699999999999999</v>
      </c>
      <c r="F18" s="45">
        <v>2.1509999999999998</v>
      </c>
      <c r="G18" s="45">
        <v>2.1080000000000001</v>
      </c>
      <c r="H18" s="45">
        <v>2.0649999999999999</v>
      </c>
      <c r="I18" s="45">
        <f t="shared" si="0"/>
        <v>5.1999999999999991E-2</v>
      </c>
      <c r="J18" s="45">
        <f t="shared" si="1"/>
        <v>8.5999999999999854E-2</v>
      </c>
      <c r="K18" s="45">
        <f t="shared" si="2"/>
        <v>5.1999999999999993</v>
      </c>
      <c r="L18" s="45">
        <f t="shared" si="2"/>
        <v>8.5999999999999854</v>
      </c>
      <c r="M18" s="45">
        <f t="shared" si="3"/>
        <v>0</v>
      </c>
      <c r="N18" s="45">
        <f t="shared" si="4"/>
        <v>1.2730000000000001</v>
      </c>
      <c r="O18" s="45">
        <f t="shared" si="5"/>
        <v>1264.6809999999998</v>
      </c>
    </row>
    <row r="19" spans="1:15" x14ac:dyDescent="0.3">
      <c r="A19" s="46">
        <v>14</v>
      </c>
      <c r="B19" s="46" t="s">
        <v>36</v>
      </c>
      <c r="C19" s="45">
        <v>0.749</v>
      </c>
      <c r="D19" s="45">
        <v>0.72</v>
      </c>
      <c r="E19" s="45">
        <v>0.67</v>
      </c>
      <c r="F19" s="45">
        <v>2.1320000000000001</v>
      </c>
      <c r="G19" s="45">
        <v>2.0750000000000002</v>
      </c>
      <c r="H19" s="45">
        <v>2.0169999999999999</v>
      </c>
      <c r="I19" s="45">
        <f t="shared" si="0"/>
        <v>7.8999999999999959E-2</v>
      </c>
      <c r="J19" s="45">
        <f t="shared" si="1"/>
        <v>0.11500000000000021</v>
      </c>
      <c r="K19" s="45">
        <f t="shared" si="2"/>
        <v>7.8999999999999959</v>
      </c>
      <c r="L19" s="45">
        <f t="shared" si="2"/>
        <v>11.500000000000021</v>
      </c>
      <c r="M19" s="45">
        <f t="shared" si="3"/>
        <v>0</v>
      </c>
      <c r="N19" s="45">
        <f t="shared" si="4"/>
        <v>1.6220000000000001</v>
      </c>
      <c r="O19" s="45">
        <f t="shared" si="5"/>
        <v>1263.0589999999997</v>
      </c>
    </row>
    <row r="20" spans="1:15" x14ac:dyDescent="0.3">
      <c r="A20" s="46">
        <v>15</v>
      </c>
      <c r="B20" s="46"/>
      <c r="C20" s="45">
        <v>0.97</v>
      </c>
      <c r="D20" s="45">
        <v>0.91</v>
      </c>
      <c r="E20" s="45">
        <v>0.85</v>
      </c>
      <c r="F20" s="45">
        <v>1.925</v>
      </c>
      <c r="G20" s="45">
        <v>1.9079999999999999</v>
      </c>
      <c r="H20" s="45">
        <v>1.89</v>
      </c>
      <c r="I20" s="45">
        <f t="shared" si="0"/>
        <v>0.12</v>
      </c>
      <c r="J20" s="45">
        <f t="shared" si="1"/>
        <v>3.5000000000000142E-2</v>
      </c>
      <c r="K20" s="45">
        <f t="shared" si="2"/>
        <v>12</v>
      </c>
      <c r="L20" s="45">
        <f t="shared" si="2"/>
        <v>3.5000000000000142</v>
      </c>
      <c r="M20" s="45">
        <f t="shared" si="3"/>
        <v>0</v>
      </c>
      <c r="N20" s="45">
        <f t="shared" si="4"/>
        <v>1.1879999999999999</v>
      </c>
      <c r="O20" s="45">
        <f t="shared" si="5"/>
        <v>1261.8709999999996</v>
      </c>
    </row>
    <row r="21" spans="1:15" x14ac:dyDescent="0.3">
      <c r="A21" s="46">
        <v>16</v>
      </c>
      <c r="B21" s="46"/>
      <c r="C21" s="45">
        <v>1.665</v>
      </c>
      <c r="D21" s="45">
        <v>1.583</v>
      </c>
      <c r="E21" s="45">
        <v>1.5</v>
      </c>
      <c r="F21" s="45">
        <v>1.85</v>
      </c>
      <c r="G21" s="45">
        <v>1.7649999999999999</v>
      </c>
      <c r="H21" s="45">
        <v>1.68</v>
      </c>
      <c r="I21" s="45">
        <f t="shared" si="0"/>
        <v>0.16500000000000004</v>
      </c>
      <c r="J21" s="45">
        <f t="shared" si="1"/>
        <v>0.17000000000000015</v>
      </c>
      <c r="K21" s="45">
        <f t="shared" si="2"/>
        <v>16.500000000000004</v>
      </c>
      <c r="L21" s="45">
        <f t="shared" si="2"/>
        <v>17.000000000000014</v>
      </c>
      <c r="M21" s="45">
        <f t="shared" si="3"/>
        <v>0</v>
      </c>
      <c r="N21" s="45">
        <f t="shared" si="4"/>
        <v>0.85499999999999987</v>
      </c>
      <c r="O21" s="45">
        <f t="shared" si="5"/>
        <v>1261.0159999999996</v>
      </c>
    </row>
    <row r="22" spans="1:15" x14ac:dyDescent="0.3">
      <c r="A22" s="46">
        <v>17</v>
      </c>
      <c r="B22" s="46" t="s">
        <v>35</v>
      </c>
      <c r="C22" s="45">
        <v>1.2490000000000001</v>
      </c>
      <c r="D22" s="45">
        <v>1.1739999999999999</v>
      </c>
      <c r="E22" s="45">
        <v>1.099</v>
      </c>
      <c r="F22" s="45">
        <v>1.2450000000000001</v>
      </c>
      <c r="G22" s="45">
        <v>1.1719999999999999</v>
      </c>
      <c r="H22" s="45">
        <v>1.099</v>
      </c>
      <c r="I22" s="45">
        <f t="shared" si="0"/>
        <v>0.15000000000000013</v>
      </c>
      <c r="J22" s="45">
        <f t="shared" si="1"/>
        <v>0.14600000000000013</v>
      </c>
      <c r="K22" s="45">
        <f t="shared" si="2"/>
        <v>15.000000000000014</v>
      </c>
      <c r="L22" s="45">
        <f t="shared" si="2"/>
        <v>14.600000000000012</v>
      </c>
      <c r="M22" s="45">
        <f t="shared" si="3"/>
        <v>0.41100000000000003</v>
      </c>
      <c r="N22" s="45">
        <f t="shared" si="4"/>
        <v>0</v>
      </c>
      <c r="O22" s="45">
        <f t="shared" si="5"/>
        <v>1261.4269999999997</v>
      </c>
    </row>
    <row r="23" spans="1:15" x14ac:dyDescent="0.3">
      <c r="A23" s="46">
        <v>18</v>
      </c>
      <c r="B23" s="46"/>
      <c r="C23" s="45">
        <v>1.1339999999999999</v>
      </c>
      <c r="D23" s="45">
        <v>1.071</v>
      </c>
      <c r="E23" s="45">
        <v>1.0069999999999999</v>
      </c>
      <c r="F23" s="45">
        <v>1.9019999999999999</v>
      </c>
      <c r="G23" s="45">
        <v>1.8180000000000001</v>
      </c>
      <c r="H23" s="45">
        <v>1.7330000000000001</v>
      </c>
      <c r="I23" s="45">
        <f t="shared" si="0"/>
        <v>0.127</v>
      </c>
      <c r="J23" s="45">
        <f t="shared" si="1"/>
        <v>0.16899999999999982</v>
      </c>
      <c r="K23" s="45">
        <f t="shared" si="2"/>
        <v>12.7</v>
      </c>
      <c r="L23" s="45">
        <f t="shared" si="2"/>
        <v>16.899999999999981</v>
      </c>
      <c r="M23" s="45">
        <f>IF(D22&gt;G23,D22-G23,0)</f>
        <v>0</v>
      </c>
      <c r="N23" s="45">
        <f t="shared" si="4"/>
        <v>0.64400000000000013</v>
      </c>
      <c r="O23" s="45">
        <f t="shared" si="5"/>
        <v>1260.7829999999997</v>
      </c>
    </row>
    <row r="24" spans="1:15" x14ac:dyDescent="0.3">
      <c r="A24" s="46">
        <v>19</v>
      </c>
      <c r="B24" s="46" t="s">
        <v>34</v>
      </c>
      <c r="C24" s="45">
        <v>1.0940000000000001</v>
      </c>
      <c r="D24" s="45">
        <v>1.0389999999999999</v>
      </c>
      <c r="E24" s="45">
        <v>0.98399999999999999</v>
      </c>
      <c r="F24" s="45">
        <v>1.5860000000000001</v>
      </c>
      <c r="G24" s="45">
        <v>1.52</v>
      </c>
      <c r="H24" s="45">
        <v>1.4530000000000001</v>
      </c>
      <c r="I24" s="45">
        <f t="shared" si="0"/>
        <v>0.1100000000000001</v>
      </c>
      <c r="J24" s="45">
        <f t="shared" si="1"/>
        <v>0.13300000000000001</v>
      </c>
      <c r="K24" s="45">
        <f t="shared" si="2"/>
        <v>11.000000000000011</v>
      </c>
      <c r="L24" s="45">
        <f t="shared" si="2"/>
        <v>13.3</v>
      </c>
      <c r="M24" s="45">
        <f t="shared" si="3"/>
        <v>0</v>
      </c>
      <c r="N24" s="45">
        <f t="shared" si="4"/>
        <v>0.44900000000000007</v>
      </c>
      <c r="O24" s="45">
        <f t="shared" si="5"/>
        <v>1260.3339999999996</v>
      </c>
    </row>
    <row r="25" spans="1:15" x14ac:dyDescent="0.3">
      <c r="A25" s="46">
        <v>20</v>
      </c>
      <c r="B25" s="46"/>
      <c r="C25" s="45">
        <v>0.46600000000000003</v>
      </c>
      <c r="D25" s="45">
        <v>0.45400000000000001</v>
      </c>
      <c r="E25" s="45">
        <v>0.442</v>
      </c>
      <c r="F25" s="45">
        <v>1.899</v>
      </c>
      <c r="G25" s="45">
        <v>1.8740000000000001</v>
      </c>
      <c r="H25" s="45">
        <v>1.849</v>
      </c>
      <c r="I25" s="45">
        <f t="shared" si="0"/>
        <v>2.4000000000000021E-2</v>
      </c>
      <c r="J25" s="45">
        <f t="shared" si="1"/>
        <v>5.0000000000000044E-2</v>
      </c>
      <c r="K25" s="45">
        <f t="shared" si="2"/>
        <v>2.4000000000000021</v>
      </c>
      <c r="L25" s="45">
        <f t="shared" si="2"/>
        <v>5.0000000000000044</v>
      </c>
      <c r="M25" s="45">
        <f t="shared" si="3"/>
        <v>0</v>
      </c>
      <c r="N25" s="45">
        <f t="shared" si="4"/>
        <v>0.83500000000000019</v>
      </c>
      <c r="O25" s="45">
        <f t="shared" si="5"/>
        <v>1259.4989999999996</v>
      </c>
    </row>
    <row r="26" spans="1:15" x14ac:dyDescent="0.3">
      <c r="A26" s="46">
        <v>21</v>
      </c>
      <c r="B26" s="46"/>
      <c r="C26" s="45">
        <v>0.71799999999999997</v>
      </c>
      <c r="D26" s="45">
        <v>0.71</v>
      </c>
      <c r="E26" s="45">
        <v>0.70099999999999996</v>
      </c>
      <c r="F26" s="45">
        <v>1.9530000000000001</v>
      </c>
      <c r="G26" s="45">
        <v>1.94</v>
      </c>
      <c r="H26" s="45">
        <v>1.927</v>
      </c>
      <c r="I26" s="45">
        <f t="shared" si="0"/>
        <v>1.7000000000000015E-2</v>
      </c>
      <c r="J26" s="45">
        <f t="shared" si="1"/>
        <v>2.6000000000000023E-2</v>
      </c>
      <c r="K26" s="45">
        <f t="shared" si="2"/>
        <v>1.7000000000000015</v>
      </c>
      <c r="L26" s="45">
        <f t="shared" si="2"/>
        <v>2.6000000000000023</v>
      </c>
      <c r="M26" s="45">
        <f t="shared" si="3"/>
        <v>0</v>
      </c>
      <c r="N26" s="45">
        <f t="shared" si="4"/>
        <v>1.486</v>
      </c>
      <c r="O26" s="45">
        <f t="shared" si="5"/>
        <v>1258.0129999999995</v>
      </c>
    </row>
    <row r="27" spans="1:15" x14ac:dyDescent="0.3">
      <c r="A27" s="46">
        <v>22</v>
      </c>
      <c r="B27" s="46"/>
      <c r="C27" s="45">
        <v>0.70399999999999996</v>
      </c>
      <c r="D27" s="45">
        <v>0.68700000000000006</v>
      </c>
      <c r="E27" s="45">
        <v>0.67</v>
      </c>
      <c r="F27" s="45">
        <v>2.1459999999999999</v>
      </c>
      <c r="G27" s="45">
        <v>2.1259999999999999</v>
      </c>
      <c r="H27" s="45">
        <v>2.109</v>
      </c>
      <c r="I27" s="45">
        <f t="shared" si="0"/>
        <v>3.3999999999999919E-2</v>
      </c>
      <c r="J27" s="45">
        <f t="shared" si="1"/>
        <v>3.6999999999999922E-2</v>
      </c>
      <c r="K27" s="45">
        <f t="shared" si="2"/>
        <v>3.3999999999999919</v>
      </c>
      <c r="L27" s="45">
        <f t="shared" si="2"/>
        <v>3.6999999999999922</v>
      </c>
      <c r="M27" s="45">
        <f t="shared" si="3"/>
        <v>0</v>
      </c>
      <c r="N27" s="45">
        <f t="shared" si="4"/>
        <v>1.4159999999999999</v>
      </c>
      <c r="O27" s="45">
        <f t="shared" si="5"/>
        <v>1256.5969999999995</v>
      </c>
    </row>
    <row r="28" spans="1:15" x14ac:dyDescent="0.3">
      <c r="A28" s="46">
        <v>23</v>
      </c>
      <c r="B28" s="46"/>
      <c r="C28" s="45">
        <v>1.105</v>
      </c>
      <c r="D28" s="45">
        <v>1.0449999999999999</v>
      </c>
      <c r="E28" s="45">
        <v>0.98499999999999999</v>
      </c>
      <c r="F28" s="45">
        <v>1.716</v>
      </c>
      <c r="G28" s="45">
        <v>1.7010000000000001</v>
      </c>
      <c r="H28" s="45">
        <v>1.6850000000000001</v>
      </c>
      <c r="I28" s="45">
        <f t="shared" si="0"/>
        <v>0.12</v>
      </c>
      <c r="J28" s="45">
        <f t="shared" si="1"/>
        <v>3.0999999999999917E-2</v>
      </c>
      <c r="K28" s="45">
        <f t="shared" si="2"/>
        <v>12</v>
      </c>
      <c r="L28" s="45">
        <f t="shared" si="2"/>
        <v>3.0999999999999917</v>
      </c>
      <c r="M28" s="45">
        <f t="shared" si="3"/>
        <v>0</v>
      </c>
      <c r="N28" s="45">
        <f t="shared" si="4"/>
        <v>1.014</v>
      </c>
      <c r="O28" s="45">
        <f t="shared" si="5"/>
        <v>1255.5829999999996</v>
      </c>
    </row>
    <row r="29" spans="1:15" x14ac:dyDescent="0.3">
      <c r="A29" s="46">
        <v>24</v>
      </c>
      <c r="B29" s="46"/>
      <c r="C29" s="45">
        <v>0.89100000000000001</v>
      </c>
      <c r="D29" s="45">
        <v>0.82599999999999996</v>
      </c>
      <c r="E29" s="45">
        <v>0.76100000000000001</v>
      </c>
      <c r="F29" s="45">
        <v>1.645</v>
      </c>
      <c r="G29" s="45">
        <v>1.5980000000000001</v>
      </c>
      <c r="H29" s="45">
        <v>1.55</v>
      </c>
      <c r="I29" s="45">
        <f t="shared" si="0"/>
        <v>0.13</v>
      </c>
      <c r="J29" s="45">
        <f t="shared" si="1"/>
        <v>9.4999999999999973E-2</v>
      </c>
      <c r="K29" s="45">
        <f t="shared" si="2"/>
        <v>13</v>
      </c>
      <c r="L29" s="45">
        <f t="shared" si="2"/>
        <v>9.4999999999999964</v>
      </c>
      <c r="M29" s="45">
        <f t="shared" si="3"/>
        <v>0</v>
      </c>
      <c r="N29" s="45">
        <f t="shared" si="4"/>
        <v>0.55300000000000016</v>
      </c>
      <c r="O29" s="45">
        <f t="shared" si="5"/>
        <v>1255.0299999999995</v>
      </c>
    </row>
    <row r="30" spans="1:15" x14ac:dyDescent="0.3">
      <c r="A30" s="46">
        <v>25</v>
      </c>
      <c r="B30" s="46" t="s">
        <v>33</v>
      </c>
      <c r="C30" s="45">
        <v>1.665</v>
      </c>
      <c r="D30" s="45">
        <v>1.583</v>
      </c>
      <c r="E30" s="45">
        <v>1.5</v>
      </c>
      <c r="F30" s="45">
        <v>0.90400000000000003</v>
      </c>
      <c r="G30" s="45">
        <v>0.83599999999999997</v>
      </c>
      <c r="H30" s="45">
        <v>0.76800000000000002</v>
      </c>
      <c r="I30" s="45">
        <f t="shared" si="0"/>
        <v>0.16500000000000004</v>
      </c>
      <c r="J30" s="45">
        <f t="shared" si="1"/>
        <v>0.13600000000000001</v>
      </c>
      <c r="K30" s="45">
        <f t="shared" si="2"/>
        <v>16.500000000000004</v>
      </c>
      <c r="L30" s="45">
        <f t="shared" si="2"/>
        <v>13.600000000000001</v>
      </c>
      <c r="M30" s="45">
        <f t="shared" si="3"/>
        <v>0</v>
      </c>
      <c r="N30" s="45">
        <f t="shared" si="4"/>
        <v>1.0000000000000009E-2</v>
      </c>
      <c r="O30" s="45">
        <f t="shared" si="5"/>
        <v>1255.0199999999995</v>
      </c>
    </row>
    <row r="31" spans="1:15" x14ac:dyDescent="0.3">
      <c r="A31" s="46">
        <v>26</v>
      </c>
      <c r="B31" s="46"/>
      <c r="C31" s="45">
        <v>1.8160000000000001</v>
      </c>
      <c r="D31" s="45">
        <v>1.7809999999999999</v>
      </c>
      <c r="E31" s="45">
        <v>1.746</v>
      </c>
      <c r="F31" s="45">
        <v>1.9710000000000001</v>
      </c>
      <c r="G31" s="45">
        <v>1.891</v>
      </c>
      <c r="H31" s="45">
        <v>1.8109999999999999</v>
      </c>
      <c r="I31" s="45">
        <f t="shared" si="0"/>
        <v>7.0000000000000062E-2</v>
      </c>
      <c r="J31" s="45">
        <f t="shared" si="1"/>
        <v>0.16000000000000014</v>
      </c>
      <c r="K31" s="45">
        <f t="shared" si="2"/>
        <v>7.0000000000000062</v>
      </c>
      <c r="L31" s="45">
        <f t="shared" si="2"/>
        <v>16.000000000000014</v>
      </c>
      <c r="M31" s="45">
        <f t="shared" si="3"/>
        <v>0</v>
      </c>
      <c r="N31" s="45">
        <f t="shared" si="4"/>
        <v>0.30800000000000005</v>
      </c>
      <c r="O31" s="45">
        <f t="shared" si="5"/>
        <v>1254.7119999999995</v>
      </c>
    </row>
    <row r="32" spans="1:15" x14ac:dyDescent="0.3">
      <c r="A32" s="46">
        <v>27</v>
      </c>
      <c r="B32" s="46"/>
      <c r="C32" s="45">
        <v>1.5549999999999999</v>
      </c>
      <c r="D32" s="45">
        <v>1.5229999999999999</v>
      </c>
      <c r="E32" s="45">
        <v>1.49</v>
      </c>
      <c r="F32" s="45">
        <v>0.92</v>
      </c>
      <c r="G32" s="45">
        <v>0.88500000000000001</v>
      </c>
      <c r="H32" s="45">
        <v>0.85</v>
      </c>
      <c r="I32" s="45">
        <f t="shared" si="0"/>
        <v>6.4999999999999947E-2</v>
      </c>
      <c r="J32" s="45">
        <f t="shared" si="1"/>
        <v>7.0000000000000062E-2</v>
      </c>
      <c r="K32" s="45">
        <f t="shared" si="2"/>
        <v>6.4999999999999947</v>
      </c>
      <c r="L32" s="45">
        <f t="shared" si="2"/>
        <v>7.0000000000000062</v>
      </c>
      <c r="M32" s="45">
        <f t="shared" si="3"/>
        <v>0.89599999999999991</v>
      </c>
      <c r="N32" s="45">
        <f t="shared" si="4"/>
        <v>0</v>
      </c>
      <c r="O32" s="45">
        <f t="shared" si="5"/>
        <v>1255.6079999999995</v>
      </c>
    </row>
    <row r="33" spans="1:15" x14ac:dyDescent="0.3">
      <c r="A33" s="46">
        <v>28</v>
      </c>
      <c r="B33" s="46" t="s">
        <v>6</v>
      </c>
      <c r="C33" s="45">
        <v>1.6180000000000001</v>
      </c>
      <c r="D33" s="45">
        <v>1.5629999999999999</v>
      </c>
      <c r="E33" s="45">
        <v>1.508</v>
      </c>
      <c r="F33" s="45">
        <v>1.2529999999999999</v>
      </c>
      <c r="G33" s="45">
        <v>1.2230000000000001</v>
      </c>
      <c r="H33" s="45">
        <v>1.1930000000000001</v>
      </c>
      <c r="I33" s="45">
        <f t="shared" si="0"/>
        <v>0.1100000000000001</v>
      </c>
      <c r="J33" s="45">
        <f t="shared" si="1"/>
        <v>5.9999999999999831E-2</v>
      </c>
      <c r="K33" s="45">
        <f t="shared" si="2"/>
        <v>11.000000000000011</v>
      </c>
      <c r="L33" s="45">
        <f t="shared" si="2"/>
        <v>5.9999999999999831</v>
      </c>
      <c r="M33" s="45">
        <f t="shared" si="3"/>
        <v>0.29999999999999982</v>
      </c>
      <c r="N33" s="45">
        <f t="shared" si="4"/>
        <v>0</v>
      </c>
      <c r="O33" s="45">
        <f t="shared" si="5"/>
        <v>1255.9079999999994</v>
      </c>
    </row>
    <row r="34" spans="1:15" x14ac:dyDescent="0.3">
      <c r="A34" s="46">
        <v>29</v>
      </c>
      <c r="B34" s="46"/>
      <c r="C34" s="45">
        <v>1.167</v>
      </c>
      <c r="D34" s="45">
        <v>1.907</v>
      </c>
      <c r="E34" s="45">
        <v>1.847</v>
      </c>
      <c r="F34" s="45">
        <v>2.33</v>
      </c>
      <c r="G34" s="45">
        <v>2.2570000000000001</v>
      </c>
      <c r="H34" s="45">
        <v>2.1840000000000002</v>
      </c>
      <c r="I34" s="45">
        <f t="shared" si="0"/>
        <v>0.67999999999999994</v>
      </c>
      <c r="J34" s="45">
        <f t="shared" si="1"/>
        <v>0.14599999999999991</v>
      </c>
      <c r="K34" s="45">
        <f t="shared" si="2"/>
        <v>68</v>
      </c>
      <c r="L34" s="45">
        <f t="shared" si="2"/>
        <v>14.599999999999991</v>
      </c>
      <c r="M34" s="45">
        <f t="shared" si="3"/>
        <v>0</v>
      </c>
      <c r="N34" s="45">
        <f t="shared" si="4"/>
        <v>0.69400000000000017</v>
      </c>
      <c r="O34" s="45">
        <f t="shared" si="5"/>
        <v>1255.2139999999995</v>
      </c>
    </row>
    <row r="35" spans="1:15" x14ac:dyDescent="0.3">
      <c r="A35" s="46">
        <v>30</v>
      </c>
      <c r="B35" s="46" t="s">
        <v>32</v>
      </c>
      <c r="C35" s="45">
        <v>1.93</v>
      </c>
      <c r="D35" s="45">
        <v>1.861</v>
      </c>
      <c r="E35" s="45">
        <v>1.792</v>
      </c>
      <c r="F35" s="45">
        <v>0.59199999999999997</v>
      </c>
      <c r="G35" s="45">
        <v>0.51300000000000001</v>
      </c>
      <c r="H35" s="45">
        <v>0.433</v>
      </c>
      <c r="I35" s="45">
        <f t="shared" si="0"/>
        <v>0.1379999999999999</v>
      </c>
      <c r="J35" s="45">
        <f t="shared" si="1"/>
        <v>0.15899999999999997</v>
      </c>
      <c r="K35" s="45">
        <f t="shared" si="2"/>
        <v>13.79999999999999</v>
      </c>
      <c r="L35" s="45">
        <f t="shared" si="2"/>
        <v>15.899999999999997</v>
      </c>
      <c r="M35" s="45">
        <f t="shared" si="3"/>
        <v>1.3940000000000001</v>
      </c>
      <c r="N35" s="45">
        <f t="shared" si="4"/>
        <v>0</v>
      </c>
      <c r="O35" s="45">
        <f t="shared" si="5"/>
        <v>1256.6079999999995</v>
      </c>
    </row>
    <row r="36" spans="1:15" x14ac:dyDescent="0.3">
      <c r="A36" s="46">
        <v>31</v>
      </c>
      <c r="B36" s="46"/>
      <c r="C36" s="45">
        <v>1.31</v>
      </c>
      <c r="D36" s="45">
        <v>1.248</v>
      </c>
      <c r="E36" s="45">
        <v>1.1850000000000001</v>
      </c>
      <c r="F36" s="45">
        <v>1.0629999999999999</v>
      </c>
      <c r="G36" s="45">
        <v>0.98899999999999999</v>
      </c>
      <c r="H36" s="45">
        <v>0.91500000000000004</v>
      </c>
      <c r="I36" s="45">
        <f t="shared" si="0"/>
        <v>0.125</v>
      </c>
      <c r="J36" s="45">
        <f t="shared" si="1"/>
        <v>0.14799999999999991</v>
      </c>
      <c r="K36" s="45">
        <f t="shared" si="2"/>
        <v>12.5</v>
      </c>
      <c r="L36" s="45">
        <f t="shared" si="2"/>
        <v>14.79999999999999</v>
      </c>
      <c r="M36" s="45">
        <f t="shared" si="3"/>
        <v>0.872</v>
      </c>
      <c r="N36" s="45">
        <f t="shared" si="4"/>
        <v>0</v>
      </c>
      <c r="O36" s="45">
        <f t="shared" si="5"/>
        <v>1257.4799999999996</v>
      </c>
    </row>
    <row r="37" spans="1:15" x14ac:dyDescent="0.3">
      <c r="A37" s="46">
        <v>32</v>
      </c>
      <c r="B37" s="46"/>
      <c r="C37" s="45">
        <v>1.399</v>
      </c>
      <c r="D37" s="45">
        <v>1.365</v>
      </c>
      <c r="E37" s="45">
        <v>1.331</v>
      </c>
      <c r="F37" s="45">
        <v>1.546</v>
      </c>
      <c r="G37" s="45">
        <v>1.4850000000000001</v>
      </c>
      <c r="H37" s="45">
        <v>1.423</v>
      </c>
      <c r="I37" s="45">
        <f t="shared" si="0"/>
        <v>6.800000000000006E-2</v>
      </c>
      <c r="J37" s="45">
        <f t="shared" si="1"/>
        <v>0.123</v>
      </c>
      <c r="K37" s="45">
        <f t="shared" si="2"/>
        <v>6.800000000000006</v>
      </c>
      <c r="L37" s="45">
        <f t="shared" si="2"/>
        <v>12.3</v>
      </c>
      <c r="M37" s="45">
        <f t="shared" si="3"/>
        <v>0</v>
      </c>
      <c r="N37" s="45">
        <f t="shared" si="4"/>
        <v>0.2370000000000001</v>
      </c>
      <c r="O37" s="45">
        <f t="shared" si="5"/>
        <v>1257.2429999999995</v>
      </c>
    </row>
    <row r="38" spans="1:15" x14ac:dyDescent="0.3">
      <c r="A38" s="46">
        <v>33</v>
      </c>
      <c r="B38" s="117" t="s">
        <v>31</v>
      </c>
      <c r="C38" s="45">
        <v>1.653</v>
      </c>
      <c r="D38" s="45">
        <v>1.62</v>
      </c>
      <c r="E38" s="45">
        <v>1.587</v>
      </c>
      <c r="F38" s="45">
        <v>1.3979999999999999</v>
      </c>
      <c r="G38" s="45">
        <v>1.3520000000000001</v>
      </c>
      <c r="H38" s="45">
        <v>1.306</v>
      </c>
      <c r="I38" s="45">
        <f t="shared" si="0"/>
        <v>6.6000000000000059E-2</v>
      </c>
      <c r="J38" s="45">
        <f t="shared" si="1"/>
        <v>9.199999999999986E-2</v>
      </c>
      <c r="K38" s="45">
        <f t="shared" si="2"/>
        <v>6.6000000000000059</v>
      </c>
      <c r="L38" s="45">
        <f t="shared" si="2"/>
        <v>9.1999999999999851</v>
      </c>
      <c r="M38" s="45">
        <f t="shared" si="3"/>
        <v>1.2999999999999901E-2</v>
      </c>
      <c r="N38" s="45">
        <f t="shared" si="4"/>
        <v>0</v>
      </c>
      <c r="O38" s="45">
        <f t="shared" si="5"/>
        <v>1257.2559999999994</v>
      </c>
    </row>
    <row r="39" spans="1:15" x14ac:dyDescent="0.3">
      <c r="A39" s="46">
        <v>34</v>
      </c>
      <c r="B39" s="118"/>
      <c r="C39" s="45">
        <v>1.925</v>
      </c>
      <c r="D39" s="45">
        <v>1.9019999999999999</v>
      </c>
      <c r="E39" s="45">
        <v>1.879</v>
      </c>
      <c r="F39" s="45">
        <v>0.95699999999999996</v>
      </c>
      <c r="G39" s="45">
        <v>0.93799999999999994</v>
      </c>
      <c r="H39" s="45">
        <v>0.91800000000000004</v>
      </c>
      <c r="I39" s="45">
        <f t="shared" si="0"/>
        <v>4.6000000000000041E-2</v>
      </c>
      <c r="J39" s="45">
        <f t="shared" si="1"/>
        <v>3.8999999999999924E-2</v>
      </c>
      <c r="K39" s="45">
        <f t="shared" si="2"/>
        <v>4.6000000000000041</v>
      </c>
      <c r="L39" s="45">
        <f t="shared" si="2"/>
        <v>3.8999999999999924</v>
      </c>
      <c r="M39" s="45">
        <f t="shared" si="3"/>
        <v>0.68200000000000016</v>
      </c>
      <c r="N39" s="45">
        <f t="shared" si="4"/>
        <v>0</v>
      </c>
      <c r="O39" s="45">
        <f t="shared" si="5"/>
        <v>1257.9379999999994</v>
      </c>
    </row>
    <row r="40" spans="1:15" x14ac:dyDescent="0.3">
      <c r="A40" s="46">
        <v>35</v>
      </c>
      <c r="B40" s="118"/>
      <c r="C40" s="45">
        <v>1.9059999999999999</v>
      </c>
      <c r="D40" s="45">
        <v>1.8759999999999999</v>
      </c>
      <c r="E40" s="45">
        <v>1.845</v>
      </c>
      <c r="F40" s="45">
        <v>0.94499999999999995</v>
      </c>
      <c r="G40" s="45">
        <v>0.91900000000000004</v>
      </c>
      <c r="H40" s="45">
        <v>0.89300000000000002</v>
      </c>
      <c r="I40" s="45">
        <f t="shared" si="0"/>
        <v>6.0999999999999943E-2</v>
      </c>
      <c r="J40" s="45">
        <f t="shared" si="1"/>
        <v>5.1999999999999935E-2</v>
      </c>
      <c r="K40" s="45">
        <f t="shared" ref="K40:L55" si="6">100*I40</f>
        <v>6.0999999999999943</v>
      </c>
      <c r="L40" s="45">
        <f t="shared" si="6"/>
        <v>5.199999999999994</v>
      </c>
      <c r="M40" s="45">
        <f t="shared" si="3"/>
        <v>0.98299999999999987</v>
      </c>
      <c r="N40" s="45">
        <f t="shared" si="4"/>
        <v>0</v>
      </c>
      <c r="O40" s="45">
        <f t="shared" si="5"/>
        <v>1258.9209999999994</v>
      </c>
    </row>
    <row r="41" spans="1:15" x14ac:dyDescent="0.3">
      <c r="A41" s="46">
        <v>36</v>
      </c>
      <c r="B41" s="118"/>
      <c r="C41" s="45">
        <v>1.794</v>
      </c>
      <c r="D41" s="45">
        <v>1.7589999999999999</v>
      </c>
      <c r="E41" s="45">
        <v>1.724</v>
      </c>
      <c r="F41" s="45">
        <v>0.72899999999999998</v>
      </c>
      <c r="G41" s="45">
        <v>0.70699999999999996</v>
      </c>
      <c r="H41" s="45">
        <v>0.68500000000000005</v>
      </c>
      <c r="I41" s="45">
        <f t="shared" si="0"/>
        <v>7.0000000000000062E-2</v>
      </c>
      <c r="J41" s="45">
        <f t="shared" si="1"/>
        <v>4.3999999999999928E-2</v>
      </c>
      <c r="K41" s="45">
        <f t="shared" si="6"/>
        <v>7.0000000000000062</v>
      </c>
      <c r="L41" s="45">
        <f t="shared" si="6"/>
        <v>4.3999999999999932</v>
      </c>
      <c r="M41" s="45">
        <f t="shared" si="3"/>
        <v>1.169</v>
      </c>
      <c r="N41" s="45">
        <f t="shared" si="4"/>
        <v>0</v>
      </c>
      <c r="O41" s="45">
        <f t="shared" si="5"/>
        <v>1260.0899999999995</v>
      </c>
    </row>
    <row r="42" spans="1:15" x14ac:dyDescent="0.3">
      <c r="A42" s="46">
        <v>37</v>
      </c>
      <c r="B42" s="118"/>
      <c r="C42" s="45">
        <v>1.667</v>
      </c>
      <c r="D42" s="45">
        <v>1.6459999999999999</v>
      </c>
      <c r="E42" s="45">
        <v>1.625</v>
      </c>
      <c r="F42" s="45">
        <v>0.94499999999999995</v>
      </c>
      <c r="G42" s="45">
        <v>0.91400000000000003</v>
      </c>
      <c r="H42" s="45">
        <v>0.88200000000000001</v>
      </c>
      <c r="I42" s="45">
        <f t="shared" si="0"/>
        <v>4.2000000000000037E-2</v>
      </c>
      <c r="J42" s="45">
        <f t="shared" si="1"/>
        <v>6.2999999999999945E-2</v>
      </c>
      <c r="K42" s="45">
        <f t="shared" si="6"/>
        <v>4.2000000000000037</v>
      </c>
      <c r="L42" s="45">
        <f t="shared" si="6"/>
        <v>6.2999999999999945</v>
      </c>
      <c r="M42" s="45">
        <f t="shared" si="3"/>
        <v>0.84499999999999986</v>
      </c>
      <c r="N42" s="45">
        <f t="shared" si="4"/>
        <v>0</v>
      </c>
      <c r="O42" s="45">
        <f t="shared" si="5"/>
        <v>1260.9349999999995</v>
      </c>
    </row>
    <row r="43" spans="1:15" x14ac:dyDescent="0.3">
      <c r="A43" s="46">
        <v>38</v>
      </c>
      <c r="B43" s="118"/>
      <c r="C43" s="45">
        <v>1.4219999999999999</v>
      </c>
      <c r="D43" s="45">
        <v>1.397</v>
      </c>
      <c r="E43" s="45">
        <v>1.3720000000000001</v>
      </c>
      <c r="F43" s="45">
        <v>0.79500000000000004</v>
      </c>
      <c r="G43" s="45">
        <v>0.77300000000000002</v>
      </c>
      <c r="H43" s="45">
        <v>0.75</v>
      </c>
      <c r="I43" s="45">
        <f t="shared" si="0"/>
        <v>4.9999999999999822E-2</v>
      </c>
      <c r="J43" s="45">
        <f t="shared" si="1"/>
        <v>4.500000000000004E-2</v>
      </c>
      <c r="K43" s="45">
        <f t="shared" si="6"/>
        <v>4.9999999999999822</v>
      </c>
      <c r="L43" s="45">
        <f t="shared" si="6"/>
        <v>4.5000000000000036</v>
      </c>
      <c r="M43" s="45">
        <f t="shared" si="3"/>
        <v>0.87299999999999989</v>
      </c>
      <c r="N43" s="45">
        <f t="shared" si="4"/>
        <v>0</v>
      </c>
      <c r="O43" s="45">
        <f t="shared" si="5"/>
        <v>1261.8079999999995</v>
      </c>
    </row>
    <row r="44" spans="1:15" x14ac:dyDescent="0.3">
      <c r="A44" s="46">
        <v>39</v>
      </c>
      <c r="B44" s="118"/>
      <c r="C44" s="45">
        <v>2.1960000000000002</v>
      </c>
      <c r="D44" s="45">
        <v>2.1349999999999998</v>
      </c>
      <c r="E44" s="45">
        <v>2.073</v>
      </c>
      <c r="F44" s="45">
        <v>0.91500000000000004</v>
      </c>
      <c r="G44" s="45">
        <v>0.875</v>
      </c>
      <c r="H44" s="45">
        <v>0.83499999999999996</v>
      </c>
      <c r="I44" s="45">
        <f t="shared" si="0"/>
        <v>0.12300000000000022</v>
      </c>
      <c r="J44" s="45">
        <f t="shared" si="1"/>
        <v>8.0000000000000071E-2</v>
      </c>
      <c r="K44" s="45">
        <f t="shared" si="6"/>
        <v>12.300000000000022</v>
      </c>
      <c r="L44" s="45">
        <f t="shared" si="6"/>
        <v>8.0000000000000071</v>
      </c>
      <c r="M44" s="45">
        <f t="shared" si="3"/>
        <v>0.52200000000000002</v>
      </c>
      <c r="N44" s="45">
        <f t="shared" si="4"/>
        <v>0</v>
      </c>
      <c r="O44" s="45">
        <f t="shared" si="5"/>
        <v>1262.3299999999995</v>
      </c>
    </row>
    <row r="45" spans="1:15" x14ac:dyDescent="0.3">
      <c r="A45" s="46">
        <v>40</v>
      </c>
      <c r="B45" s="118"/>
      <c r="C45" s="45">
        <v>2.29</v>
      </c>
      <c r="D45" s="45">
        <v>2.23</v>
      </c>
      <c r="E45" s="45">
        <v>2.17</v>
      </c>
      <c r="F45" s="45">
        <v>0.61399999999999999</v>
      </c>
      <c r="G45" s="45">
        <v>0.59699999999999998</v>
      </c>
      <c r="H45" s="45">
        <v>0.57999999999999996</v>
      </c>
      <c r="I45" s="45">
        <f t="shared" si="0"/>
        <v>0.12000000000000011</v>
      </c>
      <c r="J45" s="45">
        <f t="shared" si="1"/>
        <v>3.400000000000003E-2</v>
      </c>
      <c r="K45" s="45">
        <f t="shared" si="6"/>
        <v>12.000000000000011</v>
      </c>
      <c r="L45" s="45">
        <f t="shared" si="6"/>
        <v>3.400000000000003</v>
      </c>
      <c r="M45" s="45">
        <f t="shared" si="3"/>
        <v>1.5379999999999998</v>
      </c>
      <c r="N45" s="45">
        <f t="shared" si="4"/>
        <v>0</v>
      </c>
      <c r="O45" s="45">
        <f t="shared" si="5"/>
        <v>1263.8679999999995</v>
      </c>
    </row>
    <row r="46" spans="1:15" x14ac:dyDescent="0.3">
      <c r="A46" s="46">
        <v>41</v>
      </c>
      <c r="B46" s="118"/>
      <c r="C46" s="45">
        <v>2.0249999999999999</v>
      </c>
      <c r="D46" s="45">
        <v>1.9850000000000001</v>
      </c>
      <c r="E46" s="45">
        <v>1.9450000000000001</v>
      </c>
      <c r="F46" s="45">
        <v>1.19</v>
      </c>
      <c r="G46" s="45">
        <v>1.1299999999999999</v>
      </c>
      <c r="H46" s="45">
        <v>1.07</v>
      </c>
      <c r="I46" s="45">
        <f t="shared" si="0"/>
        <v>7.9999999999999849E-2</v>
      </c>
      <c r="J46" s="45">
        <f t="shared" si="1"/>
        <v>0.11999999999999988</v>
      </c>
      <c r="K46" s="45">
        <f t="shared" si="6"/>
        <v>7.9999999999999849</v>
      </c>
      <c r="L46" s="45">
        <f t="shared" si="6"/>
        <v>11.999999999999989</v>
      </c>
      <c r="M46" s="45">
        <f t="shared" si="3"/>
        <v>1.1000000000000001</v>
      </c>
      <c r="N46" s="45">
        <f t="shared" si="4"/>
        <v>0</v>
      </c>
      <c r="O46" s="45">
        <f t="shared" si="5"/>
        <v>1264.9679999999994</v>
      </c>
    </row>
    <row r="47" spans="1:15" x14ac:dyDescent="0.3">
      <c r="A47" s="46">
        <v>42</v>
      </c>
      <c r="B47" s="118"/>
      <c r="C47" s="45">
        <v>2.0249999999999999</v>
      </c>
      <c r="D47" s="45">
        <v>1.994</v>
      </c>
      <c r="E47" s="45">
        <v>1.9630000000000001</v>
      </c>
      <c r="F47" s="45">
        <v>0.97599999999999998</v>
      </c>
      <c r="G47" s="45">
        <v>0.93899999999999995</v>
      </c>
      <c r="H47" s="45">
        <v>0.90100000000000002</v>
      </c>
      <c r="I47" s="45">
        <f t="shared" si="0"/>
        <v>6.1999999999999833E-2</v>
      </c>
      <c r="J47" s="45">
        <f t="shared" si="1"/>
        <v>7.4999999999999956E-2</v>
      </c>
      <c r="K47" s="45">
        <f t="shared" si="6"/>
        <v>6.1999999999999833</v>
      </c>
      <c r="L47" s="45">
        <f t="shared" si="6"/>
        <v>7.4999999999999956</v>
      </c>
      <c r="M47" s="45">
        <f t="shared" si="3"/>
        <v>1.0460000000000003</v>
      </c>
      <c r="N47" s="45">
        <f t="shared" si="4"/>
        <v>0</v>
      </c>
      <c r="O47" s="45">
        <f t="shared" si="5"/>
        <v>1266.0139999999994</v>
      </c>
    </row>
    <row r="48" spans="1:15" x14ac:dyDescent="0.3">
      <c r="A48" s="46">
        <v>43</v>
      </c>
      <c r="B48" s="117" t="s">
        <v>29</v>
      </c>
      <c r="C48" s="45">
        <v>2.06</v>
      </c>
      <c r="D48" s="45">
        <v>2.0169999999999999</v>
      </c>
      <c r="E48" s="45">
        <v>1.974</v>
      </c>
      <c r="F48" s="45">
        <v>1.2010000000000001</v>
      </c>
      <c r="G48" s="45">
        <v>1.1839999999999999</v>
      </c>
      <c r="H48" s="45">
        <v>1.167</v>
      </c>
      <c r="I48" s="45">
        <f t="shared" si="0"/>
        <v>8.6000000000000076E-2</v>
      </c>
      <c r="J48" s="45">
        <f t="shared" si="1"/>
        <v>3.400000000000003E-2</v>
      </c>
      <c r="K48" s="45">
        <f t="shared" si="6"/>
        <v>8.6000000000000085</v>
      </c>
      <c r="L48" s="45">
        <f t="shared" si="6"/>
        <v>3.400000000000003</v>
      </c>
      <c r="M48" s="45">
        <f t="shared" si="3"/>
        <v>0.81</v>
      </c>
      <c r="N48" s="45">
        <f t="shared" si="4"/>
        <v>0</v>
      </c>
      <c r="O48" s="45">
        <f t="shared" si="5"/>
        <v>1266.8239999999994</v>
      </c>
    </row>
    <row r="49" spans="1:15" x14ac:dyDescent="0.3">
      <c r="A49" s="46">
        <v>44</v>
      </c>
      <c r="B49" s="118"/>
      <c r="C49" s="45">
        <v>1.61</v>
      </c>
      <c r="D49" s="45">
        <v>1.5569999999999999</v>
      </c>
      <c r="E49" s="45">
        <v>1.504</v>
      </c>
      <c r="F49" s="45">
        <v>0.82399999999999995</v>
      </c>
      <c r="G49" s="45">
        <v>0.79</v>
      </c>
      <c r="H49" s="45">
        <v>0.75600000000000001</v>
      </c>
      <c r="I49" s="45">
        <f t="shared" si="0"/>
        <v>0.10600000000000009</v>
      </c>
      <c r="J49" s="45">
        <f t="shared" si="1"/>
        <v>6.7999999999999949E-2</v>
      </c>
      <c r="K49" s="45">
        <f t="shared" si="6"/>
        <v>10.600000000000009</v>
      </c>
      <c r="L49" s="45">
        <f t="shared" si="6"/>
        <v>6.7999999999999954</v>
      </c>
      <c r="M49" s="45">
        <f t="shared" si="3"/>
        <v>1.2269999999999999</v>
      </c>
      <c r="N49" s="45">
        <f t="shared" si="4"/>
        <v>0</v>
      </c>
      <c r="O49" s="45">
        <f t="shared" si="5"/>
        <v>1268.0509999999995</v>
      </c>
    </row>
    <row r="50" spans="1:15" x14ac:dyDescent="0.3">
      <c r="A50" s="46">
        <v>45</v>
      </c>
      <c r="B50" s="118"/>
      <c r="C50" s="45">
        <v>1.93</v>
      </c>
      <c r="D50" s="45">
        <v>1.8759999999999999</v>
      </c>
      <c r="E50" s="45">
        <v>1.8220000000000001</v>
      </c>
      <c r="F50" s="45">
        <v>1.6439999999999999</v>
      </c>
      <c r="G50" s="45">
        <v>1.57</v>
      </c>
      <c r="H50" s="45">
        <v>1.496</v>
      </c>
      <c r="I50" s="45">
        <f t="shared" si="0"/>
        <v>0.10799999999999987</v>
      </c>
      <c r="J50" s="45">
        <f t="shared" si="1"/>
        <v>0.14799999999999991</v>
      </c>
      <c r="K50" s="45">
        <f t="shared" si="6"/>
        <v>10.799999999999986</v>
      </c>
      <c r="L50" s="45">
        <f t="shared" si="6"/>
        <v>14.79999999999999</v>
      </c>
      <c r="M50" s="45">
        <f t="shared" si="3"/>
        <v>0</v>
      </c>
      <c r="N50" s="45">
        <f t="shared" si="4"/>
        <v>1.3000000000000123E-2</v>
      </c>
      <c r="O50" s="45">
        <f t="shared" si="5"/>
        <v>1268.0379999999996</v>
      </c>
    </row>
    <row r="51" spans="1:15" x14ac:dyDescent="0.3">
      <c r="A51" s="46">
        <v>46</v>
      </c>
      <c r="B51" s="117" t="s">
        <v>28</v>
      </c>
      <c r="C51" s="45">
        <v>1.484</v>
      </c>
      <c r="D51" s="45">
        <v>1.4019999999999999</v>
      </c>
      <c r="E51" s="45">
        <v>1.32</v>
      </c>
      <c r="F51" s="45">
        <v>1.052</v>
      </c>
      <c r="G51" s="45">
        <v>0.95699999999999996</v>
      </c>
      <c r="H51" s="45">
        <v>0.86199999999999999</v>
      </c>
      <c r="I51" s="45">
        <f t="shared" si="0"/>
        <v>0.16399999999999992</v>
      </c>
      <c r="J51" s="45">
        <f t="shared" si="1"/>
        <v>0.19000000000000006</v>
      </c>
      <c r="K51" s="45">
        <f t="shared" si="6"/>
        <v>16.399999999999991</v>
      </c>
      <c r="L51" s="45">
        <f t="shared" si="6"/>
        <v>19.000000000000007</v>
      </c>
      <c r="M51" s="45">
        <f t="shared" si="3"/>
        <v>0.91899999999999993</v>
      </c>
      <c r="N51" s="45">
        <f t="shared" si="4"/>
        <v>0</v>
      </c>
      <c r="O51" s="45">
        <f t="shared" si="5"/>
        <v>1268.9569999999997</v>
      </c>
    </row>
    <row r="52" spans="1:15" x14ac:dyDescent="0.3">
      <c r="A52" s="46">
        <v>47</v>
      </c>
      <c r="B52" s="118"/>
      <c r="C52" s="45">
        <v>1.6919999999999999</v>
      </c>
      <c r="D52" s="45">
        <v>1.6379999999999999</v>
      </c>
      <c r="E52" s="45">
        <v>1.5840000000000001</v>
      </c>
      <c r="F52" s="45">
        <v>1.5609999999999999</v>
      </c>
      <c r="G52" s="45">
        <v>1.5</v>
      </c>
      <c r="H52" s="45">
        <v>1.4390000000000001</v>
      </c>
      <c r="I52" s="45">
        <f t="shared" si="0"/>
        <v>0.10799999999999987</v>
      </c>
      <c r="J52" s="45">
        <f t="shared" si="1"/>
        <v>0.12199999999999989</v>
      </c>
      <c r="K52" s="45">
        <f t="shared" si="6"/>
        <v>10.799999999999986</v>
      </c>
      <c r="L52" s="45">
        <f t="shared" si="6"/>
        <v>12.199999999999989</v>
      </c>
      <c r="M52" s="45">
        <f t="shared" si="3"/>
        <v>0</v>
      </c>
      <c r="N52" s="45">
        <f t="shared" si="4"/>
        <v>9.8000000000000087E-2</v>
      </c>
      <c r="O52" s="45">
        <f t="shared" si="5"/>
        <v>1268.8589999999997</v>
      </c>
    </row>
    <row r="53" spans="1:15" x14ac:dyDescent="0.3">
      <c r="A53" s="46">
        <v>48</v>
      </c>
      <c r="B53" s="118"/>
      <c r="C53" s="45">
        <v>0.97299999999999998</v>
      </c>
      <c r="D53" s="45">
        <v>0.93200000000000005</v>
      </c>
      <c r="E53" s="45">
        <v>0.89</v>
      </c>
      <c r="F53" s="45">
        <v>1.7050000000000001</v>
      </c>
      <c r="G53" s="45">
        <v>1.659</v>
      </c>
      <c r="H53" s="45">
        <v>1.6120000000000001</v>
      </c>
      <c r="I53" s="45">
        <f t="shared" si="0"/>
        <v>8.2999999999999963E-2</v>
      </c>
      <c r="J53" s="45">
        <f t="shared" si="1"/>
        <v>9.2999999999999972E-2</v>
      </c>
      <c r="K53" s="45">
        <f t="shared" si="6"/>
        <v>8.2999999999999972</v>
      </c>
      <c r="L53" s="45">
        <f t="shared" si="6"/>
        <v>9.2999999999999972</v>
      </c>
      <c r="M53" s="45">
        <f t="shared" si="3"/>
        <v>0</v>
      </c>
      <c r="N53" s="45">
        <f t="shared" si="4"/>
        <v>2.100000000000013E-2</v>
      </c>
      <c r="O53" s="45">
        <f t="shared" si="5"/>
        <v>1268.8379999999997</v>
      </c>
    </row>
    <row r="54" spans="1:15" x14ac:dyDescent="0.3">
      <c r="A54" s="46">
        <v>49</v>
      </c>
      <c r="B54" s="117" t="s">
        <v>27</v>
      </c>
      <c r="C54" s="45">
        <v>1.8240000000000001</v>
      </c>
      <c r="D54" s="45">
        <v>1.7969999999999999</v>
      </c>
      <c r="E54" s="45">
        <v>1.778</v>
      </c>
      <c r="F54" s="45">
        <v>1.986</v>
      </c>
      <c r="G54" s="45">
        <v>1.9419999999999999</v>
      </c>
      <c r="H54" s="45">
        <v>1.8979999999999999</v>
      </c>
      <c r="I54" s="45">
        <f t="shared" si="0"/>
        <v>4.6000000000000041E-2</v>
      </c>
      <c r="J54" s="45">
        <f t="shared" si="1"/>
        <v>8.8000000000000078E-2</v>
      </c>
      <c r="K54" s="45">
        <f t="shared" si="6"/>
        <v>4.6000000000000041</v>
      </c>
      <c r="L54" s="45">
        <f t="shared" si="6"/>
        <v>8.8000000000000078</v>
      </c>
      <c r="M54" s="45">
        <f t="shared" si="3"/>
        <v>0</v>
      </c>
      <c r="N54" s="45">
        <f t="shared" si="4"/>
        <v>1.0099999999999998</v>
      </c>
      <c r="O54" s="45">
        <f t="shared" si="5"/>
        <v>1267.8279999999997</v>
      </c>
    </row>
    <row r="55" spans="1:15" x14ac:dyDescent="0.3">
      <c r="A55" s="46">
        <v>50</v>
      </c>
      <c r="B55" s="117" t="s">
        <v>157</v>
      </c>
      <c r="C55" s="45"/>
      <c r="D55" s="45"/>
      <c r="E55" s="45"/>
      <c r="F55" s="45">
        <v>1.508</v>
      </c>
      <c r="G55" s="45">
        <v>1.482</v>
      </c>
      <c r="H55" s="45">
        <v>1.456</v>
      </c>
      <c r="I55" s="45">
        <f t="shared" si="0"/>
        <v>0</v>
      </c>
      <c r="J55" s="45">
        <f t="shared" si="1"/>
        <v>5.2000000000000046E-2</v>
      </c>
      <c r="K55" s="45">
        <f t="shared" si="6"/>
        <v>0</v>
      </c>
      <c r="L55" s="45">
        <f t="shared" si="6"/>
        <v>5.2000000000000046</v>
      </c>
      <c r="M55" s="45">
        <f t="shared" si="3"/>
        <v>0.31499999999999995</v>
      </c>
      <c r="N55" s="45">
        <f t="shared" si="4"/>
        <v>0</v>
      </c>
      <c r="O55" s="45">
        <f t="shared" si="5"/>
        <v>1268.1429999999998</v>
      </c>
    </row>
    <row r="57" spans="1:15" x14ac:dyDescent="0.3">
      <c r="F57" s="178" t="s">
        <v>359</v>
      </c>
      <c r="G57" s="179"/>
      <c r="H57" s="179"/>
      <c r="I57" s="179"/>
      <c r="J57" s="179"/>
    </row>
    <row r="60" spans="1:15" x14ac:dyDescent="0.3">
      <c r="O60" s="12"/>
    </row>
  </sheetData>
  <mergeCells count="10">
    <mergeCell ref="A4:A5"/>
    <mergeCell ref="B4:B5"/>
    <mergeCell ref="C4:E4"/>
    <mergeCell ref="F4:H4"/>
    <mergeCell ref="I4:J4"/>
    <mergeCell ref="M4:M5"/>
    <mergeCell ref="N4:N5"/>
    <mergeCell ref="O4:O5"/>
    <mergeCell ref="K4:L4"/>
    <mergeCell ref="F57:J5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9"/>
  <sheetViews>
    <sheetView zoomScaleNormal="100" workbookViewId="0">
      <selection activeCell="O64" sqref="O64"/>
    </sheetView>
  </sheetViews>
  <sheetFormatPr defaultRowHeight="14.4" x14ac:dyDescent="0.3"/>
  <cols>
    <col min="1" max="1" width="4.21875" style="26" customWidth="1"/>
    <col min="2" max="2" width="6.33203125" style="26" customWidth="1"/>
    <col min="3" max="12" width="6.77734375" style="26" customWidth="1"/>
    <col min="13" max="14" width="7.77734375" style="26" customWidth="1"/>
    <col min="15" max="15" width="8.88671875" style="26"/>
    <col min="16" max="16" width="12.33203125" style="26" customWidth="1"/>
    <col min="17" max="17" width="11.5546875" style="26" customWidth="1"/>
    <col min="18" max="18" width="7.44140625" style="26" customWidth="1"/>
    <col min="19" max="19" width="9.33203125" style="26" customWidth="1"/>
    <col min="20" max="16384" width="8.88671875" style="26"/>
  </cols>
  <sheetData>
    <row r="1" spans="1:20" ht="14.4" customHeight="1" x14ac:dyDescent="0.3">
      <c r="G1" s="65" t="s">
        <v>147</v>
      </c>
      <c r="H1" s="65"/>
      <c r="I1" s="65"/>
      <c r="J1" s="65"/>
      <c r="K1" s="65"/>
      <c r="L1" s="65"/>
      <c r="M1" s="65"/>
      <c r="N1" s="65"/>
      <c r="O1" s="65"/>
    </row>
    <row r="2" spans="1:20" ht="14.4" customHeight="1" x14ac:dyDescent="0.3">
      <c r="G2" s="65"/>
      <c r="H2" s="65"/>
      <c r="I2" s="65"/>
      <c r="J2" s="65"/>
      <c r="K2" s="65"/>
      <c r="L2" s="65"/>
      <c r="M2" s="65"/>
      <c r="N2" s="65"/>
      <c r="O2" s="65"/>
    </row>
    <row r="4" spans="1:20" x14ac:dyDescent="0.3">
      <c r="A4" s="183" t="s">
        <v>148</v>
      </c>
      <c r="B4" s="182" t="s">
        <v>149</v>
      </c>
      <c r="C4" s="183" t="s">
        <v>150</v>
      </c>
      <c r="D4" s="183"/>
      <c r="E4" s="183"/>
      <c r="F4" s="183" t="s">
        <v>151</v>
      </c>
      <c r="G4" s="183"/>
      <c r="H4" s="183"/>
      <c r="I4" s="183" t="s">
        <v>152</v>
      </c>
      <c r="J4" s="183"/>
      <c r="K4" s="183" t="s">
        <v>153</v>
      </c>
      <c r="L4" s="183"/>
      <c r="M4" s="182" t="s">
        <v>144</v>
      </c>
      <c r="N4" s="182" t="s">
        <v>145</v>
      </c>
      <c r="O4" s="182" t="s">
        <v>154</v>
      </c>
      <c r="P4" s="27" t="s">
        <v>176</v>
      </c>
      <c r="Q4" s="181" t="s">
        <v>177</v>
      </c>
      <c r="R4" s="181" t="s">
        <v>178</v>
      </c>
      <c r="S4" s="181" t="s">
        <v>179</v>
      </c>
      <c r="T4" s="181" t="s">
        <v>11</v>
      </c>
    </row>
    <row r="5" spans="1:20" x14ac:dyDescent="0.3">
      <c r="A5" s="183"/>
      <c r="B5" s="182"/>
      <c r="C5" s="28" t="s">
        <v>155</v>
      </c>
      <c r="D5" s="28" t="s">
        <v>13</v>
      </c>
      <c r="E5" s="28" t="s">
        <v>156</v>
      </c>
      <c r="F5" s="28" t="s">
        <v>155</v>
      </c>
      <c r="G5" s="28" t="s">
        <v>13</v>
      </c>
      <c r="H5" s="28" t="s">
        <v>156</v>
      </c>
      <c r="I5" s="28" t="s">
        <v>150</v>
      </c>
      <c r="J5" s="28" t="s">
        <v>151</v>
      </c>
      <c r="K5" s="27" t="s">
        <v>150</v>
      </c>
      <c r="L5" s="28" t="s">
        <v>151</v>
      </c>
      <c r="M5" s="182"/>
      <c r="N5" s="182"/>
      <c r="O5" s="182"/>
      <c r="P5" s="27" t="s">
        <v>180</v>
      </c>
      <c r="Q5" s="181"/>
      <c r="R5" s="181"/>
      <c r="S5" s="181"/>
      <c r="T5" s="181"/>
    </row>
    <row r="6" spans="1:20" x14ac:dyDescent="0.3">
      <c r="A6" s="2">
        <v>1</v>
      </c>
      <c r="B6" s="2" t="s">
        <v>157</v>
      </c>
      <c r="C6" s="2">
        <v>1.42</v>
      </c>
      <c r="D6" s="2">
        <v>1.3440000000000001</v>
      </c>
      <c r="E6" s="2">
        <v>1.268</v>
      </c>
      <c r="F6" s="2"/>
      <c r="G6" s="2"/>
      <c r="H6" s="2"/>
      <c r="I6" s="66">
        <f>ABS(C6-E6)</f>
        <v>0.15199999999999991</v>
      </c>
      <c r="J6" s="66">
        <f>ABS(F6-H6)</f>
        <v>0</v>
      </c>
      <c r="K6" s="66">
        <f>100*I6</f>
        <v>15.199999999999992</v>
      </c>
      <c r="L6" s="66">
        <f>100*J6</f>
        <v>0</v>
      </c>
      <c r="M6" s="2"/>
      <c r="N6" s="2"/>
      <c r="O6" s="2">
        <v>1268.125</v>
      </c>
      <c r="P6" s="66">
        <f>K6+L6</f>
        <v>15.199999999999992</v>
      </c>
      <c r="Q6" s="66">
        <f>SUM(P$6:P6)</f>
        <v>15.199999999999992</v>
      </c>
      <c r="R6" s="2"/>
      <c r="S6" s="2">
        <v>1268.125</v>
      </c>
      <c r="T6" s="2" t="s">
        <v>157</v>
      </c>
    </row>
    <row r="7" spans="1:20" x14ac:dyDescent="0.3">
      <c r="A7" s="2">
        <v>2</v>
      </c>
      <c r="B7" s="2"/>
      <c r="C7" s="2">
        <v>1.8180000000000001</v>
      </c>
      <c r="D7" s="2">
        <v>1.7909999999999999</v>
      </c>
      <c r="E7" s="2">
        <v>1.7629999999999999</v>
      </c>
      <c r="F7" s="2">
        <v>1.0980000000000001</v>
      </c>
      <c r="G7" s="2">
        <v>1</v>
      </c>
      <c r="H7" s="2">
        <v>0.90100000000000002</v>
      </c>
      <c r="I7" s="66">
        <f t="shared" ref="I7:I55" si="0">ABS(C7-E7)</f>
        <v>5.500000000000016E-2</v>
      </c>
      <c r="J7" s="66">
        <f t="shared" ref="J7:J55" si="1">ABS(F7-H7)</f>
        <v>0.19700000000000006</v>
      </c>
      <c r="K7" s="66">
        <f t="shared" ref="K7:L39" si="2">100*I7</f>
        <v>5.500000000000016</v>
      </c>
      <c r="L7" s="66">
        <f t="shared" si="2"/>
        <v>19.700000000000006</v>
      </c>
      <c r="M7" s="2">
        <f>IF(D6&gt;G7,D6-G7,0)</f>
        <v>0.34400000000000008</v>
      </c>
      <c r="N7" s="2">
        <f>IF(D6&lt;G7,ABS(D6-G7),0)</f>
        <v>0</v>
      </c>
      <c r="O7" s="2">
        <f>IF(M7&lt;&gt;0,O6+M7,O6-N7)</f>
        <v>1268.4690000000001</v>
      </c>
      <c r="P7" s="66">
        <f>K7+L7</f>
        <v>25.200000000000024</v>
      </c>
      <c r="Q7" s="66">
        <f>SUM(P$6:P7)</f>
        <v>40.40000000000002</v>
      </c>
      <c r="R7" s="2">
        <f>(Q7/$Q$55)*0.018</f>
        <v>7.9640784141934138E-4</v>
      </c>
      <c r="S7" s="2">
        <f t="shared" ref="S7:S55" si="3">O7-R7</f>
        <v>1268.4682035921587</v>
      </c>
      <c r="T7" s="2"/>
    </row>
    <row r="8" spans="1:20" x14ac:dyDescent="0.3">
      <c r="A8" s="2">
        <v>3</v>
      </c>
      <c r="B8" s="2"/>
      <c r="C8" s="2">
        <v>2.5979999999999999</v>
      </c>
      <c r="D8" s="2">
        <v>2.569</v>
      </c>
      <c r="E8" s="2">
        <v>2.54</v>
      </c>
      <c r="F8" s="2">
        <v>0.66400000000000003</v>
      </c>
      <c r="G8" s="2">
        <v>0.624</v>
      </c>
      <c r="H8" s="2">
        <v>0.58499999999999996</v>
      </c>
      <c r="I8" s="66">
        <f t="shared" si="0"/>
        <v>5.7999999999999829E-2</v>
      </c>
      <c r="J8" s="66">
        <f t="shared" si="1"/>
        <v>7.900000000000007E-2</v>
      </c>
      <c r="K8" s="66">
        <f t="shared" si="2"/>
        <v>5.7999999999999829</v>
      </c>
      <c r="L8" s="66">
        <f t="shared" si="2"/>
        <v>7.9000000000000075</v>
      </c>
      <c r="M8" s="2">
        <f t="shared" ref="M8:M55" si="4">IF(D7&gt;G8,D7-G8,0)</f>
        <v>1.1669999999999998</v>
      </c>
      <c r="N8" s="2">
        <f t="shared" ref="N8:N55" si="5">IF(D7&lt;G8,ABS(D7-G8),0)</f>
        <v>0</v>
      </c>
      <c r="O8" s="2">
        <f t="shared" ref="O8:O55" si="6">IF(M8&lt;&gt;0,O7+M8,O7-N8)</f>
        <v>1269.636</v>
      </c>
      <c r="P8" s="66">
        <f t="shared" ref="P8:P55" si="7">K8+L8</f>
        <v>13.69999999999999</v>
      </c>
      <c r="Q8" s="66">
        <f>SUM(P$6:P8)</f>
        <v>54.100000000000009</v>
      </c>
      <c r="R8" s="2">
        <f t="shared" ref="R8:R55" si="8">(Q8/$Q$55)*0.018</f>
        <v>1.066476837148177E-3</v>
      </c>
      <c r="S8" s="2">
        <f t="shared" si="3"/>
        <v>1269.6349335231628</v>
      </c>
      <c r="T8" s="2"/>
    </row>
    <row r="9" spans="1:20" x14ac:dyDescent="0.3">
      <c r="A9" s="2">
        <v>4</v>
      </c>
      <c r="B9" s="2"/>
      <c r="C9" s="2">
        <v>2.3919999999999999</v>
      </c>
      <c r="D9" s="2">
        <v>2.3639999999999999</v>
      </c>
      <c r="E9" s="2">
        <v>2.335</v>
      </c>
      <c r="F9" s="2">
        <v>0.79500000000000004</v>
      </c>
      <c r="G9" s="2">
        <v>0.77600000000000002</v>
      </c>
      <c r="H9" s="2">
        <v>0.75600000000000001</v>
      </c>
      <c r="I9" s="66">
        <f t="shared" si="0"/>
        <v>5.699999999999994E-2</v>
      </c>
      <c r="J9" s="66">
        <f t="shared" si="1"/>
        <v>3.9000000000000035E-2</v>
      </c>
      <c r="K9" s="66">
        <f>100*I9</f>
        <v>5.699999999999994</v>
      </c>
      <c r="L9" s="66">
        <f t="shared" si="2"/>
        <v>3.9000000000000035</v>
      </c>
      <c r="M9" s="2">
        <f t="shared" si="4"/>
        <v>1.7929999999999999</v>
      </c>
      <c r="N9" s="2">
        <f t="shared" si="5"/>
        <v>0</v>
      </c>
      <c r="O9" s="2">
        <f t="shared" si="6"/>
        <v>1271.4289999999999</v>
      </c>
      <c r="P9" s="66">
        <f t="shared" si="7"/>
        <v>9.5999999999999979</v>
      </c>
      <c r="Q9" s="66">
        <f>SUM(P$6:P9)</f>
        <v>63.7</v>
      </c>
      <c r="R9" s="2">
        <f t="shared" si="8"/>
        <v>1.2557222648121788E-3</v>
      </c>
      <c r="S9" s="2">
        <f t="shared" si="3"/>
        <v>1271.427744277735</v>
      </c>
      <c r="T9" s="2"/>
    </row>
    <row r="10" spans="1:20" x14ac:dyDescent="0.3">
      <c r="A10" s="2">
        <v>5</v>
      </c>
      <c r="B10" s="2" t="s">
        <v>4</v>
      </c>
      <c r="C10" s="2">
        <v>1.327</v>
      </c>
      <c r="D10" s="2">
        <v>1.2589999999999999</v>
      </c>
      <c r="E10" s="2">
        <v>1.1910000000000001</v>
      </c>
      <c r="F10" s="2">
        <v>1.274</v>
      </c>
      <c r="G10" s="2">
        <v>1.2</v>
      </c>
      <c r="H10" s="2">
        <v>1.1259999999999999</v>
      </c>
      <c r="I10" s="66">
        <f t="shared" si="0"/>
        <v>0.1359999999999999</v>
      </c>
      <c r="J10" s="66">
        <f t="shared" si="1"/>
        <v>0.14800000000000013</v>
      </c>
      <c r="K10" s="66">
        <f t="shared" si="2"/>
        <v>13.599999999999991</v>
      </c>
      <c r="L10" s="66">
        <f t="shared" si="2"/>
        <v>14.800000000000013</v>
      </c>
      <c r="M10" s="2">
        <f t="shared" si="4"/>
        <v>1.1639999999999999</v>
      </c>
      <c r="N10" s="2">
        <f t="shared" si="5"/>
        <v>0</v>
      </c>
      <c r="O10" s="2">
        <f t="shared" si="6"/>
        <v>1272.5929999999998</v>
      </c>
      <c r="P10" s="66">
        <f t="shared" si="7"/>
        <v>28.400000000000006</v>
      </c>
      <c r="Q10" s="66">
        <f>SUM(P$6:P10)</f>
        <v>92.100000000000009</v>
      </c>
      <c r="R10" s="2">
        <f t="shared" si="8"/>
        <v>1.8155733216515173E-3</v>
      </c>
      <c r="S10" s="2">
        <f t="shared" si="3"/>
        <v>1272.5911844266782</v>
      </c>
      <c r="T10" s="2" t="s">
        <v>4</v>
      </c>
    </row>
    <row r="11" spans="1:20" x14ac:dyDescent="0.3">
      <c r="A11" s="2">
        <v>6</v>
      </c>
      <c r="B11" s="2"/>
      <c r="C11" s="2">
        <v>1.4419999999999999</v>
      </c>
      <c r="D11" s="2">
        <v>1.3939999999999999</v>
      </c>
      <c r="E11" s="2">
        <v>1.3460000000000001</v>
      </c>
      <c r="F11" s="2">
        <v>1.5169999999999999</v>
      </c>
      <c r="G11" s="2">
        <v>1.4330000000000001</v>
      </c>
      <c r="H11" s="2">
        <v>1.35</v>
      </c>
      <c r="I11" s="66">
        <f t="shared" si="0"/>
        <v>9.5999999999999863E-2</v>
      </c>
      <c r="J11" s="66">
        <f t="shared" si="1"/>
        <v>0.16699999999999982</v>
      </c>
      <c r="K11" s="66">
        <f t="shared" si="2"/>
        <v>9.5999999999999872</v>
      </c>
      <c r="L11" s="66">
        <f t="shared" si="2"/>
        <v>16.699999999999982</v>
      </c>
      <c r="M11" s="2">
        <f t="shared" si="4"/>
        <v>0</v>
      </c>
      <c r="N11" s="2">
        <f t="shared" si="5"/>
        <v>0.17400000000000015</v>
      </c>
      <c r="O11" s="2">
        <f t="shared" si="6"/>
        <v>1272.4189999999999</v>
      </c>
      <c r="P11" s="66">
        <f t="shared" si="7"/>
        <v>26.299999999999969</v>
      </c>
      <c r="Q11" s="66">
        <f>SUM(P$6:P11)</f>
        <v>118.39999999999998</v>
      </c>
      <c r="R11" s="2">
        <f t="shared" si="8"/>
        <v>2.3340269411893551E-3</v>
      </c>
      <c r="S11" s="2">
        <f t="shared" si="3"/>
        <v>1272.4166659730586</v>
      </c>
      <c r="T11" s="2"/>
    </row>
    <row r="12" spans="1:20" x14ac:dyDescent="0.3">
      <c r="A12" s="2">
        <v>7</v>
      </c>
      <c r="B12" s="2" t="s">
        <v>30</v>
      </c>
      <c r="C12" s="2">
        <v>0.49399999999999999</v>
      </c>
      <c r="D12" s="2">
        <v>0.46800000000000003</v>
      </c>
      <c r="E12" s="2">
        <v>0.44400000000000001</v>
      </c>
      <c r="F12" s="2">
        <v>1.171</v>
      </c>
      <c r="G12" s="2">
        <v>1.1200000000000001</v>
      </c>
      <c r="H12" s="2">
        <v>1.069</v>
      </c>
      <c r="I12" s="66">
        <f t="shared" si="0"/>
        <v>4.9999999999999989E-2</v>
      </c>
      <c r="J12" s="66">
        <f t="shared" si="1"/>
        <v>0.10200000000000009</v>
      </c>
      <c r="K12" s="66">
        <f t="shared" si="2"/>
        <v>4.9999999999999991</v>
      </c>
      <c r="L12" s="66">
        <f t="shared" si="2"/>
        <v>10.20000000000001</v>
      </c>
      <c r="M12" s="2">
        <f t="shared" si="4"/>
        <v>0.2739999999999998</v>
      </c>
      <c r="N12" s="2">
        <f t="shared" si="5"/>
        <v>0</v>
      </c>
      <c r="O12" s="2">
        <f t="shared" si="6"/>
        <v>1272.6929999999998</v>
      </c>
      <c r="P12" s="66">
        <f t="shared" si="7"/>
        <v>15.20000000000001</v>
      </c>
      <c r="Q12" s="66">
        <f>SUM(P$6:P12)</f>
        <v>133.6</v>
      </c>
      <c r="R12" s="2">
        <f t="shared" si="8"/>
        <v>2.6336655349906914E-3</v>
      </c>
      <c r="S12" s="2">
        <f t="shared" si="3"/>
        <v>1272.6903663344647</v>
      </c>
      <c r="T12" s="2" t="s">
        <v>30</v>
      </c>
    </row>
    <row r="13" spans="1:20" x14ac:dyDescent="0.3">
      <c r="A13" s="2">
        <v>8</v>
      </c>
      <c r="B13" s="2"/>
      <c r="C13" s="2">
        <v>0.442</v>
      </c>
      <c r="D13" s="2">
        <v>0.42499999999999999</v>
      </c>
      <c r="E13" s="2">
        <v>0.40799999999999997</v>
      </c>
      <c r="F13" s="2">
        <v>1.974</v>
      </c>
      <c r="G13" s="2">
        <v>1.9419999999999999</v>
      </c>
      <c r="H13" s="2">
        <v>1.909</v>
      </c>
      <c r="I13" s="66">
        <f t="shared" si="0"/>
        <v>3.400000000000003E-2</v>
      </c>
      <c r="J13" s="66">
        <f t="shared" si="1"/>
        <v>6.4999999999999947E-2</v>
      </c>
      <c r="K13" s="66">
        <f t="shared" si="2"/>
        <v>3.400000000000003</v>
      </c>
      <c r="L13" s="66">
        <f t="shared" si="2"/>
        <v>6.4999999999999947</v>
      </c>
      <c r="M13" s="2">
        <f t="shared" si="4"/>
        <v>0</v>
      </c>
      <c r="N13" s="2">
        <f t="shared" si="5"/>
        <v>1.474</v>
      </c>
      <c r="O13" s="2">
        <f t="shared" si="6"/>
        <v>1271.2189999999998</v>
      </c>
      <c r="P13" s="66">
        <f t="shared" si="7"/>
        <v>9.8999999999999986</v>
      </c>
      <c r="Q13" s="66">
        <f>SUM(P$6:P13)</f>
        <v>143.5</v>
      </c>
      <c r="R13" s="2">
        <f t="shared" si="8"/>
        <v>2.8288248822691936E-3</v>
      </c>
      <c r="S13" s="2">
        <f t="shared" si="3"/>
        <v>1271.2161711751176</v>
      </c>
      <c r="T13" s="2"/>
    </row>
    <row r="14" spans="1:20" x14ac:dyDescent="0.3">
      <c r="A14" s="2">
        <v>9</v>
      </c>
      <c r="B14" s="2"/>
      <c r="C14" s="2">
        <v>1.238</v>
      </c>
      <c r="D14" s="2">
        <v>1.18</v>
      </c>
      <c r="E14" s="2">
        <v>1.1220000000000001</v>
      </c>
      <c r="F14" s="2">
        <v>2.3719999999999999</v>
      </c>
      <c r="G14" s="2">
        <v>2.3479999999999999</v>
      </c>
      <c r="H14" s="2">
        <v>2.3239999999999998</v>
      </c>
      <c r="I14" s="66">
        <f t="shared" si="0"/>
        <v>0.11599999999999988</v>
      </c>
      <c r="J14" s="66">
        <f t="shared" si="1"/>
        <v>4.8000000000000043E-2</v>
      </c>
      <c r="K14" s="66">
        <f t="shared" si="2"/>
        <v>11.599999999999987</v>
      </c>
      <c r="L14" s="66">
        <f t="shared" si="2"/>
        <v>4.8000000000000043</v>
      </c>
      <c r="M14" s="2">
        <f t="shared" si="4"/>
        <v>0</v>
      </c>
      <c r="N14" s="2">
        <f t="shared" si="5"/>
        <v>1.9229999999999998</v>
      </c>
      <c r="O14" s="2">
        <f t="shared" si="6"/>
        <v>1269.2959999999998</v>
      </c>
      <c r="P14" s="66">
        <f t="shared" si="7"/>
        <v>16.399999999999991</v>
      </c>
      <c r="Q14" s="66">
        <f>SUM(P$6:P14)</f>
        <v>159.89999999999998</v>
      </c>
      <c r="R14" s="2">
        <f t="shared" si="8"/>
        <v>3.1521191545285298E-3</v>
      </c>
      <c r="S14" s="2">
        <f t="shared" si="3"/>
        <v>1269.2928478808453</v>
      </c>
      <c r="T14" s="2"/>
    </row>
    <row r="15" spans="1:20" x14ac:dyDescent="0.3">
      <c r="A15" s="2">
        <v>10</v>
      </c>
      <c r="B15" s="2"/>
      <c r="C15" s="2">
        <v>0.82499999999999996</v>
      </c>
      <c r="D15" s="2">
        <v>0.77200000000000002</v>
      </c>
      <c r="E15" s="2">
        <v>0.71899999999999997</v>
      </c>
      <c r="F15" s="2">
        <v>2.161</v>
      </c>
      <c r="G15" s="2">
        <v>2.1339999999999999</v>
      </c>
      <c r="H15" s="2">
        <v>2.1070000000000002</v>
      </c>
      <c r="I15" s="66">
        <f t="shared" si="0"/>
        <v>0.10599999999999998</v>
      </c>
      <c r="J15" s="66">
        <f t="shared" si="1"/>
        <v>5.3999999999999826E-2</v>
      </c>
      <c r="K15" s="66">
        <f t="shared" si="2"/>
        <v>10.599999999999998</v>
      </c>
      <c r="L15" s="66">
        <f t="shared" si="2"/>
        <v>5.3999999999999826</v>
      </c>
      <c r="M15" s="2">
        <f t="shared" si="4"/>
        <v>0</v>
      </c>
      <c r="N15" s="2">
        <f t="shared" si="5"/>
        <v>0.95399999999999996</v>
      </c>
      <c r="O15" s="2">
        <f t="shared" si="6"/>
        <v>1268.3419999999999</v>
      </c>
      <c r="P15" s="66">
        <f t="shared" si="7"/>
        <v>15.99999999999998</v>
      </c>
      <c r="Q15" s="66">
        <f>SUM(P$6:P15)</f>
        <v>175.89999999999995</v>
      </c>
      <c r="R15" s="2">
        <f t="shared" si="8"/>
        <v>3.4675282006351987E-3</v>
      </c>
      <c r="S15" s="2">
        <f t="shared" si="3"/>
        <v>1268.3385324717992</v>
      </c>
      <c r="T15" s="2"/>
    </row>
    <row r="16" spans="1:20" x14ac:dyDescent="0.3">
      <c r="A16" s="2">
        <v>11</v>
      </c>
      <c r="B16" s="2" t="s">
        <v>37</v>
      </c>
      <c r="C16" s="2">
        <v>0.56100000000000005</v>
      </c>
      <c r="D16" s="2">
        <v>0.54100000000000004</v>
      </c>
      <c r="E16" s="2">
        <v>0.52100000000000002</v>
      </c>
      <c r="F16" s="2">
        <v>1.5009999999999999</v>
      </c>
      <c r="G16" s="2">
        <v>1.4239999999999999</v>
      </c>
      <c r="H16" s="2">
        <v>1.347</v>
      </c>
      <c r="I16" s="66">
        <f t="shared" si="0"/>
        <v>4.0000000000000036E-2</v>
      </c>
      <c r="J16" s="66">
        <f t="shared" si="1"/>
        <v>0.15399999999999991</v>
      </c>
      <c r="K16" s="66">
        <f t="shared" si="2"/>
        <v>4.0000000000000036</v>
      </c>
      <c r="L16" s="66">
        <f t="shared" si="2"/>
        <v>15.399999999999991</v>
      </c>
      <c r="M16" s="2">
        <f t="shared" si="4"/>
        <v>0</v>
      </c>
      <c r="N16" s="2">
        <f t="shared" si="5"/>
        <v>0.65199999999999991</v>
      </c>
      <c r="O16" s="2">
        <f t="shared" si="6"/>
        <v>1267.6899999999998</v>
      </c>
      <c r="P16" s="66">
        <f t="shared" si="7"/>
        <v>19.399999999999995</v>
      </c>
      <c r="Q16" s="66">
        <f>SUM(P$6:P16)</f>
        <v>195.29999999999995</v>
      </c>
      <c r="R16" s="2">
        <f t="shared" si="8"/>
        <v>3.8499616690395358E-3</v>
      </c>
      <c r="S16" s="2">
        <f t="shared" si="3"/>
        <v>1267.6861500383309</v>
      </c>
      <c r="T16" s="2" t="s">
        <v>37</v>
      </c>
    </row>
    <row r="17" spans="1:20" x14ac:dyDescent="0.3">
      <c r="A17" s="2">
        <v>12</v>
      </c>
      <c r="B17" s="2"/>
      <c r="C17" s="2">
        <v>0.89500000000000002</v>
      </c>
      <c r="D17" s="2">
        <v>0.83499999999999996</v>
      </c>
      <c r="E17" s="2">
        <v>0.77500000000000002</v>
      </c>
      <c r="F17" s="2">
        <v>2.3279999999999998</v>
      </c>
      <c r="G17" s="2">
        <v>2.2770000000000001</v>
      </c>
      <c r="H17" s="2">
        <v>2.214</v>
      </c>
      <c r="I17" s="66">
        <f t="shared" si="0"/>
        <v>0.12</v>
      </c>
      <c r="J17" s="66">
        <f t="shared" si="1"/>
        <v>0.11399999999999988</v>
      </c>
      <c r="K17" s="66">
        <f t="shared" si="2"/>
        <v>12</v>
      </c>
      <c r="L17" s="66">
        <f t="shared" si="2"/>
        <v>11.399999999999988</v>
      </c>
      <c r="M17" s="2">
        <f t="shared" si="4"/>
        <v>0</v>
      </c>
      <c r="N17" s="2">
        <f t="shared" si="5"/>
        <v>1.7360000000000002</v>
      </c>
      <c r="O17" s="2">
        <f t="shared" si="6"/>
        <v>1265.9539999999997</v>
      </c>
      <c r="P17" s="66">
        <f t="shared" si="7"/>
        <v>23.399999999999988</v>
      </c>
      <c r="Q17" s="66">
        <f>SUM(P$6:P17)</f>
        <v>218.69999999999993</v>
      </c>
      <c r="R17" s="2">
        <f t="shared" si="8"/>
        <v>4.3112473989705396E-3</v>
      </c>
      <c r="S17" s="2">
        <f t="shared" si="3"/>
        <v>1265.9496887526007</v>
      </c>
      <c r="T17" s="2"/>
    </row>
    <row r="18" spans="1:20" x14ac:dyDescent="0.3">
      <c r="A18" s="2">
        <v>13</v>
      </c>
      <c r="B18" s="2"/>
      <c r="C18" s="2">
        <v>0.47899999999999998</v>
      </c>
      <c r="D18" s="2">
        <v>0.45300000000000001</v>
      </c>
      <c r="E18" s="2">
        <v>0.42699999999999999</v>
      </c>
      <c r="F18" s="2">
        <v>2.1509999999999998</v>
      </c>
      <c r="G18" s="2">
        <v>2.1080000000000001</v>
      </c>
      <c r="H18" s="2">
        <v>2.0649999999999999</v>
      </c>
      <c r="I18" s="66">
        <f t="shared" si="0"/>
        <v>5.1999999999999991E-2</v>
      </c>
      <c r="J18" s="66">
        <f t="shared" si="1"/>
        <v>8.5999999999999854E-2</v>
      </c>
      <c r="K18" s="66">
        <f t="shared" si="2"/>
        <v>5.1999999999999993</v>
      </c>
      <c r="L18" s="66">
        <f t="shared" si="2"/>
        <v>8.5999999999999854</v>
      </c>
      <c r="M18" s="2">
        <f t="shared" si="4"/>
        <v>0</v>
      </c>
      <c r="N18" s="2">
        <f t="shared" si="5"/>
        <v>1.2730000000000001</v>
      </c>
      <c r="O18" s="2">
        <f t="shared" si="6"/>
        <v>1264.6809999999998</v>
      </c>
      <c r="P18" s="66">
        <f t="shared" si="7"/>
        <v>13.799999999999985</v>
      </c>
      <c r="Q18" s="66">
        <f>SUM(P$6:P18)</f>
        <v>232.49999999999991</v>
      </c>
      <c r="R18" s="2">
        <f t="shared" si="8"/>
        <v>4.5832877012375421E-3</v>
      </c>
      <c r="S18" s="2">
        <f t="shared" si="3"/>
        <v>1264.6764167122985</v>
      </c>
      <c r="T18" s="2"/>
    </row>
    <row r="19" spans="1:20" x14ac:dyDescent="0.3">
      <c r="A19" s="2">
        <v>14</v>
      </c>
      <c r="B19" s="2" t="s">
        <v>36</v>
      </c>
      <c r="C19" s="2">
        <v>0.749</v>
      </c>
      <c r="D19" s="2">
        <v>0.72</v>
      </c>
      <c r="E19" s="2">
        <v>0.67</v>
      </c>
      <c r="F19" s="2">
        <v>2.1320000000000001</v>
      </c>
      <c r="G19" s="2">
        <v>2.0750000000000002</v>
      </c>
      <c r="H19" s="2">
        <v>2.0169999999999999</v>
      </c>
      <c r="I19" s="66">
        <f t="shared" si="0"/>
        <v>7.8999999999999959E-2</v>
      </c>
      <c r="J19" s="66">
        <f t="shared" si="1"/>
        <v>0.11500000000000021</v>
      </c>
      <c r="K19" s="66">
        <f t="shared" si="2"/>
        <v>7.8999999999999959</v>
      </c>
      <c r="L19" s="66">
        <f t="shared" si="2"/>
        <v>11.500000000000021</v>
      </c>
      <c r="M19" s="2">
        <f t="shared" si="4"/>
        <v>0</v>
      </c>
      <c r="N19" s="2">
        <f t="shared" si="5"/>
        <v>1.6220000000000001</v>
      </c>
      <c r="O19" s="2">
        <f t="shared" si="6"/>
        <v>1263.0589999999997</v>
      </c>
      <c r="P19" s="66">
        <f t="shared" si="7"/>
        <v>19.400000000000016</v>
      </c>
      <c r="Q19" s="66">
        <f>SUM(P$6:P19)</f>
        <v>251.89999999999992</v>
      </c>
      <c r="R19" s="2">
        <f t="shared" si="8"/>
        <v>4.9657211696418797E-3</v>
      </c>
      <c r="S19" s="2">
        <f t="shared" si="3"/>
        <v>1263.0540342788302</v>
      </c>
      <c r="T19" s="2" t="s">
        <v>36</v>
      </c>
    </row>
    <row r="20" spans="1:20" x14ac:dyDescent="0.3">
      <c r="A20" s="2">
        <v>15</v>
      </c>
      <c r="B20" s="2"/>
      <c r="C20" s="2">
        <v>0.97</v>
      </c>
      <c r="D20" s="2">
        <v>0.91</v>
      </c>
      <c r="E20" s="2">
        <v>0.85</v>
      </c>
      <c r="F20" s="2">
        <v>1.925</v>
      </c>
      <c r="G20" s="2">
        <v>1.9079999999999999</v>
      </c>
      <c r="H20" s="2">
        <v>1.89</v>
      </c>
      <c r="I20" s="66">
        <f t="shared" si="0"/>
        <v>0.12</v>
      </c>
      <c r="J20" s="66">
        <f t="shared" si="1"/>
        <v>3.5000000000000142E-2</v>
      </c>
      <c r="K20" s="66">
        <f t="shared" si="2"/>
        <v>12</v>
      </c>
      <c r="L20" s="66">
        <f t="shared" si="2"/>
        <v>3.5000000000000142</v>
      </c>
      <c r="M20" s="2">
        <f t="shared" si="4"/>
        <v>0</v>
      </c>
      <c r="N20" s="2">
        <f t="shared" si="5"/>
        <v>1.1879999999999999</v>
      </c>
      <c r="O20" s="2">
        <f t="shared" si="6"/>
        <v>1261.8709999999996</v>
      </c>
      <c r="P20" s="66">
        <f t="shared" si="7"/>
        <v>15.500000000000014</v>
      </c>
      <c r="Q20" s="66">
        <f>SUM(P$6:P20)</f>
        <v>267.39999999999992</v>
      </c>
      <c r="R20" s="2">
        <f t="shared" si="8"/>
        <v>5.2712736830577154E-3</v>
      </c>
      <c r="S20" s="2">
        <f t="shared" si="3"/>
        <v>1261.8657287263165</v>
      </c>
      <c r="T20" s="2"/>
    </row>
    <row r="21" spans="1:20" x14ac:dyDescent="0.3">
      <c r="A21" s="2">
        <v>16</v>
      </c>
      <c r="B21" s="2"/>
      <c r="C21" s="2">
        <v>1.665</v>
      </c>
      <c r="D21" s="2">
        <v>1.583</v>
      </c>
      <c r="E21" s="2">
        <v>1.5</v>
      </c>
      <c r="F21" s="2">
        <v>1.85</v>
      </c>
      <c r="G21" s="2">
        <v>1.7649999999999999</v>
      </c>
      <c r="H21" s="2">
        <v>1.68</v>
      </c>
      <c r="I21" s="66">
        <f t="shared" si="0"/>
        <v>0.16500000000000004</v>
      </c>
      <c r="J21" s="66">
        <f t="shared" si="1"/>
        <v>0.17000000000000015</v>
      </c>
      <c r="K21" s="66">
        <f t="shared" si="2"/>
        <v>16.500000000000004</v>
      </c>
      <c r="L21" s="66">
        <f t="shared" si="2"/>
        <v>17.000000000000014</v>
      </c>
      <c r="M21" s="2">
        <f t="shared" si="4"/>
        <v>0</v>
      </c>
      <c r="N21" s="2">
        <f t="shared" si="5"/>
        <v>0.85499999999999987</v>
      </c>
      <c r="O21" s="2">
        <f t="shared" si="6"/>
        <v>1261.0159999999996</v>
      </c>
      <c r="P21" s="66">
        <f t="shared" si="7"/>
        <v>33.500000000000014</v>
      </c>
      <c r="Q21" s="66">
        <f>SUM(P$6:P21)</f>
        <v>300.89999999999992</v>
      </c>
      <c r="R21" s="2">
        <f t="shared" si="8"/>
        <v>5.9316613733435553E-3</v>
      </c>
      <c r="S21" s="2">
        <f t="shared" si="3"/>
        <v>1261.0100683386263</v>
      </c>
      <c r="T21" s="2"/>
    </row>
    <row r="22" spans="1:20" x14ac:dyDescent="0.3">
      <c r="A22" s="2">
        <v>17</v>
      </c>
      <c r="B22" s="2" t="s">
        <v>35</v>
      </c>
      <c r="C22" s="2">
        <v>1.2490000000000001</v>
      </c>
      <c r="D22" s="2">
        <v>1.1739999999999999</v>
      </c>
      <c r="E22" s="2">
        <v>1.099</v>
      </c>
      <c r="F22" s="2">
        <v>1.2450000000000001</v>
      </c>
      <c r="G22" s="2">
        <v>1.1719999999999999</v>
      </c>
      <c r="H22" s="2">
        <v>1.099</v>
      </c>
      <c r="I22" s="66">
        <f t="shared" si="0"/>
        <v>0.15000000000000013</v>
      </c>
      <c r="J22" s="66">
        <f t="shared" si="1"/>
        <v>0.14600000000000013</v>
      </c>
      <c r="K22" s="66">
        <f t="shared" si="2"/>
        <v>15.000000000000014</v>
      </c>
      <c r="L22" s="66">
        <f t="shared" si="2"/>
        <v>14.600000000000012</v>
      </c>
      <c r="M22" s="2">
        <f t="shared" si="4"/>
        <v>0.41100000000000003</v>
      </c>
      <c r="N22" s="2">
        <f t="shared" si="5"/>
        <v>0</v>
      </c>
      <c r="O22" s="2">
        <f t="shared" si="6"/>
        <v>1261.4269999999997</v>
      </c>
      <c r="P22" s="66">
        <f t="shared" si="7"/>
        <v>29.600000000000026</v>
      </c>
      <c r="Q22" s="66">
        <f>SUM(P$6:P22)</f>
        <v>330.49999999999994</v>
      </c>
      <c r="R22" s="2">
        <f t="shared" si="8"/>
        <v>6.5151681086408949E-3</v>
      </c>
      <c r="S22" s="2">
        <f t="shared" si="3"/>
        <v>1261.4204848318911</v>
      </c>
      <c r="T22" s="2" t="s">
        <v>35</v>
      </c>
    </row>
    <row r="23" spans="1:20" x14ac:dyDescent="0.3">
      <c r="A23" s="2">
        <v>18</v>
      </c>
      <c r="B23" s="2"/>
      <c r="C23" s="2">
        <v>1.1339999999999999</v>
      </c>
      <c r="D23" s="2">
        <v>1.071</v>
      </c>
      <c r="E23" s="2">
        <v>1.0069999999999999</v>
      </c>
      <c r="F23" s="2">
        <v>1.9019999999999999</v>
      </c>
      <c r="G23" s="2">
        <v>1.8180000000000001</v>
      </c>
      <c r="H23" s="2">
        <v>1.7330000000000001</v>
      </c>
      <c r="I23" s="66">
        <f t="shared" si="0"/>
        <v>0.127</v>
      </c>
      <c r="J23" s="66">
        <f t="shared" si="1"/>
        <v>0.16899999999999982</v>
      </c>
      <c r="K23" s="66">
        <f t="shared" si="2"/>
        <v>12.7</v>
      </c>
      <c r="L23" s="66">
        <f t="shared" si="2"/>
        <v>16.899999999999981</v>
      </c>
      <c r="M23" s="2">
        <f>IF(D22&gt;G23,D22-G23,0)</f>
        <v>0</v>
      </c>
      <c r="N23" s="2">
        <f t="shared" si="5"/>
        <v>0.64400000000000013</v>
      </c>
      <c r="O23" s="2">
        <f t="shared" si="6"/>
        <v>1260.7829999999997</v>
      </c>
      <c r="P23" s="66">
        <f t="shared" si="7"/>
        <v>29.59999999999998</v>
      </c>
      <c r="Q23" s="66">
        <f>SUM(P$6:P23)</f>
        <v>360.09999999999991</v>
      </c>
      <c r="R23" s="2">
        <f t="shared" si="8"/>
        <v>7.0986748439382328E-3</v>
      </c>
      <c r="S23" s="2">
        <f t="shared" si="3"/>
        <v>1260.7759013251557</v>
      </c>
      <c r="T23" s="2"/>
    </row>
    <row r="24" spans="1:20" x14ac:dyDescent="0.3">
      <c r="A24" s="2">
        <v>19</v>
      </c>
      <c r="B24" s="2" t="s">
        <v>34</v>
      </c>
      <c r="C24" s="2">
        <v>1.0940000000000001</v>
      </c>
      <c r="D24" s="2">
        <v>1.0389999999999999</v>
      </c>
      <c r="E24" s="2">
        <v>0.98399999999999999</v>
      </c>
      <c r="F24" s="2">
        <v>1.5860000000000001</v>
      </c>
      <c r="G24" s="2">
        <v>1.52</v>
      </c>
      <c r="H24" s="2">
        <v>1.4530000000000001</v>
      </c>
      <c r="I24" s="66">
        <f t="shared" si="0"/>
        <v>0.1100000000000001</v>
      </c>
      <c r="J24" s="66">
        <f t="shared" si="1"/>
        <v>0.13300000000000001</v>
      </c>
      <c r="K24" s="66">
        <f t="shared" si="2"/>
        <v>11.000000000000011</v>
      </c>
      <c r="L24" s="66">
        <f t="shared" si="2"/>
        <v>13.3</v>
      </c>
      <c r="M24" s="2">
        <f t="shared" si="4"/>
        <v>0</v>
      </c>
      <c r="N24" s="2">
        <f t="shared" si="5"/>
        <v>0.44900000000000007</v>
      </c>
      <c r="O24" s="2">
        <f t="shared" si="6"/>
        <v>1260.3339999999996</v>
      </c>
      <c r="P24" s="66">
        <f t="shared" si="7"/>
        <v>24.300000000000011</v>
      </c>
      <c r="Q24" s="66">
        <f>SUM(P$6:P24)</f>
        <v>384.39999999999992</v>
      </c>
      <c r="R24" s="2">
        <f t="shared" si="8"/>
        <v>7.5777023327127371E-3</v>
      </c>
      <c r="S24" s="2">
        <f t="shared" si="3"/>
        <v>1260.3264222976668</v>
      </c>
      <c r="T24" s="2" t="s">
        <v>34</v>
      </c>
    </row>
    <row r="25" spans="1:20" x14ac:dyDescent="0.3">
      <c r="A25" s="2">
        <v>20</v>
      </c>
      <c r="B25" s="2"/>
      <c r="C25" s="2">
        <v>0.46600000000000003</v>
      </c>
      <c r="D25" s="2">
        <v>0.45400000000000001</v>
      </c>
      <c r="E25" s="2">
        <v>0.442</v>
      </c>
      <c r="F25" s="2">
        <v>1.899</v>
      </c>
      <c r="G25" s="2">
        <v>1.8740000000000001</v>
      </c>
      <c r="H25" s="2">
        <v>1.849</v>
      </c>
      <c r="I25" s="66">
        <f t="shared" si="0"/>
        <v>2.4000000000000021E-2</v>
      </c>
      <c r="J25" s="66">
        <f t="shared" si="1"/>
        <v>5.0000000000000044E-2</v>
      </c>
      <c r="K25" s="66">
        <f t="shared" si="2"/>
        <v>2.4000000000000021</v>
      </c>
      <c r="L25" s="66">
        <f t="shared" si="2"/>
        <v>5.0000000000000044</v>
      </c>
      <c r="M25" s="2">
        <f t="shared" si="4"/>
        <v>0</v>
      </c>
      <c r="N25" s="2">
        <f t="shared" si="5"/>
        <v>0.83500000000000019</v>
      </c>
      <c r="O25" s="2">
        <f t="shared" si="6"/>
        <v>1259.4989999999996</v>
      </c>
      <c r="P25" s="66">
        <f t="shared" si="7"/>
        <v>7.4000000000000066</v>
      </c>
      <c r="Q25" s="66">
        <f>SUM(P$6:P25)</f>
        <v>391.79999999999995</v>
      </c>
      <c r="R25" s="2">
        <f t="shared" si="8"/>
        <v>7.7235790165370724E-3</v>
      </c>
      <c r="S25" s="2">
        <f t="shared" si="3"/>
        <v>1259.491276420983</v>
      </c>
      <c r="T25" s="2"/>
    </row>
    <row r="26" spans="1:20" x14ac:dyDescent="0.3">
      <c r="A26" s="2">
        <v>21</v>
      </c>
      <c r="B26" s="2"/>
      <c r="C26" s="2">
        <v>0.71799999999999997</v>
      </c>
      <c r="D26" s="2">
        <v>0.71</v>
      </c>
      <c r="E26" s="2">
        <v>0.70099999999999996</v>
      </c>
      <c r="F26" s="2">
        <v>1.9530000000000001</v>
      </c>
      <c r="G26" s="2">
        <v>1.94</v>
      </c>
      <c r="H26" s="2">
        <v>1.927</v>
      </c>
      <c r="I26" s="66">
        <f t="shared" si="0"/>
        <v>1.7000000000000015E-2</v>
      </c>
      <c r="J26" s="66">
        <f t="shared" si="1"/>
        <v>2.6000000000000023E-2</v>
      </c>
      <c r="K26" s="66">
        <f t="shared" si="2"/>
        <v>1.7000000000000015</v>
      </c>
      <c r="L26" s="66">
        <f t="shared" si="2"/>
        <v>2.6000000000000023</v>
      </c>
      <c r="M26" s="2">
        <f t="shared" si="4"/>
        <v>0</v>
      </c>
      <c r="N26" s="2">
        <f t="shared" si="5"/>
        <v>1.486</v>
      </c>
      <c r="O26" s="2">
        <f t="shared" si="6"/>
        <v>1258.0129999999995</v>
      </c>
      <c r="P26" s="66">
        <f t="shared" si="7"/>
        <v>4.3000000000000043</v>
      </c>
      <c r="Q26" s="66">
        <f>SUM(P$6:P26)</f>
        <v>396.09999999999997</v>
      </c>
      <c r="R26" s="2">
        <f t="shared" si="8"/>
        <v>7.8083451976782405E-3</v>
      </c>
      <c r="S26" s="2">
        <f t="shared" si="3"/>
        <v>1258.0051916548018</v>
      </c>
      <c r="T26" s="2"/>
    </row>
    <row r="27" spans="1:20" x14ac:dyDescent="0.3">
      <c r="A27" s="2">
        <v>22</v>
      </c>
      <c r="B27" s="2"/>
      <c r="C27" s="2">
        <v>0.70399999999999996</v>
      </c>
      <c r="D27" s="2">
        <v>0.68700000000000006</v>
      </c>
      <c r="E27" s="2">
        <v>0.67</v>
      </c>
      <c r="F27" s="2">
        <v>2.1459999999999999</v>
      </c>
      <c r="G27" s="2">
        <v>2.1259999999999999</v>
      </c>
      <c r="H27" s="2">
        <v>2.109</v>
      </c>
      <c r="I27" s="66">
        <f t="shared" si="0"/>
        <v>3.3999999999999919E-2</v>
      </c>
      <c r="J27" s="66">
        <f t="shared" si="1"/>
        <v>3.6999999999999922E-2</v>
      </c>
      <c r="K27" s="66">
        <f t="shared" si="2"/>
        <v>3.3999999999999919</v>
      </c>
      <c r="L27" s="66">
        <f t="shared" si="2"/>
        <v>3.6999999999999922</v>
      </c>
      <c r="M27" s="2">
        <f t="shared" si="4"/>
        <v>0</v>
      </c>
      <c r="N27" s="2">
        <f t="shared" si="5"/>
        <v>1.4159999999999999</v>
      </c>
      <c r="O27" s="2">
        <f t="shared" si="6"/>
        <v>1256.5969999999995</v>
      </c>
      <c r="P27" s="66">
        <f t="shared" si="7"/>
        <v>7.0999999999999837</v>
      </c>
      <c r="Q27" s="66">
        <f>SUM(P$6:P27)</f>
        <v>403.19999999999993</v>
      </c>
      <c r="R27" s="2">
        <f t="shared" si="8"/>
        <v>7.9483079618880743E-3</v>
      </c>
      <c r="S27" s="2">
        <f t="shared" si="3"/>
        <v>1256.5890516920376</v>
      </c>
      <c r="T27" s="2"/>
    </row>
    <row r="28" spans="1:20" x14ac:dyDescent="0.3">
      <c r="A28" s="2">
        <v>23</v>
      </c>
      <c r="B28" s="2"/>
      <c r="C28" s="2">
        <v>1.105</v>
      </c>
      <c r="D28" s="2">
        <v>1.0449999999999999</v>
      </c>
      <c r="E28" s="2">
        <v>0.98499999999999999</v>
      </c>
      <c r="F28" s="2">
        <v>1.716</v>
      </c>
      <c r="G28" s="2">
        <v>1.7010000000000001</v>
      </c>
      <c r="H28" s="2">
        <v>1.6850000000000001</v>
      </c>
      <c r="I28" s="66">
        <f t="shared" si="0"/>
        <v>0.12</v>
      </c>
      <c r="J28" s="66">
        <f t="shared" si="1"/>
        <v>3.0999999999999917E-2</v>
      </c>
      <c r="K28" s="66">
        <f t="shared" si="2"/>
        <v>12</v>
      </c>
      <c r="L28" s="66">
        <f t="shared" si="2"/>
        <v>3.0999999999999917</v>
      </c>
      <c r="M28" s="2">
        <f t="shared" si="4"/>
        <v>0</v>
      </c>
      <c r="N28" s="2">
        <f t="shared" si="5"/>
        <v>1.014</v>
      </c>
      <c r="O28" s="2">
        <f t="shared" si="6"/>
        <v>1255.5829999999996</v>
      </c>
      <c r="P28" s="66">
        <f t="shared" si="7"/>
        <v>15.099999999999991</v>
      </c>
      <c r="Q28" s="66">
        <f>SUM(P$6:P28)</f>
        <v>418.2999999999999</v>
      </c>
      <c r="R28" s="2">
        <f t="shared" si="8"/>
        <v>8.2459752491512439E-3</v>
      </c>
      <c r="S28" s="2">
        <f t="shared" si="3"/>
        <v>1255.5747540247505</v>
      </c>
      <c r="T28" s="2"/>
    </row>
    <row r="29" spans="1:20" x14ac:dyDescent="0.3">
      <c r="A29" s="2">
        <v>24</v>
      </c>
      <c r="B29" s="2"/>
      <c r="C29" s="2">
        <v>0.89100000000000001</v>
      </c>
      <c r="D29" s="2">
        <v>0.82599999999999996</v>
      </c>
      <c r="E29" s="2">
        <v>0.76100000000000001</v>
      </c>
      <c r="F29" s="2">
        <v>1.645</v>
      </c>
      <c r="G29" s="2">
        <v>1.5980000000000001</v>
      </c>
      <c r="H29" s="2">
        <v>1.55</v>
      </c>
      <c r="I29" s="66">
        <f t="shared" si="0"/>
        <v>0.13</v>
      </c>
      <c r="J29" s="66">
        <f t="shared" si="1"/>
        <v>9.4999999999999973E-2</v>
      </c>
      <c r="K29" s="66">
        <f t="shared" si="2"/>
        <v>13</v>
      </c>
      <c r="L29" s="66">
        <f t="shared" si="2"/>
        <v>9.4999999999999964</v>
      </c>
      <c r="M29" s="2">
        <f t="shared" si="4"/>
        <v>0</v>
      </c>
      <c r="N29" s="2">
        <f t="shared" si="5"/>
        <v>0.55300000000000016</v>
      </c>
      <c r="O29" s="2">
        <f t="shared" si="6"/>
        <v>1255.0299999999995</v>
      </c>
      <c r="P29" s="66">
        <f t="shared" si="7"/>
        <v>22.499999999999996</v>
      </c>
      <c r="Q29" s="66">
        <f>SUM(P$6:P29)</f>
        <v>440.7999999999999</v>
      </c>
      <c r="R29" s="2">
        <f t="shared" si="8"/>
        <v>8.6895192202387471E-3</v>
      </c>
      <c r="S29" s="2">
        <f t="shared" si="3"/>
        <v>1255.0213104807792</v>
      </c>
      <c r="T29" s="2"/>
    </row>
    <row r="30" spans="1:20" x14ac:dyDescent="0.3">
      <c r="A30" s="2">
        <v>25</v>
      </c>
      <c r="B30" s="2"/>
      <c r="C30" s="2">
        <v>1.665</v>
      </c>
      <c r="D30" s="2">
        <v>1.583</v>
      </c>
      <c r="E30" s="2">
        <v>1.5</v>
      </c>
      <c r="F30" s="2">
        <v>0.90400000000000003</v>
      </c>
      <c r="G30" s="2">
        <v>0.83599999999999997</v>
      </c>
      <c r="H30" s="2">
        <v>0.76800000000000002</v>
      </c>
      <c r="I30" s="66">
        <f t="shared" si="0"/>
        <v>0.16500000000000004</v>
      </c>
      <c r="J30" s="66">
        <f t="shared" si="1"/>
        <v>0.13600000000000001</v>
      </c>
      <c r="K30" s="66">
        <f t="shared" si="2"/>
        <v>16.500000000000004</v>
      </c>
      <c r="L30" s="66">
        <f t="shared" si="2"/>
        <v>13.600000000000001</v>
      </c>
      <c r="M30" s="2">
        <f t="shared" si="4"/>
        <v>0</v>
      </c>
      <c r="N30" s="2">
        <f t="shared" si="5"/>
        <v>1.0000000000000009E-2</v>
      </c>
      <c r="O30" s="2">
        <f t="shared" si="6"/>
        <v>1255.0199999999995</v>
      </c>
      <c r="P30" s="66">
        <f t="shared" si="7"/>
        <v>30.100000000000005</v>
      </c>
      <c r="Q30" s="66">
        <f>SUM(P$6:P30)</f>
        <v>470.89999999999992</v>
      </c>
      <c r="R30" s="2">
        <f t="shared" si="8"/>
        <v>9.2828824882269199E-3</v>
      </c>
      <c r="S30" s="2">
        <f t="shared" si="3"/>
        <v>1255.0107171175114</v>
      </c>
      <c r="T30" s="2" t="s">
        <v>33</v>
      </c>
    </row>
    <row r="31" spans="1:20" x14ac:dyDescent="0.3">
      <c r="A31" s="2">
        <v>26</v>
      </c>
      <c r="B31" s="2"/>
      <c r="C31" s="2">
        <v>1.8160000000000001</v>
      </c>
      <c r="D31" s="2">
        <v>1.7809999999999999</v>
      </c>
      <c r="E31" s="2">
        <v>1.746</v>
      </c>
      <c r="F31" s="2">
        <v>1.9710000000000001</v>
      </c>
      <c r="G31" s="2">
        <v>1.891</v>
      </c>
      <c r="H31" s="2">
        <v>1.8109999999999999</v>
      </c>
      <c r="I31" s="66">
        <f t="shared" si="0"/>
        <v>7.0000000000000062E-2</v>
      </c>
      <c r="J31" s="66">
        <f t="shared" si="1"/>
        <v>0.16000000000000014</v>
      </c>
      <c r="K31" s="66">
        <f t="shared" si="2"/>
        <v>7.0000000000000062</v>
      </c>
      <c r="L31" s="66">
        <f t="shared" si="2"/>
        <v>16.000000000000014</v>
      </c>
      <c r="M31" s="2">
        <f t="shared" si="4"/>
        <v>0</v>
      </c>
      <c r="N31" s="2">
        <f t="shared" si="5"/>
        <v>0.30800000000000005</v>
      </c>
      <c r="O31" s="2">
        <f t="shared" si="6"/>
        <v>1254.7119999999995</v>
      </c>
      <c r="P31" s="66">
        <f t="shared" si="7"/>
        <v>23.000000000000021</v>
      </c>
      <c r="Q31" s="66">
        <f>SUM(P$6:P31)</f>
        <v>493.89999999999992</v>
      </c>
      <c r="R31" s="2">
        <f t="shared" si="8"/>
        <v>9.7362829920052581E-3</v>
      </c>
      <c r="S31" s="2">
        <f t="shared" si="3"/>
        <v>1254.7022637170076</v>
      </c>
      <c r="T31" s="2"/>
    </row>
    <row r="32" spans="1:20" x14ac:dyDescent="0.3">
      <c r="A32" s="2">
        <v>27</v>
      </c>
      <c r="B32" s="2"/>
      <c r="C32" s="2">
        <v>1.5549999999999999</v>
      </c>
      <c r="D32" s="2">
        <v>1.5229999999999999</v>
      </c>
      <c r="E32" s="2">
        <v>1.49</v>
      </c>
      <c r="F32" s="2">
        <v>0.92</v>
      </c>
      <c r="G32" s="2">
        <v>0.88500000000000001</v>
      </c>
      <c r="H32" s="2">
        <v>0.85</v>
      </c>
      <c r="I32" s="66">
        <f t="shared" si="0"/>
        <v>6.4999999999999947E-2</v>
      </c>
      <c r="J32" s="66">
        <f t="shared" si="1"/>
        <v>7.0000000000000062E-2</v>
      </c>
      <c r="K32" s="66">
        <f t="shared" si="2"/>
        <v>6.4999999999999947</v>
      </c>
      <c r="L32" s="66">
        <f t="shared" si="2"/>
        <v>7.0000000000000062</v>
      </c>
      <c r="M32" s="2">
        <f t="shared" si="4"/>
        <v>0.89599999999999991</v>
      </c>
      <c r="N32" s="2">
        <f t="shared" si="5"/>
        <v>0</v>
      </c>
      <c r="O32" s="2">
        <f t="shared" si="6"/>
        <v>1255.6079999999995</v>
      </c>
      <c r="P32" s="66">
        <f t="shared" si="7"/>
        <v>13.5</v>
      </c>
      <c r="Q32" s="66">
        <f>SUM(P$6:P32)</f>
        <v>507.39999999999992</v>
      </c>
      <c r="R32" s="2">
        <f t="shared" si="8"/>
        <v>1.000240937465776E-2</v>
      </c>
      <c r="S32" s="2">
        <f t="shared" si="3"/>
        <v>1255.5979975906248</v>
      </c>
      <c r="T32" s="2"/>
    </row>
    <row r="33" spans="1:20" x14ac:dyDescent="0.3">
      <c r="A33" s="2">
        <v>28</v>
      </c>
      <c r="B33" s="2"/>
      <c r="C33" s="2">
        <v>1.6180000000000001</v>
      </c>
      <c r="D33" s="2">
        <v>1.5629999999999999</v>
      </c>
      <c r="E33" s="2">
        <v>1.508</v>
      </c>
      <c r="F33" s="2">
        <v>1.2529999999999999</v>
      </c>
      <c r="G33" s="2">
        <v>1.2230000000000001</v>
      </c>
      <c r="H33" s="2">
        <v>1.1930000000000001</v>
      </c>
      <c r="I33" s="66">
        <f t="shared" si="0"/>
        <v>0.1100000000000001</v>
      </c>
      <c r="J33" s="66">
        <f t="shared" si="1"/>
        <v>5.9999999999999831E-2</v>
      </c>
      <c r="K33" s="66">
        <f t="shared" si="2"/>
        <v>11.000000000000011</v>
      </c>
      <c r="L33" s="66">
        <f t="shared" si="2"/>
        <v>5.9999999999999831</v>
      </c>
      <c r="M33" s="2">
        <f t="shared" si="4"/>
        <v>0.29999999999999982</v>
      </c>
      <c r="N33" s="2">
        <f t="shared" si="5"/>
        <v>0</v>
      </c>
      <c r="O33" s="2">
        <f t="shared" si="6"/>
        <v>1255.9079999999994</v>
      </c>
      <c r="P33" s="66">
        <f t="shared" si="7"/>
        <v>16.999999999999993</v>
      </c>
      <c r="Q33" s="66">
        <f>SUM(P$6:P33)</f>
        <v>524.39999999999986</v>
      </c>
      <c r="R33" s="2">
        <f t="shared" si="8"/>
        <v>1.0337531486146096E-2</v>
      </c>
      <c r="S33" s="2">
        <f t="shared" si="3"/>
        <v>1255.8976624685133</v>
      </c>
      <c r="T33" s="2" t="s">
        <v>6</v>
      </c>
    </row>
    <row r="34" spans="1:20" x14ac:dyDescent="0.3">
      <c r="A34" s="2">
        <v>29</v>
      </c>
      <c r="B34" s="2"/>
      <c r="C34" s="2">
        <v>1.9670000000000001</v>
      </c>
      <c r="D34" s="2">
        <v>1.907</v>
      </c>
      <c r="E34" s="2">
        <v>1.847</v>
      </c>
      <c r="F34" s="2">
        <v>2.33</v>
      </c>
      <c r="G34" s="2">
        <v>2.2570000000000001</v>
      </c>
      <c r="H34" s="2">
        <v>2.1840000000000002</v>
      </c>
      <c r="I34" s="66">
        <f t="shared" si="0"/>
        <v>0.12000000000000011</v>
      </c>
      <c r="J34" s="66">
        <f t="shared" si="1"/>
        <v>0.14599999999999991</v>
      </c>
      <c r="K34" s="66">
        <f t="shared" si="2"/>
        <v>12.000000000000011</v>
      </c>
      <c r="L34" s="66">
        <f t="shared" si="2"/>
        <v>14.599999999999991</v>
      </c>
      <c r="M34" s="2">
        <f t="shared" si="4"/>
        <v>0</v>
      </c>
      <c r="N34" s="2">
        <f t="shared" si="5"/>
        <v>0.69400000000000017</v>
      </c>
      <c r="O34" s="2">
        <f t="shared" si="6"/>
        <v>1255.2139999999995</v>
      </c>
      <c r="P34" s="66">
        <f t="shared" si="7"/>
        <v>26.6</v>
      </c>
      <c r="Q34" s="66">
        <f>SUM(P$6:P34)</f>
        <v>550.99999999999989</v>
      </c>
      <c r="R34" s="2">
        <f t="shared" si="8"/>
        <v>1.0861899025298435E-2</v>
      </c>
      <c r="S34" s="2">
        <f t="shared" si="3"/>
        <v>1255.2031381009742</v>
      </c>
      <c r="T34" s="2"/>
    </row>
    <row r="35" spans="1:20" x14ac:dyDescent="0.3">
      <c r="A35" s="2">
        <v>30</v>
      </c>
      <c r="B35" s="2"/>
      <c r="C35" s="2">
        <v>1.93</v>
      </c>
      <c r="D35" s="2">
        <v>1.861</v>
      </c>
      <c r="E35" s="2">
        <v>1.792</v>
      </c>
      <c r="F35" s="2">
        <v>0.59199999999999997</v>
      </c>
      <c r="G35" s="2">
        <v>0.51300000000000001</v>
      </c>
      <c r="H35" s="2">
        <v>0.433</v>
      </c>
      <c r="I35" s="66">
        <f t="shared" si="0"/>
        <v>0.1379999999999999</v>
      </c>
      <c r="J35" s="66">
        <f t="shared" si="1"/>
        <v>0.15899999999999997</v>
      </c>
      <c r="K35" s="66">
        <f t="shared" si="2"/>
        <v>13.79999999999999</v>
      </c>
      <c r="L35" s="66">
        <f t="shared" si="2"/>
        <v>15.899999999999997</v>
      </c>
      <c r="M35" s="2">
        <f t="shared" si="4"/>
        <v>1.3940000000000001</v>
      </c>
      <c r="N35" s="2">
        <f t="shared" si="5"/>
        <v>0</v>
      </c>
      <c r="O35" s="2">
        <f t="shared" si="6"/>
        <v>1256.6079999999995</v>
      </c>
      <c r="P35" s="66">
        <f t="shared" si="7"/>
        <v>29.699999999999989</v>
      </c>
      <c r="Q35" s="66">
        <f>SUM(P$6:P35)</f>
        <v>580.69999999999982</v>
      </c>
      <c r="R35" s="2">
        <f t="shared" si="8"/>
        <v>1.1447377067133939E-2</v>
      </c>
      <c r="S35" s="2">
        <f t="shared" si="3"/>
        <v>1256.5965526229324</v>
      </c>
      <c r="T35" s="2" t="s">
        <v>32</v>
      </c>
    </row>
    <row r="36" spans="1:20" x14ac:dyDescent="0.3">
      <c r="A36" s="2">
        <v>31</v>
      </c>
      <c r="B36" s="2"/>
      <c r="C36" s="2">
        <v>1.31</v>
      </c>
      <c r="D36" s="2">
        <v>1.248</v>
      </c>
      <c r="E36" s="2">
        <v>1.1850000000000001</v>
      </c>
      <c r="F36" s="2">
        <v>1.0629999999999999</v>
      </c>
      <c r="G36" s="2">
        <v>0.98899999999999999</v>
      </c>
      <c r="H36" s="2">
        <v>0.91500000000000004</v>
      </c>
      <c r="I36" s="66">
        <f t="shared" si="0"/>
        <v>0.125</v>
      </c>
      <c r="J36" s="66">
        <f t="shared" si="1"/>
        <v>0.14799999999999991</v>
      </c>
      <c r="K36" s="66">
        <f t="shared" si="2"/>
        <v>12.5</v>
      </c>
      <c r="L36" s="66">
        <f t="shared" si="2"/>
        <v>14.79999999999999</v>
      </c>
      <c r="M36" s="2">
        <f t="shared" si="4"/>
        <v>0.872</v>
      </c>
      <c r="N36" s="2">
        <f t="shared" si="5"/>
        <v>0</v>
      </c>
      <c r="O36" s="2">
        <f t="shared" si="6"/>
        <v>1257.4799999999996</v>
      </c>
      <c r="P36" s="66">
        <f t="shared" si="7"/>
        <v>27.29999999999999</v>
      </c>
      <c r="Q36" s="66">
        <f>SUM(P$6:P36)</f>
        <v>607.99999999999977</v>
      </c>
      <c r="R36" s="2">
        <f t="shared" si="8"/>
        <v>1.1985543752053443E-2</v>
      </c>
      <c r="S36" s="2">
        <f t="shared" si="3"/>
        <v>1257.4680144562476</v>
      </c>
      <c r="T36" s="2"/>
    </row>
    <row r="37" spans="1:20" x14ac:dyDescent="0.3">
      <c r="A37" s="2">
        <v>32</v>
      </c>
      <c r="B37" s="2"/>
      <c r="C37" s="2">
        <v>1.399</v>
      </c>
      <c r="D37" s="2">
        <v>1.365</v>
      </c>
      <c r="E37" s="2">
        <v>1.331</v>
      </c>
      <c r="F37" s="2">
        <v>1.546</v>
      </c>
      <c r="G37" s="2">
        <v>1.4850000000000001</v>
      </c>
      <c r="H37" s="2">
        <v>1.423</v>
      </c>
      <c r="I37" s="66">
        <f t="shared" si="0"/>
        <v>6.800000000000006E-2</v>
      </c>
      <c r="J37" s="66">
        <f t="shared" si="1"/>
        <v>0.123</v>
      </c>
      <c r="K37" s="66">
        <f t="shared" si="2"/>
        <v>6.800000000000006</v>
      </c>
      <c r="L37" s="66">
        <f t="shared" si="2"/>
        <v>12.3</v>
      </c>
      <c r="M37" s="2">
        <f t="shared" si="4"/>
        <v>0</v>
      </c>
      <c r="N37" s="2">
        <f t="shared" si="5"/>
        <v>0.2370000000000001</v>
      </c>
      <c r="O37" s="2">
        <f t="shared" si="6"/>
        <v>1257.2429999999995</v>
      </c>
      <c r="P37" s="66">
        <f t="shared" si="7"/>
        <v>19.100000000000009</v>
      </c>
      <c r="Q37" s="66">
        <f>SUM(P$6:P37)</f>
        <v>627.0999999999998</v>
      </c>
      <c r="R37" s="2">
        <f t="shared" si="8"/>
        <v>1.236206330084328E-2</v>
      </c>
      <c r="S37" s="2">
        <f t="shared" si="3"/>
        <v>1257.2306379366987</v>
      </c>
      <c r="T37" s="2"/>
    </row>
    <row r="38" spans="1:20" x14ac:dyDescent="0.3">
      <c r="A38" s="2">
        <v>33</v>
      </c>
      <c r="B38" s="2"/>
      <c r="C38" s="2">
        <v>1.653</v>
      </c>
      <c r="D38" s="2">
        <v>1.62</v>
      </c>
      <c r="E38" s="2">
        <v>1.587</v>
      </c>
      <c r="F38" s="2">
        <v>1.3979999999999999</v>
      </c>
      <c r="G38" s="2">
        <v>1.3520000000000001</v>
      </c>
      <c r="H38" s="2">
        <v>1.306</v>
      </c>
      <c r="I38" s="66">
        <f t="shared" si="0"/>
        <v>6.6000000000000059E-2</v>
      </c>
      <c r="J38" s="66">
        <f t="shared" si="1"/>
        <v>9.199999999999986E-2</v>
      </c>
      <c r="K38" s="66">
        <f t="shared" si="2"/>
        <v>6.6000000000000059</v>
      </c>
      <c r="L38" s="66">
        <f t="shared" si="2"/>
        <v>9.1999999999999851</v>
      </c>
      <c r="M38" s="2">
        <f t="shared" si="4"/>
        <v>1.2999999999999901E-2</v>
      </c>
      <c r="N38" s="2">
        <f t="shared" si="5"/>
        <v>0</v>
      </c>
      <c r="O38" s="2">
        <f t="shared" si="6"/>
        <v>1257.2559999999994</v>
      </c>
      <c r="P38" s="66">
        <f t="shared" si="7"/>
        <v>15.79999999999999</v>
      </c>
      <c r="Q38" s="66">
        <f>SUM(P$6:P38)</f>
        <v>642.89999999999975</v>
      </c>
      <c r="R38" s="2">
        <f t="shared" si="8"/>
        <v>1.2673529733873616E-2</v>
      </c>
      <c r="S38" s="2">
        <f t="shared" si="3"/>
        <v>1257.2433264702656</v>
      </c>
      <c r="T38" s="2" t="s">
        <v>31</v>
      </c>
    </row>
    <row r="39" spans="1:20" x14ac:dyDescent="0.3">
      <c r="A39" s="2">
        <v>34</v>
      </c>
      <c r="B39" s="2"/>
      <c r="C39" s="2">
        <v>1.925</v>
      </c>
      <c r="D39" s="2">
        <v>1.9019999999999999</v>
      </c>
      <c r="E39" s="2">
        <v>1.879</v>
      </c>
      <c r="F39" s="2">
        <v>0.95699999999999996</v>
      </c>
      <c r="G39" s="2">
        <v>0.93799999999999994</v>
      </c>
      <c r="H39" s="2">
        <v>0.91800000000000004</v>
      </c>
      <c r="I39" s="66">
        <f t="shared" si="0"/>
        <v>4.6000000000000041E-2</v>
      </c>
      <c r="J39" s="66">
        <f t="shared" si="1"/>
        <v>3.8999999999999924E-2</v>
      </c>
      <c r="K39" s="66">
        <f t="shared" si="2"/>
        <v>4.6000000000000041</v>
      </c>
      <c r="L39" s="66">
        <f t="shared" si="2"/>
        <v>3.8999999999999924</v>
      </c>
      <c r="M39" s="2">
        <f t="shared" si="4"/>
        <v>0.68200000000000016</v>
      </c>
      <c r="N39" s="2">
        <f t="shared" si="5"/>
        <v>0</v>
      </c>
      <c r="O39" s="2">
        <f t="shared" si="6"/>
        <v>1257.9379999999994</v>
      </c>
      <c r="P39" s="66">
        <f t="shared" si="7"/>
        <v>8.4999999999999964</v>
      </c>
      <c r="Q39" s="66">
        <f>SUM(P$6:P39)</f>
        <v>651.39999999999975</v>
      </c>
      <c r="R39" s="2">
        <f t="shared" si="8"/>
        <v>1.2841090789617784E-2</v>
      </c>
      <c r="S39" s="2">
        <f t="shared" si="3"/>
        <v>1257.9251589092098</v>
      </c>
      <c r="T39" s="2"/>
    </row>
    <row r="40" spans="1:20" x14ac:dyDescent="0.3">
      <c r="A40" s="2">
        <v>35</v>
      </c>
      <c r="B40" s="2"/>
      <c r="C40" s="2">
        <v>1.9059999999999999</v>
      </c>
      <c r="D40" s="2">
        <v>1.8759999999999999</v>
      </c>
      <c r="E40" s="2">
        <v>1.845</v>
      </c>
      <c r="F40" s="2">
        <v>0.94499999999999995</v>
      </c>
      <c r="G40" s="2">
        <v>0.91900000000000004</v>
      </c>
      <c r="H40" s="2">
        <v>0.89300000000000002</v>
      </c>
      <c r="I40" s="66">
        <f t="shared" si="0"/>
        <v>6.0999999999999943E-2</v>
      </c>
      <c r="J40" s="66">
        <f t="shared" si="1"/>
        <v>5.1999999999999935E-2</v>
      </c>
      <c r="K40" s="66">
        <f t="shared" ref="K40:L55" si="9">100*I40</f>
        <v>6.0999999999999943</v>
      </c>
      <c r="L40" s="66">
        <f t="shared" si="9"/>
        <v>5.199999999999994</v>
      </c>
      <c r="M40" s="2">
        <f t="shared" si="4"/>
        <v>0.98299999999999987</v>
      </c>
      <c r="N40" s="2">
        <f t="shared" si="5"/>
        <v>0</v>
      </c>
      <c r="O40" s="2">
        <f t="shared" si="6"/>
        <v>1258.9209999999994</v>
      </c>
      <c r="P40" s="66">
        <f t="shared" si="7"/>
        <v>11.299999999999988</v>
      </c>
      <c r="Q40" s="66">
        <f>SUM(P$6:P40)</f>
        <v>662.6999999999997</v>
      </c>
      <c r="R40" s="2">
        <f t="shared" si="8"/>
        <v>1.3063848428430619E-2</v>
      </c>
      <c r="S40" s="2">
        <f t="shared" si="3"/>
        <v>1258.907936151571</v>
      </c>
      <c r="T40" s="2"/>
    </row>
    <row r="41" spans="1:20" ht="14.4" customHeight="1" x14ac:dyDescent="0.3">
      <c r="A41" s="2">
        <v>36</v>
      </c>
      <c r="B41" s="2"/>
      <c r="C41" s="2">
        <v>1.794</v>
      </c>
      <c r="D41" s="2">
        <v>1.7589999999999999</v>
      </c>
      <c r="E41" s="2">
        <v>1.724</v>
      </c>
      <c r="F41" s="2">
        <v>0.72899999999999998</v>
      </c>
      <c r="G41" s="2">
        <v>0.70699999999999996</v>
      </c>
      <c r="H41" s="2">
        <v>0.68500000000000005</v>
      </c>
      <c r="I41" s="66">
        <f t="shared" si="0"/>
        <v>7.0000000000000062E-2</v>
      </c>
      <c r="J41" s="66">
        <f t="shared" si="1"/>
        <v>4.3999999999999928E-2</v>
      </c>
      <c r="K41" s="66">
        <f t="shared" si="9"/>
        <v>7.0000000000000062</v>
      </c>
      <c r="L41" s="66">
        <f t="shared" si="9"/>
        <v>4.3999999999999932</v>
      </c>
      <c r="M41" s="2">
        <f t="shared" si="4"/>
        <v>1.169</v>
      </c>
      <c r="N41" s="2">
        <f t="shared" si="5"/>
        <v>0</v>
      </c>
      <c r="O41" s="2">
        <f t="shared" si="6"/>
        <v>1260.0899999999995</v>
      </c>
      <c r="P41" s="66">
        <f t="shared" si="7"/>
        <v>11.399999999999999</v>
      </c>
      <c r="Q41" s="66">
        <f>SUM(P$6:P41)</f>
        <v>674.09999999999968</v>
      </c>
      <c r="R41" s="2">
        <f t="shared" si="8"/>
        <v>1.328857737378162E-2</v>
      </c>
      <c r="S41" s="2">
        <f t="shared" si="3"/>
        <v>1260.0767114226257</v>
      </c>
      <c r="T41" s="2"/>
    </row>
    <row r="42" spans="1:20" x14ac:dyDescent="0.3">
      <c r="A42" s="2">
        <v>37</v>
      </c>
      <c r="B42" s="2"/>
      <c r="C42" s="2">
        <v>1.667</v>
      </c>
      <c r="D42" s="2">
        <v>1.6459999999999999</v>
      </c>
      <c r="E42" s="2">
        <v>1.625</v>
      </c>
      <c r="F42" s="2">
        <v>0.94499999999999995</v>
      </c>
      <c r="G42" s="2">
        <v>0.91400000000000003</v>
      </c>
      <c r="H42" s="2">
        <v>0.88200000000000001</v>
      </c>
      <c r="I42" s="66">
        <f t="shared" si="0"/>
        <v>4.2000000000000037E-2</v>
      </c>
      <c r="J42" s="66">
        <f t="shared" si="1"/>
        <v>6.2999999999999945E-2</v>
      </c>
      <c r="K42" s="66">
        <f t="shared" si="9"/>
        <v>4.2000000000000037</v>
      </c>
      <c r="L42" s="66">
        <f t="shared" si="9"/>
        <v>6.2999999999999945</v>
      </c>
      <c r="M42" s="2">
        <f t="shared" si="4"/>
        <v>0.84499999999999986</v>
      </c>
      <c r="N42" s="2">
        <f t="shared" si="5"/>
        <v>0</v>
      </c>
      <c r="O42" s="2">
        <f t="shared" si="6"/>
        <v>1260.9349999999995</v>
      </c>
      <c r="P42" s="66">
        <f t="shared" si="7"/>
        <v>10.499999999999998</v>
      </c>
      <c r="Q42" s="66">
        <f>SUM(P$6:P42)</f>
        <v>684.59999999999968</v>
      </c>
      <c r="R42" s="2">
        <f t="shared" si="8"/>
        <v>1.3495564560289122E-2</v>
      </c>
      <c r="S42" s="2">
        <f t="shared" si="3"/>
        <v>1260.9215044354391</v>
      </c>
      <c r="T42" s="2"/>
    </row>
    <row r="43" spans="1:20" x14ac:dyDescent="0.3">
      <c r="A43" s="2">
        <v>38</v>
      </c>
      <c r="B43" s="2"/>
      <c r="C43" s="2">
        <v>1.4219999999999999</v>
      </c>
      <c r="D43" s="2">
        <v>1.397</v>
      </c>
      <c r="E43" s="2">
        <v>1.3720000000000001</v>
      </c>
      <c r="F43" s="2">
        <v>0.79500000000000004</v>
      </c>
      <c r="G43" s="2">
        <v>0.77300000000000002</v>
      </c>
      <c r="H43" s="2">
        <v>0.75</v>
      </c>
      <c r="I43" s="66">
        <f t="shared" si="0"/>
        <v>4.9999999999999822E-2</v>
      </c>
      <c r="J43" s="66">
        <f t="shared" si="1"/>
        <v>4.500000000000004E-2</v>
      </c>
      <c r="K43" s="66">
        <f t="shared" si="9"/>
        <v>4.9999999999999822</v>
      </c>
      <c r="L43" s="66">
        <f t="shared" si="9"/>
        <v>4.5000000000000036</v>
      </c>
      <c r="M43" s="2">
        <f t="shared" si="4"/>
        <v>0.87299999999999989</v>
      </c>
      <c r="N43" s="2">
        <f t="shared" si="5"/>
        <v>0</v>
      </c>
      <c r="O43" s="2">
        <f t="shared" si="6"/>
        <v>1261.8079999999995</v>
      </c>
      <c r="P43" s="66">
        <f t="shared" si="7"/>
        <v>9.4999999999999858</v>
      </c>
      <c r="Q43" s="66">
        <f>SUM(P$6:P43)</f>
        <v>694.09999999999968</v>
      </c>
      <c r="R43" s="2">
        <f t="shared" si="8"/>
        <v>1.3682838681414957E-2</v>
      </c>
      <c r="S43" s="2">
        <f t="shared" si="3"/>
        <v>1261.7943171613181</v>
      </c>
      <c r="T43" s="2"/>
    </row>
    <row r="44" spans="1:20" x14ac:dyDescent="0.3">
      <c r="A44" s="2">
        <v>39</v>
      </c>
      <c r="B44" s="2"/>
      <c r="C44" s="2">
        <v>2.1960000000000002</v>
      </c>
      <c r="D44" s="2">
        <v>2.1349999999999998</v>
      </c>
      <c r="E44" s="2">
        <v>2.073</v>
      </c>
      <c r="F44" s="2">
        <v>0.91500000000000004</v>
      </c>
      <c r="G44" s="2">
        <v>0.875</v>
      </c>
      <c r="H44" s="2">
        <v>0.83499999999999996</v>
      </c>
      <c r="I44" s="66">
        <f t="shared" si="0"/>
        <v>0.12300000000000022</v>
      </c>
      <c r="J44" s="66">
        <f t="shared" si="1"/>
        <v>8.0000000000000071E-2</v>
      </c>
      <c r="K44" s="66">
        <f t="shared" si="9"/>
        <v>12.300000000000022</v>
      </c>
      <c r="L44" s="66">
        <f t="shared" si="9"/>
        <v>8.0000000000000071</v>
      </c>
      <c r="M44" s="2">
        <f t="shared" si="4"/>
        <v>0.52200000000000002</v>
      </c>
      <c r="N44" s="2">
        <f t="shared" si="5"/>
        <v>0</v>
      </c>
      <c r="O44" s="2">
        <f t="shared" si="6"/>
        <v>1262.3299999999995</v>
      </c>
      <c r="P44" s="66">
        <f t="shared" si="7"/>
        <v>20.300000000000029</v>
      </c>
      <c r="Q44" s="66">
        <f>SUM(P$6:P44)</f>
        <v>714.39999999999975</v>
      </c>
      <c r="R44" s="2">
        <f t="shared" si="8"/>
        <v>1.4083013908662796E-2</v>
      </c>
      <c r="S44" s="2">
        <f t="shared" si="3"/>
        <v>1262.3159169860908</v>
      </c>
      <c r="T44" s="2"/>
    </row>
    <row r="45" spans="1:20" x14ac:dyDescent="0.3">
      <c r="A45" s="2">
        <v>40</v>
      </c>
      <c r="B45" s="2"/>
      <c r="C45" s="2">
        <v>2.29</v>
      </c>
      <c r="D45" s="2">
        <v>2.23</v>
      </c>
      <c r="E45" s="2">
        <v>2.17</v>
      </c>
      <c r="F45" s="2">
        <v>0.61399999999999999</v>
      </c>
      <c r="G45" s="2">
        <v>0.59699999999999998</v>
      </c>
      <c r="H45" s="2">
        <v>0.57999999999999996</v>
      </c>
      <c r="I45" s="66">
        <f t="shared" si="0"/>
        <v>0.12000000000000011</v>
      </c>
      <c r="J45" s="66">
        <f t="shared" si="1"/>
        <v>3.400000000000003E-2</v>
      </c>
      <c r="K45" s="66">
        <f t="shared" si="9"/>
        <v>12.000000000000011</v>
      </c>
      <c r="L45" s="66">
        <f t="shared" si="9"/>
        <v>3.400000000000003</v>
      </c>
      <c r="M45" s="2">
        <f t="shared" si="4"/>
        <v>1.5379999999999998</v>
      </c>
      <c r="N45" s="2">
        <f t="shared" si="5"/>
        <v>0</v>
      </c>
      <c r="O45" s="2">
        <f t="shared" si="6"/>
        <v>1263.8679999999995</v>
      </c>
      <c r="P45" s="66">
        <f t="shared" si="7"/>
        <v>15.400000000000013</v>
      </c>
      <c r="Q45" s="66">
        <f>SUM(P$6:P45)</f>
        <v>729.79999999999973</v>
      </c>
      <c r="R45" s="2">
        <f t="shared" si="8"/>
        <v>1.4386595115540465E-2</v>
      </c>
      <c r="S45" s="2">
        <f t="shared" si="3"/>
        <v>1263.8536134048838</v>
      </c>
      <c r="T45" s="2"/>
    </row>
    <row r="46" spans="1:20" x14ac:dyDescent="0.3">
      <c r="A46" s="2">
        <v>41</v>
      </c>
      <c r="B46" s="2"/>
      <c r="C46" s="2">
        <v>2.0249999999999999</v>
      </c>
      <c r="D46" s="2">
        <v>1.9850000000000001</v>
      </c>
      <c r="E46" s="2">
        <v>1.9450000000000001</v>
      </c>
      <c r="F46" s="2">
        <v>1.19</v>
      </c>
      <c r="G46" s="2">
        <v>1.1299999999999999</v>
      </c>
      <c r="H46" s="2">
        <v>1.07</v>
      </c>
      <c r="I46" s="66">
        <f t="shared" si="0"/>
        <v>7.9999999999999849E-2</v>
      </c>
      <c r="J46" s="66">
        <f t="shared" si="1"/>
        <v>0.11999999999999988</v>
      </c>
      <c r="K46" s="66">
        <f t="shared" si="9"/>
        <v>7.9999999999999849</v>
      </c>
      <c r="L46" s="66">
        <f t="shared" si="9"/>
        <v>11.999999999999989</v>
      </c>
      <c r="M46" s="2">
        <f t="shared" si="4"/>
        <v>1.1000000000000001</v>
      </c>
      <c r="N46" s="2">
        <f t="shared" si="5"/>
        <v>0</v>
      </c>
      <c r="O46" s="2">
        <f t="shared" si="6"/>
        <v>1264.9679999999994</v>
      </c>
      <c r="P46" s="66">
        <f t="shared" si="7"/>
        <v>19.999999999999975</v>
      </c>
      <c r="Q46" s="66">
        <f>SUM(P$6:P46)</f>
        <v>749.79999999999973</v>
      </c>
      <c r="R46" s="2">
        <f t="shared" si="8"/>
        <v>1.4780856423173802E-2</v>
      </c>
      <c r="S46" s="2">
        <f t="shared" si="3"/>
        <v>1264.9532191435762</v>
      </c>
      <c r="T46" s="2"/>
    </row>
    <row r="47" spans="1:20" x14ac:dyDescent="0.3">
      <c r="A47" s="2">
        <v>42</v>
      </c>
      <c r="B47" s="2"/>
      <c r="C47" s="2">
        <v>2.0249999999999999</v>
      </c>
      <c r="D47" s="2">
        <v>1.994</v>
      </c>
      <c r="E47" s="2">
        <v>1.9630000000000001</v>
      </c>
      <c r="F47" s="2">
        <v>0.97599999999999998</v>
      </c>
      <c r="G47" s="2">
        <v>0.93899999999999995</v>
      </c>
      <c r="H47" s="2">
        <v>0.90100000000000002</v>
      </c>
      <c r="I47" s="66">
        <f t="shared" si="0"/>
        <v>6.1999999999999833E-2</v>
      </c>
      <c r="J47" s="66">
        <f t="shared" si="1"/>
        <v>7.4999999999999956E-2</v>
      </c>
      <c r="K47" s="66">
        <f t="shared" si="9"/>
        <v>6.1999999999999833</v>
      </c>
      <c r="L47" s="66">
        <f t="shared" si="9"/>
        <v>7.4999999999999956</v>
      </c>
      <c r="M47" s="2">
        <f t="shared" si="4"/>
        <v>1.0460000000000003</v>
      </c>
      <c r="N47" s="2">
        <f t="shared" si="5"/>
        <v>0</v>
      </c>
      <c r="O47" s="2">
        <f t="shared" si="6"/>
        <v>1266.0139999999994</v>
      </c>
      <c r="P47" s="66">
        <f t="shared" si="7"/>
        <v>13.699999999999978</v>
      </c>
      <c r="Q47" s="66">
        <f>SUM(P$6:P47)</f>
        <v>763.49999999999966</v>
      </c>
      <c r="R47" s="2">
        <f t="shared" si="8"/>
        <v>1.5050925418902636E-2</v>
      </c>
      <c r="S47" s="2">
        <f t="shared" si="3"/>
        <v>1265.9989490745807</v>
      </c>
      <c r="T47" s="2"/>
    </row>
    <row r="48" spans="1:20" x14ac:dyDescent="0.3">
      <c r="A48" s="2">
        <v>43</v>
      </c>
      <c r="B48" s="2"/>
      <c r="C48" s="2">
        <v>2.06</v>
      </c>
      <c r="D48" s="2">
        <v>2.0169999999999999</v>
      </c>
      <c r="E48" s="2">
        <v>1.974</v>
      </c>
      <c r="F48" s="2">
        <v>1.2010000000000001</v>
      </c>
      <c r="G48" s="2">
        <v>1.1839999999999999</v>
      </c>
      <c r="H48" s="2">
        <v>1.167</v>
      </c>
      <c r="I48" s="66">
        <f t="shared" si="0"/>
        <v>8.6000000000000076E-2</v>
      </c>
      <c r="J48" s="66">
        <f t="shared" si="1"/>
        <v>3.400000000000003E-2</v>
      </c>
      <c r="K48" s="66">
        <f t="shared" si="9"/>
        <v>8.6000000000000085</v>
      </c>
      <c r="L48" s="66">
        <f t="shared" si="9"/>
        <v>3.400000000000003</v>
      </c>
      <c r="M48" s="2">
        <f t="shared" si="4"/>
        <v>0.81</v>
      </c>
      <c r="N48" s="2">
        <f t="shared" si="5"/>
        <v>0</v>
      </c>
      <c r="O48" s="2">
        <f t="shared" si="6"/>
        <v>1266.8239999999994</v>
      </c>
      <c r="P48" s="66">
        <f t="shared" si="7"/>
        <v>12.000000000000011</v>
      </c>
      <c r="Q48" s="66">
        <f>SUM(P$6:P48)</f>
        <v>775.49999999999966</v>
      </c>
      <c r="R48" s="2">
        <f t="shared" si="8"/>
        <v>1.5287482203482639E-2</v>
      </c>
      <c r="S48" s="2">
        <f t="shared" si="3"/>
        <v>1266.8087125177958</v>
      </c>
      <c r="T48" s="2" t="s">
        <v>29</v>
      </c>
    </row>
    <row r="49" spans="1:20" x14ac:dyDescent="0.3">
      <c r="A49" s="2">
        <v>44</v>
      </c>
      <c r="B49" s="2"/>
      <c r="C49" s="2">
        <v>1.61</v>
      </c>
      <c r="D49" s="2">
        <v>1.5569999999999999</v>
      </c>
      <c r="E49" s="2">
        <v>1.504</v>
      </c>
      <c r="F49" s="2">
        <v>0.82399999999999995</v>
      </c>
      <c r="G49" s="2">
        <v>0.79</v>
      </c>
      <c r="H49" s="2">
        <v>0.75600000000000001</v>
      </c>
      <c r="I49" s="66">
        <f t="shared" si="0"/>
        <v>0.10600000000000009</v>
      </c>
      <c r="J49" s="66">
        <f t="shared" si="1"/>
        <v>6.7999999999999949E-2</v>
      </c>
      <c r="K49" s="66">
        <f t="shared" si="9"/>
        <v>10.600000000000009</v>
      </c>
      <c r="L49" s="66">
        <f t="shared" si="9"/>
        <v>6.7999999999999954</v>
      </c>
      <c r="M49" s="2">
        <f t="shared" si="4"/>
        <v>1.2269999999999999</v>
      </c>
      <c r="N49" s="2">
        <f t="shared" si="5"/>
        <v>0</v>
      </c>
      <c r="O49" s="2">
        <f t="shared" si="6"/>
        <v>1268.0509999999995</v>
      </c>
      <c r="P49" s="66">
        <f t="shared" si="7"/>
        <v>17.400000000000006</v>
      </c>
      <c r="Q49" s="66">
        <f>SUM(P$6:P49)</f>
        <v>792.89999999999964</v>
      </c>
      <c r="R49" s="2">
        <f t="shared" si="8"/>
        <v>1.5630489541123643E-2</v>
      </c>
      <c r="S49" s="2">
        <f t="shared" si="3"/>
        <v>1268.0353695104584</v>
      </c>
      <c r="T49" s="2"/>
    </row>
    <row r="50" spans="1:20" x14ac:dyDescent="0.3">
      <c r="A50" s="2">
        <v>45</v>
      </c>
      <c r="B50" s="2"/>
      <c r="C50" s="2">
        <v>1.93</v>
      </c>
      <c r="D50" s="2">
        <v>1.8759999999999999</v>
      </c>
      <c r="E50" s="2">
        <v>1.8220000000000001</v>
      </c>
      <c r="F50" s="2">
        <v>1.6439999999999999</v>
      </c>
      <c r="G50" s="2">
        <v>1.57</v>
      </c>
      <c r="H50" s="2">
        <v>1.496</v>
      </c>
      <c r="I50" s="66">
        <f t="shared" si="0"/>
        <v>0.10799999999999987</v>
      </c>
      <c r="J50" s="66">
        <f t="shared" si="1"/>
        <v>0.14799999999999991</v>
      </c>
      <c r="K50" s="66">
        <f t="shared" si="9"/>
        <v>10.799999999999986</v>
      </c>
      <c r="L50" s="66">
        <f t="shared" si="9"/>
        <v>14.79999999999999</v>
      </c>
      <c r="M50" s="2">
        <f t="shared" si="4"/>
        <v>0</v>
      </c>
      <c r="N50" s="2">
        <f t="shared" si="5"/>
        <v>1.3000000000000123E-2</v>
      </c>
      <c r="O50" s="2">
        <f t="shared" si="6"/>
        <v>1268.0379999999996</v>
      </c>
      <c r="P50" s="66">
        <f t="shared" si="7"/>
        <v>25.599999999999977</v>
      </c>
      <c r="Q50" s="66">
        <f>SUM(P$6:P50)</f>
        <v>818.49999999999966</v>
      </c>
      <c r="R50" s="2">
        <f t="shared" si="8"/>
        <v>1.6135144014894312E-2</v>
      </c>
      <c r="S50" s="2">
        <f t="shared" si="3"/>
        <v>1268.0218648559846</v>
      </c>
      <c r="T50" s="2"/>
    </row>
    <row r="51" spans="1:20" x14ac:dyDescent="0.3">
      <c r="A51" s="2">
        <v>46</v>
      </c>
      <c r="B51" s="2"/>
      <c r="C51" s="2">
        <v>1.484</v>
      </c>
      <c r="D51" s="2">
        <v>1.4019999999999999</v>
      </c>
      <c r="E51" s="2">
        <v>1.32</v>
      </c>
      <c r="F51" s="2">
        <v>1.052</v>
      </c>
      <c r="G51" s="2">
        <v>0.95699999999999996</v>
      </c>
      <c r="H51" s="2">
        <v>0.86199999999999999</v>
      </c>
      <c r="I51" s="66">
        <f t="shared" si="0"/>
        <v>0.16399999999999992</v>
      </c>
      <c r="J51" s="66">
        <f t="shared" si="1"/>
        <v>0.19000000000000006</v>
      </c>
      <c r="K51" s="66">
        <f t="shared" si="9"/>
        <v>16.399999999999991</v>
      </c>
      <c r="L51" s="66">
        <f t="shared" si="9"/>
        <v>19.000000000000007</v>
      </c>
      <c r="M51" s="2">
        <f t="shared" si="4"/>
        <v>0.91899999999999993</v>
      </c>
      <c r="N51" s="2">
        <f t="shared" si="5"/>
        <v>0</v>
      </c>
      <c r="O51" s="2">
        <f t="shared" si="6"/>
        <v>1268.9569999999997</v>
      </c>
      <c r="P51" s="66">
        <f t="shared" si="7"/>
        <v>35.4</v>
      </c>
      <c r="Q51" s="66">
        <f>SUM(P$6:P51)</f>
        <v>853.89999999999964</v>
      </c>
      <c r="R51" s="2">
        <f t="shared" si="8"/>
        <v>1.6832986529405319E-2</v>
      </c>
      <c r="S51" s="2">
        <f t="shared" si="3"/>
        <v>1268.9401670134703</v>
      </c>
      <c r="T51" s="2" t="s">
        <v>28</v>
      </c>
    </row>
    <row r="52" spans="1:20" x14ac:dyDescent="0.3">
      <c r="A52" s="2">
        <v>47</v>
      </c>
      <c r="B52" s="2"/>
      <c r="C52" s="2">
        <v>1.6919999999999999</v>
      </c>
      <c r="D52" s="2">
        <v>1.6379999999999999</v>
      </c>
      <c r="E52" s="2">
        <v>1.5840000000000001</v>
      </c>
      <c r="F52" s="2">
        <v>1.5609999999999999</v>
      </c>
      <c r="G52" s="2">
        <v>1.5</v>
      </c>
      <c r="H52" s="2">
        <v>1.4390000000000001</v>
      </c>
      <c r="I52" s="66">
        <f t="shared" si="0"/>
        <v>0.10799999999999987</v>
      </c>
      <c r="J52" s="66">
        <f t="shared" si="1"/>
        <v>0.12199999999999989</v>
      </c>
      <c r="K52" s="66">
        <f t="shared" si="9"/>
        <v>10.799999999999986</v>
      </c>
      <c r="L52" s="66">
        <f t="shared" si="9"/>
        <v>12.199999999999989</v>
      </c>
      <c r="M52" s="2">
        <f t="shared" si="4"/>
        <v>0</v>
      </c>
      <c r="N52" s="2">
        <f t="shared" si="5"/>
        <v>9.8000000000000087E-2</v>
      </c>
      <c r="O52" s="2">
        <f t="shared" si="6"/>
        <v>1268.8589999999997</v>
      </c>
      <c r="P52" s="66">
        <f t="shared" si="7"/>
        <v>22.999999999999975</v>
      </c>
      <c r="Q52" s="66">
        <f>SUM(P$6:P52)</f>
        <v>876.89999999999964</v>
      </c>
      <c r="R52" s="2">
        <f t="shared" si="8"/>
        <v>1.7286387033183657E-2</v>
      </c>
      <c r="S52" s="2">
        <f t="shared" si="3"/>
        <v>1268.8417136129665</v>
      </c>
      <c r="T52" s="2"/>
    </row>
    <row r="53" spans="1:20" x14ac:dyDescent="0.3">
      <c r="A53" s="2">
        <v>48</v>
      </c>
      <c r="B53" s="2"/>
      <c r="C53" s="2">
        <v>0.97299999999999998</v>
      </c>
      <c r="D53" s="2">
        <v>0.93200000000000005</v>
      </c>
      <c r="E53" s="2">
        <v>0.89</v>
      </c>
      <c r="F53" s="2">
        <v>1.7050000000000001</v>
      </c>
      <c r="G53" s="2">
        <v>1.659</v>
      </c>
      <c r="H53" s="2">
        <v>1.6120000000000001</v>
      </c>
      <c r="I53" s="66">
        <f t="shared" si="0"/>
        <v>8.2999999999999963E-2</v>
      </c>
      <c r="J53" s="66">
        <f t="shared" si="1"/>
        <v>9.2999999999999972E-2</v>
      </c>
      <c r="K53" s="66">
        <f t="shared" si="9"/>
        <v>8.2999999999999972</v>
      </c>
      <c r="L53" s="66">
        <f t="shared" si="9"/>
        <v>9.2999999999999972</v>
      </c>
      <c r="M53" s="2">
        <f t="shared" si="4"/>
        <v>0</v>
      </c>
      <c r="N53" s="2">
        <f t="shared" si="5"/>
        <v>2.100000000000013E-2</v>
      </c>
      <c r="O53" s="2">
        <f t="shared" si="6"/>
        <v>1268.8379999999997</v>
      </c>
      <c r="P53" s="66">
        <f t="shared" si="7"/>
        <v>17.599999999999994</v>
      </c>
      <c r="Q53" s="66">
        <f>SUM(P$6:P53)</f>
        <v>894.49999999999966</v>
      </c>
      <c r="R53" s="2">
        <f t="shared" si="8"/>
        <v>1.7633336983900995E-2</v>
      </c>
      <c r="S53" s="2">
        <f t="shared" si="3"/>
        <v>1268.8203666630159</v>
      </c>
      <c r="T53" s="2"/>
    </row>
    <row r="54" spans="1:20" x14ac:dyDescent="0.3">
      <c r="A54" s="2">
        <v>49</v>
      </c>
      <c r="B54" s="2"/>
      <c r="C54" s="2">
        <v>1.8240000000000001</v>
      </c>
      <c r="D54" s="2">
        <v>1.7969999999999999</v>
      </c>
      <c r="E54" s="2">
        <v>1.778</v>
      </c>
      <c r="F54" s="2">
        <v>1.986</v>
      </c>
      <c r="G54" s="2">
        <v>1.9419999999999999</v>
      </c>
      <c r="H54" s="2">
        <v>1.8979999999999999</v>
      </c>
      <c r="I54" s="66">
        <f t="shared" si="0"/>
        <v>4.6000000000000041E-2</v>
      </c>
      <c r="J54" s="66">
        <f t="shared" si="1"/>
        <v>8.8000000000000078E-2</v>
      </c>
      <c r="K54" s="66">
        <f t="shared" si="9"/>
        <v>4.6000000000000041</v>
      </c>
      <c r="L54" s="66">
        <f t="shared" si="9"/>
        <v>8.8000000000000078</v>
      </c>
      <c r="M54" s="2">
        <f t="shared" si="4"/>
        <v>0</v>
      </c>
      <c r="N54" s="2">
        <f t="shared" si="5"/>
        <v>1.0099999999999998</v>
      </c>
      <c r="O54" s="2">
        <f t="shared" si="6"/>
        <v>1267.8279999999997</v>
      </c>
      <c r="P54" s="66">
        <f t="shared" si="7"/>
        <v>13.400000000000013</v>
      </c>
      <c r="Q54" s="66">
        <f>SUM(P$6:P54)</f>
        <v>907.89999999999964</v>
      </c>
      <c r="R54" s="2">
        <f t="shared" si="8"/>
        <v>1.789749206001533E-2</v>
      </c>
      <c r="S54" s="2">
        <f t="shared" si="3"/>
        <v>1267.8101025079397</v>
      </c>
      <c r="T54" s="2" t="s">
        <v>27</v>
      </c>
    </row>
    <row r="55" spans="1:20" x14ac:dyDescent="0.3">
      <c r="A55" s="2">
        <v>50</v>
      </c>
      <c r="B55" s="2"/>
      <c r="C55" s="2"/>
      <c r="D55" s="2"/>
      <c r="E55" s="2"/>
      <c r="F55" s="2">
        <v>1.508</v>
      </c>
      <c r="G55" s="2">
        <v>1.482</v>
      </c>
      <c r="H55" s="2">
        <v>1.456</v>
      </c>
      <c r="I55" s="66">
        <f t="shared" si="0"/>
        <v>0</v>
      </c>
      <c r="J55" s="66">
        <f t="shared" si="1"/>
        <v>5.2000000000000046E-2</v>
      </c>
      <c r="K55" s="66">
        <f t="shared" si="9"/>
        <v>0</v>
      </c>
      <c r="L55" s="66">
        <f t="shared" si="9"/>
        <v>5.2000000000000046</v>
      </c>
      <c r="M55" s="2">
        <f t="shared" si="4"/>
        <v>0.31499999999999995</v>
      </c>
      <c r="N55" s="2">
        <f t="shared" si="5"/>
        <v>0</v>
      </c>
      <c r="O55" s="2">
        <f t="shared" si="6"/>
        <v>1268.1429999999998</v>
      </c>
      <c r="P55" s="66">
        <f t="shared" si="7"/>
        <v>5.2000000000000046</v>
      </c>
      <c r="Q55" s="66">
        <f>SUM(P$6:P55)</f>
        <v>913.09999999999968</v>
      </c>
      <c r="R55" s="2">
        <f t="shared" si="8"/>
        <v>1.7999999999999999E-2</v>
      </c>
      <c r="S55" s="2">
        <f t="shared" si="3"/>
        <v>1268.1249999999998</v>
      </c>
      <c r="T55" s="2" t="s">
        <v>157</v>
      </c>
    </row>
    <row r="56" spans="1:20" x14ac:dyDescent="0.3">
      <c r="A56" s="2"/>
      <c r="B56" s="2"/>
      <c r="C56" s="2"/>
      <c r="D56" s="2"/>
      <c r="E56" s="2"/>
      <c r="F56" s="2"/>
      <c r="G56" s="2"/>
      <c r="H56" s="2"/>
      <c r="I56" s="66"/>
      <c r="J56" s="66"/>
      <c r="K56" s="66"/>
      <c r="L56" s="66"/>
      <c r="M56" s="2"/>
      <c r="N56" s="2"/>
      <c r="O56" s="2"/>
      <c r="P56" s="66"/>
      <c r="Q56" s="66"/>
      <c r="R56" s="2"/>
      <c r="S56" s="2"/>
      <c r="T56" s="2"/>
    </row>
    <row r="57" spans="1:20" x14ac:dyDescent="0.3">
      <c r="A57" s="2"/>
      <c r="B57" s="2" t="s">
        <v>16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66">
        <f>SUM(P6:P56)</f>
        <v>913.09999999999968</v>
      </c>
      <c r="Q57" s="2"/>
      <c r="R57" s="2"/>
      <c r="S57" s="2"/>
      <c r="T57" s="2"/>
    </row>
    <row r="60" spans="1:20" x14ac:dyDescent="0.3">
      <c r="B60" s="173"/>
      <c r="C60" s="173"/>
      <c r="D60" s="173"/>
      <c r="E60" s="173"/>
      <c r="F60" s="173"/>
      <c r="G60" s="173"/>
      <c r="H60" s="173"/>
      <c r="I60" s="173"/>
      <c r="J60" s="173"/>
      <c r="K60" s="173"/>
    </row>
    <row r="61" spans="1:20" x14ac:dyDescent="0.3"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 t="s">
        <v>181</v>
      </c>
      <c r="M61" s="173"/>
      <c r="N61" s="173"/>
      <c r="O61" s="26">
        <f>ABS(O55-O6)</f>
        <v>1.799999999980173E-2</v>
      </c>
    </row>
    <row r="62" spans="1:20" x14ac:dyDescent="0.3"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 t="s">
        <v>182</v>
      </c>
      <c r="M62" s="173"/>
      <c r="N62" s="173"/>
      <c r="O62" s="67">
        <f>P57</f>
        <v>913.09999999999968</v>
      </c>
    </row>
    <row r="63" spans="1:20" x14ac:dyDescent="0.3"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 t="s">
        <v>183</v>
      </c>
      <c r="M63" s="173"/>
      <c r="N63" s="173"/>
      <c r="O63" s="26">
        <f>(Q6/O62)*O61</f>
        <v>2.9963859379803556E-4</v>
      </c>
    </row>
    <row r="64" spans="1:20" x14ac:dyDescent="0.3"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 t="s">
        <v>184</v>
      </c>
      <c r="M64" s="173"/>
      <c r="N64" s="173"/>
      <c r="O64" s="26">
        <f>SQRT((718.747*625)/1000)</f>
        <v>21.19473696463346</v>
      </c>
    </row>
    <row r="65" spans="2:11" x14ac:dyDescent="0.3">
      <c r="B65" s="173"/>
      <c r="C65" s="173"/>
      <c r="D65" s="173"/>
      <c r="E65" s="173"/>
      <c r="F65" s="173"/>
      <c r="G65" s="173"/>
      <c r="H65" s="173"/>
      <c r="I65" s="173"/>
      <c r="J65" s="173"/>
      <c r="K65" s="173"/>
    </row>
    <row r="66" spans="2:11" x14ac:dyDescent="0.3">
      <c r="B66" s="173"/>
      <c r="C66" s="173"/>
      <c r="D66" s="173"/>
      <c r="E66" s="173"/>
      <c r="F66" s="173"/>
      <c r="G66" s="173"/>
      <c r="H66" s="173"/>
      <c r="I66" s="173"/>
      <c r="J66" s="173"/>
      <c r="K66" s="173"/>
    </row>
    <row r="67" spans="2:11" x14ac:dyDescent="0.3">
      <c r="B67" s="173"/>
      <c r="C67" s="173"/>
      <c r="D67" s="173"/>
      <c r="E67" s="173"/>
      <c r="F67" s="173"/>
      <c r="G67" s="173"/>
      <c r="H67" s="173"/>
      <c r="I67" s="173"/>
      <c r="J67" s="173"/>
      <c r="K67" s="173"/>
    </row>
    <row r="68" spans="2:11" x14ac:dyDescent="0.3">
      <c r="B68" s="173"/>
      <c r="C68" s="173"/>
      <c r="D68" s="173"/>
      <c r="E68" s="173"/>
      <c r="F68" s="173"/>
      <c r="G68" s="173"/>
      <c r="H68" s="173"/>
      <c r="I68" s="173"/>
      <c r="J68" s="173"/>
      <c r="K68" s="173"/>
    </row>
    <row r="69" spans="2:11" x14ac:dyDescent="0.3">
      <c r="B69" s="173"/>
      <c r="C69" s="173"/>
      <c r="D69" s="173"/>
      <c r="E69" s="173"/>
      <c r="F69" s="173"/>
      <c r="G69" s="173"/>
      <c r="H69" s="173"/>
      <c r="I69" s="173"/>
      <c r="J69" s="173"/>
      <c r="K69" s="173"/>
    </row>
  </sheetData>
  <mergeCells count="18">
    <mergeCell ref="A4:A5"/>
    <mergeCell ref="B4:B5"/>
    <mergeCell ref="F4:H4"/>
    <mergeCell ref="I4:J4"/>
    <mergeCell ref="K4:L4"/>
    <mergeCell ref="C4:E4"/>
    <mergeCell ref="Q4:Q5"/>
    <mergeCell ref="R4:R5"/>
    <mergeCell ref="S4:S5"/>
    <mergeCell ref="T4:T5"/>
    <mergeCell ref="B60:K69"/>
    <mergeCell ref="L64:N64"/>
    <mergeCell ref="L61:N61"/>
    <mergeCell ref="L62:N62"/>
    <mergeCell ref="L63:N63"/>
    <mergeCell ref="M4:M5"/>
    <mergeCell ref="N4:N5"/>
    <mergeCell ref="O4:O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6:AF1507"/>
  <sheetViews>
    <sheetView zoomScaleNormal="100" workbookViewId="0">
      <selection activeCell="I12" sqref="I12"/>
    </sheetView>
  </sheetViews>
  <sheetFormatPr defaultRowHeight="13.8" x14ac:dyDescent="0.25"/>
  <cols>
    <col min="1" max="1" width="8.88671875" style="37"/>
    <col min="2" max="2" width="8.88671875" style="97"/>
    <col min="3" max="3" width="11.109375" style="89" customWidth="1"/>
    <col min="4" max="4" width="16.77734375" style="89" customWidth="1"/>
    <col min="5" max="5" width="16.33203125" style="89" customWidth="1"/>
    <col min="6" max="6" width="16.21875" style="89" customWidth="1"/>
    <col min="7" max="7" width="8.88671875" style="62"/>
    <col min="8" max="11" width="8.88671875" style="37"/>
    <col min="12" max="12" width="9.109375" style="37" bestFit="1" customWidth="1"/>
    <col min="13" max="13" width="13.21875" style="97" bestFit="1" customWidth="1"/>
    <col min="14" max="14" width="17.5546875" style="97" customWidth="1"/>
    <col min="15" max="15" width="9.44140625" style="97" bestFit="1" customWidth="1"/>
    <col min="16" max="16" width="8.88671875" style="37"/>
    <col min="17" max="17" width="9.109375" style="37" customWidth="1"/>
    <col min="18" max="18" width="10.88671875" style="37" customWidth="1"/>
    <col min="19" max="19" width="10.77734375" style="37" customWidth="1"/>
    <col min="20" max="20" width="17.5546875" style="37" customWidth="1"/>
    <col min="21" max="21" width="18" style="37" customWidth="1"/>
    <col min="22" max="27" width="8.88671875" style="37"/>
    <col min="28" max="28" width="17.5546875" style="97" customWidth="1"/>
    <col min="29" max="29" width="27.6640625" style="97" customWidth="1"/>
    <col min="30" max="30" width="17.6640625" style="97" customWidth="1"/>
    <col min="31" max="16384" width="8.88671875" style="37"/>
  </cols>
  <sheetData>
    <row r="6" spans="2:30" x14ac:dyDescent="0.25">
      <c r="B6" s="89" t="s">
        <v>159</v>
      </c>
      <c r="C6" s="90" t="s">
        <v>148</v>
      </c>
      <c r="D6" s="90" t="s">
        <v>24</v>
      </c>
      <c r="E6" s="90" t="s">
        <v>25</v>
      </c>
      <c r="F6" s="90" t="s">
        <v>158</v>
      </c>
      <c r="G6" s="40" t="s">
        <v>11</v>
      </c>
      <c r="K6" s="56" t="s">
        <v>159</v>
      </c>
      <c r="L6" s="44" t="s">
        <v>148</v>
      </c>
      <c r="M6" s="90" t="s">
        <v>25</v>
      </c>
      <c r="N6" s="90" t="s">
        <v>24</v>
      </c>
      <c r="O6" s="90" t="s">
        <v>158</v>
      </c>
      <c r="P6" s="40" t="s">
        <v>11</v>
      </c>
      <c r="AB6" s="37"/>
      <c r="AC6" s="37"/>
      <c r="AD6" s="37"/>
    </row>
    <row r="7" spans="2:30" x14ac:dyDescent="0.25">
      <c r="B7" s="89"/>
      <c r="C7" s="90">
        <v>1</v>
      </c>
      <c r="D7" s="90">
        <v>3055747.5060000001</v>
      </c>
      <c r="E7" s="90">
        <v>331818.32500000001</v>
      </c>
      <c r="F7" s="90">
        <v>1268.3440000000001</v>
      </c>
      <c r="G7" s="40" t="s">
        <v>160</v>
      </c>
      <c r="K7" s="56"/>
      <c r="L7" s="44">
        <v>1</v>
      </c>
      <c r="M7" s="90">
        <v>331818.32500000001</v>
      </c>
      <c r="N7" s="90">
        <v>3055747.5060000001</v>
      </c>
      <c r="O7" s="90">
        <v>1268.3440000000001</v>
      </c>
      <c r="P7" s="40" t="s">
        <v>160</v>
      </c>
      <c r="AB7" s="37"/>
      <c r="AC7" s="37"/>
      <c r="AD7" s="37"/>
    </row>
    <row r="8" spans="2:30" x14ac:dyDescent="0.25">
      <c r="B8" s="89"/>
      <c r="C8" s="90">
        <v>2</v>
      </c>
      <c r="D8" s="90">
        <v>3055743.2170000002</v>
      </c>
      <c r="E8" s="90">
        <v>331824.81400000001</v>
      </c>
      <c r="F8" s="90">
        <v>1268.3489999999999</v>
      </c>
      <c r="G8" s="40" t="s">
        <v>160</v>
      </c>
      <c r="K8" s="56"/>
      <c r="L8" s="44">
        <v>2</v>
      </c>
      <c r="M8" s="90">
        <v>331824.81400000001</v>
      </c>
      <c r="N8" s="90">
        <v>3055743.2170000002</v>
      </c>
      <c r="O8" s="90">
        <v>1268.3489999999999</v>
      </c>
      <c r="P8" s="40" t="s">
        <v>160</v>
      </c>
      <c r="AB8" s="37"/>
      <c r="AC8" s="37"/>
      <c r="AD8" s="37"/>
    </row>
    <row r="9" spans="2:30" x14ac:dyDescent="0.25">
      <c r="B9" s="89"/>
      <c r="C9" s="90">
        <v>3</v>
      </c>
      <c r="D9" s="90">
        <v>3055739.87</v>
      </c>
      <c r="E9" s="90">
        <v>331829.984</v>
      </c>
      <c r="F9" s="90">
        <v>1268.327</v>
      </c>
      <c r="G9" s="40" t="s">
        <v>160</v>
      </c>
      <c r="K9" s="56"/>
      <c r="L9" s="44">
        <v>3</v>
      </c>
      <c r="M9" s="90">
        <v>331829.984</v>
      </c>
      <c r="N9" s="90">
        <v>3055739.87</v>
      </c>
      <c r="O9" s="90">
        <v>1268.327</v>
      </c>
      <c r="P9" s="40" t="s">
        <v>160</v>
      </c>
      <c r="AB9" s="37"/>
      <c r="AC9" s="37"/>
      <c r="AD9" s="37"/>
    </row>
    <row r="10" spans="2:30" x14ac:dyDescent="0.25">
      <c r="B10" s="89"/>
      <c r="C10" s="90">
        <v>4</v>
      </c>
      <c r="D10" s="90">
        <v>3055751.8870000001</v>
      </c>
      <c r="E10" s="90">
        <v>331821.65000000002</v>
      </c>
      <c r="F10" s="90">
        <v>1268.3710000000001</v>
      </c>
      <c r="G10" s="40" t="s">
        <v>160</v>
      </c>
      <c r="K10" s="56"/>
      <c r="L10" s="44">
        <v>4</v>
      </c>
      <c r="M10" s="90">
        <v>331821.65000000002</v>
      </c>
      <c r="N10" s="90">
        <v>3055751.8870000001</v>
      </c>
      <c r="O10" s="90">
        <v>1268.3710000000001</v>
      </c>
      <c r="P10" s="40" t="s">
        <v>160</v>
      </c>
      <c r="AB10" s="37"/>
      <c r="AC10" s="37"/>
      <c r="AD10" s="37"/>
    </row>
    <row r="11" spans="2:30" x14ac:dyDescent="0.25">
      <c r="B11" s="89"/>
      <c r="C11" s="90">
        <v>5</v>
      </c>
      <c r="D11" s="90">
        <v>3055747.4010000001</v>
      </c>
      <c r="E11" s="90">
        <v>331828.19500000001</v>
      </c>
      <c r="F11" s="90">
        <v>1268.336</v>
      </c>
      <c r="G11" s="40" t="s">
        <v>160</v>
      </c>
      <c r="K11" s="56"/>
      <c r="L11" s="44">
        <v>5</v>
      </c>
      <c r="M11" s="90">
        <v>331828.19500000001</v>
      </c>
      <c r="N11" s="90">
        <v>3055747.4010000001</v>
      </c>
      <c r="O11" s="90">
        <v>1268.336</v>
      </c>
      <c r="P11" s="40" t="s">
        <v>160</v>
      </c>
      <c r="AB11" s="37"/>
      <c r="AC11" s="37"/>
      <c r="AD11" s="37"/>
    </row>
    <row r="12" spans="2:30" x14ac:dyDescent="0.25">
      <c r="B12" s="89"/>
      <c r="C12" s="90">
        <v>6</v>
      </c>
      <c r="D12" s="90">
        <v>3055753.9610000001</v>
      </c>
      <c r="E12" s="90">
        <v>331816.13099999999</v>
      </c>
      <c r="F12" s="90">
        <v>1269.5989999999999</v>
      </c>
      <c r="G12" s="40" t="s">
        <v>161</v>
      </c>
      <c r="K12" s="56"/>
      <c r="L12" s="44">
        <v>6</v>
      </c>
      <c r="M12" s="90">
        <v>331816.13099999999</v>
      </c>
      <c r="N12" s="90">
        <v>3055753.9610000001</v>
      </c>
      <c r="O12" s="90">
        <v>1269.5989999999999</v>
      </c>
      <c r="P12" s="40" t="s">
        <v>161</v>
      </c>
      <c r="AB12" s="37"/>
      <c r="AC12" s="37"/>
      <c r="AD12" s="37"/>
    </row>
    <row r="13" spans="2:30" x14ac:dyDescent="0.25">
      <c r="B13" s="89"/>
      <c r="C13" s="90">
        <v>7</v>
      </c>
      <c r="D13" s="90">
        <v>3055756.0460000001</v>
      </c>
      <c r="E13" s="90">
        <v>331811.86700000003</v>
      </c>
      <c r="F13" s="90">
        <v>1269.674</v>
      </c>
      <c r="G13" s="40" t="s">
        <v>161</v>
      </c>
      <c r="K13" s="56"/>
      <c r="L13" s="44">
        <v>7</v>
      </c>
      <c r="M13" s="90">
        <v>331811.86700000003</v>
      </c>
      <c r="N13" s="90">
        <v>3055756.0460000001</v>
      </c>
      <c r="O13" s="90">
        <v>1269.674</v>
      </c>
      <c r="P13" s="40" t="s">
        <v>161</v>
      </c>
      <c r="AB13" s="37"/>
      <c r="AC13" s="37"/>
      <c r="AD13" s="37"/>
    </row>
    <row r="14" spans="2:30" x14ac:dyDescent="0.25">
      <c r="B14" s="89"/>
      <c r="C14" s="90">
        <v>8</v>
      </c>
      <c r="D14" s="90">
        <v>3055754.3429999999</v>
      </c>
      <c r="E14" s="90">
        <v>331810.59899999999</v>
      </c>
      <c r="F14" s="90">
        <v>1269.6410000000001</v>
      </c>
      <c r="G14" s="40" t="s">
        <v>162</v>
      </c>
      <c r="K14" s="56"/>
      <c r="L14" s="44">
        <v>8</v>
      </c>
      <c r="M14" s="90">
        <v>331810.59899999999</v>
      </c>
      <c r="N14" s="90">
        <v>3055754.3429999999</v>
      </c>
      <c r="O14" s="90">
        <v>1269.6410000000001</v>
      </c>
      <c r="P14" s="40" t="s">
        <v>162</v>
      </c>
      <c r="AB14" s="37"/>
      <c r="AC14" s="37"/>
      <c r="AD14" s="37"/>
    </row>
    <row r="15" spans="2:30" x14ac:dyDescent="0.25">
      <c r="B15" s="89"/>
      <c r="C15" s="90">
        <v>9</v>
      </c>
      <c r="D15" s="90">
        <v>3055754.7960000001</v>
      </c>
      <c r="E15" s="90">
        <v>331809.43599999999</v>
      </c>
      <c r="F15" s="90">
        <v>1269.6310000000001</v>
      </c>
      <c r="G15" s="40" t="s">
        <v>162</v>
      </c>
      <c r="K15" s="56"/>
      <c r="L15" s="44">
        <v>9</v>
      </c>
      <c r="M15" s="90">
        <v>331809.43599999999</v>
      </c>
      <c r="N15" s="90">
        <v>3055754.7960000001</v>
      </c>
      <c r="O15" s="90">
        <v>1269.6310000000001</v>
      </c>
      <c r="P15" s="40" t="s">
        <v>162</v>
      </c>
      <c r="AB15" s="37"/>
      <c r="AC15" s="37"/>
      <c r="AD15" s="37"/>
    </row>
    <row r="16" spans="2:30" x14ac:dyDescent="0.25">
      <c r="B16" s="89"/>
      <c r="C16" s="90">
        <v>10</v>
      </c>
      <c r="D16" s="90">
        <v>3055755.932</v>
      </c>
      <c r="E16" s="90">
        <v>331807.09600000002</v>
      </c>
      <c r="F16" s="90">
        <v>1269.703</v>
      </c>
      <c r="G16" s="40" t="s">
        <v>162</v>
      </c>
      <c r="K16" s="56"/>
      <c r="L16" s="44">
        <v>10</v>
      </c>
      <c r="M16" s="90">
        <v>331807.09600000002</v>
      </c>
      <c r="N16" s="90">
        <v>3055755.932</v>
      </c>
      <c r="O16" s="90">
        <v>1269.703</v>
      </c>
      <c r="P16" s="40" t="s">
        <v>162</v>
      </c>
      <c r="AB16" s="37"/>
      <c r="AC16" s="37"/>
      <c r="AD16" s="37"/>
    </row>
    <row r="17" spans="2:16" s="37" customFormat="1" x14ac:dyDescent="0.25">
      <c r="B17" s="89"/>
      <c r="C17" s="90">
        <v>11</v>
      </c>
      <c r="D17" s="90">
        <v>3055757.852</v>
      </c>
      <c r="E17" s="90">
        <v>331804.45699999999</v>
      </c>
      <c r="F17" s="90">
        <v>1269.6479999999999</v>
      </c>
      <c r="G17" s="40" t="s">
        <v>155</v>
      </c>
      <c r="K17" s="56"/>
      <c r="L17" s="44">
        <v>11</v>
      </c>
      <c r="M17" s="90">
        <v>331804.45699999999</v>
      </c>
      <c r="N17" s="90">
        <v>3055757.852</v>
      </c>
      <c r="O17" s="90">
        <v>1269.6479999999999</v>
      </c>
      <c r="P17" s="40" t="s">
        <v>155</v>
      </c>
    </row>
    <row r="18" spans="2:16" s="37" customFormat="1" x14ac:dyDescent="0.25">
      <c r="B18" s="89"/>
      <c r="C18" s="90">
        <v>12</v>
      </c>
      <c r="D18" s="90">
        <v>3055753.6170000001</v>
      </c>
      <c r="E18" s="90">
        <v>331803.74099999998</v>
      </c>
      <c r="F18" s="90">
        <v>1269.2650000000001</v>
      </c>
      <c r="G18" s="40" t="s">
        <v>155</v>
      </c>
      <c r="K18" s="56"/>
      <c r="L18" s="44">
        <v>12</v>
      </c>
      <c r="M18" s="90">
        <v>331803.74099999998</v>
      </c>
      <c r="N18" s="90">
        <v>3055753.6170000001</v>
      </c>
      <c r="O18" s="90">
        <v>1269.2650000000001</v>
      </c>
      <c r="P18" s="40" t="s">
        <v>155</v>
      </c>
    </row>
    <row r="19" spans="2:16" s="37" customFormat="1" x14ac:dyDescent="0.25">
      <c r="B19" s="89"/>
      <c r="C19" s="90">
        <v>13</v>
      </c>
      <c r="D19" s="90">
        <v>3055757.0520000001</v>
      </c>
      <c r="E19" s="90">
        <v>331801.43699999998</v>
      </c>
      <c r="F19" s="90">
        <v>1269.441</v>
      </c>
      <c r="G19" s="40" t="s">
        <v>163</v>
      </c>
      <c r="K19" s="56"/>
      <c r="L19" s="44">
        <v>13</v>
      </c>
      <c r="M19" s="90">
        <v>331801.43699999998</v>
      </c>
      <c r="N19" s="90">
        <v>3055757.0520000001</v>
      </c>
      <c r="O19" s="90">
        <v>1269.441</v>
      </c>
      <c r="P19" s="40" t="s">
        <v>163</v>
      </c>
    </row>
    <row r="20" spans="2:16" s="37" customFormat="1" x14ac:dyDescent="0.25">
      <c r="B20" s="89"/>
      <c r="C20" s="90">
        <v>14</v>
      </c>
      <c r="D20" s="90">
        <v>3055756.2749999999</v>
      </c>
      <c r="E20" s="90">
        <v>331800.68</v>
      </c>
      <c r="F20" s="90">
        <v>1269.4269999999999</v>
      </c>
      <c r="G20" s="40" t="s">
        <v>163</v>
      </c>
      <c r="K20" s="56"/>
      <c r="L20" s="44">
        <v>14</v>
      </c>
      <c r="M20" s="90">
        <v>331800.68</v>
      </c>
      <c r="N20" s="90">
        <v>3055756.2749999999</v>
      </c>
      <c r="O20" s="90">
        <v>1269.4269999999999</v>
      </c>
      <c r="P20" s="40" t="s">
        <v>163</v>
      </c>
    </row>
    <row r="21" spans="2:16" s="37" customFormat="1" x14ac:dyDescent="0.25">
      <c r="B21" s="89"/>
      <c r="C21" s="90">
        <v>15</v>
      </c>
      <c r="D21" s="90">
        <v>3055757.15</v>
      </c>
      <c r="E21" s="90">
        <v>331799.67300000001</v>
      </c>
      <c r="F21" s="90">
        <v>1269.4849999999999</v>
      </c>
      <c r="G21" s="40" t="s">
        <v>163</v>
      </c>
      <c r="K21" s="56"/>
      <c r="L21" s="44">
        <v>15</v>
      </c>
      <c r="M21" s="90">
        <v>331799.67300000001</v>
      </c>
      <c r="N21" s="90">
        <v>3055757.15</v>
      </c>
      <c r="O21" s="90">
        <v>1269.4849999999999</v>
      </c>
      <c r="P21" s="40" t="s">
        <v>163</v>
      </c>
    </row>
    <row r="22" spans="2:16" s="37" customFormat="1" x14ac:dyDescent="0.25">
      <c r="B22" s="89"/>
      <c r="C22" s="90">
        <v>16</v>
      </c>
      <c r="D22" s="90">
        <v>3055748.9470000002</v>
      </c>
      <c r="E22" s="90">
        <v>331802.25799999997</v>
      </c>
      <c r="F22" s="90">
        <v>1267.883</v>
      </c>
      <c r="G22" s="40" t="s">
        <v>164</v>
      </c>
      <c r="K22" s="56"/>
      <c r="L22" s="44">
        <v>16</v>
      </c>
      <c r="M22" s="90">
        <v>331802.25799999997</v>
      </c>
      <c r="N22" s="90">
        <v>3055748.9470000002</v>
      </c>
      <c r="O22" s="90">
        <v>1267.883</v>
      </c>
      <c r="P22" s="40" t="s">
        <v>164</v>
      </c>
    </row>
    <row r="23" spans="2:16" s="37" customFormat="1" x14ac:dyDescent="0.25">
      <c r="B23" s="89"/>
      <c r="C23" s="90">
        <v>17</v>
      </c>
      <c r="D23" s="90">
        <v>3055736.4939999999</v>
      </c>
      <c r="E23" s="90">
        <v>331808.16700000002</v>
      </c>
      <c r="F23" s="90">
        <v>1268.0830000000001</v>
      </c>
      <c r="G23" s="40" t="s">
        <v>164</v>
      </c>
      <c r="K23" s="56"/>
      <c r="L23" s="44">
        <v>17</v>
      </c>
      <c r="M23" s="90">
        <v>331808.16700000002</v>
      </c>
      <c r="N23" s="90">
        <v>3055736.4939999999</v>
      </c>
      <c r="O23" s="90">
        <v>1268.0830000000001</v>
      </c>
      <c r="P23" s="40" t="s">
        <v>164</v>
      </c>
    </row>
    <row r="24" spans="2:16" s="37" customFormat="1" x14ac:dyDescent="0.25">
      <c r="B24" s="89"/>
      <c r="C24" s="90">
        <v>18</v>
      </c>
      <c r="D24" s="90">
        <v>3055737.4070000001</v>
      </c>
      <c r="E24" s="90">
        <v>331807.87099999998</v>
      </c>
      <c r="F24" s="90">
        <v>1267.9839999999999</v>
      </c>
      <c r="G24" s="40" t="s">
        <v>155</v>
      </c>
      <c r="K24" s="56"/>
      <c r="L24" s="44">
        <v>18</v>
      </c>
      <c r="M24" s="90">
        <v>331807.87099999998</v>
      </c>
      <c r="N24" s="90">
        <v>3055737.4070000001</v>
      </c>
      <c r="O24" s="90">
        <v>1267.9839999999999</v>
      </c>
      <c r="P24" s="40" t="s">
        <v>155</v>
      </c>
    </row>
    <row r="25" spans="2:16" s="37" customFormat="1" x14ac:dyDescent="0.25">
      <c r="B25" s="89"/>
      <c r="C25" s="90">
        <v>19</v>
      </c>
      <c r="D25" s="90">
        <v>3055738.446</v>
      </c>
      <c r="E25" s="90">
        <v>331809.82900000003</v>
      </c>
      <c r="F25" s="90">
        <v>1268.078</v>
      </c>
      <c r="G25" s="40" t="s">
        <v>155</v>
      </c>
      <c r="K25" s="56"/>
      <c r="L25" s="44">
        <v>19</v>
      </c>
      <c r="M25" s="90">
        <v>331809.82900000003</v>
      </c>
      <c r="N25" s="90">
        <v>3055738.446</v>
      </c>
      <c r="O25" s="90">
        <v>1268.078</v>
      </c>
      <c r="P25" s="40" t="s">
        <v>155</v>
      </c>
    </row>
    <row r="26" spans="2:16" s="37" customFormat="1" x14ac:dyDescent="0.25">
      <c r="B26" s="89"/>
      <c r="C26" s="90">
        <v>20</v>
      </c>
      <c r="D26" s="90">
        <v>3055740.571</v>
      </c>
      <c r="E26" s="90">
        <v>331808.467</v>
      </c>
      <c r="F26" s="90">
        <v>1268.133</v>
      </c>
      <c r="G26" s="40" t="s">
        <v>155</v>
      </c>
      <c r="K26" s="56"/>
      <c r="L26" s="44">
        <v>20</v>
      </c>
      <c r="M26" s="90">
        <v>331808.467</v>
      </c>
      <c r="N26" s="90">
        <v>3055740.571</v>
      </c>
      <c r="O26" s="90">
        <v>1268.133</v>
      </c>
      <c r="P26" s="40" t="s">
        <v>155</v>
      </c>
    </row>
    <row r="27" spans="2:16" s="37" customFormat="1" x14ac:dyDescent="0.25">
      <c r="B27" s="89"/>
      <c r="C27" s="90">
        <v>21</v>
      </c>
      <c r="D27" s="90">
        <v>3055737.264</v>
      </c>
      <c r="E27" s="90">
        <v>331810.21799999999</v>
      </c>
      <c r="F27" s="90">
        <v>1268.069</v>
      </c>
      <c r="G27" s="40" t="s">
        <v>155</v>
      </c>
      <c r="K27" s="56"/>
      <c r="L27" s="44">
        <v>21</v>
      </c>
      <c r="M27" s="90">
        <v>331810.21799999999</v>
      </c>
      <c r="N27" s="90">
        <v>3055737.264</v>
      </c>
      <c r="O27" s="90">
        <v>1268.069</v>
      </c>
      <c r="P27" s="40" t="s">
        <v>155</v>
      </c>
    </row>
    <row r="28" spans="2:16" s="37" customFormat="1" x14ac:dyDescent="0.25">
      <c r="B28" s="89"/>
      <c r="C28" s="90">
        <v>22</v>
      </c>
      <c r="D28" s="90">
        <v>3055736.145</v>
      </c>
      <c r="E28" s="90">
        <v>331808.78399999999</v>
      </c>
      <c r="F28" s="90">
        <v>1267.979</v>
      </c>
      <c r="G28" s="40" t="s">
        <v>155</v>
      </c>
      <c r="K28" s="56"/>
      <c r="L28" s="44">
        <v>22</v>
      </c>
      <c r="M28" s="90">
        <v>331808.78399999999</v>
      </c>
      <c r="N28" s="90">
        <v>3055736.145</v>
      </c>
      <c r="O28" s="90">
        <v>1267.979</v>
      </c>
      <c r="P28" s="40" t="s">
        <v>155</v>
      </c>
    </row>
    <row r="29" spans="2:16" s="37" customFormat="1" x14ac:dyDescent="0.25">
      <c r="B29" s="89"/>
      <c r="C29" s="90">
        <v>23</v>
      </c>
      <c r="D29" s="90">
        <v>3055731.8309999998</v>
      </c>
      <c r="E29" s="90">
        <v>331812.51699999999</v>
      </c>
      <c r="F29" s="90">
        <v>1267.9459999999999</v>
      </c>
      <c r="G29" s="40" t="s">
        <v>155</v>
      </c>
      <c r="K29" s="56"/>
      <c r="L29" s="44">
        <v>23</v>
      </c>
      <c r="M29" s="90">
        <v>331812.51699999999</v>
      </c>
      <c r="N29" s="90">
        <v>3055731.8309999998</v>
      </c>
      <c r="O29" s="90">
        <v>1267.9459999999999</v>
      </c>
      <c r="P29" s="40" t="s">
        <v>155</v>
      </c>
    </row>
    <row r="30" spans="2:16" s="37" customFormat="1" x14ac:dyDescent="0.25">
      <c r="B30" s="89"/>
      <c r="C30" s="90">
        <v>24</v>
      </c>
      <c r="D30" s="90">
        <v>3055731.0090000001</v>
      </c>
      <c r="E30" s="90">
        <v>331812.18300000002</v>
      </c>
      <c r="F30" s="90">
        <v>1268.1469999999999</v>
      </c>
      <c r="G30" s="40" t="s">
        <v>157</v>
      </c>
      <c r="K30" s="56"/>
      <c r="L30" s="44">
        <v>24</v>
      </c>
      <c r="M30" s="90">
        <v>331812.18300000002</v>
      </c>
      <c r="N30" s="90">
        <v>3055731.0090000001</v>
      </c>
      <c r="O30" s="90">
        <v>1268.1469999999999</v>
      </c>
      <c r="P30" s="40" t="s">
        <v>157</v>
      </c>
    </row>
    <row r="31" spans="2:16" s="37" customFormat="1" x14ac:dyDescent="0.25">
      <c r="B31" s="89"/>
      <c r="C31" s="90">
        <v>25</v>
      </c>
      <c r="D31" s="90">
        <v>3055729.4479999999</v>
      </c>
      <c r="E31" s="90">
        <v>331814.35399999999</v>
      </c>
      <c r="F31" s="90">
        <v>1268.019</v>
      </c>
      <c r="G31" s="40" t="s">
        <v>155</v>
      </c>
      <c r="K31" s="56"/>
      <c r="L31" s="44">
        <v>25</v>
      </c>
      <c r="M31" s="90">
        <v>331814.35399999999</v>
      </c>
      <c r="N31" s="90">
        <v>3055729.4479999999</v>
      </c>
      <c r="O31" s="90">
        <v>1268.019</v>
      </c>
      <c r="P31" s="40" t="s">
        <v>155</v>
      </c>
    </row>
    <row r="32" spans="2:16" s="37" customFormat="1" x14ac:dyDescent="0.25">
      <c r="B32" s="89"/>
      <c r="C32" s="90">
        <v>26</v>
      </c>
      <c r="D32" s="90">
        <v>3055734.0449999999</v>
      </c>
      <c r="E32" s="90">
        <v>331821.32799999998</v>
      </c>
      <c r="F32" s="90">
        <v>1268.0820000000001</v>
      </c>
      <c r="G32" s="40" t="s">
        <v>155</v>
      </c>
      <c r="K32" s="56"/>
      <c r="L32" s="44">
        <v>26</v>
      </c>
      <c r="M32" s="90">
        <v>331821.32799999998</v>
      </c>
      <c r="N32" s="90">
        <v>3055734.0449999999</v>
      </c>
      <c r="O32" s="90">
        <v>1268.0820000000001</v>
      </c>
      <c r="P32" s="40" t="s">
        <v>155</v>
      </c>
    </row>
    <row r="33" spans="2:16" s="37" customFormat="1" x14ac:dyDescent="0.25">
      <c r="B33" s="89"/>
      <c r="C33" s="90">
        <v>27</v>
      </c>
      <c r="D33" s="90">
        <v>3055731.0660000001</v>
      </c>
      <c r="E33" s="90">
        <v>331821.07799999998</v>
      </c>
      <c r="F33" s="90">
        <v>1267.2339999999999</v>
      </c>
      <c r="G33" s="40" t="s">
        <v>155</v>
      </c>
      <c r="K33" s="56"/>
      <c r="L33" s="44">
        <v>27</v>
      </c>
      <c r="M33" s="90">
        <v>331821.07799999998</v>
      </c>
      <c r="N33" s="90">
        <v>3055731.0660000001</v>
      </c>
      <c r="O33" s="90">
        <v>1267.2339999999999</v>
      </c>
      <c r="P33" s="40" t="s">
        <v>155</v>
      </c>
    </row>
    <row r="34" spans="2:16" s="37" customFormat="1" x14ac:dyDescent="0.25">
      <c r="B34" s="89"/>
      <c r="C34" s="90">
        <v>28</v>
      </c>
      <c r="D34" s="90">
        <v>3055728.5449999999</v>
      </c>
      <c r="E34" s="90">
        <v>331818.76799999998</v>
      </c>
      <c r="F34" s="90">
        <v>1267.1020000000001</v>
      </c>
      <c r="G34" s="40" t="s">
        <v>155</v>
      </c>
      <c r="K34" s="56"/>
      <c r="L34" s="44">
        <v>28</v>
      </c>
      <c r="M34" s="90">
        <v>331818.76799999998</v>
      </c>
      <c r="N34" s="90">
        <v>3055728.5449999999</v>
      </c>
      <c r="O34" s="90">
        <v>1267.1020000000001</v>
      </c>
      <c r="P34" s="40" t="s">
        <v>155</v>
      </c>
    </row>
    <row r="35" spans="2:16" s="37" customFormat="1" x14ac:dyDescent="0.25">
      <c r="B35" s="89"/>
      <c r="C35" s="90">
        <v>29</v>
      </c>
      <c r="D35" s="90">
        <v>3055726.7829999998</v>
      </c>
      <c r="E35" s="90">
        <v>331817.38299999997</v>
      </c>
      <c r="F35" s="90">
        <v>1266.98</v>
      </c>
      <c r="G35" s="40" t="s">
        <v>155</v>
      </c>
      <c r="K35" s="56"/>
      <c r="L35" s="44">
        <v>29</v>
      </c>
      <c r="M35" s="90">
        <v>331817.38299999997</v>
      </c>
      <c r="N35" s="90">
        <v>3055726.7829999998</v>
      </c>
      <c r="O35" s="90">
        <v>1266.98</v>
      </c>
      <c r="P35" s="40" t="s">
        <v>155</v>
      </c>
    </row>
    <row r="36" spans="2:16" s="37" customFormat="1" x14ac:dyDescent="0.25">
      <c r="B36" s="89"/>
      <c r="C36" s="90">
        <v>30</v>
      </c>
      <c r="D36" s="90">
        <v>3055726.9720000001</v>
      </c>
      <c r="E36" s="90">
        <v>331816.01199999999</v>
      </c>
      <c r="F36" s="90">
        <v>1266.4680000000001</v>
      </c>
      <c r="G36" s="40" t="s">
        <v>165</v>
      </c>
      <c r="K36" s="56"/>
      <c r="L36" s="44">
        <v>30</v>
      </c>
      <c r="M36" s="90">
        <v>331816.01199999999</v>
      </c>
      <c r="N36" s="90">
        <v>3055726.9720000001</v>
      </c>
      <c r="O36" s="90">
        <v>1266.4680000000001</v>
      </c>
      <c r="P36" s="40" t="s">
        <v>165</v>
      </c>
    </row>
    <row r="37" spans="2:16" s="37" customFormat="1" x14ac:dyDescent="0.25">
      <c r="B37" s="89"/>
      <c r="C37" s="90">
        <v>31</v>
      </c>
      <c r="D37" s="90">
        <v>3055724.6880000001</v>
      </c>
      <c r="E37" s="90">
        <v>331819.74599999998</v>
      </c>
      <c r="F37" s="90">
        <v>1266.9770000000001</v>
      </c>
      <c r="G37" s="40" t="s">
        <v>155</v>
      </c>
      <c r="K37" s="56"/>
      <c r="L37" s="44">
        <v>31</v>
      </c>
      <c r="M37" s="90">
        <v>331819.74599999998</v>
      </c>
      <c r="N37" s="90">
        <v>3055724.6880000001</v>
      </c>
      <c r="O37" s="90">
        <v>1266.9770000000001</v>
      </c>
      <c r="P37" s="40" t="s">
        <v>155</v>
      </c>
    </row>
    <row r="38" spans="2:16" s="37" customFormat="1" x14ac:dyDescent="0.25">
      <c r="B38" s="89"/>
      <c r="C38" s="90">
        <v>32</v>
      </c>
      <c r="D38" s="90">
        <v>3055726.5720000002</v>
      </c>
      <c r="E38" s="90">
        <v>331820.85800000001</v>
      </c>
      <c r="F38" s="90">
        <v>1267.096</v>
      </c>
      <c r="G38" s="40" t="s">
        <v>155</v>
      </c>
      <c r="K38" s="56"/>
      <c r="L38" s="44">
        <v>32</v>
      </c>
      <c r="M38" s="90">
        <v>331820.85800000001</v>
      </c>
      <c r="N38" s="90">
        <v>3055726.5720000002</v>
      </c>
      <c r="O38" s="90">
        <v>1267.096</v>
      </c>
      <c r="P38" s="40" t="s">
        <v>155</v>
      </c>
    </row>
    <row r="39" spans="2:16" s="37" customFormat="1" x14ac:dyDescent="0.25">
      <c r="B39" s="89"/>
      <c r="C39" s="90">
        <v>33</v>
      </c>
      <c r="D39" s="90">
        <v>3055723.3620000002</v>
      </c>
      <c r="E39" s="90">
        <v>331823.84399999998</v>
      </c>
      <c r="F39" s="90">
        <v>1266.9559999999999</v>
      </c>
      <c r="G39" s="40" t="s">
        <v>155</v>
      </c>
      <c r="K39" s="56"/>
      <c r="L39" s="44">
        <v>33</v>
      </c>
      <c r="M39" s="90">
        <v>331823.84399999998</v>
      </c>
      <c r="N39" s="90">
        <v>3055723.3620000002</v>
      </c>
      <c r="O39" s="90">
        <v>1266.9559999999999</v>
      </c>
      <c r="P39" s="40" t="s">
        <v>155</v>
      </c>
    </row>
    <row r="40" spans="2:16" s="37" customFormat="1" x14ac:dyDescent="0.25">
      <c r="B40" s="89"/>
      <c r="C40" s="90">
        <v>34</v>
      </c>
      <c r="D40" s="90">
        <v>3055722.102</v>
      </c>
      <c r="E40" s="90">
        <v>331825.277</v>
      </c>
      <c r="F40" s="90">
        <v>1266.886</v>
      </c>
      <c r="G40" s="40" t="s">
        <v>155</v>
      </c>
      <c r="K40" s="56"/>
      <c r="L40" s="44">
        <v>34</v>
      </c>
      <c r="M40" s="90">
        <v>331825.277</v>
      </c>
      <c r="N40" s="90">
        <v>3055722.102</v>
      </c>
      <c r="O40" s="90">
        <v>1266.886</v>
      </c>
      <c r="P40" s="40" t="s">
        <v>155</v>
      </c>
    </row>
    <row r="41" spans="2:16" s="37" customFormat="1" x14ac:dyDescent="0.25">
      <c r="B41" s="89"/>
      <c r="C41" s="90">
        <v>35</v>
      </c>
      <c r="D41" s="90">
        <v>3055720.3110000002</v>
      </c>
      <c r="E41" s="90">
        <v>331827.46100000001</v>
      </c>
      <c r="F41" s="90">
        <v>1266.902</v>
      </c>
      <c r="G41" s="40" t="s">
        <v>155</v>
      </c>
      <c r="K41" s="56"/>
      <c r="L41" s="44">
        <v>35</v>
      </c>
      <c r="M41" s="90">
        <v>331827.46100000001</v>
      </c>
      <c r="N41" s="90">
        <v>3055720.3110000002</v>
      </c>
      <c r="O41" s="90">
        <v>1266.902</v>
      </c>
      <c r="P41" s="40" t="s">
        <v>155</v>
      </c>
    </row>
    <row r="42" spans="2:16" s="37" customFormat="1" x14ac:dyDescent="0.25">
      <c r="B42" s="89"/>
      <c r="C42" s="90">
        <v>36</v>
      </c>
      <c r="D42" s="90">
        <v>3055721.7910000002</v>
      </c>
      <c r="E42" s="90">
        <v>331827.78999999998</v>
      </c>
      <c r="F42" s="90">
        <v>1266.951</v>
      </c>
      <c r="G42" s="40" t="s">
        <v>155</v>
      </c>
      <c r="K42" s="56"/>
      <c r="L42" s="44">
        <v>36</v>
      </c>
      <c r="M42" s="90">
        <v>331827.78999999998</v>
      </c>
      <c r="N42" s="90">
        <v>3055721.7910000002</v>
      </c>
      <c r="O42" s="90">
        <v>1266.951</v>
      </c>
      <c r="P42" s="40" t="s">
        <v>155</v>
      </c>
    </row>
    <row r="43" spans="2:16" s="37" customFormat="1" x14ac:dyDescent="0.25">
      <c r="B43" s="89"/>
      <c r="C43" s="90">
        <v>37</v>
      </c>
      <c r="D43" s="90">
        <v>3055721.3369999998</v>
      </c>
      <c r="E43" s="90">
        <v>331831.59700000001</v>
      </c>
      <c r="F43" s="90">
        <v>1267.212</v>
      </c>
      <c r="G43" s="40" t="s">
        <v>156</v>
      </c>
      <c r="K43" s="56"/>
      <c r="L43" s="44">
        <v>37</v>
      </c>
      <c r="M43" s="90">
        <v>331831.59700000001</v>
      </c>
      <c r="N43" s="90">
        <v>3055721.3369999998</v>
      </c>
      <c r="O43" s="90">
        <v>1267.212</v>
      </c>
      <c r="P43" s="40" t="s">
        <v>156</v>
      </c>
    </row>
    <row r="44" spans="2:16" s="37" customFormat="1" x14ac:dyDescent="0.25">
      <c r="B44" s="89"/>
      <c r="C44" s="90">
        <v>38</v>
      </c>
      <c r="D44" s="90">
        <v>3055724.8509999998</v>
      </c>
      <c r="E44" s="90">
        <v>331834.185</v>
      </c>
      <c r="F44" s="90">
        <v>1267.223</v>
      </c>
      <c r="G44" s="40" t="s">
        <v>156</v>
      </c>
      <c r="K44" s="56"/>
      <c r="L44" s="44">
        <v>38</v>
      </c>
      <c r="M44" s="90">
        <v>331834.185</v>
      </c>
      <c r="N44" s="90">
        <v>3055724.8509999998</v>
      </c>
      <c r="O44" s="90">
        <v>1267.223</v>
      </c>
      <c r="P44" s="40" t="s">
        <v>156</v>
      </c>
    </row>
    <row r="45" spans="2:16" s="37" customFormat="1" x14ac:dyDescent="0.25">
      <c r="B45" s="89"/>
      <c r="C45" s="90">
        <v>39</v>
      </c>
      <c r="D45" s="90">
        <v>3055715.3339999998</v>
      </c>
      <c r="E45" s="90">
        <v>331832.45600000001</v>
      </c>
      <c r="F45" s="90">
        <v>1257.1610000000001</v>
      </c>
      <c r="G45" s="40" t="s">
        <v>156</v>
      </c>
      <c r="K45" s="56"/>
      <c r="L45" s="44">
        <v>39</v>
      </c>
      <c r="M45" s="90">
        <v>331832.45600000001</v>
      </c>
      <c r="N45" s="90">
        <v>3055715.3339999998</v>
      </c>
      <c r="O45" s="90">
        <v>1257.1610000000001</v>
      </c>
      <c r="P45" s="40" t="s">
        <v>156</v>
      </c>
    </row>
    <row r="46" spans="2:16" s="37" customFormat="1" x14ac:dyDescent="0.25">
      <c r="B46" s="89"/>
      <c r="C46" s="90">
        <v>40</v>
      </c>
      <c r="D46" s="90"/>
      <c r="E46" s="90"/>
      <c r="F46" s="90"/>
      <c r="G46" s="40"/>
      <c r="K46" s="56"/>
      <c r="L46" s="44">
        <v>40</v>
      </c>
      <c r="M46" s="91">
        <v>331822.054</v>
      </c>
      <c r="N46" s="91">
        <v>3055721.6069999998</v>
      </c>
      <c r="O46" s="91">
        <v>1266.9079999999999</v>
      </c>
      <c r="P46" s="62" t="s">
        <v>155</v>
      </c>
    </row>
    <row r="47" spans="2:16" s="37" customFormat="1" x14ac:dyDescent="0.25">
      <c r="B47" s="89"/>
      <c r="C47" s="90">
        <v>41</v>
      </c>
      <c r="D47" s="90">
        <v>3055733.0359999998</v>
      </c>
      <c r="E47" s="90">
        <v>331837.89199999999</v>
      </c>
      <c r="F47" s="90">
        <v>1267.192</v>
      </c>
      <c r="G47" s="40" t="s">
        <v>164</v>
      </c>
      <c r="K47" s="56"/>
      <c r="L47" s="44">
        <v>41</v>
      </c>
      <c r="M47" s="90">
        <v>331837.89199999999</v>
      </c>
      <c r="N47" s="90">
        <v>3055733.0359999998</v>
      </c>
      <c r="O47" s="90">
        <v>1267.192</v>
      </c>
      <c r="P47" s="40" t="s">
        <v>164</v>
      </c>
    </row>
    <row r="48" spans="2:16" s="37" customFormat="1" x14ac:dyDescent="0.25">
      <c r="B48" s="89"/>
      <c r="C48" s="90">
        <v>42</v>
      </c>
      <c r="D48" s="90">
        <v>3055735.3969999999</v>
      </c>
      <c r="E48" s="90">
        <v>331826.92700000003</v>
      </c>
      <c r="F48" s="90">
        <v>1268.0889999999999</v>
      </c>
      <c r="G48" s="40" t="s">
        <v>155</v>
      </c>
      <c r="K48" s="56"/>
      <c r="L48" s="44">
        <v>42</v>
      </c>
      <c r="M48" s="90">
        <v>331826.92700000003</v>
      </c>
      <c r="N48" s="90">
        <v>3055735.3969999999</v>
      </c>
      <c r="O48" s="90">
        <v>1268.0889999999999</v>
      </c>
      <c r="P48" s="40" t="s">
        <v>155</v>
      </c>
    </row>
    <row r="49" spans="2:16" s="37" customFormat="1" x14ac:dyDescent="0.25">
      <c r="B49" s="89"/>
      <c r="C49" s="90">
        <v>43</v>
      </c>
      <c r="D49" s="90">
        <v>3055740.8110000002</v>
      </c>
      <c r="E49" s="90">
        <v>331806.09100000001</v>
      </c>
      <c r="F49" s="90">
        <v>1268.1969999999999</v>
      </c>
      <c r="G49" s="40" t="s">
        <v>15</v>
      </c>
      <c r="K49" s="56"/>
      <c r="L49" s="44">
        <v>43</v>
      </c>
      <c r="M49" s="90">
        <v>331806.09100000001</v>
      </c>
      <c r="N49" s="90">
        <v>3055740.8110000002</v>
      </c>
      <c r="O49" s="90">
        <v>1268.1969999999999</v>
      </c>
      <c r="P49" s="40" t="s">
        <v>15</v>
      </c>
    </row>
    <row r="50" spans="2:16" s="37" customFormat="1" x14ac:dyDescent="0.25">
      <c r="B50" s="89"/>
      <c r="C50" s="90">
        <v>44</v>
      </c>
      <c r="D50" s="90">
        <v>3055741.5329999998</v>
      </c>
      <c r="E50" s="90">
        <v>331806.70899999997</v>
      </c>
      <c r="F50" s="90">
        <v>1268.134</v>
      </c>
      <c r="G50" s="40" t="s">
        <v>15</v>
      </c>
      <c r="K50" s="56"/>
      <c r="L50" s="44">
        <v>44</v>
      </c>
      <c r="M50" s="90">
        <v>331806.70899999997</v>
      </c>
      <c r="N50" s="90">
        <v>3055741.5329999998</v>
      </c>
      <c r="O50" s="90">
        <v>1268.134</v>
      </c>
      <c r="P50" s="40" t="s">
        <v>15</v>
      </c>
    </row>
    <row r="51" spans="2:16" s="37" customFormat="1" x14ac:dyDescent="0.25">
      <c r="B51" s="89"/>
      <c r="C51" s="90">
        <v>45</v>
      </c>
      <c r="D51" s="90">
        <v>3055735.0660000001</v>
      </c>
      <c r="E51" s="90">
        <v>331810.05599999998</v>
      </c>
      <c r="F51" s="90">
        <v>1268.0889999999999</v>
      </c>
      <c r="G51" s="40" t="s">
        <v>15</v>
      </c>
      <c r="K51" s="56"/>
      <c r="L51" s="44">
        <v>45</v>
      </c>
      <c r="M51" s="90">
        <v>331810.05599999998</v>
      </c>
      <c r="N51" s="90">
        <v>3055735.0660000001</v>
      </c>
      <c r="O51" s="90">
        <v>1268.0889999999999</v>
      </c>
      <c r="P51" s="40" t="s">
        <v>15</v>
      </c>
    </row>
    <row r="52" spans="2:16" s="37" customFormat="1" x14ac:dyDescent="0.25">
      <c r="B52" s="89"/>
      <c r="C52" s="90">
        <v>46</v>
      </c>
      <c r="D52" s="90">
        <v>3055733.6340000001</v>
      </c>
      <c r="E52" s="90">
        <v>331812.48499999999</v>
      </c>
      <c r="F52" s="90">
        <v>1268.039</v>
      </c>
      <c r="G52" s="40" t="s">
        <v>15</v>
      </c>
      <c r="K52" s="56"/>
      <c r="L52" s="44">
        <v>46</v>
      </c>
      <c r="M52" s="90">
        <v>331812.48499999999</v>
      </c>
      <c r="N52" s="90">
        <v>3055733.6340000001</v>
      </c>
      <c r="O52" s="90">
        <v>1268.039</v>
      </c>
      <c r="P52" s="40" t="s">
        <v>15</v>
      </c>
    </row>
    <row r="53" spans="2:16" s="37" customFormat="1" x14ac:dyDescent="0.25">
      <c r="B53" s="89"/>
      <c r="C53" s="90">
        <v>47</v>
      </c>
      <c r="D53" s="90">
        <v>3055729.9</v>
      </c>
      <c r="E53" s="90">
        <v>331815.16600000003</v>
      </c>
      <c r="F53" s="90">
        <v>1267.9939999999999</v>
      </c>
      <c r="G53" s="40" t="s">
        <v>15</v>
      </c>
      <c r="K53" s="56"/>
      <c r="L53" s="44">
        <v>47</v>
      </c>
      <c r="M53" s="90">
        <v>331815.16600000003</v>
      </c>
      <c r="N53" s="90">
        <v>3055729.9</v>
      </c>
      <c r="O53" s="90">
        <v>1267.9939999999999</v>
      </c>
      <c r="P53" s="40" t="s">
        <v>15</v>
      </c>
    </row>
    <row r="54" spans="2:16" s="37" customFormat="1" x14ac:dyDescent="0.25">
      <c r="B54" s="89"/>
      <c r="C54" s="90">
        <v>48</v>
      </c>
      <c r="D54" s="90">
        <v>3055730.3650000002</v>
      </c>
      <c r="E54" s="90">
        <v>331816.05599999998</v>
      </c>
      <c r="F54" s="90">
        <v>1267.854</v>
      </c>
      <c r="G54" s="40" t="s">
        <v>15</v>
      </c>
      <c r="K54" s="56"/>
      <c r="L54" s="44">
        <v>48</v>
      </c>
      <c r="M54" s="90">
        <v>331816.05599999998</v>
      </c>
      <c r="N54" s="90">
        <v>3055730.3650000002</v>
      </c>
      <c r="O54" s="90">
        <v>1267.854</v>
      </c>
      <c r="P54" s="40" t="s">
        <v>15</v>
      </c>
    </row>
    <row r="55" spans="2:16" s="37" customFormat="1" x14ac:dyDescent="0.25">
      <c r="B55" s="89"/>
      <c r="C55" s="90">
        <v>49</v>
      </c>
      <c r="D55" s="90">
        <v>3055727.1209999998</v>
      </c>
      <c r="E55" s="90">
        <v>331817.74699999997</v>
      </c>
      <c r="F55" s="90">
        <v>1267.0450000000001</v>
      </c>
      <c r="G55" s="40" t="s">
        <v>15</v>
      </c>
      <c r="K55" s="56"/>
      <c r="L55" s="44">
        <v>49</v>
      </c>
      <c r="M55" s="90">
        <v>331817.74699999997</v>
      </c>
      <c r="N55" s="90">
        <v>3055727.1209999998</v>
      </c>
      <c r="O55" s="90">
        <v>1267.0450000000001</v>
      </c>
      <c r="P55" s="40" t="s">
        <v>15</v>
      </c>
    </row>
    <row r="56" spans="2:16" s="37" customFormat="1" x14ac:dyDescent="0.25">
      <c r="B56" s="89"/>
      <c r="C56" s="90">
        <v>50</v>
      </c>
      <c r="D56" s="90">
        <v>3055727.8020000001</v>
      </c>
      <c r="E56" s="90">
        <v>331818.41499999998</v>
      </c>
      <c r="F56" s="90">
        <v>1267.1189999999999</v>
      </c>
      <c r="G56" s="40" t="s">
        <v>15</v>
      </c>
      <c r="K56" s="56"/>
      <c r="L56" s="44">
        <v>50</v>
      </c>
      <c r="M56" s="90">
        <v>331818.41499999998</v>
      </c>
      <c r="N56" s="90">
        <v>3055727.8020000001</v>
      </c>
      <c r="O56" s="90">
        <v>1267.1189999999999</v>
      </c>
      <c r="P56" s="40" t="s">
        <v>15</v>
      </c>
    </row>
    <row r="57" spans="2:16" s="37" customFormat="1" x14ac:dyDescent="0.25">
      <c r="B57" s="89"/>
      <c r="C57" s="90">
        <v>51</v>
      </c>
      <c r="D57" s="90">
        <v>3055724.6719999998</v>
      </c>
      <c r="E57" s="90">
        <v>331820.08299999998</v>
      </c>
      <c r="F57" s="90">
        <v>1267.002</v>
      </c>
      <c r="G57" s="40" t="s">
        <v>15</v>
      </c>
      <c r="K57" s="56"/>
      <c r="L57" s="44">
        <v>51</v>
      </c>
      <c r="M57" s="90">
        <v>331820.08299999998</v>
      </c>
      <c r="N57" s="90">
        <v>3055724.6719999998</v>
      </c>
      <c r="O57" s="90">
        <v>1267.002</v>
      </c>
      <c r="P57" s="40" t="s">
        <v>15</v>
      </c>
    </row>
    <row r="58" spans="2:16" s="37" customFormat="1" x14ac:dyDescent="0.25">
      <c r="B58" s="89"/>
      <c r="C58" s="90">
        <v>52</v>
      </c>
      <c r="D58" s="90">
        <v>3055722.7030000002</v>
      </c>
      <c r="E58" s="90">
        <v>331820.29700000002</v>
      </c>
      <c r="F58" s="90">
        <v>1267.0039999999999</v>
      </c>
      <c r="G58" s="40" t="s">
        <v>15</v>
      </c>
      <c r="K58" s="56"/>
      <c r="L58" s="44">
        <v>52</v>
      </c>
      <c r="M58" s="90">
        <v>331820.29700000002</v>
      </c>
      <c r="N58" s="90">
        <v>3055722.7030000002</v>
      </c>
      <c r="O58" s="90">
        <v>1267.0039999999999</v>
      </c>
      <c r="P58" s="40" t="s">
        <v>15</v>
      </c>
    </row>
    <row r="59" spans="2:16" s="37" customFormat="1" x14ac:dyDescent="0.25">
      <c r="B59" s="89"/>
      <c r="C59" s="90">
        <v>53</v>
      </c>
      <c r="D59" s="90">
        <v>3055724.969</v>
      </c>
      <c r="E59" s="90">
        <v>331822.929</v>
      </c>
      <c r="F59" s="90">
        <v>1267.0360000000001</v>
      </c>
      <c r="G59" s="40" t="s">
        <v>15</v>
      </c>
      <c r="K59" s="56"/>
      <c r="L59" s="44">
        <v>53</v>
      </c>
      <c r="M59" s="90">
        <v>331822.929</v>
      </c>
      <c r="N59" s="90">
        <v>3055724.969</v>
      </c>
      <c r="O59" s="90">
        <v>1267.0360000000001</v>
      </c>
      <c r="P59" s="40" t="s">
        <v>15</v>
      </c>
    </row>
    <row r="60" spans="2:16" s="37" customFormat="1" x14ac:dyDescent="0.25">
      <c r="B60" s="89"/>
      <c r="C60" s="90">
        <v>54</v>
      </c>
      <c r="D60" s="90">
        <v>3055718.4929999998</v>
      </c>
      <c r="E60" s="90">
        <v>331828.09000000003</v>
      </c>
      <c r="F60" s="90">
        <v>1266.9110000000001</v>
      </c>
      <c r="G60" s="40" t="s">
        <v>15</v>
      </c>
      <c r="K60" s="56"/>
      <c r="L60" s="44">
        <v>54</v>
      </c>
      <c r="M60" s="90">
        <v>331828.09000000003</v>
      </c>
      <c r="N60" s="90">
        <v>3055718.4929999998</v>
      </c>
      <c r="O60" s="90">
        <v>1266.9110000000001</v>
      </c>
      <c r="P60" s="40" t="s">
        <v>15</v>
      </c>
    </row>
    <row r="61" spans="2:16" s="37" customFormat="1" x14ac:dyDescent="0.25">
      <c r="B61" s="89"/>
      <c r="C61" s="90">
        <v>55</v>
      </c>
      <c r="D61" s="90">
        <v>3055754.5040000002</v>
      </c>
      <c r="E61" s="90">
        <v>331815.24699999997</v>
      </c>
      <c r="F61" s="90">
        <v>1269.6559999999999</v>
      </c>
      <c r="G61" s="40" t="s">
        <v>15</v>
      </c>
      <c r="K61" s="56"/>
      <c r="L61" s="44">
        <v>55</v>
      </c>
      <c r="M61" s="90">
        <v>331815.24699999997</v>
      </c>
      <c r="N61" s="90">
        <v>3055754.5040000002</v>
      </c>
      <c r="O61" s="90">
        <v>1269.6559999999999</v>
      </c>
      <c r="P61" s="40" t="s">
        <v>15</v>
      </c>
    </row>
    <row r="62" spans="2:16" s="37" customFormat="1" x14ac:dyDescent="0.25">
      <c r="B62" s="89"/>
      <c r="C62" s="90">
        <v>56</v>
      </c>
      <c r="D62" s="90">
        <v>3055755.466</v>
      </c>
      <c r="E62" s="90">
        <v>331812.89399999997</v>
      </c>
      <c r="F62" s="90">
        <v>1269.961</v>
      </c>
      <c r="G62" s="40" t="s">
        <v>15</v>
      </c>
      <c r="K62" s="56"/>
      <c r="L62" s="44">
        <v>56</v>
      </c>
      <c r="M62" s="90">
        <v>331812.89399999997</v>
      </c>
      <c r="N62" s="90">
        <v>3055755.466</v>
      </c>
      <c r="O62" s="90">
        <v>1269.961</v>
      </c>
      <c r="P62" s="40" t="s">
        <v>15</v>
      </c>
    </row>
    <row r="63" spans="2:16" s="37" customFormat="1" x14ac:dyDescent="0.25">
      <c r="B63" s="89"/>
      <c r="C63" s="90">
        <v>57</v>
      </c>
      <c r="D63" s="90">
        <v>3055750.057</v>
      </c>
      <c r="E63" s="90">
        <v>331810.02899999998</v>
      </c>
      <c r="F63" s="90">
        <v>1268.894</v>
      </c>
      <c r="G63" s="40" t="s">
        <v>15</v>
      </c>
      <c r="K63" s="56"/>
      <c r="L63" s="44">
        <v>57</v>
      </c>
      <c r="M63" s="90">
        <v>331810.02899999998</v>
      </c>
      <c r="N63" s="90">
        <v>3055750.057</v>
      </c>
      <c r="O63" s="90">
        <v>1268.894</v>
      </c>
      <c r="P63" s="40" t="s">
        <v>15</v>
      </c>
    </row>
    <row r="64" spans="2:16" s="37" customFormat="1" x14ac:dyDescent="0.25">
      <c r="B64" s="89"/>
      <c r="C64" s="90">
        <v>58</v>
      </c>
      <c r="D64" s="90">
        <v>3055745.966</v>
      </c>
      <c r="E64" s="90">
        <v>331810.07199999999</v>
      </c>
      <c r="F64" s="90">
        <v>1268.528</v>
      </c>
      <c r="G64" s="40" t="s">
        <v>15</v>
      </c>
      <c r="K64" s="56"/>
      <c r="L64" s="44">
        <v>58</v>
      </c>
      <c r="M64" s="90">
        <v>331810.07199999999</v>
      </c>
      <c r="N64" s="90">
        <v>3055745.966</v>
      </c>
      <c r="O64" s="90">
        <v>1268.528</v>
      </c>
      <c r="P64" s="40" t="s">
        <v>15</v>
      </c>
    </row>
    <row r="65" spans="2:16" s="37" customFormat="1" x14ac:dyDescent="0.25">
      <c r="B65" s="89"/>
      <c r="C65" s="90">
        <v>59</v>
      </c>
      <c r="D65" s="90">
        <v>3055744.9160000002</v>
      </c>
      <c r="E65" s="90">
        <v>331806.049</v>
      </c>
      <c r="F65" s="90">
        <v>1268.075</v>
      </c>
      <c r="G65" s="40" t="s">
        <v>15</v>
      </c>
      <c r="K65" s="56"/>
      <c r="L65" s="44">
        <v>59</v>
      </c>
      <c r="M65" s="90">
        <v>331806.049</v>
      </c>
      <c r="N65" s="90">
        <v>3055744.9160000002</v>
      </c>
      <c r="O65" s="90">
        <v>1268.075</v>
      </c>
      <c r="P65" s="40" t="s">
        <v>15</v>
      </c>
    </row>
    <row r="66" spans="2:16" s="37" customFormat="1" x14ac:dyDescent="0.25">
      <c r="B66" s="89"/>
      <c r="C66" s="90">
        <v>60</v>
      </c>
      <c r="D66" s="90">
        <v>3055743.29</v>
      </c>
      <c r="E66" s="90">
        <v>331807.62900000002</v>
      </c>
      <c r="F66" s="90">
        <v>1268.1310000000001</v>
      </c>
      <c r="G66" s="40" t="s">
        <v>15</v>
      </c>
      <c r="K66" s="56"/>
      <c r="L66" s="44">
        <v>60</v>
      </c>
      <c r="M66" s="90">
        <v>331807.62900000002</v>
      </c>
      <c r="N66" s="90">
        <v>3055743.29</v>
      </c>
      <c r="O66" s="90">
        <v>1268.1310000000001</v>
      </c>
      <c r="P66" s="40" t="s">
        <v>15</v>
      </c>
    </row>
    <row r="67" spans="2:16" s="37" customFormat="1" x14ac:dyDescent="0.25">
      <c r="B67" s="89"/>
      <c r="C67" s="90">
        <v>61</v>
      </c>
      <c r="D67" s="90">
        <v>3055756.5079999999</v>
      </c>
      <c r="E67" s="90">
        <v>331817.96100000001</v>
      </c>
      <c r="F67" s="90">
        <v>1269.7249999999999</v>
      </c>
      <c r="G67" s="40" t="s">
        <v>166</v>
      </c>
      <c r="K67" s="56"/>
      <c r="L67" s="44">
        <v>61</v>
      </c>
      <c r="M67" s="90">
        <v>331817.96100000001</v>
      </c>
      <c r="N67" s="90">
        <v>3055756.5079999999</v>
      </c>
      <c r="O67" s="90">
        <v>1269.7249999999999</v>
      </c>
      <c r="P67" s="40" t="s">
        <v>166</v>
      </c>
    </row>
    <row r="68" spans="2:16" s="37" customFormat="1" x14ac:dyDescent="0.25">
      <c r="B68" s="89"/>
      <c r="C68" s="90">
        <v>62</v>
      </c>
      <c r="D68" s="90">
        <v>3055759.2179999999</v>
      </c>
      <c r="E68" s="90">
        <v>331821.65899999999</v>
      </c>
      <c r="F68" s="90">
        <v>1270.087</v>
      </c>
      <c r="G68" s="40" t="s">
        <v>164</v>
      </c>
      <c r="K68" s="56"/>
      <c r="L68" s="44">
        <v>62</v>
      </c>
      <c r="M68" s="90">
        <v>331821.65899999999</v>
      </c>
      <c r="N68" s="90">
        <v>3055759.2179999999</v>
      </c>
      <c r="O68" s="90">
        <v>1270.087</v>
      </c>
      <c r="P68" s="40" t="s">
        <v>164</v>
      </c>
    </row>
    <row r="69" spans="2:16" s="37" customFormat="1" x14ac:dyDescent="0.25">
      <c r="B69" s="89"/>
      <c r="C69" s="90">
        <v>63</v>
      </c>
      <c r="D69" s="90">
        <v>3055759.8420000002</v>
      </c>
      <c r="E69" s="90">
        <v>331820.99400000001</v>
      </c>
      <c r="F69" s="90">
        <v>1267.934</v>
      </c>
      <c r="G69" s="40" t="s">
        <v>166</v>
      </c>
      <c r="K69" s="56"/>
      <c r="L69" s="44">
        <v>63</v>
      </c>
      <c r="M69" s="90">
        <v>331820.99400000001</v>
      </c>
      <c r="N69" s="90">
        <v>3055759.8420000002</v>
      </c>
      <c r="O69" s="90">
        <v>1267.934</v>
      </c>
      <c r="P69" s="40" t="s">
        <v>166</v>
      </c>
    </row>
    <row r="70" spans="2:16" s="37" customFormat="1" x14ac:dyDescent="0.25">
      <c r="B70" s="89"/>
      <c r="C70" s="90">
        <v>64</v>
      </c>
      <c r="D70" s="90">
        <v>3055753.5589999999</v>
      </c>
      <c r="E70" s="90">
        <v>331816.73700000002</v>
      </c>
      <c r="F70" s="90">
        <v>1269.5</v>
      </c>
      <c r="G70" s="40" t="s">
        <v>167</v>
      </c>
      <c r="K70" s="56"/>
      <c r="L70" s="44">
        <v>64</v>
      </c>
      <c r="M70" s="90">
        <v>331816.73700000002</v>
      </c>
      <c r="N70" s="90">
        <v>3055753.5589999999</v>
      </c>
      <c r="O70" s="90">
        <v>1269.5</v>
      </c>
      <c r="P70" s="40" t="s">
        <v>167</v>
      </c>
    </row>
    <row r="71" spans="2:16" s="37" customFormat="1" x14ac:dyDescent="0.25">
      <c r="B71" s="89"/>
      <c r="C71" s="90">
        <v>65</v>
      </c>
      <c r="D71" s="90">
        <v>3055753.5419999999</v>
      </c>
      <c r="E71" s="90">
        <v>331816.73700000002</v>
      </c>
      <c r="F71" s="90">
        <v>1268.498</v>
      </c>
      <c r="G71" s="40" t="s">
        <v>167</v>
      </c>
      <c r="K71" s="56"/>
      <c r="L71" s="44">
        <v>65</v>
      </c>
      <c r="M71" s="90">
        <v>331816.73700000002</v>
      </c>
      <c r="N71" s="90">
        <v>3055753.5419999999</v>
      </c>
      <c r="O71" s="90">
        <v>1268.498</v>
      </c>
      <c r="P71" s="40" t="s">
        <v>167</v>
      </c>
    </row>
    <row r="72" spans="2:16" s="37" customFormat="1" x14ac:dyDescent="0.25">
      <c r="B72" s="89"/>
      <c r="C72" s="90">
        <v>66</v>
      </c>
      <c r="D72" s="90">
        <v>3055754.5380000002</v>
      </c>
      <c r="E72" s="90">
        <v>331819.00699999998</v>
      </c>
      <c r="F72" s="90">
        <v>1269.3869999999999</v>
      </c>
      <c r="G72" s="40" t="s">
        <v>167</v>
      </c>
      <c r="K72" s="56"/>
      <c r="L72" s="44">
        <v>66</v>
      </c>
      <c r="M72" s="90">
        <v>331819.00699999998</v>
      </c>
      <c r="N72" s="90">
        <v>3055754.5380000002</v>
      </c>
      <c r="O72" s="90">
        <v>1269.3869999999999</v>
      </c>
      <c r="P72" s="40" t="s">
        <v>167</v>
      </c>
    </row>
    <row r="73" spans="2:16" s="37" customFormat="1" x14ac:dyDescent="0.25">
      <c r="B73" s="89"/>
      <c r="C73" s="90">
        <v>67</v>
      </c>
      <c r="D73" s="90">
        <v>3055754.213</v>
      </c>
      <c r="E73" s="90">
        <v>331821.23100000003</v>
      </c>
      <c r="F73" s="90">
        <v>1269.5429999999999</v>
      </c>
      <c r="G73" s="40" t="s">
        <v>167</v>
      </c>
      <c r="K73" s="56"/>
      <c r="L73" s="44">
        <v>67</v>
      </c>
      <c r="M73" s="90">
        <v>331821.23100000003</v>
      </c>
      <c r="N73" s="90">
        <v>3055754.213</v>
      </c>
      <c r="O73" s="90">
        <v>1269.5429999999999</v>
      </c>
      <c r="P73" s="40" t="s">
        <v>167</v>
      </c>
    </row>
    <row r="74" spans="2:16" s="37" customFormat="1" x14ac:dyDescent="0.25">
      <c r="B74" s="89"/>
      <c r="C74" s="90">
        <v>68</v>
      </c>
      <c r="D74" s="90">
        <v>3055743.5860000001</v>
      </c>
      <c r="E74" s="90">
        <v>331815.90999999997</v>
      </c>
      <c r="F74" s="90">
        <v>1268.3219999999999</v>
      </c>
      <c r="G74" s="40" t="s">
        <v>167</v>
      </c>
      <c r="K74" s="56"/>
      <c r="L74" s="44">
        <v>68</v>
      </c>
      <c r="M74" s="90">
        <v>331815.90999999997</v>
      </c>
      <c r="N74" s="90">
        <v>3055743.5860000001</v>
      </c>
      <c r="O74" s="90">
        <v>1268.3219999999999</v>
      </c>
      <c r="P74" s="40" t="s">
        <v>167</v>
      </c>
    </row>
    <row r="75" spans="2:16" s="37" customFormat="1" x14ac:dyDescent="0.25">
      <c r="B75" s="89"/>
      <c r="C75" s="90">
        <v>69</v>
      </c>
      <c r="D75" s="90">
        <v>3055740.9890000001</v>
      </c>
      <c r="E75" s="90">
        <v>331818.46100000001</v>
      </c>
      <c r="F75" s="90">
        <v>1268.1790000000001</v>
      </c>
      <c r="G75" s="40" t="s">
        <v>167</v>
      </c>
      <c r="K75" s="56"/>
      <c r="L75" s="44">
        <v>69</v>
      </c>
      <c r="M75" s="90">
        <v>331818.46100000001</v>
      </c>
      <c r="N75" s="90">
        <v>3055740.9890000001</v>
      </c>
      <c r="O75" s="90">
        <v>1268.1790000000001</v>
      </c>
      <c r="P75" s="40" t="s">
        <v>167</v>
      </c>
    </row>
    <row r="76" spans="2:16" s="37" customFormat="1" x14ac:dyDescent="0.25">
      <c r="B76" s="89"/>
      <c r="C76" s="90">
        <v>70</v>
      </c>
      <c r="D76" s="90">
        <v>3055738.4309999999</v>
      </c>
      <c r="E76" s="90">
        <v>331823.75599999999</v>
      </c>
      <c r="F76" s="90">
        <v>1268.143</v>
      </c>
      <c r="G76" s="40" t="s">
        <v>167</v>
      </c>
      <c r="K76" s="56"/>
      <c r="L76" s="44">
        <v>70</v>
      </c>
      <c r="M76" s="90">
        <v>331823.75599999999</v>
      </c>
      <c r="N76" s="90">
        <v>3055738.4309999999</v>
      </c>
      <c r="O76" s="90">
        <v>1268.143</v>
      </c>
      <c r="P76" s="40" t="s">
        <v>167</v>
      </c>
    </row>
    <row r="77" spans="2:16" s="37" customFormat="1" x14ac:dyDescent="0.25">
      <c r="B77" s="89"/>
      <c r="C77" s="90">
        <v>71</v>
      </c>
      <c r="D77" s="90">
        <v>3055728.264</v>
      </c>
      <c r="E77" s="90">
        <v>331823.43099999998</v>
      </c>
      <c r="F77" s="90">
        <v>1297.1089999999999</v>
      </c>
      <c r="G77" s="40" t="s">
        <v>167</v>
      </c>
      <c r="K77" s="56"/>
      <c r="L77" s="44">
        <v>71</v>
      </c>
      <c r="M77" s="90">
        <v>331823.43099999998</v>
      </c>
      <c r="N77" s="90">
        <v>3055728.264</v>
      </c>
      <c r="O77" s="90">
        <v>1297.1089999999999</v>
      </c>
      <c r="P77" s="40" t="s">
        <v>167</v>
      </c>
    </row>
    <row r="78" spans="2:16" s="37" customFormat="1" x14ac:dyDescent="0.25">
      <c r="B78" s="89"/>
      <c r="C78" s="90">
        <v>72</v>
      </c>
      <c r="D78" s="90">
        <v>3055738.36</v>
      </c>
      <c r="E78" s="90">
        <v>331831.50699999998</v>
      </c>
      <c r="F78" s="90">
        <v>1268.337</v>
      </c>
      <c r="G78" s="40" t="s">
        <v>167</v>
      </c>
      <c r="K78" s="56"/>
      <c r="L78" s="44">
        <v>72</v>
      </c>
      <c r="M78" s="90">
        <v>331831.50699999998</v>
      </c>
      <c r="N78" s="90">
        <v>3055738.36</v>
      </c>
      <c r="O78" s="90">
        <v>1268.337</v>
      </c>
      <c r="P78" s="40" t="s">
        <v>167</v>
      </c>
    </row>
    <row r="79" spans="2:16" s="37" customFormat="1" x14ac:dyDescent="0.25">
      <c r="B79" s="89"/>
      <c r="C79" s="90">
        <v>73</v>
      </c>
      <c r="D79" s="90">
        <v>3055737.5219999999</v>
      </c>
      <c r="E79" s="90">
        <v>331835.92300000001</v>
      </c>
      <c r="F79" s="90">
        <v>1268.204</v>
      </c>
      <c r="G79" s="40" t="s">
        <v>167</v>
      </c>
      <c r="K79" s="56"/>
      <c r="L79" s="44">
        <v>73</v>
      </c>
      <c r="M79" s="90">
        <v>331835.92300000001</v>
      </c>
      <c r="N79" s="90">
        <v>3055737.5219999999</v>
      </c>
      <c r="O79" s="90">
        <v>1268.204</v>
      </c>
      <c r="P79" s="40" t="s">
        <v>167</v>
      </c>
    </row>
    <row r="80" spans="2:16" s="37" customFormat="1" x14ac:dyDescent="0.25">
      <c r="B80" s="89"/>
      <c r="C80" s="90">
        <v>74</v>
      </c>
      <c r="D80" s="90">
        <v>3055734.406</v>
      </c>
      <c r="E80" s="90">
        <v>331825.66200000001</v>
      </c>
      <c r="F80" s="90">
        <v>1268.0119999999999</v>
      </c>
      <c r="G80" s="40" t="s">
        <v>167</v>
      </c>
      <c r="K80" s="56"/>
      <c r="L80" s="44">
        <v>74</v>
      </c>
      <c r="M80" s="90">
        <v>331825.66200000001</v>
      </c>
      <c r="N80" s="90">
        <v>3055734.406</v>
      </c>
      <c r="O80" s="90">
        <v>1268.0119999999999</v>
      </c>
      <c r="P80" s="40" t="s">
        <v>167</v>
      </c>
    </row>
    <row r="81" spans="2:16" s="37" customFormat="1" x14ac:dyDescent="0.25">
      <c r="B81" s="89"/>
      <c r="C81" s="90">
        <v>75</v>
      </c>
      <c r="D81" s="90">
        <v>3055736.213</v>
      </c>
      <c r="E81" s="90">
        <v>331828.62199999997</v>
      </c>
      <c r="F81" s="90">
        <v>1268.2719999999999</v>
      </c>
      <c r="G81" s="40" t="s">
        <v>167</v>
      </c>
      <c r="K81" s="56"/>
      <c r="L81" s="44">
        <v>75</v>
      </c>
      <c r="M81" s="90">
        <v>331828.62199999997</v>
      </c>
      <c r="N81" s="90">
        <v>3055736.213</v>
      </c>
      <c r="O81" s="90">
        <v>1268.2719999999999</v>
      </c>
      <c r="P81" s="40" t="s">
        <v>167</v>
      </c>
    </row>
    <row r="82" spans="2:16" s="37" customFormat="1" x14ac:dyDescent="0.25">
      <c r="B82" s="89"/>
      <c r="C82" s="90">
        <v>76</v>
      </c>
      <c r="D82" s="90">
        <v>3055741.5460000001</v>
      </c>
      <c r="E82" s="90">
        <v>331844.27600000001</v>
      </c>
      <c r="F82" s="90">
        <v>1268.549</v>
      </c>
      <c r="G82" s="40" t="s">
        <v>167</v>
      </c>
      <c r="K82" s="56"/>
      <c r="L82" s="44">
        <v>76</v>
      </c>
      <c r="M82" s="90">
        <v>331844.27600000001</v>
      </c>
      <c r="N82" s="90">
        <v>3055741.5460000001</v>
      </c>
      <c r="O82" s="90">
        <v>1268.549</v>
      </c>
      <c r="P82" s="40" t="s">
        <v>167</v>
      </c>
    </row>
    <row r="83" spans="2:16" s="37" customFormat="1" x14ac:dyDescent="0.25">
      <c r="B83" s="89"/>
      <c r="C83" s="90">
        <v>77</v>
      </c>
      <c r="D83" s="90">
        <v>3055741.4649999999</v>
      </c>
      <c r="E83" s="90">
        <v>331851.39899999998</v>
      </c>
      <c r="F83" s="90">
        <v>1268.5619999999999</v>
      </c>
      <c r="G83" s="40" t="s">
        <v>167</v>
      </c>
      <c r="K83" s="56"/>
      <c r="L83" s="44">
        <v>77</v>
      </c>
      <c r="M83" s="90">
        <v>331851.39899999998</v>
      </c>
      <c r="N83" s="90">
        <v>3055741.4649999999</v>
      </c>
      <c r="O83" s="90">
        <v>1268.5619999999999</v>
      </c>
      <c r="P83" s="40" t="s">
        <v>167</v>
      </c>
    </row>
    <row r="84" spans="2:16" s="37" customFormat="1" x14ac:dyDescent="0.25">
      <c r="B84" s="89"/>
      <c r="C84" s="90">
        <v>78</v>
      </c>
      <c r="D84" s="90">
        <v>3055738.6460000002</v>
      </c>
      <c r="E84" s="90">
        <v>331854.38</v>
      </c>
      <c r="F84" s="90">
        <v>1268.569</v>
      </c>
      <c r="G84" s="40" t="s">
        <v>167</v>
      </c>
      <c r="K84" s="56"/>
      <c r="L84" s="44">
        <v>78</v>
      </c>
      <c r="M84" s="90">
        <v>331854.38</v>
      </c>
      <c r="N84" s="90">
        <v>3055738.6460000002</v>
      </c>
      <c r="O84" s="90">
        <v>1268.569</v>
      </c>
      <c r="P84" s="40" t="s">
        <v>167</v>
      </c>
    </row>
    <row r="85" spans="2:16" s="37" customFormat="1" x14ac:dyDescent="0.25">
      <c r="B85" s="89"/>
      <c r="C85" s="90">
        <v>79</v>
      </c>
      <c r="D85" s="90">
        <v>3055733.1349999998</v>
      </c>
      <c r="E85" s="90">
        <v>331857.73499999999</v>
      </c>
      <c r="F85" s="90">
        <v>1268.4490000000001</v>
      </c>
      <c r="G85" s="40" t="s">
        <v>167</v>
      </c>
      <c r="K85" s="56"/>
      <c r="L85" s="44">
        <v>79</v>
      </c>
      <c r="M85" s="90">
        <v>331857.73499999999</v>
      </c>
      <c r="N85" s="90">
        <v>3055733.1349999998</v>
      </c>
      <c r="O85" s="90">
        <v>1268.4490000000001</v>
      </c>
      <c r="P85" s="40" t="s">
        <v>167</v>
      </c>
    </row>
    <row r="86" spans="2:16" s="37" customFormat="1" x14ac:dyDescent="0.25">
      <c r="B86" s="89"/>
      <c r="C86" s="90">
        <v>80</v>
      </c>
      <c r="D86" s="90">
        <v>3055732.4389999998</v>
      </c>
      <c r="E86" s="90">
        <v>331861.26299999998</v>
      </c>
      <c r="F86" s="90">
        <v>1269.0309999999999</v>
      </c>
      <c r="G86" s="40" t="s">
        <v>167</v>
      </c>
      <c r="K86" s="56"/>
      <c r="L86" s="44">
        <v>80</v>
      </c>
      <c r="M86" s="90">
        <v>331861.26299999998</v>
      </c>
      <c r="N86" s="90">
        <v>3055732.4389999998</v>
      </c>
      <c r="O86" s="90">
        <v>1269.0309999999999</v>
      </c>
      <c r="P86" s="40" t="s">
        <v>167</v>
      </c>
    </row>
    <row r="87" spans="2:16" s="37" customFormat="1" x14ac:dyDescent="0.25">
      <c r="B87" s="89"/>
      <c r="C87" s="90">
        <v>81</v>
      </c>
      <c r="D87" s="90">
        <v>3055728.2230000002</v>
      </c>
      <c r="E87" s="90">
        <v>331863.44799999997</v>
      </c>
      <c r="F87" s="90">
        <v>1268.088</v>
      </c>
      <c r="G87" s="40" t="s">
        <v>167</v>
      </c>
      <c r="K87" s="56"/>
      <c r="L87" s="44">
        <v>81</v>
      </c>
      <c r="M87" s="90">
        <v>331863.44799999997</v>
      </c>
      <c r="N87" s="90">
        <v>3055728.2230000002</v>
      </c>
      <c r="O87" s="90">
        <v>1268.088</v>
      </c>
      <c r="P87" s="40" t="s">
        <v>167</v>
      </c>
    </row>
    <row r="88" spans="2:16" s="37" customFormat="1" x14ac:dyDescent="0.25">
      <c r="B88" s="89"/>
      <c r="C88" s="90">
        <v>82</v>
      </c>
      <c r="D88" s="90">
        <v>3055728.4339999999</v>
      </c>
      <c r="E88" s="90">
        <v>331866.21100000001</v>
      </c>
      <c r="F88" s="90">
        <v>1269.0940000000001</v>
      </c>
      <c r="G88" s="40" t="s">
        <v>167</v>
      </c>
      <c r="K88" s="56"/>
      <c r="L88" s="44">
        <v>82</v>
      </c>
      <c r="M88" s="90">
        <v>331866.21100000001</v>
      </c>
      <c r="N88" s="90">
        <v>3055728.4339999999</v>
      </c>
      <c r="O88" s="90">
        <v>1269.0940000000001</v>
      </c>
      <c r="P88" s="40" t="s">
        <v>167</v>
      </c>
    </row>
    <row r="89" spans="2:16" s="37" customFormat="1" x14ac:dyDescent="0.25">
      <c r="B89" s="89"/>
      <c r="C89" s="90">
        <v>83</v>
      </c>
      <c r="D89" s="90">
        <v>3055723.3530000001</v>
      </c>
      <c r="E89" s="90">
        <v>331872.02500000002</v>
      </c>
      <c r="F89" s="90">
        <v>1269.056</v>
      </c>
      <c r="G89" s="40" t="s">
        <v>167</v>
      </c>
      <c r="K89" s="56"/>
      <c r="L89" s="44">
        <v>83</v>
      </c>
      <c r="M89" s="90">
        <v>331872.02500000002</v>
      </c>
      <c r="N89" s="90">
        <v>3055723.3530000001</v>
      </c>
      <c r="O89" s="90">
        <v>1269.056</v>
      </c>
      <c r="P89" s="40" t="s">
        <v>167</v>
      </c>
    </row>
    <row r="90" spans="2:16" s="37" customFormat="1" x14ac:dyDescent="0.25">
      <c r="B90" s="89"/>
      <c r="C90" s="90">
        <v>84</v>
      </c>
      <c r="D90" s="90">
        <v>3055728.952</v>
      </c>
      <c r="E90" s="90">
        <v>331858.12099999998</v>
      </c>
      <c r="F90" s="90">
        <v>1267.991</v>
      </c>
      <c r="G90" s="40" t="s">
        <v>167</v>
      </c>
      <c r="K90" s="56"/>
      <c r="L90" s="44">
        <v>84</v>
      </c>
      <c r="M90" s="90">
        <v>331858.12099999998</v>
      </c>
      <c r="N90" s="90">
        <v>3055728.952</v>
      </c>
      <c r="O90" s="90">
        <v>1267.991</v>
      </c>
      <c r="P90" s="40" t="s">
        <v>167</v>
      </c>
    </row>
    <row r="91" spans="2:16" s="37" customFormat="1" x14ac:dyDescent="0.25">
      <c r="B91" s="89"/>
      <c r="C91" s="90">
        <v>85</v>
      </c>
      <c r="D91" s="90">
        <v>3055738.73</v>
      </c>
      <c r="E91" s="90">
        <v>331816.80099999998</v>
      </c>
      <c r="F91" s="90">
        <v>1268.134</v>
      </c>
      <c r="G91" s="40" t="s">
        <v>167</v>
      </c>
      <c r="K91" s="56"/>
      <c r="L91" s="44">
        <v>85</v>
      </c>
      <c r="M91" s="90">
        <v>331816.80099999998</v>
      </c>
      <c r="N91" s="90">
        <v>3055738.73</v>
      </c>
      <c r="O91" s="90">
        <v>1268.134</v>
      </c>
      <c r="P91" s="40" t="s">
        <v>167</v>
      </c>
    </row>
    <row r="92" spans="2:16" s="37" customFormat="1" x14ac:dyDescent="0.25">
      <c r="B92" s="89"/>
      <c r="C92" s="90">
        <v>86</v>
      </c>
      <c r="D92" s="90">
        <v>3055737.2740000002</v>
      </c>
      <c r="E92" s="90">
        <v>331813.484</v>
      </c>
      <c r="F92" s="90">
        <v>1268.107</v>
      </c>
      <c r="G92" s="40" t="s">
        <v>167</v>
      </c>
      <c r="K92" s="56"/>
      <c r="L92" s="44">
        <v>86</v>
      </c>
      <c r="M92" s="90">
        <v>331813.484</v>
      </c>
      <c r="N92" s="90">
        <v>3055737.2740000002</v>
      </c>
      <c r="O92" s="90">
        <v>1268.107</v>
      </c>
      <c r="P92" s="40" t="s">
        <v>167</v>
      </c>
    </row>
    <row r="93" spans="2:16" s="37" customFormat="1" x14ac:dyDescent="0.25">
      <c r="B93" s="89"/>
      <c r="C93" s="90">
        <v>87</v>
      </c>
      <c r="D93" s="90">
        <v>3055730.6349999998</v>
      </c>
      <c r="E93" s="90">
        <v>331810.78999999998</v>
      </c>
      <c r="F93" s="90">
        <v>1267.288</v>
      </c>
      <c r="G93" s="40" t="s">
        <v>167</v>
      </c>
      <c r="K93" s="56"/>
      <c r="L93" s="44">
        <v>87</v>
      </c>
      <c r="M93" s="90">
        <v>331810.78999999998</v>
      </c>
      <c r="N93" s="90">
        <v>3055730.6349999998</v>
      </c>
      <c r="O93" s="90">
        <v>1267.288</v>
      </c>
      <c r="P93" s="40" t="s">
        <v>167</v>
      </c>
    </row>
    <row r="94" spans="2:16" s="37" customFormat="1" x14ac:dyDescent="0.25">
      <c r="B94" s="89"/>
      <c r="C94" s="90">
        <v>88</v>
      </c>
      <c r="D94" s="90">
        <v>3055728.8689999999</v>
      </c>
      <c r="E94" s="90">
        <v>331812.93699999998</v>
      </c>
      <c r="F94" s="90">
        <v>1267.5029999999999</v>
      </c>
      <c r="G94" s="40" t="s">
        <v>167</v>
      </c>
      <c r="K94" s="56"/>
      <c r="L94" s="44">
        <v>88</v>
      </c>
      <c r="M94" s="90">
        <v>331812.93699999998</v>
      </c>
      <c r="N94" s="90">
        <v>3055728.8689999999</v>
      </c>
      <c r="O94" s="90">
        <v>1267.5029999999999</v>
      </c>
      <c r="P94" s="40" t="s">
        <v>167</v>
      </c>
    </row>
    <row r="95" spans="2:16" s="37" customFormat="1" x14ac:dyDescent="0.25">
      <c r="B95" s="89"/>
      <c r="C95" s="90">
        <v>89</v>
      </c>
      <c r="D95" s="90">
        <v>3055736.068</v>
      </c>
      <c r="E95" s="90">
        <v>331805.467</v>
      </c>
      <c r="F95" s="90">
        <v>1267.0719999999999</v>
      </c>
      <c r="G95" s="40" t="s">
        <v>167</v>
      </c>
      <c r="K95" s="56"/>
      <c r="L95" s="44">
        <v>89</v>
      </c>
      <c r="M95" s="90">
        <v>331805.467</v>
      </c>
      <c r="N95" s="90">
        <v>3055736.068</v>
      </c>
      <c r="O95" s="90">
        <v>1267.0719999999999</v>
      </c>
      <c r="P95" s="40" t="s">
        <v>167</v>
      </c>
    </row>
    <row r="96" spans="2:16" s="37" customFormat="1" x14ac:dyDescent="0.25">
      <c r="B96" s="89"/>
      <c r="C96" s="90">
        <v>90</v>
      </c>
      <c r="D96" s="90">
        <v>3055724.2919999999</v>
      </c>
      <c r="E96" s="90">
        <v>331815.734</v>
      </c>
      <c r="F96" s="90">
        <v>1266.925</v>
      </c>
      <c r="G96" s="40" t="s">
        <v>167</v>
      </c>
      <c r="K96" s="56"/>
      <c r="L96" s="44">
        <v>90</v>
      </c>
      <c r="M96" s="90">
        <v>331815.734</v>
      </c>
      <c r="N96" s="90">
        <v>3055724.2919999999</v>
      </c>
      <c r="O96" s="90">
        <v>1266.925</v>
      </c>
      <c r="P96" s="40" t="s">
        <v>167</v>
      </c>
    </row>
    <row r="97" spans="2:16" s="37" customFormat="1" x14ac:dyDescent="0.25">
      <c r="B97" s="89"/>
      <c r="C97" s="90">
        <v>91</v>
      </c>
      <c r="D97" s="90">
        <v>3055734.8390000002</v>
      </c>
      <c r="E97" s="90">
        <v>331806.42</v>
      </c>
      <c r="F97" s="90">
        <v>1267.2909999999999</v>
      </c>
      <c r="G97" s="40" t="s">
        <v>167</v>
      </c>
      <c r="K97" s="56"/>
      <c r="L97" s="44">
        <v>91</v>
      </c>
      <c r="M97" s="90">
        <v>331806.42</v>
      </c>
      <c r="N97" s="90">
        <v>3055734.8390000002</v>
      </c>
      <c r="O97" s="90">
        <v>1267.2909999999999</v>
      </c>
      <c r="P97" s="40" t="s">
        <v>167</v>
      </c>
    </row>
    <row r="98" spans="2:16" s="37" customFormat="1" x14ac:dyDescent="0.25">
      <c r="B98" s="89"/>
      <c r="C98" s="90">
        <v>92</v>
      </c>
      <c r="D98" s="90">
        <v>3055729.7609999999</v>
      </c>
      <c r="E98" s="90">
        <v>331898.61200000002</v>
      </c>
      <c r="F98" s="90">
        <v>1266.5219999999999</v>
      </c>
      <c r="G98" s="40" t="s">
        <v>167</v>
      </c>
      <c r="K98" s="56"/>
      <c r="L98" s="44">
        <v>92</v>
      </c>
      <c r="M98" s="90">
        <v>331898.61200000002</v>
      </c>
      <c r="N98" s="90">
        <v>3055729.7609999999</v>
      </c>
      <c r="O98" s="90">
        <v>1266.5219999999999</v>
      </c>
      <c r="P98" s="40" t="s">
        <v>167</v>
      </c>
    </row>
    <row r="99" spans="2:16" s="37" customFormat="1" x14ac:dyDescent="0.25">
      <c r="B99" s="89"/>
      <c r="C99" s="90">
        <v>93</v>
      </c>
      <c r="D99" s="90">
        <v>3055720.7990000001</v>
      </c>
      <c r="E99" s="90">
        <v>331819.245</v>
      </c>
      <c r="F99" s="90">
        <v>1266.9880000000001</v>
      </c>
      <c r="G99" s="40" t="s">
        <v>167</v>
      </c>
      <c r="K99" s="56"/>
      <c r="L99" s="44">
        <v>93</v>
      </c>
      <c r="M99" s="90">
        <v>331819.245</v>
      </c>
      <c r="N99" s="90">
        <v>3055720.7990000001</v>
      </c>
      <c r="O99" s="90">
        <v>1266.9880000000001</v>
      </c>
      <c r="P99" s="40" t="s">
        <v>167</v>
      </c>
    </row>
    <row r="100" spans="2:16" s="37" customFormat="1" x14ac:dyDescent="0.25">
      <c r="B100" s="89"/>
      <c r="C100" s="90">
        <v>94</v>
      </c>
      <c r="D100" s="90">
        <v>3055726.625</v>
      </c>
      <c r="E100" s="90">
        <v>331802.321</v>
      </c>
      <c r="F100" s="90">
        <v>1266.453</v>
      </c>
      <c r="G100" s="40" t="s">
        <v>167</v>
      </c>
      <c r="K100" s="56"/>
      <c r="L100" s="44">
        <v>94</v>
      </c>
      <c r="M100" s="90">
        <v>331802.321</v>
      </c>
      <c r="N100" s="90">
        <v>3055726.625</v>
      </c>
      <c r="O100" s="90">
        <v>1266.453</v>
      </c>
      <c r="P100" s="40" t="s">
        <v>167</v>
      </c>
    </row>
    <row r="101" spans="2:16" s="37" customFormat="1" x14ac:dyDescent="0.25">
      <c r="B101" s="89"/>
      <c r="C101" s="90">
        <v>95</v>
      </c>
      <c r="D101" s="90">
        <v>3055716.872</v>
      </c>
      <c r="E101" s="90">
        <v>331822.41499999998</v>
      </c>
      <c r="F101" s="90">
        <v>1266.8489999999999</v>
      </c>
      <c r="G101" s="40" t="s">
        <v>167</v>
      </c>
      <c r="K101" s="56"/>
      <c r="L101" s="44">
        <v>95</v>
      </c>
      <c r="M101" s="90">
        <v>331822.41499999998</v>
      </c>
      <c r="N101" s="90">
        <v>3055716.872</v>
      </c>
      <c r="O101" s="90">
        <v>1266.8489999999999</v>
      </c>
      <c r="P101" s="40" t="s">
        <v>167</v>
      </c>
    </row>
    <row r="102" spans="2:16" s="37" customFormat="1" x14ac:dyDescent="0.25">
      <c r="B102" s="89"/>
      <c r="C102" s="90">
        <v>96</v>
      </c>
      <c r="D102" s="90">
        <v>3055723.2719999999</v>
      </c>
      <c r="E102" s="90">
        <v>331807.89199999999</v>
      </c>
      <c r="F102" s="90">
        <v>1266.088</v>
      </c>
      <c r="G102" s="40" t="s">
        <v>167</v>
      </c>
      <c r="K102" s="56"/>
      <c r="L102" s="44">
        <v>96</v>
      </c>
      <c r="M102" s="90">
        <v>331807.89199999999</v>
      </c>
      <c r="N102" s="90">
        <v>3055723.2719999999</v>
      </c>
      <c r="O102" s="90">
        <v>1266.088</v>
      </c>
      <c r="P102" s="40" t="s">
        <v>167</v>
      </c>
    </row>
    <row r="103" spans="2:16" s="37" customFormat="1" x14ac:dyDescent="0.25">
      <c r="B103" s="89"/>
      <c r="C103" s="90">
        <v>97</v>
      </c>
      <c r="D103" s="90">
        <v>3055712.7829999998</v>
      </c>
      <c r="E103" s="90">
        <v>331821.53999999998</v>
      </c>
      <c r="F103" s="90">
        <v>1266.0540000000001</v>
      </c>
      <c r="G103" s="40" t="s">
        <v>167</v>
      </c>
      <c r="K103" s="56"/>
      <c r="L103" s="44">
        <v>97</v>
      </c>
      <c r="M103" s="90">
        <v>331821.53999999998</v>
      </c>
      <c r="N103" s="90">
        <v>3055712.7829999998</v>
      </c>
      <c r="O103" s="90">
        <v>1266.0540000000001</v>
      </c>
      <c r="P103" s="40" t="s">
        <v>167</v>
      </c>
    </row>
    <row r="104" spans="2:16" s="37" customFormat="1" x14ac:dyDescent="0.25">
      <c r="B104" s="89"/>
      <c r="C104" s="90">
        <v>98</v>
      </c>
      <c r="D104" s="90">
        <v>3055720.8620000002</v>
      </c>
      <c r="E104" s="90">
        <v>331811.24</v>
      </c>
      <c r="F104" s="90">
        <v>1266.077</v>
      </c>
      <c r="G104" s="40" t="s">
        <v>167</v>
      </c>
      <c r="K104" s="56"/>
      <c r="L104" s="44">
        <v>98</v>
      </c>
      <c r="M104" s="90">
        <v>331811.24</v>
      </c>
      <c r="N104" s="90">
        <v>3055720.8620000002</v>
      </c>
      <c r="O104" s="90">
        <v>1266.077</v>
      </c>
      <c r="P104" s="40" t="s">
        <v>167</v>
      </c>
    </row>
    <row r="105" spans="2:16" s="37" customFormat="1" x14ac:dyDescent="0.25">
      <c r="B105" s="89"/>
      <c r="C105" s="90">
        <v>99</v>
      </c>
      <c r="D105" s="90">
        <v>3055714.8829999999</v>
      </c>
      <c r="E105" s="90">
        <v>331815.42300000001</v>
      </c>
      <c r="F105" s="90">
        <v>1266.0930000000001</v>
      </c>
      <c r="G105" s="40" t="s">
        <v>167</v>
      </c>
      <c r="K105" s="56"/>
      <c r="L105" s="44">
        <v>99</v>
      </c>
      <c r="M105" s="90">
        <v>331815.42300000001</v>
      </c>
      <c r="N105" s="90">
        <v>3055714.8829999999</v>
      </c>
      <c r="O105" s="90">
        <v>1266.0930000000001</v>
      </c>
      <c r="P105" s="40" t="s">
        <v>167</v>
      </c>
    </row>
    <row r="106" spans="2:16" s="37" customFormat="1" x14ac:dyDescent="0.25">
      <c r="B106" s="89"/>
      <c r="C106" s="90">
        <v>100</v>
      </c>
      <c r="D106" s="90">
        <v>3055720.4389999998</v>
      </c>
      <c r="E106" s="90">
        <v>331813.71600000001</v>
      </c>
      <c r="F106" s="90">
        <v>1266.046</v>
      </c>
      <c r="G106" s="40" t="s">
        <v>167</v>
      </c>
      <c r="K106" s="56"/>
      <c r="L106" s="44">
        <v>100</v>
      </c>
      <c r="M106" s="90">
        <v>331813.71600000001</v>
      </c>
      <c r="N106" s="90">
        <v>3055720.4389999998</v>
      </c>
      <c r="O106" s="90">
        <v>1266.046</v>
      </c>
      <c r="P106" s="40" t="s">
        <v>167</v>
      </c>
    </row>
    <row r="107" spans="2:16" s="37" customFormat="1" x14ac:dyDescent="0.25">
      <c r="B107" s="89"/>
      <c r="C107" s="90">
        <v>101</v>
      </c>
      <c r="D107" s="90">
        <v>3055725.4360000002</v>
      </c>
      <c r="E107" s="90">
        <v>331809.68400000001</v>
      </c>
      <c r="F107" s="90">
        <v>1266.0930000000001</v>
      </c>
      <c r="G107" s="40" t="s">
        <v>167</v>
      </c>
      <c r="K107" s="56"/>
      <c r="L107" s="44">
        <v>101</v>
      </c>
      <c r="M107" s="90">
        <v>331809.68400000001</v>
      </c>
      <c r="N107" s="90">
        <v>3055725.4360000002</v>
      </c>
      <c r="O107" s="90">
        <v>1266.0930000000001</v>
      </c>
      <c r="P107" s="40" t="s">
        <v>167</v>
      </c>
    </row>
    <row r="108" spans="2:16" s="37" customFormat="1" x14ac:dyDescent="0.25">
      <c r="B108" s="89"/>
      <c r="C108" s="90">
        <v>102</v>
      </c>
      <c r="D108" s="90">
        <v>3055729.52</v>
      </c>
      <c r="E108" s="90">
        <v>331896.13299999997</v>
      </c>
      <c r="F108" s="90">
        <v>1265.6179999999999</v>
      </c>
      <c r="G108" s="40" t="s">
        <v>167</v>
      </c>
      <c r="K108" s="56"/>
      <c r="L108" s="44">
        <v>102</v>
      </c>
      <c r="M108" s="90">
        <v>331896.13299999997</v>
      </c>
      <c r="N108" s="90">
        <v>3055729.52</v>
      </c>
      <c r="O108" s="90">
        <v>1265.6179999999999</v>
      </c>
      <c r="P108" s="40" t="s">
        <v>167</v>
      </c>
    </row>
    <row r="109" spans="2:16" s="37" customFormat="1" x14ac:dyDescent="0.25">
      <c r="B109" s="89"/>
      <c r="C109" s="90">
        <v>103</v>
      </c>
      <c r="D109" s="90">
        <v>3055711.04</v>
      </c>
      <c r="E109" s="90">
        <v>331817.348</v>
      </c>
      <c r="F109" s="90">
        <v>1264.826</v>
      </c>
      <c r="G109" s="40" t="s">
        <v>167</v>
      </c>
      <c r="K109" s="56"/>
      <c r="L109" s="44">
        <v>103</v>
      </c>
      <c r="M109" s="90">
        <v>331817.348</v>
      </c>
      <c r="N109" s="90">
        <v>3055711.04</v>
      </c>
      <c r="O109" s="90">
        <v>1264.826</v>
      </c>
      <c r="P109" s="40" t="s">
        <v>167</v>
      </c>
    </row>
    <row r="110" spans="2:16" s="37" customFormat="1" x14ac:dyDescent="0.25">
      <c r="B110" s="89"/>
      <c r="C110" s="90">
        <v>104</v>
      </c>
      <c r="D110" s="90">
        <v>3055719.22</v>
      </c>
      <c r="E110" s="90">
        <v>331804.22399999999</v>
      </c>
      <c r="F110" s="90">
        <v>1264.4860000000001</v>
      </c>
      <c r="G110" s="40" t="s">
        <v>167</v>
      </c>
      <c r="K110" s="56"/>
      <c r="L110" s="44">
        <v>104</v>
      </c>
      <c r="M110" s="90">
        <v>331804.22399999999</v>
      </c>
      <c r="N110" s="90">
        <v>3055719.22</v>
      </c>
      <c r="O110" s="90">
        <v>1264.4860000000001</v>
      </c>
      <c r="P110" s="40" t="s">
        <v>167</v>
      </c>
    </row>
    <row r="111" spans="2:16" s="37" customFormat="1" x14ac:dyDescent="0.25">
      <c r="B111" s="89"/>
      <c r="C111" s="90">
        <v>105</v>
      </c>
      <c r="D111" s="90">
        <v>3055717.355</v>
      </c>
      <c r="E111" s="90">
        <v>331807.56199999998</v>
      </c>
      <c r="F111" s="90">
        <v>1264.4880000000001</v>
      </c>
      <c r="G111" s="40" t="s">
        <v>167</v>
      </c>
      <c r="K111" s="56"/>
      <c r="L111" s="44">
        <v>105</v>
      </c>
      <c r="M111" s="90">
        <v>331807.56199999998</v>
      </c>
      <c r="N111" s="90">
        <v>3055717.355</v>
      </c>
      <c r="O111" s="90">
        <v>1264.4880000000001</v>
      </c>
      <c r="P111" s="40" t="s">
        <v>167</v>
      </c>
    </row>
    <row r="112" spans="2:16" s="37" customFormat="1" x14ac:dyDescent="0.25">
      <c r="B112" s="89"/>
      <c r="C112" s="90">
        <v>106</v>
      </c>
      <c r="D112" s="90">
        <v>3055722.4610000001</v>
      </c>
      <c r="E112" s="90">
        <v>331799.87300000002</v>
      </c>
      <c r="F112" s="90">
        <v>1264.5239999999999</v>
      </c>
      <c r="G112" s="40" t="s">
        <v>167</v>
      </c>
      <c r="K112" s="56"/>
      <c r="L112" s="44">
        <v>106</v>
      </c>
      <c r="M112" s="90">
        <v>331799.87300000002</v>
      </c>
      <c r="N112" s="90">
        <v>3055722.4610000001</v>
      </c>
      <c r="O112" s="90">
        <v>1264.5239999999999</v>
      </c>
      <c r="P112" s="40" t="s">
        <v>167</v>
      </c>
    </row>
    <row r="113" spans="2:16" s="37" customFormat="1" x14ac:dyDescent="0.25">
      <c r="B113" s="89"/>
      <c r="C113" s="90">
        <v>107</v>
      </c>
      <c r="D113" s="90">
        <v>3055725.0639999998</v>
      </c>
      <c r="E113" s="90">
        <v>331795.87300000002</v>
      </c>
      <c r="F113" s="90">
        <v>1264.5429999999999</v>
      </c>
      <c r="G113" s="40" t="s">
        <v>167</v>
      </c>
      <c r="K113" s="56"/>
      <c r="L113" s="44">
        <v>107</v>
      </c>
      <c r="M113" s="90">
        <v>331795.87300000002</v>
      </c>
      <c r="N113" s="90">
        <v>3055725.0639999998</v>
      </c>
      <c r="O113" s="90">
        <v>1264.5429999999999</v>
      </c>
      <c r="P113" s="40" t="s">
        <v>167</v>
      </c>
    </row>
    <row r="114" spans="2:16" s="37" customFormat="1" x14ac:dyDescent="0.25">
      <c r="B114" s="89"/>
      <c r="C114" s="90">
        <v>108</v>
      </c>
      <c r="D114" s="90">
        <v>3055726.415</v>
      </c>
      <c r="E114" s="90">
        <v>331793.80200000003</v>
      </c>
      <c r="F114" s="90">
        <v>1264.9259999999999</v>
      </c>
      <c r="G114" s="40" t="s">
        <v>167</v>
      </c>
      <c r="K114" s="56"/>
      <c r="L114" s="44">
        <v>108</v>
      </c>
      <c r="M114" s="90">
        <v>331793.80200000003</v>
      </c>
      <c r="N114" s="90">
        <v>3055726.415</v>
      </c>
      <c r="O114" s="90">
        <v>1264.9259999999999</v>
      </c>
      <c r="P114" s="40" t="s">
        <v>167</v>
      </c>
    </row>
    <row r="115" spans="2:16" s="37" customFormat="1" x14ac:dyDescent="0.25">
      <c r="B115" s="89"/>
      <c r="C115" s="90">
        <v>109</v>
      </c>
      <c r="D115" s="90">
        <v>3055724.872</v>
      </c>
      <c r="E115" s="90">
        <v>331800.44</v>
      </c>
      <c r="F115" s="90">
        <v>1265.0889999999999</v>
      </c>
      <c r="G115" s="40" t="s">
        <v>167</v>
      </c>
      <c r="K115" s="56"/>
      <c r="L115" s="44">
        <v>109</v>
      </c>
      <c r="M115" s="90">
        <v>331800.44</v>
      </c>
      <c r="N115" s="90">
        <v>3055724.872</v>
      </c>
      <c r="O115" s="90">
        <v>1265.0889999999999</v>
      </c>
      <c r="P115" s="40" t="s">
        <v>167</v>
      </c>
    </row>
    <row r="116" spans="2:16" s="37" customFormat="1" x14ac:dyDescent="0.25">
      <c r="B116" s="89"/>
      <c r="C116" s="90">
        <v>110</v>
      </c>
      <c r="D116" s="90">
        <v>3055718.5520000001</v>
      </c>
      <c r="E116" s="90">
        <v>331809.73700000002</v>
      </c>
      <c r="F116" s="90">
        <v>1265.011</v>
      </c>
      <c r="G116" s="40" t="s">
        <v>167</v>
      </c>
      <c r="K116" s="56"/>
      <c r="L116" s="44">
        <v>110</v>
      </c>
      <c r="M116" s="90">
        <v>331809.73700000002</v>
      </c>
      <c r="N116" s="90">
        <v>3055718.5520000001</v>
      </c>
      <c r="O116" s="90">
        <v>1265.011</v>
      </c>
      <c r="P116" s="40" t="s">
        <v>167</v>
      </c>
    </row>
    <row r="117" spans="2:16" s="37" customFormat="1" x14ac:dyDescent="0.25">
      <c r="B117" s="89"/>
      <c r="C117" s="90">
        <v>111</v>
      </c>
      <c r="D117" s="90">
        <v>3055721.2650000001</v>
      </c>
      <c r="E117" s="90">
        <v>331806.005</v>
      </c>
      <c r="F117" s="90">
        <v>1264.992</v>
      </c>
      <c r="G117" s="40" t="s">
        <v>167</v>
      </c>
      <c r="K117" s="56"/>
      <c r="L117" s="44">
        <v>111</v>
      </c>
      <c r="M117" s="90">
        <v>331806.005</v>
      </c>
      <c r="N117" s="90">
        <v>3055721.2650000001</v>
      </c>
      <c r="O117" s="90">
        <v>1264.992</v>
      </c>
      <c r="P117" s="40" t="s">
        <v>167</v>
      </c>
    </row>
    <row r="118" spans="2:16" s="37" customFormat="1" x14ac:dyDescent="0.25">
      <c r="B118" s="89"/>
      <c r="C118" s="90">
        <v>112</v>
      </c>
      <c r="D118" s="90">
        <v>3055739.1609999998</v>
      </c>
      <c r="E118" s="90">
        <v>331800.08100000001</v>
      </c>
      <c r="F118" s="90">
        <v>1266.8320000000001</v>
      </c>
      <c r="G118" s="40" t="s">
        <v>15</v>
      </c>
      <c r="K118" s="56"/>
      <c r="L118" s="44">
        <v>112</v>
      </c>
      <c r="M118" s="90">
        <v>331800.08100000001</v>
      </c>
      <c r="N118" s="90">
        <v>3055739.1609999998</v>
      </c>
      <c r="O118" s="90">
        <v>1266.8320000000001</v>
      </c>
      <c r="P118" s="40" t="s">
        <v>15</v>
      </c>
    </row>
    <row r="119" spans="2:16" s="37" customFormat="1" x14ac:dyDescent="0.25">
      <c r="B119" s="89"/>
      <c r="C119" s="90">
        <v>113</v>
      </c>
      <c r="D119" s="90">
        <v>3055735.236</v>
      </c>
      <c r="E119" s="90">
        <v>331800.88799999998</v>
      </c>
      <c r="F119" s="90">
        <v>1266.6130000000001</v>
      </c>
      <c r="G119" s="40" t="s">
        <v>15</v>
      </c>
      <c r="K119" s="56"/>
      <c r="L119" s="44">
        <v>113</v>
      </c>
      <c r="M119" s="90">
        <v>331800.88799999998</v>
      </c>
      <c r="N119" s="90">
        <v>3055735.236</v>
      </c>
      <c r="O119" s="90">
        <v>1266.6130000000001</v>
      </c>
      <c r="P119" s="40" t="s">
        <v>15</v>
      </c>
    </row>
    <row r="120" spans="2:16" s="37" customFormat="1" x14ac:dyDescent="0.25">
      <c r="B120" s="89"/>
      <c r="C120" s="90">
        <v>114</v>
      </c>
      <c r="D120" s="90">
        <v>3055732.9909999999</v>
      </c>
      <c r="E120" s="90">
        <v>331795.33600000001</v>
      </c>
      <c r="F120" s="90">
        <v>1265.8779999999999</v>
      </c>
      <c r="G120" s="40" t="s">
        <v>15</v>
      </c>
      <c r="K120" s="56"/>
      <c r="L120" s="44">
        <v>114</v>
      </c>
      <c r="M120" s="90">
        <v>331795.33600000001</v>
      </c>
      <c r="N120" s="90">
        <v>3055732.9909999999</v>
      </c>
      <c r="O120" s="90">
        <v>1265.8779999999999</v>
      </c>
      <c r="P120" s="40" t="s">
        <v>15</v>
      </c>
    </row>
    <row r="121" spans="2:16" s="37" customFormat="1" x14ac:dyDescent="0.25">
      <c r="B121" s="89"/>
      <c r="C121" s="90">
        <v>115</v>
      </c>
      <c r="D121" s="90">
        <v>3055727.2949999999</v>
      </c>
      <c r="E121" s="90">
        <v>331793.37599999999</v>
      </c>
      <c r="F121" s="90">
        <v>1265.1030000000001</v>
      </c>
      <c r="G121" s="40" t="s">
        <v>15</v>
      </c>
      <c r="K121" s="56"/>
      <c r="L121" s="44">
        <v>115</v>
      </c>
      <c r="M121" s="90">
        <v>331793.37599999999</v>
      </c>
      <c r="N121" s="90">
        <v>3055727.2949999999</v>
      </c>
      <c r="O121" s="90">
        <v>1265.1030000000001</v>
      </c>
      <c r="P121" s="40" t="s">
        <v>15</v>
      </c>
    </row>
    <row r="122" spans="2:16" s="37" customFormat="1" x14ac:dyDescent="0.25">
      <c r="B122" s="89"/>
      <c r="C122" s="90">
        <v>116</v>
      </c>
      <c r="D122" s="90">
        <v>3055726.4279999998</v>
      </c>
      <c r="E122" s="90">
        <v>331787.5</v>
      </c>
      <c r="F122" s="90">
        <v>1264.4290000000001</v>
      </c>
      <c r="G122" s="40" t="s">
        <v>15</v>
      </c>
      <c r="K122" s="56"/>
      <c r="L122" s="44">
        <v>116</v>
      </c>
      <c r="M122" s="90">
        <v>331787.5</v>
      </c>
      <c r="N122" s="90">
        <v>3055726.4279999998</v>
      </c>
      <c r="O122" s="90">
        <v>1264.4290000000001</v>
      </c>
      <c r="P122" s="40" t="s">
        <v>15</v>
      </c>
    </row>
    <row r="123" spans="2:16" s="37" customFormat="1" x14ac:dyDescent="0.25">
      <c r="B123" s="89"/>
      <c r="C123" s="90">
        <v>117</v>
      </c>
      <c r="D123" s="90">
        <v>3055720.4589999998</v>
      </c>
      <c r="E123" s="90">
        <v>331780.06</v>
      </c>
      <c r="F123" s="90">
        <v>1263.329</v>
      </c>
      <c r="G123" s="40" t="s">
        <v>15</v>
      </c>
      <c r="K123" s="56"/>
      <c r="L123" s="44">
        <v>117</v>
      </c>
      <c r="M123" s="90">
        <v>331780.06</v>
      </c>
      <c r="N123" s="90">
        <v>3055720.4589999998</v>
      </c>
      <c r="O123" s="90">
        <v>1263.329</v>
      </c>
      <c r="P123" s="40" t="s">
        <v>15</v>
      </c>
    </row>
    <row r="124" spans="2:16" s="37" customFormat="1" x14ac:dyDescent="0.25">
      <c r="B124" s="89"/>
      <c r="C124" s="90">
        <v>118</v>
      </c>
      <c r="D124" s="90">
        <v>3055725.0839999998</v>
      </c>
      <c r="E124" s="90">
        <v>331782.08199999999</v>
      </c>
      <c r="F124" s="90">
        <v>1263.6590000000001</v>
      </c>
      <c r="G124" s="40" t="s">
        <v>15</v>
      </c>
      <c r="K124" s="56"/>
      <c r="L124" s="44">
        <v>118</v>
      </c>
      <c r="M124" s="90">
        <v>331782.08199999999</v>
      </c>
      <c r="N124" s="90">
        <v>3055725.0839999998</v>
      </c>
      <c r="O124" s="90">
        <v>1263.6590000000001</v>
      </c>
      <c r="P124" s="40" t="s">
        <v>15</v>
      </c>
    </row>
    <row r="125" spans="2:16" s="37" customFormat="1" x14ac:dyDescent="0.25">
      <c r="B125" s="89"/>
      <c r="C125" s="90">
        <v>119</v>
      </c>
      <c r="D125" s="90"/>
      <c r="E125" s="90"/>
      <c r="F125" s="90"/>
      <c r="G125" s="40"/>
      <c r="K125" s="56"/>
      <c r="L125" s="44">
        <v>119</v>
      </c>
      <c r="M125" s="91">
        <v>331775.96899999998</v>
      </c>
      <c r="N125" s="91">
        <v>3055724.4980000001</v>
      </c>
      <c r="O125" s="91">
        <v>1263.048</v>
      </c>
      <c r="P125" s="62" t="s">
        <v>164</v>
      </c>
    </row>
    <row r="126" spans="2:16" s="37" customFormat="1" x14ac:dyDescent="0.25">
      <c r="B126" s="89"/>
      <c r="C126" s="90">
        <v>120</v>
      </c>
      <c r="D126" s="90">
        <v>3055717.1519999998</v>
      </c>
      <c r="E126" s="90">
        <v>331769.50199999998</v>
      </c>
      <c r="F126" s="90">
        <v>1262.038</v>
      </c>
      <c r="G126" s="40" t="s">
        <v>15</v>
      </c>
      <c r="K126" s="56"/>
      <c r="L126" s="44">
        <v>120</v>
      </c>
      <c r="M126" s="90">
        <v>331769.50199999998</v>
      </c>
      <c r="N126" s="90">
        <v>3055717.1519999998</v>
      </c>
      <c r="O126" s="90">
        <v>1262.038</v>
      </c>
      <c r="P126" s="40" t="s">
        <v>15</v>
      </c>
    </row>
    <row r="127" spans="2:16" s="37" customFormat="1" x14ac:dyDescent="0.25">
      <c r="B127" s="89"/>
      <c r="C127" s="90">
        <v>121</v>
      </c>
      <c r="D127" s="90">
        <v>3055716.8790000002</v>
      </c>
      <c r="E127" s="90">
        <v>331774.29200000002</v>
      </c>
      <c r="F127" s="90">
        <v>1262.5820000000001</v>
      </c>
      <c r="G127" s="40" t="s">
        <v>15</v>
      </c>
      <c r="K127" s="56"/>
      <c r="L127" s="44">
        <v>121</v>
      </c>
      <c r="M127" s="90">
        <v>331774.29200000002</v>
      </c>
      <c r="N127" s="90">
        <v>3055716.8790000002</v>
      </c>
      <c r="O127" s="90">
        <v>1262.5820000000001</v>
      </c>
      <c r="P127" s="40" t="s">
        <v>15</v>
      </c>
    </row>
    <row r="128" spans="2:16" s="37" customFormat="1" x14ac:dyDescent="0.25">
      <c r="B128" s="89"/>
      <c r="C128" s="90">
        <v>122</v>
      </c>
      <c r="D128" s="90">
        <v>3055716.4959999998</v>
      </c>
      <c r="E128" s="90">
        <v>331778.04300000001</v>
      </c>
      <c r="F128" s="90">
        <v>1263.1880000000001</v>
      </c>
      <c r="G128" s="40" t="s">
        <v>15</v>
      </c>
      <c r="K128" s="56"/>
      <c r="L128" s="44">
        <v>122</v>
      </c>
      <c r="M128" s="90">
        <v>331778.04300000001</v>
      </c>
      <c r="N128" s="90">
        <v>3055716.4959999998</v>
      </c>
      <c r="O128" s="90">
        <v>1263.1880000000001</v>
      </c>
      <c r="P128" s="40" t="s">
        <v>15</v>
      </c>
    </row>
    <row r="129" spans="2:16" s="37" customFormat="1" x14ac:dyDescent="0.25">
      <c r="B129" s="89"/>
      <c r="C129" s="90">
        <v>123</v>
      </c>
      <c r="D129" s="90">
        <v>3055715.7510000002</v>
      </c>
      <c r="E129" s="90">
        <v>331777.31900000002</v>
      </c>
      <c r="F129" s="90">
        <v>1263.184</v>
      </c>
      <c r="G129" s="40" t="s">
        <v>15</v>
      </c>
      <c r="K129" s="56"/>
      <c r="L129" s="44">
        <v>123</v>
      </c>
      <c r="M129" s="90">
        <v>331777.31900000002</v>
      </c>
      <c r="N129" s="90">
        <v>3055715.7510000002</v>
      </c>
      <c r="O129" s="90">
        <v>1263.184</v>
      </c>
      <c r="P129" s="40" t="s">
        <v>15</v>
      </c>
    </row>
    <row r="130" spans="2:16" s="37" customFormat="1" x14ac:dyDescent="0.25">
      <c r="B130" s="89"/>
      <c r="C130" s="90">
        <v>124</v>
      </c>
      <c r="D130" s="90">
        <v>3055713.4109999998</v>
      </c>
      <c r="E130" s="90">
        <v>331783.45699999999</v>
      </c>
      <c r="F130" s="90">
        <v>1263.1949999999999</v>
      </c>
      <c r="G130" s="40" t="s">
        <v>15</v>
      </c>
      <c r="K130" s="56"/>
      <c r="L130" s="44">
        <v>124</v>
      </c>
      <c r="M130" s="90">
        <v>331783.45699999999</v>
      </c>
      <c r="N130" s="90">
        <v>3055713.4109999998</v>
      </c>
      <c r="O130" s="90">
        <v>1263.1949999999999</v>
      </c>
      <c r="P130" s="40" t="s">
        <v>15</v>
      </c>
    </row>
    <row r="131" spans="2:16" s="37" customFormat="1" x14ac:dyDescent="0.25">
      <c r="B131" s="89"/>
      <c r="C131" s="90">
        <v>125</v>
      </c>
      <c r="D131" s="90">
        <v>3055719.628</v>
      </c>
      <c r="E131" s="90">
        <v>331797.04700000002</v>
      </c>
      <c r="F131" s="90">
        <v>1263.4659999999999</v>
      </c>
      <c r="G131" s="40" t="s">
        <v>156</v>
      </c>
      <c r="K131" s="56"/>
      <c r="L131" s="44">
        <v>125</v>
      </c>
      <c r="M131" s="90">
        <v>331797.04700000002</v>
      </c>
      <c r="N131" s="90">
        <v>3055719.628</v>
      </c>
      <c r="O131" s="90">
        <v>1263.4659999999999</v>
      </c>
      <c r="P131" s="40" t="s">
        <v>156</v>
      </c>
    </row>
    <row r="132" spans="2:16" s="37" customFormat="1" x14ac:dyDescent="0.25">
      <c r="B132" s="89"/>
      <c r="C132" s="90">
        <v>126</v>
      </c>
      <c r="D132" s="90">
        <v>3055714.5079999999</v>
      </c>
      <c r="E132" s="90">
        <v>331787.98</v>
      </c>
      <c r="F132" s="90">
        <v>1263</v>
      </c>
      <c r="G132" s="40" t="s">
        <v>155</v>
      </c>
      <c r="K132" s="56"/>
      <c r="L132" s="44">
        <v>126</v>
      </c>
      <c r="M132" s="90">
        <v>331787.98</v>
      </c>
      <c r="N132" s="90">
        <v>3055714.5079999999</v>
      </c>
      <c r="O132" s="90">
        <v>1263</v>
      </c>
      <c r="P132" s="40" t="s">
        <v>155</v>
      </c>
    </row>
    <row r="133" spans="2:16" s="37" customFormat="1" x14ac:dyDescent="0.25">
      <c r="B133" s="89"/>
      <c r="C133" s="90">
        <v>127</v>
      </c>
      <c r="D133" s="90">
        <v>3055716.1830000002</v>
      </c>
      <c r="E133" s="90">
        <v>331800.65500000003</v>
      </c>
      <c r="F133" s="90">
        <v>126</v>
      </c>
      <c r="G133" s="40" t="s">
        <v>156</v>
      </c>
      <c r="K133" s="56"/>
      <c r="L133" s="44">
        <v>127</v>
      </c>
      <c r="M133" s="90">
        <v>331800.65500000003</v>
      </c>
      <c r="N133" s="90">
        <v>3055716.1830000002</v>
      </c>
      <c r="O133" s="90">
        <v>126</v>
      </c>
      <c r="P133" s="40" t="s">
        <v>156</v>
      </c>
    </row>
    <row r="134" spans="2:16" s="37" customFormat="1" x14ac:dyDescent="0.25">
      <c r="B134" s="89"/>
      <c r="C134" s="90">
        <v>128</v>
      </c>
      <c r="D134" s="90">
        <v>3055714.66</v>
      </c>
      <c r="E134" s="90">
        <v>331789.34100000001</v>
      </c>
      <c r="F134" s="90">
        <v>126</v>
      </c>
      <c r="G134" s="40" t="s">
        <v>15</v>
      </c>
      <c r="K134" s="56"/>
      <c r="L134" s="44">
        <v>128</v>
      </c>
      <c r="M134" s="90">
        <v>331789.34100000001</v>
      </c>
      <c r="N134" s="90">
        <v>3055714.66</v>
      </c>
      <c r="O134" s="90">
        <v>126</v>
      </c>
      <c r="P134" s="40" t="s">
        <v>15</v>
      </c>
    </row>
    <row r="135" spans="2:16" s="37" customFormat="1" x14ac:dyDescent="0.25">
      <c r="B135" s="89"/>
      <c r="C135" s="90">
        <v>129</v>
      </c>
      <c r="D135" s="90">
        <v>3055708.304</v>
      </c>
      <c r="E135" s="90">
        <v>331798.71299999999</v>
      </c>
      <c r="F135" s="90">
        <v>126</v>
      </c>
      <c r="G135" s="40" t="s">
        <v>15</v>
      </c>
      <c r="K135" s="56"/>
      <c r="L135" s="44">
        <v>129</v>
      </c>
      <c r="M135" s="90">
        <v>331798.71299999999</v>
      </c>
      <c r="N135" s="90">
        <v>3055708.304</v>
      </c>
      <c r="O135" s="90">
        <v>126</v>
      </c>
      <c r="P135" s="40" t="s">
        <v>15</v>
      </c>
    </row>
    <row r="136" spans="2:16" s="37" customFormat="1" x14ac:dyDescent="0.25">
      <c r="B136" s="89"/>
      <c r="C136" s="90">
        <v>130</v>
      </c>
      <c r="D136" s="90">
        <v>3055704.429</v>
      </c>
      <c r="E136" s="90">
        <v>331799.2</v>
      </c>
      <c r="F136" s="90">
        <v>126</v>
      </c>
      <c r="G136" s="40" t="s">
        <v>15</v>
      </c>
      <c r="K136" s="56"/>
      <c r="L136" s="44">
        <v>130</v>
      </c>
      <c r="M136" s="90">
        <v>331799.2</v>
      </c>
      <c r="N136" s="90">
        <v>3055704.429</v>
      </c>
      <c r="O136" s="90">
        <v>126</v>
      </c>
      <c r="P136" s="40" t="s">
        <v>15</v>
      </c>
    </row>
    <row r="137" spans="2:16" s="37" customFormat="1" x14ac:dyDescent="0.25">
      <c r="B137" s="89"/>
      <c r="C137" s="90">
        <v>131</v>
      </c>
      <c r="D137" s="90">
        <v>3055705.6460000002</v>
      </c>
      <c r="E137" s="90">
        <v>331803.19099999999</v>
      </c>
      <c r="F137" s="90">
        <v>1263.1389999999999</v>
      </c>
      <c r="G137" s="40" t="s">
        <v>164</v>
      </c>
      <c r="K137" s="56"/>
      <c r="L137" s="44">
        <v>131</v>
      </c>
      <c r="M137" s="90">
        <v>331803.19099999999</v>
      </c>
      <c r="N137" s="90">
        <v>3055705.6460000002</v>
      </c>
      <c r="O137" s="90">
        <v>1263.1389999999999</v>
      </c>
      <c r="P137" s="40" t="s">
        <v>164</v>
      </c>
    </row>
    <row r="138" spans="2:16" s="37" customFormat="1" x14ac:dyDescent="0.25">
      <c r="B138" s="89"/>
      <c r="C138" s="90">
        <v>132</v>
      </c>
      <c r="D138" s="90">
        <v>3055698.9079999998</v>
      </c>
      <c r="E138" s="90">
        <v>331805.81599999999</v>
      </c>
      <c r="F138" s="90">
        <v>1263.1669999999999</v>
      </c>
      <c r="G138" s="40" t="s">
        <v>15</v>
      </c>
      <c r="K138" s="56"/>
      <c r="L138" s="44">
        <v>132</v>
      </c>
      <c r="M138" s="90">
        <v>331805.81599999999</v>
      </c>
      <c r="N138" s="90">
        <v>3055698.9079999998</v>
      </c>
      <c r="O138" s="90">
        <v>1263.1669999999999</v>
      </c>
      <c r="P138" s="40" t="s">
        <v>15</v>
      </c>
    </row>
    <row r="139" spans="2:16" s="37" customFormat="1" x14ac:dyDescent="0.25">
      <c r="B139" s="89"/>
      <c r="C139" s="90">
        <v>133</v>
      </c>
      <c r="D139" s="90">
        <v>3055699.807</v>
      </c>
      <c r="E139" s="90">
        <v>331806.38400000002</v>
      </c>
      <c r="F139" s="90">
        <v>1263.115</v>
      </c>
      <c r="G139" s="40" t="s">
        <v>15</v>
      </c>
      <c r="K139" s="56"/>
      <c r="L139" s="44">
        <v>133</v>
      </c>
      <c r="M139" s="90">
        <v>331806.38400000002</v>
      </c>
      <c r="N139" s="90">
        <v>3055699.807</v>
      </c>
      <c r="O139" s="90">
        <v>1263.115</v>
      </c>
      <c r="P139" s="40" t="s">
        <v>15</v>
      </c>
    </row>
    <row r="140" spans="2:16" s="37" customFormat="1" x14ac:dyDescent="0.25">
      <c r="B140" s="89"/>
      <c r="C140" s="90">
        <v>134</v>
      </c>
      <c r="D140" s="90">
        <v>3055700.3939999999</v>
      </c>
      <c r="E140" s="90">
        <v>331807.95899999997</v>
      </c>
      <c r="F140" s="90">
        <v>1263.412</v>
      </c>
      <c r="G140" s="40" t="s">
        <v>156</v>
      </c>
      <c r="K140" s="56"/>
      <c r="L140" s="44">
        <v>134</v>
      </c>
      <c r="M140" s="90">
        <v>331807.95899999997</v>
      </c>
      <c r="N140" s="90">
        <v>3055700.3939999999</v>
      </c>
      <c r="O140" s="90">
        <v>1263.412</v>
      </c>
      <c r="P140" s="40" t="s">
        <v>156</v>
      </c>
    </row>
    <row r="141" spans="2:16" s="37" customFormat="1" x14ac:dyDescent="0.25">
      <c r="B141" s="89"/>
      <c r="C141" s="90">
        <v>135</v>
      </c>
      <c r="D141" s="90">
        <v>3055706.3739999998</v>
      </c>
      <c r="E141" s="90">
        <v>331812.37199999997</v>
      </c>
      <c r="F141" s="90">
        <v>1263.463</v>
      </c>
      <c r="G141" s="40" t="s">
        <v>156</v>
      </c>
      <c r="K141" s="56"/>
      <c r="L141" s="44">
        <v>135</v>
      </c>
      <c r="M141" s="90">
        <v>331812.37199999997</v>
      </c>
      <c r="N141" s="90">
        <v>3055706.3739999998</v>
      </c>
      <c r="O141" s="90">
        <v>1263.463</v>
      </c>
      <c r="P141" s="40" t="s">
        <v>156</v>
      </c>
    </row>
    <row r="142" spans="2:16" s="37" customFormat="1" x14ac:dyDescent="0.25">
      <c r="B142" s="89"/>
      <c r="C142" s="92">
        <v>136</v>
      </c>
      <c r="D142" s="92">
        <v>3055703.6129999999</v>
      </c>
      <c r="E142" s="92">
        <v>33116.305</v>
      </c>
      <c r="F142" s="92">
        <v>1263.471</v>
      </c>
      <c r="G142" s="93" t="s">
        <v>156</v>
      </c>
      <c r="K142" s="56"/>
      <c r="L142" s="94">
        <v>136</v>
      </c>
      <c r="M142" s="89">
        <v>331816.30499999999</v>
      </c>
      <c r="N142" s="89">
        <v>3055703.6120000002</v>
      </c>
      <c r="O142" s="89">
        <v>1263.471</v>
      </c>
      <c r="P142" s="56" t="s">
        <v>156</v>
      </c>
    </row>
    <row r="143" spans="2:16" s="37" customFormat="1" x14ac:dyDescent="0.25">
      <c r="B143" s="89"/>
      <c r="C143" s="90">
        <v>137</v>
      </c>
      <c r="D143" s="90">
        <v>3055690.9810000001</v>
      </c>
      <c r="E143" s="90">
        <v>331817.50400000002</v>
      </c>
      <c r="F143" s="90">
        <v>1263.1669999999999</v>
      </c>
      <c r="G143" s="40" t="s">
        <v>156</v>
      </c>
      <c r="K143" s="56"/>
      <c r="L143" s="44">
        <v>137</v>
      </c>
      <c r="M143" s="90">
        <v>331817.50400000002</v>
      </c>
      <c r="N143" s="90">
        <v>3055690.9810000001</v>
      </c>
      <c r="O143" s="90">
        <v>1263.1669999999999</v>
      </c>
      <c r="P143" s="40" t="s">
        <v>156</v>
      </c>
    </row>
    <row r="144" spans="2:16" s="37" customFormat="1" x14ac:dyDescent="0.25">
      <c r="B144" s="89"/>
      <c r="C144" s="90">
        <v>138</v>
      </c>
      <c r="D144" s="90"/>
      <c r="E144" s="90"/>
      <c r="F144" s="90"/>
      <c r="G144" s="40"/>
      <c r="K144" s="56"/>
      <c r="L144" s="44">
        <v>138</v>
      </c>
      <c r="M144" s="91">
        <v>331817.28899999999</v>
      </c>
      <c r="N144" s="91">
        <v>3055690.0690000001</v>
      </c>
      <c r="O144" s="91">
        <v>1263.1869999999999</v>
      </c>
      <c r="P144" s="62" t="s">
        <v>15</v>
      </c>
    </row>
    <row r="145" spans="2:16" s="37" customFormat="1" x14ac:dyDescent="0.25">
      <c r="B145" s="89"/>
      <c r="C145" s="90">
        <v>139</v>
      </c>
      <c r="D145" s="90">
        <v>3055690.0950000002</v>
      </c>
      <c r="E145" s="90">
        <v>331817.31599999999</v>
      </c>
      <c r="F145" s="90">
        <v>1263.184</v>
      </c>
      <c r="G145" s="40" t="s">
        <v>15</v>
      </c>
      <c r="K145" s="56"/>
      <c r="L145" s="44">
        <v>139</v>
      </c>
      <c r="M145" s="90">
        <v>331817.31599999999</v>
      </c>
      <c r="N145" s="90">
        <v>3055690.0950000002</v>
      </c>
      <c r="O145" s="90">
        <v>1263.184</v>
      </c>
      <c r="P145" s="40" t="s">
        <v>15</v>
      </c>
    </row>
    <row r="146" spans="2:16" s="37" customFormat="1" x14ac:dyDescent="0.25">
      <c r="B146" s="89"/>
      <c r="C146" s="90">
        <v>140</v>
      </c>
      <c r="D146" s="90">
        <v>3055696.432</v>
      </c>
      <c r="E146" s="90">
        <v>331824.288</v>
      </c>
      <c r="F146" s="90">
        <v>1263.2260000000001</v>
      </c>
      <c r="G146" s="40" t="s">
        <v>15</v>
      </c>
      <c r="K146" s="56"/>
      <c r="L146" s="44">
        <v>140</v>
      </c>
      <c r="M146" s="90">
        <v>331824.288</v>
      </c>
      <c r="N146" s="90">
        <v>3055696.432</v>
      </c>
      <c r="O146" s="90">
        <v>1263.2260000000001</v>
      </c>
      <c r="P146" s="40" t="s">
        <v>15</v>
      </c>
    </row>
    <row r="147" spans="2:16" s="37" customFormat="1" x14ac:dyDescent="0.25">
      <c r="B147" s="89"/>
      <c r="C147" s="90">
        <v>141</v>
      </c>
      <c r="D147" s="90">
        <v>3055699.1189999999</v>
      </c>
      <c r="E147" s="90">
        <v>331827.61499999999</v>
      </c>
      <c r="F147" s="90">
        <v>1264.1559999999999</v>
      </c>
      <c r="G147" s="40" t="s">
        <v>15</v>
      </c>
      <c r="K147" s="56"/>
      <c r="L147" s="44">
        <v>141</v>
      </c>
      <c r="M147" s="90">
        <v>331827.61499999999</v>
      </c>
      <c r="N147" s="90">
        <v>3055699.1189999999</v>
      </c>
      <c r="O147" s="90">
        <v>1264.1559999999999</v>
      </c>
      <c r="P147" s="40" t="s">
        <v>15</v>
      </c>
    </row>
    <row r="148" spans="2:16" s="37" customFormat="1" x14ac:dyDescent="0.25">
      <c r="B148" s="89"/>
      <c r="C148" s="90">
        <v>142</v>
      </c>
      <c r="D148" s="90">
        <v>3055689.281</v>
      </c>
      <c r="E148" s="90">
        <v>331822.84000000003</v>
      </c>
      <c r="F148" s="90">
        <v>1263.0709999999999</v>
      </c>
      <c r="G148" s="40" t="s">
        <v>155</v>
      </c>
      <c r="K148" s="56"/>
      <c r="L148" s="44">
        <v>142</v>
      </c>
      <c r="M148" s="90">
        <v>331822.84000000003</v>
      </c>
      <c r="N148" s="90">
        <v>3055689.281</v>
      </c>
      <c r="O148" s="90">
        <v>1263.0709999999999</v>
      </c>
      <c r="P148" s="40" t="s">
        <v>155</v>
      </c>
    </row>
    <row r="149" spans="2:16" s="37" customFormat="1" x14ac:dyDescent="0.25">
      <c r="B149" s="89"/>
      <c r="C149" s="90">
        <v>143</v>
      </c>
      <c r="D149" s="90">
        <v>3055707.8960000002</v>
      </c>
      <c r="E149" s="90">
        <v>331822.19699999999</v>
      </c>
      <c r="F149" s="90">
        <v>1264.4880000000001</v>
      </c>
      <c r="G149" s="40" t="s">
        <v>164</v>
      </c>
      <c r="K149" s="56"/>
      <c r="L149" s="44">
        <v>143</v>
      </c>
      <c r="M149" s="90">
        <v>331822.19699999999</v>
      </c>
      <c r="N149" s="90">
        <v>3055707.8960000002</v>
      </c>
      <c r="O149" s="90">
        <v>1264.4880000000001</v>
      </c>
      <c r="P149" s="40" t="s">
        <v>164</v>
      </c>
    </row>
    <row r="150" spans="2:16" s="37" customFormat="1" x14ac:dyDescent="0.25">
      <c r="B150" s="89"/>
      <c r="C150" s="90">
        <v>144</v>
      </c>
      <c r="D150" s="90">
        <v>3055705.2140000002</v>
      </c>
      <c r="E150" s="90">
        <v>331807.109</v>
      </c>
      <c r="F150" s="90">
        <v>1263.2750000000001</v>
      </c>
      <c r="G150" s="40" t="s">
        <v>167</v>
      </c>
      <c r="K150" s="56"/>
      <c r="L150" s="44">
        <v>144</v>
      </c>
      <c r="M150" s="90">
        <v>331807.109</v>
      </c>
      <c r="N150" s="90">
        <v>3055705.2140000002</v>
      </c>
      <c r="O150" s="90">
        <v>1263.2750000000001</v>
      </c>
      <c r="P150" s="40" t="s">
        <v>167</v>
      </c>
    </row>
    <row r="151" spans="2:16" s="37" customFormat="1" x14ac:dyDescent="0.25">
      <c r="B151" s="89"/>
      <c r="C151" s="90">
        <v>145</v>
      </c>
      <c r="D151" s="90">
        <v>3055708.6269999999</v>
      </c>
      <c r="E151" s="90">
        <v>331803.09399999998</v>
      </c>
      <c r="F151" s="90">
        <v>1263.192</v>
      </c>
      <c r="G151" s="40" t="s">
        <v>167</v>
      </c>
      <c r="K151" s="56"/>
      <c r="L151" s="44">
        <v>145</v>
      </c>
      <c r="M151" s="90">
        <v>331803.09399999998</v>
      </c>
      <c r="N151" s="90">
        <v>3055708.6269999999</v>
      </c>
      <c r="O151" s="90">
        <v>1263.192</v>
      </c>
      <c r="P151" s="40" t="s">
        <v>167</v>
      </c>
    </row>
    <row r="152" spans="2:16" s="37" customFormat="1" x14ac:dyDescent="0.25">
      <c r="B152" s="89"/>
      <c r="C152" s="90">
        <v>146</v>
      </c>
      <c r="D152" s="90">
        <v>3055702.4339999999</v>
      </c>
      <c r="E152" s="90">
        <v>331795.51</v>
      </c>
      <c r="F152" s="90">
        <v>1262.8810000000001</v>
      </c>
      <c r="G152" s="40" t="s">
        <v>167</v>
      </c>
      <c r="K152" s="56"/>
      <c r="L152" s="44">
        <v>146</v>
      </c>
      <c r="M152" s="90">
        <v>331795.51</v>
      </c>
      <c r="N152" s="90">
        <v>3055702.4339999999</v>
      </c>
      <c r="O152" s="90">
        <v>1262.8810000000001</v>
      </c>
      <c r="P152" s="40" t="s">
        <v>167</v>
      </c>
    </row>
    <row r="153" spans="2:16" s="37" customFormat="1" x14ac:dyDescent="0.25">
      <c r="B153" s="89"/>
      <c r="C153" s="90">
        <v>147</v>
      </c>
      <c r="D153" s="90">
        <v>3055699.0869999998</v>
      </c>
      <c r="E153" s="90">
        <v>331802.01500000001</v>
      </c>
      <c r="F153" s="90">
        <v>1262.454</v>
      </c>
      <c r="G153" s="40" t="s">
        <v>167</v>
      </c>
      <c r="K153" s="56"/>
      <c r="L153" s="44">
        <v>147</v>
      </c>
      <c r="M153" s="90">
        <v>331802.01500000001</v>
      </c>
      <c r="N153" s="90">
        <v>3055699.0869999998</v>
      </c>
      <c r="O153" s="90">
        <v>1262.454</v>
      </c>
      <c r="P153" s="40" t="s">
        <v>167</v>
      </c>
    </row>
    <row r="154" spans="2:16" s="37" customFormat="1" x14ac:dyDescent="0.25">
      <c r="B154" s="89"/>
      <c r="C154" s="90">
        <v>148</v>
      </c>
      <c r="D154" s="90">
        <v>3055737.773</v>
      </c>
      <c r="E154" s="90">
        <v>331766.76199999999</v>
      </c>
      <c r="F154" s="90">
        <v>1263.42</v>
      </c>
      <c r="G154" s="40" t="s">
        <v>156</v>
      </c>
      <c r="K154" s="56"/>
      <c r="L154" s="44">
        <v>148</v>
      </c>
      <c r="M154" s="90">
        <v>331766.76199999999</v>
      </c>
      <c r="N154" s="90">
        <v>3055737.773</v>
      </c>
      <c r="O154" s="90">
        <v>1263.42</v>
      </c>
      <c r="P154" s="40" t="s">
        <v>156</v>
      </c>
    </row>
    <row r="155" spans="2:16" s="37" customFormat="1" x14ac:dyDescent="0.25">
      <c r="B155" s="89"/>
      <c r="C155" s="90">
        <v>149</v>
      </c>
      <c r="D155" s="90">
        <v>3055740.827</v>
      </c>
      <c r="E155" s="90">
        <v>331770.29300000001</v>
      </c>
      <c r="F155" s="90">
        <v>1263.374</v>
      </c>
      <c r="G155" s="40" t="s">
        <v>156</v>
      </c>
      <c r="K155" s="56"/>
      <c r="L155" s="44">
        <v>149</v>
      </c>
      <c r="M155" s="90">
        <v>331770.29300000001</v>
      </c>
      <c r="N155" s="90">
        <v>3055740.827</v>
      </c>
      <c r="O155" s="90">
        <v>1263.374</v>
      </c>
      <c r="P155" s="40" t="s">
        <v>156</v>
      </c>
    </row>
    <row r="156" spans="2:16" s="37" customFormat="1" x14ac:dyDescent="0.25">
      <c r="B156" s="89"/>
      <c r="C156" s="89">
        <v>150</v>
      </c>
      <c r="D156" s="89">
        <v>3055746.6770000001</v>
      </c>
      <c r="E156" s="89">
        <v>331765.451</v>
      </c>
      <c r="F156" s="89">
        <v>1263.384</v>
      </c>
      <c r="G156" s="56" t="s">
        <v>156</v>
      </c>
      <c r="K156" s="56"/>
      <c r="L156" s="56">
        <v>150</v>
      </c>
      <c r="M156" s="89">
        <v>331765.451</v>
      </c>
      <c r="N156" s="89">
        <v>3055746.6770000001</v>
      </c>
      <c r="O156" s="89">
        <v>1263.384</v>
      </c>
      <c r="P156" s="56" t="s">
        <v>156</v>
      </c>
    </row>
    <row r="157" spans="2:16" s="37" customFormat="1" x14ac:dyDescent="0.25">
      <c r="B157" s="89"/>
      <c r="C157" s="89">
        <v>151</v>
      </c>
      <c r="D157" s="89">
        <v>3055737.5010000002</v>
      </c>
      <c r="E157" s="89">
        <v>331753.86599999998</v>
      </c>
      <c r="F157" s="89">
        <v>1262.133</v>
      </c>
      <c r="G157" s="56" t="s">
        <v>164</v>
      </c>
      <c r="K157" s="56"/>
      <c r="L157" s="56">
        <v>151</v>
      </c>
      <c r="M157" s="89">
        <v>331753.86599999998</v>
      </c>
      <c r="N157" s="89">
        <v>3055737.5010000002</v>
      </c>
      <c r="O157" s="89">
        <v>1262.133</v>
      </c>
      <c r="P157" s="56" t="s">
        <v>164</v>
      </c>
    </row>
    <row r="158" spans="2:16" s="37" customFormat="1" x14ac:dyDescent="0.25">
      <c r="B158" s="89"/>
      <c r="C158" s="89">
        <v>152</v>
      </c>
      <c r="D158" s="89">
        <v>3055743.375</v>
      </c>
      <c r="E158" s="89">
        <v>331775.60100000002</v>
      </c>
      <c r="F158" s="89">
        <v>1265.028</v>
      </c>
      <c r="G158" s="56" t="s">
        <v>164</v>
      </c>
      <c r="K158" s="56"/>
      <c r="L158" s="56">
        <v>152</v>
      </c>
      <c r="M158" s="89">
        <v>331775.60100000002</v>
      </c>
      <c r="N158" s="89">
        <v>3055743.375</v>
      </c>
      <c r="O158" s="89">
        <v>1265.028</v>
      </c>
      <c r="P158" s="56" t="s">
        <v>164</v>
      </c>
    </row>
    <row r="159" spans="2:16" s="37" customFormat="1" x14ac:dyDescent="0.25">
      <c r="B159" s="89"/>
      <c r="C159" s="89">
        <v>153</v>
      </c>
      <c r="D159" s="89">
        <v>3055744.4389999998</v>
      </c>
      <c r="E159" s="89">
        <v>331783.26699999999</v>
      </c>
      <c r="F159" s="89">
        <v>1265.829</v>
      </c>
      <c r="G159" s="56" t="s">
        <v>156</v>
      </c>
      <c r="K159" s="56"/>
      <c r="L159" s="56">
        <v>153</v>
      </c>
      <c r="M159" s="89">
        <v>331783.26699999999</v>
      </c>
      <c r="N159" s="89">
        <v>3055744.4389999998</v>
      </c>
      <c r="O159" s="89">
        <v>1265.829</v>
      </c>
      <c r="P159" s="56" t="s">
        <v>156</v>
      </c>
    </row>
    <row r="160" spans="2:16" s="37" customFormat="1" x14ac:dyDescent="0.25">
      <c r="B160" s="89"/>
      <c r="C160" s="89">
        <v>154</v>
      </c>
      <c r="D160" s="89">
        <v>3055749.0759999999</v>
      </c>
      <c r="E160" s="89">
        <v>331789.25699999998</v>
      </c>
      <c r="F160" s="89">
        <v>1265.885</v>
      </c>
      <c r="G160" s="56" t="s">
        <v>156</v>
      </c>
      <c r="K160" s="56"/>
      <c r="L160" s="56">
        <v>154</v>
      </c>
      <c r="M160" s="89">
        <v>331789.25699999998</v>
      </c>
      <c r="N160" s="89">
        <v>3055749.0759999999</v>
      </c>
      <c r="O160" s="89">
        <v>1265.885</v>
      </c>
      <c r="P160" s="56" t="s">
        <v>156</v>
      </c>
    </row>
    <row r="161" spans="2:22" s="37" customFormat="1" x14ac:dyDescent="0.25">
      <c r="B161" s="89"/>
      <c r="C161" s="89">
        <v>155</v>
      </c>
      <c r="D161" s="89">
        <v>3055753.0469999998</v>
      </c>
      <c r="E161" s="89">
        <v>331786.28100000002</v>
      </c>
      <c r="F161" s="89">
        <v>1265.931</v>
      </c>
      <c r="G161" s="56" t="s">
        <v>156</v>
      </c>
      <c r="K161" s="56"/>
      <c r="L161" s="56">
        <v>155</v>
      </c>
      <c r="M161" s="89">
        <v>331786.28100000002</v>
      </c>
      <c r="N161" s="89">
        <v>3055753.0469999998</v>
      </c>
      <c r="O161" s="89">
        <v>1265.931</v>
      </c>
      <c r="P161" s="56" t="s">
        <v>156</v>
      </c>
    </row>
    <row r="162" spans="2:22" s="37" customFormat="1" x14ac:dyDescent="0.25">
      <c r="B162" s="89"/>
      <c r="C162" s="89">
        <v>156</v>
      </c>
      <c r="D162" s="89">
        <v>3055734.5720000002</v>
      </c>
      <c r="E162" s="89">
        <v>331791.98300000001</v>
      </c>
      <c r="F162" s="89">
        <v>1265.845</v>
      </c>
      <c r="G162" s="56" t="s">
        <v>15</v>
      </c>
      <c r="K162" s="56"/>
      <c r="L162" s="56">
        <v>156</v>
      </c>
      <c r="M162" s="89">
        <v>331791.98300000001</v>
      </c>
      <c r="N162" s="89">
        <v>3055734.5720000002</v>
      </c>
      <c r="O162" s="89">
        <v>1265.845</v>
      </c>
      <c r="P162" s="56" t="s">
        <v>15</v>
      </c>
    </row>
    <row r="163" spans="2:22" s="37" customFormat="1" x14ac:dyDescent="0.25">
      <c r="B163" s="89"/>
      <c r="C163" s="89">
        <v>157</v>
      </c>
      <c r="D163" s="89">
        <v>3055734.6359999999</v>
      </c>
      <c r="E163" s="89">
        <v>331787.05099999998</v>
      </c>
      <c r="F163" s="89">
        <v>1265.741</v>
      </c>
      <c r="G163" s="56" t="s">
        <v>164</v>
      </c>
      <c r="K163" s="56"/>
      <c r="L163" s="56">
        <v>157</v>
      </c>
      <c r="M163" s="89">
        <v>331787.05099999998</v>
      </c>
      <c r="N163" s="89">
        <v>3055734.6359999999</v>
      </c>
      <c r="O163" s="89">
        <v>1265.741</v>
      </c>
      <c r="P163" s="56" t="s">
        <v>164</v>
      </c>
    </row>
    <row r="164" spans="2:22" s="37" customFormat="1" x14ac:dyDescent="0.25">
      <c r="B164" s="89"/>
      <c r="C164" s="89">
        <v>158</v>
      </c>
      <c r="D164" s="89">
        <v>3055740.2289999998</v>
      </c>
      <c r="E164" s="89">
        <v>331786.16499999998</v>
      </c>
      <c r="F164" s="89">
        <v>1265.7760000000001</v>
      </c>
      <c r="G164" s="56" t="s">
        <v>15</v>
      </c>
      <c r="K164" s="56"/>
      <c r="L164" s="56">
        <v>158</v>
      </c>
      <c r="M164" s="89">
        <v>331786.16499999998</v>
      </c>
      <c r="N164" s="89">
        <v>3055740.2289999998</v>
      </c>
      <c r="O164" s="89">
        <v>1265.7760000000001</v>
      </c>
      <c r="P164" s="56" t="s">
        <v>15</v>
      </c>
    </row>
    <row r="165" spans="2:22" s="37" customFormat="1" x14ac:dyDescent="0.25">
      <c r="B165" s="89"/>
      <c r="C165" s="89">
        <v>159</v>
      </c>
      <c r="D165" s="89">
        <v>3055741.3870000001</v>
      </c>
      <c r="E165" s="89">
        <v>331790.90399999998</v>
      </c>
      <c r="F165" s="89">
        <v>1265.768</v>
      </c>
      <c r="G165" s="56" t="s">
        <v>192</v>
      </c>
      <c r="K165" s="56"/>
      <c r="L165" s="56">
        <v>159</v>
      </c>
      <c r="M165" s="89">
        <v>331790.90399999998</v>
      </c>
      <c r="N165" s="89">
        <v>3055741.3870000001</v>
      </c>
      <c r="O165" s="89">
        <v>1265.768</v>
      </c>
      <c r="P165" s="56" t="s">
        <v>192</v>
      </c>
    </row>
    <row r="166" spans="2:22" s="37" customFormat="1" x14ac:dyDescent="0.25">
      <c r="B166" s="89"/>
      <c r="C166" s="89">
        <v>160</v>
      </c>
      <c r="D166" s="89">
        <v>3055732.9079999998</v>
      </c>
      <c r="E166" s="89">
        <v>331784.55900000001</v>
      </c>
      <c r="F166" s="89">
        <v>1264.895</v>
      </c>
      <c r="G166" s="56" t="s">
        <v>192</v>
      </c>
      <c r="K166" s="56"/>
      <c r="L166" s="56">
        <v>160</v>
      </c>
      <c r="M166" s="89">
        <v>331784.55900000001</v>
      </c>
      <c r="N166" s="89">
        <v>3055732.9079999998</v>
      </c>
      <c r="O166" s="89">
        <v>1264.895</v>
      </c>
      <c r="P166" s="56" t="s">
        <v>192</v>
      </c>
    </row>
    <row r="167" spans="2:22" s="37" customFormat="1" x14ac:dyDescent="0.25">
      <c r="B167" s="89"/>
      <c r="C167" s="89">
        <v>161</v>
      </c>
      <c r="D167" s="89">
        <v>3055739.09</v>
      </c>
      <c r="E167" s="89">
        <v>331778.87099999998</v>
      </c>
      <c r="F167" s="89">
        <v>1264.952</v>
      </c>
      <c r="G167" s="56" t="s">
        <v>192</v>
      </c>
      <c r="K167" s="56"/>
      <c r="L167" s="56">
        <v>161</v>
      </c>
      <c r="M167" s="89">
        <v>331778.87099999998</v>
      </c>
      <c r="N167" s="89">
        <v>3055739.09</v>
      </c>
      <c r="O167" s="89">
        <v>1264.952</v>
      </c>
      <c r="P167" s="56" t="s">
        <v>192</v>
      </c>
    </row>
    <row r="168" spans="2:22" s="37" customFormat="1" x14ac:dyDescent="0.25">
      <c r="B168" s="89"/>
      <c r="C168" s="89">
        <v>162</v>
      </c>
      <c r="D168" s="89">
        <v>3055725.0210000002</v>
      </c>
      <c r="E168" s="89">
        <v>331771.11300000001</v>
      </c>
      <c r="F168" s="89">
        <v>1263.0609999999999</v>
      </c>
      <c r="G168" s="56" t="s">
        <v>15</v>
      </c>
      <c r="K168" s="56"/>
      <c r="L168" s="56">
        <v>162</v>
      </c>
      <c r="M168" s="89">
        <v>331771.11300000001</v>
      </c>
      <c r="N168" s="89">
        <v>3055725.0210000002</v>
      </c>
      <c r="O168" s="89">
        <v>1263.0609999999999</v>
      </c>
      <c r="P168" s="56" t="s">
        <v>15</v>
      </c>
    </row>
    <row r="169" spans="2:22" s="37" customFormat="1" x14ac:dyDescent="0.25">
      <c r="B169" s="89"/>
      <c r="C169" s="89">
        <v>163</v>
      </c>
      <c r="D169" s="89">
        <v>3055732.889</v>
      </c>
      <c r="E169" s="89">
        <v>331765.886</v>
      </c>
      <c r="F169" s="89">
        <v>1263.0619999999999</v>
      </c>
      <c r="G169" s="56" t="s">
        <v>15</v>
      </c>
      <c r="K169" s="56"/>
      <c r="L169" s="56">
        <v>163</v>
      </c>
      <c r="M169" s="89">
        <v>331765.886</v>
      </c>
      <c r="N169" s="89">
        <v>3055732.889</v>
      </c>
      <c r="O169" s="89">
        <v>1263.0619999999999</v>
      </c>
      <c r="P169" s="56" t="s">
        <v>15</v>
      </c>
    </row>
    <row r="170" spans="2:22" s="37" customFormat="1" x14ac:dyDescent="0.25">
      <c r="B170" s="89"/>
      <c r="C170" s="89">
        <v>164</v>
      </c>
      <c r="D170" s="89">
        <v>3055725.7009999999</v>
      </c>
      <c r="E170" s="89">
        <v>331771.76500000001</v>
      </c>
      <c r="F170" s="89">
        <v>1263.087</v>
      </c>
      <c r="G170" s="56" t="s">
        <v>15</v>
      </c>
      <c r="K170" s="56"/>
      <c r="L170" s="56">
        <v>164</v>
      </c>
      <c r="M170" s="89">
        <v>331771.76500000001</v>
      </c>
      <c r="N170" s="89">
        <v>3055725.7009999999</v>
      </c>
      <c r="O170" s="89">
        <v>1263.087</v>
      </c>
      <c r="P170" s="56" t="s">
        <v>15</v>
      </c>
    </row>
    <row r="171" spans="2:22" s="37" customFormat="1" x14ac:dyDescent="0.25">
      <c r="B171" s="89"/>
      <c r="C171" s="89">
        <v>165</v>
      </c>
      <c r="D171" s="89">
        <v>3055768.7209999999</v>
      </c>
      <c r="E171" s="89">
        <v>331785.783</v>
      </c>
      <c r="F171" s="89">
        <v>1269.5350000000001</v>
      </c>
      <c r="G171" s="56" t="s">
        <v>192</v>
      </c>
      <c r="K171" s="56"/>
      <c r="L171" s="56">
        <v>165</v>
      </c>
      <c r="M171" s="89">
        <v>331785.783</v>
      </c>
      <c r="N171" s="89">
        <v>3055768.7209999999</v>
      </c>
      <c r="O171" s="89">
        <v>1269.5350000000001</v>
      </c>
      <c r="P171" s="56" t="s">
        <v>192</v>
      </c>
    </row>
    <row r="172" spans="2:22" s="37" customFormat="1" x14ac:dyDescent="0.25">
      <c r="B172" s="89"/>
      <c r="C172" s="89">
        <v>166</v>
      </c>
      <c r="D172" s="89">
        <v>3055762.0290000001</v>
      </c>
      <c r="E172" s="89">
        <v>331792.09100000001</v>
      </c>
      <c r="F172" s="89">
        <v>1269.4349999999999</v>
      </c>
      <c r="G172" s="56" t="s">
        <v>192</v>
      </c>
      <c r="K172" s="56"/>
      <c r="L172" s="56">
        <v>166</v>
      </c>
      <c r="M172" s="89">
        <v>331792.09100000001</v>
      </c>
      <c r="N172" s="89">
        <v>3055762.0290000001</v>
      </c>
      <c r="O172" s="89">
        <v>1269.4349999999999</v>
      </c>
      <c r="P172" s="56" t="s">
        <v>192</v>
      </c>
    </row>
    <row r="173" spans="2:22" s="37" customFormat="1" x14ac:dyDescent="0.25">
      <c r="B173" s="89"/>
      <c r="C173" s="89">
        <v>167</v>
      </c>
      <c r="D173" s="89">
        <v>3055776.4679999999</v>
      </c>
      <c r="E173" s="89">
        <v>331780.01500000001</v>
      </c>
      <c r="F173" s="89">
        <v>1269.5429999999999</v>
      </c>
      <c r="G173" s="56" t="s">
        <v>155</v>
      </c>
      <c r="K173" s="56"/>
      <c r="L173" s="56">
        <v>167</v>
      </c>
      <c r="M173" s="89">
        <v>331780.01500000001</v>
      </c>
      <c r="N173" s="89">
        <v>3055776.4679999999</v>
      </c>
      <c r="O173" s="89">
        <v>1269.5429999999999</v>
      </c>
      <c r="P173" s="56" t="s">
        <v>155</v>
      </c>
      <c r="R173" s="56"/>
      <c r="S173" s="89"/>
      <c r="T173" s="89"/>
      <c r="U173" s="89"/>
      <c r="V173" s="56"/>
    </row>
    <row r="174" spans="2:22" s="37" customFormat="1" x14ac:dyDescent="0.25">
      <c r="B174" s="89"/>
      <c r="C174" s="89">
        <v>168</v>
      </c>
      <c r="D174" s="89">
        <v>3055766.4010000001</v>
      </c>
      <c r="E174" s="89">
        <v>331792.04800000001</v>
      </c>
      <c r="F174" s="89">
        <v>1269.51</v>
      </c>
      <c r="G174" s="56" t="s">
        <v>166</v>
      </c>
      <c r="K174" s="56"/>
      <c r="L174" s="56">
        <v>168</v>
      </c>
      <c r="M174" s="89">
        <v>331792.04800000001</v>
      </c>
      <c r="N174" s="89">
        <v>3055766.4010000001</v>
      </c>
      <c r="O174" s="89">
        <v>1269.51</v>
      </c>
      <c r="P174" s="56" t="s">
        <v>166</v>
      </c>
    </row>
    <row r="175" spans="2:22" s="37" customFormat="1" x14ac:dyDescent="0.25">
      <c r="B175" s="89"/>
      <c r="C175" s="89">
        <v>169</v>
      </c>
      <c r="D175" s="89">
        <v>3055775.4070000001</v>
      </c>
      <c r="E175" s="89">
        <v>331783.20600000001</v>
      </c>
      <c r="F175" s="89">
        <v>1269.5509999999999</v>
      </c>
      <c r="G175" s="56" t="s">
        <v>166</v>
      </c>
      <c r="K175" s="56"/>
      <c r="L175" s="56">
        <v>169</v>
      </c>
      <c r="M175" s="89">
        <v>331783.20600000001</v>
      </c>
      <c r="N175" s="89">
        <v>3055775.4070000001</v>
      </c>
      <c r="O175" s="89">
        <v>1269.5509999999999</v>
      </c>
      <c r="P175" s="56" t="s">
        <v>166</v>
      </c>
    </row>
    <row r="176" spans="2:22" s="37" customFormat="1" x14ac:dyDescent="0.25">
      <c r="B176" s="89"/>
      <c r="C176" s="89">
        <v>170</v>
      </c>
      <c r="D176" s="89">
        <v>3055761.6540000001</v>
      </c>
      <c r="E176" s="89">
        <v>331788.61099999998</v>
      </c>
      <c r="F176" s="89">
        <v>1268.816</v>
      </c>
      <c r="G176" s="56" t="s">
        <v>192</v>
      </c>
      <c r="K176" s="56"/>
      <c r="L176" s="56">
        <v>170</v>
      </c>
      <c r="M176" s="89">
        <v>331788.61099999998</v>
      </c>
      <c r="N176" s="89">
        <v>3055761.6540000001</v>
      </c>
      <c r="O176" s="89">
        <v>1268.816</v>
      </c>
      <c r="P176" s="56" t="s">
        <v>192</v>
      </c>
    </row>
    <row r="177" spans="2:16" s="37" customFormat="1" x14ac:dyDescent="0.25">
      <c r="B177" s="89"/>
      <c r="C177" s="89">
        <v>171</v>
      </c>
      <c r="D177" s="89">
        <v>3055768.2</v>
      </c>
      <c r="E177" s="89">
        <v>331718.83500000002</v>
      </c>
      <c r="F177" s="89">
        <v>1268.8019999999999</v>
      </c>
      <c r="G177" s="56" t="s">
        <v>192</v>
      </c>
      <c r="K177" s="56"/>
      <c r="L177" s="56">
        <v>171</v>
      </c>
      <c r="M177" s="89">
        <v>331718.83500000002</v>
      </c>
      <c r="N177" s="89">
        <v>3055768.2</v>
      </c>
      <c r="O177" s="89">
        <v>1268.8019999999999</v>
      </c>
      <c r="P177" s="56" t="s">
        <v>192</v>
      </c>
    </row>
    <row r="178" spans="2:16" s="37" customFormat="1" x14ac:dyDescent="0.25">
      <c r="B178" s="89"/>
      <c r="C178" s="89">
        <v>172</v>
      </c>
      <c r="D178" s="89">
        <v>3055758.0520000001</v>
      </c>
      <c r="E178" s="89">
        <v>331791.522</v>
      </c>
      <c r="F178" s="89">
        <v>1268.8309999999999</v>
      </c>
      <c r="G178" s="56" t="s">
        <v>192</v>
      </c>
      <c r="K178" s="56"/>
      <c r="L178" s="56">
        <v>172</v>
      </c>
      <c r="M178" s="89">
        <v>331791.522</v>
      </c>
      <c r="N178" s="89">
        <v>3055758.0520000001</v>
      </c>
      <c r="O178" s="89">
        <v>1268.8309999999999</v>
      </c>
      <c r="P178" s="56" t="s">
        <v>192</v>
      </c>
    </row>
    <row r="179" spans="2:16" s="37" customFormat="1" x14ac:dyDescent="0.25">
      <c r="B179" s="89"/>
      <c r="C179" s="89">
        <v>173</v>
      </c>
      <c r="D179" s="89">
        <v>3055753.4369999999</v>
      </c>
      <c r="E179" s="89">
        <v>331798.902</v>
      </c>
      <c r="F179" s="89">
        <v>1268.9100000000001</v>
      </c>
      <c r="G179" s="56" t="s">
        <v>192</v>
      </c>
      <c r="K179" s="56"/>
      <c r="L179" s="56">
        <v>173</v>
      </c>
      <c r="M179" s="89">
        <v>331798.902</v>
      </c>
      <c r="N179" s="89">
        <v>3055753.4369999999</v>
      </c>
      <c r="O179" s="89">
        <v>1268.9100000000001</v>
      </c>
      <c r="P179" s="56" t="s">
        <v>192</v>
      </c>
    </row>
    <row r="180" spans="2:16" s="37" customFormat="1" x14ac:dyDescent="0.25">
      <c r="B180" s="89"/>
      <c r="C180" s="89">
        <v>174</v>
      </c>
      <c r="D180" s="89">
        <v>3055769.6370000001</v>
      </c>
      <c r="E180" s="89">
        <v>331778.26699999999</v>
      </c>
      <c r="F180" s="89">
        <v>1268.8340000000001</v>
      </c>
      <c r="G180" s="56" t="s">
        <v>192</v>
      </c>
      <c r="K180" s="56"/>
      <c r="L180" s="56">
        <v>174</v>
      </c>
      <c r="M180" s="89">
        <v>331778.26699999999</v>
      </c>
      <c r="N180" s="89">
        <v>3055769.6370000001</v>
      </c>
      <c r="O180" s="89">
        <v>1268.8340000000001</v>
      </c>
      <c r="P180" s="56" t="s">
        <v>192</v>
      </c>
    </row>
    <row r="181" spans="2:16" s="37" customFormat="1" x14ac:dyDescent="0.25">
      <c r="B181" s="89"/>
      <c r="C181" s="89">
        <v>175</v>
      </c>
      <c r="D181" s="89">
        <v>3055745.3190000001</v>
      </c>
      <c r="E181" s="89">
        <v>331762.598</v>
      </c>
      <c r="F181" s="89">
        <v>1267.9739999999999</v>
      </c>
      <c r="G181" s="56" t="s">
        <v>192</v>
      </c>
      <c r="K181" s="56"/>
      <c r="L181" s="56">
        <v>175</v>
      </c>
      <c r="M181" s="89">
        <v>331762.598</v>
      </c>
      <c r="N181" s="89">
        <v>3055745.3190000001</v>
      </c>
      <c r="O181" s="89">
        <v>1267.9739999999999</v>
      </c>
      <c r="P181" s="56" t="s">
        <v>192</v>
      </c>
    </row>
    <row r="182" spans="2:16" s="37" customFormat="1" x14ac:dyDescent="0.25">
      <c r="B182" s="89"/>
      <c r="C182" s="89">
        <v>176</v>
      </c>
      <c r="D182" s="89">
        <v>3055742.7960000001</v>
      </c>
      <c r="E182" s="89">
        <v>331799.55099999998</v>
      </c>
      <c r="F182" s="89">
        <v>1267.136</v>
      </c>
      <c r="G182" s="56" t="s">
        <v>192</v>
      </c>
      <c r="K182" s="56"/>
      <c r="L182" s="56">
        <v>176</v>
      </c>
      <c r="M182" s="89">
        <v>331799.55099999998</v>
      </c>
      <c r="N182" s="89">
        <v>3055742.7960000001</v>
      </c>
      <c r="O182" s="89">
        <v>1267.136</v>
      </c>
      <c r="P182" s="56" t="s">
        <v>192</v>
      </c>
    </row>
    <row r="183" spans="2:16" s="37" customFormat="1" x14ac:dyDescent="0.25">
      <c r="B183" s="89"/>
      <c r="C183" s="89">
        <v>177</v>
      </c>
      <c r="D183" s="89">
        <v>3055746.537</v>
      </c>
      <c r="E183" s="89">
        <v>331798.34899999999</v>
      </c>
      <c r="F183" s="89">
        <v>1267.848</v>
      </c>
      <c r="G183" s="56" t="s">
        <v>192</v>
      </c>
      <c r="K183" s="56"/>
      <c r="L183" s="56">
        <v>177</v>
      </c>
      <c r="M183" s="89">
        <v>331798.34899999999</v>
      </c>
      <c r="N183" s="89">
        <v>3055746.537</v>
      </c>
      <c r="O183" s="89">
        <v>1267.848</v>
      </c>
      <c r="P183" s="56" t="s">
        <v>192</v>
      </c>
    </row>
    <row r="184" spans="2:16" s="37" customFormat="1" x14ac:dyDescent="0.25">
      <c r="B184" s="89"/>
      <c r="C184" s="89">
        <v>178</v>
      </c>
      <c r="D184" s="89">
        <v>3055745.1</v>
      </c>
      <c r="E184" s="89">
        <v>331794.34299999999</v>
      </c>
      <c r="F184" s="89">
        <v>1267.029</v>
      </c>
      <c r="G184" s="56" t="s">
        <v>192</v>
      </c>
      <c r="K184" s="56"/>
      <c r="L184" s="56">
        <v>178</v>
      </c>
      <c r="M184" s="89">
        <v>331794.34299999999</v>
      </c>
      <c r="N184" s="89">
        <v>3055745.1</v>
      </c>
      <c r="O184" s="89">
        <v>1267.029</v>
      </c>
      <c r="P184" s="56" t="s">
        <v>192</v>
      </c>
    </row>
    <row r="185" spans="2:16" s="37" customFormat="1" x14ac:dyDescent="0.25">
      <c r="B185" s="89"/>
      <c r="C185" s="89">
        <v>179</v>
      </c>
      <c r="D185" s="89">
        <v>3055746.534</v>
      </c>
      <c r="E185" s="89">
        <v>331798.359</v>
      </c>
      <c r="F185" s="89">
        <v>1267.8489999999999</v>
      </c>
      <c r="G185" s="56" t="s">
        <v>192</v>
      </c>
      <c r="K185" s="56"/>
      <c r="L185" s="56">
        <v>179</v>
      </c>
      <c r="M185" s="89">
        <v>331798.359</v>
      </c>
      <c r="N185" s="89">
        <v>3055746.534</v>
      </c>
      <c r="O185" s="89">
        <v>1267.8489999999999</v>
      </c>
      <c r="P185" s="56" t="s">
        <v>192</v>
      </c>
    </row>
    <row r="186" spans="2:16" s="37" customFormat="1" x14ac:dyDescent="0.25">
      <c r="B186" s="89"/>
      <c r="C186" s="89">
        <v>180</v>
      </c>
      <c r="D186" s="89">
        <v>3055750.5109999999</v>
      </c>
      <c r="E186" s="89">
        <v>331793.39199999999</v>
      </c>
      <c r="F186" s="89">
        <v>1267.027</v>
      </c>
      <c r="G186" s="56" t="s">
        <v>192</v>
      </c>
      <c r="K186" s="56"/>
      <c r="L186" s="56">
        <v>180</v>
      </c>
      <c r="M186" s="89">
        <v>331793.39199999999</v>
      </c>
      <c r="N186" s="89">
        <v>3055750.5109999999</v>
      </c>
      <c r="O186" s="89">
        <v>1267.027</v>
      </c>
      <c r="P186" s="56" t="s">
        <v>192</v>
      </c>
    </row>
    <row r="187" spans="2:16" s="37" customFormat="1" x14ac:dyDescent="0.25">
      <c r="B187" s="89"/>
      <c r="C187" s="89">
        <v>181</v>
      </c>
      <c r="D187" s="89">
        <v>3055754.6660000002</v>
      </c>
      <c r="E187" s="89">
        <v>331794.46399999998</v>
      </c>
      <c r="F187" s="89">
        <v>1267.8589999999999</v>
      </c>
      <c r="G187" s="56" t="s">
        <v>192</v>
      </c>
      <c r="K187" s="56"/>
      <c r="L187" s="56">
        <v>181</v>
      </c>
      <c r="M187" s="89">
        <v>331794.46399999998</v>
      </c>
      <c r="N187" s="89">
        <v>3055754.6660000002</v>
      </c>
      <c r="O187" s="89">
        <v>1267.8589999999999</v>
      </c>
      <c r="P187" s="56" t="s">
        <v>192</v>
      </c>
    </row>
    <row r="188" spans="2:16" s="37" customFormat="1" x14ac:dyDescent="0.25">
      <c r="B188" s="89"/>
      <c r="C188" s="89">
        <v>182</v>
      </c>
      <c r="D188" s="89">
        <v>3055752.4709999999</v>
      </c>
      <c r="E188" s="89">
        <v>331787.2</v>
      </c>
      <c r="F188" s="89">
        <v>1267.037</v>
      </c>
      <c r="G188" s="56" t="s">
        <v>192</v>
      </c>
      <c r="K188" s="56"/>
      <c r="L188" s="56">
        <v>182</v>
      </c>
      <c r="M188" s="89">
        <v>331787.2</v>
      </c>
      <c r="N188" s="89">
        <v>3055752.4709999999</v>
      </c>
      <c r="O188" s="89">
        <v>1267.037</v>
      </c>
      <c r="P188" s="56" t="s">
        <v>192</v>
      </c>
    </row>
    <row r="189" spans="2:16" s="37" customFormat="1" x14ac:dyDescent="0.25">
      <c r="B189" s="89"/>
      <c r="C189" s="89">
        <v>183</v>
      </c>
      <c r="D189" s="89">
        <v>3055758.1850000001</v>
      </c>
      <c r="E189" s="89">
        <v>331784.64899999998</v>
      </c>
      <c r="F189" s="89">
        <v>1267.893</v>
      </c>
      <c r="G189" s="56" t="s">
        <v>192</v>
      </c>
      <c r="K189" s="56"/>
      <c r="L189" s="56">
        <v>183</v>
      </c>
      <c r="M189" s="89">
        <v>331784.64899999998</v>
      </c>
      <c r="N189" s="89">
        <v>3055758.1850000001</v>
      </c>
      <c r="O189" s="89">
        <v>1267.893</v>
      </c>
      <c r="P189" s="56" t="s">
        <v>192</v>
      </c>
    </row>
    <row r="190" spans="2:16" s="37" customFormat="1" x14ac:dyDescent="0.25">
      <c r="B190" s="89"/>
      <c r="C190" s="89">
        <v>184</v>
      </c>
      <c r="D190" s="89">
        <v>3055760.469</v>
      </c>
      <c r="E190" s="89">
        <v>331780.61800000002</v>
      </c>
      <c r="F190" s="89">
        <v>1267.01</v>
      </c>
      <c r="G190" s="56" t="s">
        <v>192</v>
      </c>
      <c r="K190" s="56"/>
      <c r="L190" s="56">
        <v>184</v>
      </c>
      <c r="M190" s="89">
        <v>331780.61800000002</v>
      </c>
      <c r="N190" s="89">
        <v>3055760.469</v>
      </c>
      <c r="O190" s="89">
        <v>1267.01</v>
      </c>
      <c r="P190" s="56" t="s">
        <v>192</v>
      </c>
    </row>
    <row r="191" spans="2:16" s="37" customFormat="1" x14ac:dyDescent="0.25">
      <c r="B191" s="89"/>
      <c r="C191" s="89">
        <v>185</v>
      </c>
      <c r="D191" s="89">
        <v>3055765.4679999999</v>
      </c>
      <c r="E191" s="89">
        <v>331780.875</v>
      </c>
      <c r="F191" s="89">
        <v>1267.8420000000001</v>
      </c>
      <c r="G191" s="56" t="s">
        <v>192</v>
      </c>
      <c r="K191" s="56"/>
      <c r="L191" s="56">
        <v>185</v>
      </c>
      <c r="M191" s="89">
        <v>331780.875</v>
      </c>
      <c r="N191" s="89">
        <v>3055765.4679999999</v>
      </c>
      <c r="O191" s="89">
        <v>1267.8420000000001</v>
      </c>
      <c r="P191" s="56" t="s">
        <v>192</v>
      </c>
    </row>
    <row r="192" spans="2:16" s="37" customFormat="1" x14ac:dyDescent="0.25">
      <c r="B192" s="89"/>
      <c r="C192" s="89">
        <v>186</v>
      </c>
      <c r="D192" s="89">
        <v>3055764.3029999998</v>
      </c>
      <c r="E192" s="89">
        <v>331772.36700000003</v>
      </c>
      <c r="F192" s="89">
        <v>1267.0260000000001</v>
      </c>
      <c r="G192" s="56" t="s">
        <v>192</v>
      </c>
      <c r="K192" s="56"/>
      <c r="L192" s="56">
        <v>186</v>
      </c>
      <c r="M192" s="89">
        <v>331772.36700000003</v>
      </c>
      <c r="N192" s="89">
        <v>3055764.3029999998</v>
      </c>
      <c r="O192" s="89">
        <v>1267.0260000000001</v>
      </c>
      <c r="P192" s="56" t="s">
        <v>192</v>
      </c>
    </row>
    <row r="193" spans="2:16" s="37" customFormat="1" x14ac:dyDescent="0.25">
      <c r="B193" s="89"/>
      <c r="C193" s="89">
        <v>187</v>
      </c>
      <c r="D193" s="89">
        <v>3055767.1639999999</v>
      </c>
      <c r="E193" s="89">
        <v>331774.89399999997</v>
      </c>
      <c r="F193" s="89">
        <v>1267.808</v>
      </c>
      <c r="G193" s="56" t="s">
        <v>192</v>
      </c>
      <c r="K193" s="56"/>
      <c r="L193" s="56">
        <v>187</v>
      </c>
      <c r="M193" s="89">
        <v>331774.89399999997</v>
      </c>
      <c r="N193" s="89">
        <v>3055767.1639999999</v>
      </c>
      <c r="O193" s="89">
        <v>1267.808</v>
      </c>
      <c r="P193" s="56" t="s">
        <v>192</v>
      </c>
    </row>
    <row r="194" spans="2:16" s="37" customFormat="1" x14ac:dyDescent="0.25">
      <c r="B194" s="89"/>
      <c r="C194" s="89">
        <v>188</v>
      </c>
      <c r="D194" s="89">
        <v>3055773.3220000002</v>
      </c>
      <c r="E194" s="89">
        <v>331771.20299999998</v>
      </c>
      <c r="F194" s="89">
        <v>1268.415</v>
      </c>
      <c r="G194" s="56" t="s">
        <v>192</v>
      </c>
      <c r="K194" s="56"/>
      <c r="L194" s="56">
        <v>188</v>
      </c>
      <c r="M194" s="89">
        <v>331771.20299999998</v>
      </c>
      <c r="N194" s="89">
        <v>3055773.3220000002</v>
      </c>
      <c r="O194" s="89">
        <v>1268.415</v>
      </c>
      <c r="P194" s="56" t="s">
        <v>192</v>
      </c>
    </row>
    <row r="195" spans="2:16" s="37" customFormat="1" x14ac:dyDescent="0.25">
      <c r="B195" s="89"/>
      <c r="C195" s="89">
        <v>189</v>
      </c>
      <c r="D195" s="89">
        <v>3055772.5559999999</v>
      </c>
      <c r="E195" s="89">
        <v>331767.62599999999</v>
      </c>
      <c r="F195" s="89">
        <v>1267.1759999999999</v>
      </c>
      <c r="G195" s="56" t="s">
        <v>192</v>
      </c>
      <c r="K195" s="56"/>
      <c r="L195" s="56">
        <v>189</v>
      </c>
      <c r="M195" s="89">
        <v>331767.62599999999</v>
      </c>
      <c r="N195" s="89">
        <v>3055772.5559999999</v>
      </c>
      <c r="O195" s="89">
        <v>1267.1759999999999</v>
      </c>
      <c r="P195" s="56" t="s">
        <v>192</v>
      </c>
    </row>
    <row r="196" spans="2:16" s="37" customFormat="1" x14ac:dyDescent="0.25">
      <c r="B196" s="89"/>
      <c r="C196" s="89">
        <v>190</v>
      </c>
      <c r="D196" s="89">
        <v>3055775.5109999999</v>
      </c>
      <c r="E196" s="89">
        <v>331766.07900000003</v>
      </c>
      <c r="F196" s="89">
        <v>1267.847</v>
      </c>
      <c r="G196" s="56" t="s">
        <v>192</v>
      </c>
      <c r="K196" s="56"/>
      <c r="L196" s="56">
        <v>190</v>
      </c>
      <c r="M196" s="89">
        <v>331766.07900000003</v>
      </c>
      <c r="N196" s="89">
        <v>3055775.5109999999</v>
      </c>
      <c r="O196" s="89">
        <v>1267.847</v>
      </c>
      <c r="P196" s="56" t="s">
        <v>192</v>
      </c>
    </row>
    <row r="197" spans="2:16" s="37" customFormat="1" x14ac:dyDescent="0.25">
      <c r="B197" s="89"/>
      <c r="C197" s="89">
        <v>191</v>
      </c>
      <c r="D197" s="89">
        <v>3055777.1860000002</v>
      </c>
      <c r="E197" s="89">
        <v>331759.04700000002</v>
      </c>
      <c r="F197" s="89">
        <v>1266.95</v>
      </c>
      <c r="G197" s="56" t="s">
        <v>192</v>
      </c>
      <c r="K197" s="56"/>
      <c r="L197" s="56">
        <v>191</v>
      </c>
      <c r="M197" s="89">
        <v>331759.04700000002</v>
      </c>
      <c r="N197" s="89">
        <v>3055777.1860000002</v>
      </c>
      <c r="O197" s="89">
        <v>1266.95</v>
      </c>
      <c r="P197" s="56" t="s">
        <v>192</v>
      </c>
    </row>
    <row r="198" spans="2:16" s="37" customFormat="1" x14ac:dyDescent="0.25">
      <c r="B198" s="89"/>
      <c r="C198" s="89">
        <v>192</v>
      </c>
      <c r="D198" s="89">
        <v>3055780.5720000002</v>
      </c>
      <c r="E198" s="89">
        <v>331762.21399999998</v>
      </c>
      <c r="F198" s="89">
        <v>1268.047</v>
      </c>
      <c r="G198" s="56" t="s">
        <v>192</v>
      </c>
      <c r="K198" s="56"/>
      <c r="L198" s="56">
        <v>192</v>
      </c>
      <c r="M198" s="89">
        <v>331762.21399999998</v>
      </c>
      <c r="N198" s="89">
        <v>3055780.5720000002</v>
      </c>
      <c r="O198" s="89">
        <v>1268.047</v>
      </c>
      <c r="P198" s="56" t="s">
        <v>192</v>
      </c>
    </row>
    <row r="199" spans="2:16" s="37" customFormat="1" x14ac:dyDescent="0.25">
      <c r="B199" s="89"/>
      <c r="C199" s="89">
        <v>193</v>
      </c>
      <c r="D199" s="89">
        <v>3055780.4</v>
      </c>
      <c r="E199" s="89">
        <v>331758.473</v>
      </c>
      <c r="F199" s="89">
        <v>1267.3579999999999</v>
      </c>
      <c r="G199" s="56" t="s">
        <v>192</v>
      </c>
      <c r="K199" s="56"/>
      <c r="L199" s="56">
        <v>193</v>
      </c>
      <c r="M199" s="89">
        <v>331758.473</v>
      </c>
      <c r="N199" s="89">
        <v>3055780.4</v>
      </c>
      <c r="O199" s="89">
        <v>1267.3579999999999</v>
      </c>
      <c r="P199" s="56" t="s">
        <v>192</v>
      </c>
    </row>
    <row r="200" spans="2:16" s="37" customFormat="1" x14ac:dyDescent="0.25">
      <c r="B200" s="89"/>
      <c r="C200" s="89">
        <v>194</v>
      </c>
      <c r="D200" s="89">
        <v>3055790.5649999999</v>
      </c>
      <c r="E200" s="89">
        <v>331755.92</v>
      </c>
      <c r="F200" s="89">
        <v>1268.038</v>
      </c>
      <c r="G200" s="56" t="s">
        <v>164</v>
      </c>
      <c r="K200" s="56"/>
      <c r="L200" s="56">
        <v>194</v>
      </c>
      <c r="M200" s="89">
        <v>331755.92</v>
      </c>
      <c r="N200" s="89">
        <v>3055790.5649999999</v>
      </c>
      <c r="O200" s="89">
        <v>1268.038</v>
      </c>
      <c r="P200" s="56" t="s">
        <v>164</v>
      </c>
    </row>
    <row r="201" spans="2:16" s="37" customFormat="1" x14ac:dyDescent="0.25">
      <c r="B201" s="89"/>
      <c r="C201" s="89">
        <v>195</v>
      </c>
      <c r="D201" s="89">
        <v>3055784.6370000001</v>
      </c>
      <c r="E201" s="89">
        <v>331753.05699999997</v>
      </c>
      <c r="F201" s="89">
        <v>1266.954</v>
      </c>
      <c r="G201" s="56" t="s">
        <v>192</v>
      </c>
      <c r="K201" s="56"/>
      <c r="L201" s="56">
        <v>195</v>
      </c>
      <c r="M201" s="89">
        <v>331753.05699999997</v>
      </c>
      <c r="N201" s="89">
        <v>3055784.6370000001</v>
      </c>
      <c r="O201" s="89">
        <v>1266.954</v>
      </c>
      <c r="P201" s="56" t="s">
        <v>192</v>
      </c>
    </row>
    <row r="202" spans="2:16" s="37" customFormat="1" x14ac:dyDescent="0.25">
      <c r="B202" s="89"/>
      <c r="C202" s="89">
        <v>196</v>
      </c>
      <c r="D202" s="89">
        <v>3055797.878</v>
      </c>
      <c r="E202" s="89">
        <v>331749.19199999998</v>
      </c>
      <c r="F202" s="89">
        <v>1267.915</v>
      </c>
      <c r="G202" s="56" t="s">
        <v>192</v>
      </c>
      <c r="K202" s="56"/>
      <c r="L202" s="56">
        <v>196</v>
      </c>
      <c r="M202" s="89">
        <v>331749.19199999998</v>
      </c>
      <c r="N202" s="89">
        <v>3055797.878</v>
      </c>
      <c r="O202" s="89">
        <v>1267.915</v>
      </c>
      <c r="P202" s="56" t="s">
        <v>192</v>
      </c>
    </row>
    <row r="203" spans="2:16" s="37" customFormat="1" x14ac:dyDescent="0.25">
      <c r="B203" s="89"/>
      <c r="C203" s="89">
        <v>197</v>
      </c>
      <c r="D203" s="89">
        <v>3055791.233</v>
      </c>
      <c r="E203" s="89">
        <v>331748.41100000002</v>
      </c>
      <c r="F203" s="89">
        <v>1267.087</v>
      </c>
      <c r="G203" s="56" t="s">
        <v>192</v>
      </c>
      <c r="K203" s="56"/>
      <c r="L203" s="56">
        <v>197</v>
      </c>
      <c r="M203" s="89">
        <v>331748.41100000002</v>
      </c>
      <c r="N203" s="89">
        <v>3055791.233</v>
      </c>
      <c r="O203" s="89">
        <v>1267.087</v>
      </c>
      <c r="P203" s="56" t="s">
        <v>192</v>
      </c>
    </row>
    <row r="204" spans="2:16" s="37" customFormat="1" x14ac:dyDescent="0.25">
      <c r="B204" s="89"/>
      <c r="C204" s="89">
        <v>198</v>
      </c>
      <c r="D204" s="89">
        <v>3055805.3849999998</v>
      </c>
      <c r="E204" s="89">
        <v>331744.22899999999</v>
      </c>
      <c r="F204" s="89">
        <v>1267.944</v>
      </c>
      <c r="G204" s="56" t="s">
        <v>192</v>
      </c>
      <c r="K204" s="56"/>
      <c r="L204" s="56">
        <v>198</v>
      </c>
      <c r="M204" s="89">
        <v>331744.22899999999</v>
      </c>
      <c r="N204" s="89">
        <v>3055805.3849999998</v>
      </c>
      <c r="O204" s="89">
        <v>1267.944</v>
      </c>
      <c r="P204" s="56" t="s">
        <v>192</v>
      </c>
    </row>
    <row r="205" spans="2:16" s="37" customFormat="1" x14ac:dyDescent="0.25">
      <c r="B205" s="89"/>
      <c r="C205" s="89">
        <v>199</v>
      </c>
      <c r="D205" s="89">
        <v>3055797.159</v>
      </c>
      <c r="E205" s="89">
        <v>331746.18300000002</v>
      </c>
      <c r="F205" s="89">
        <v>1267.4169999999999</v>
      </c>
      <c r="G205" s="56" t="s">
        <v>192</v>
      </c>
      <c r="K205" s="56"/>
      <c r="L205" s="56">
        <v>199</v>
      </c>
      <c r="M205" s="89">
        <v>331746.18300000002</v>
      </c>
      <c r="N205" s="89">
        <v>3055797.159</v>
      </c>
      <c r="O205" s="89">
        <v>1267.4169999999999</v>
      </c>
      <c r="P205" s="56" t="s">
        <v>192</v>
      </c>
    </row>
    <row r="206" spans="2:16" s="37" customFormat="1" x14ac:dyDescent="0.25">
      <c r="B206" s="89"/>
      <c r="C206" s="89">
        <v>200</v>
      </c>
      <c r="D206" s="89">
        <v>3055806.7039999999</v>
      </c>
      <c r="E206" s="89">
        <v>331737.44099999999</v>
      </c>
      <c r="F206" s="89">
        <v>1268.18</v>
      </c>
      <c r="G206" s="56" t="s">
        <v>192</v>
      </c>
      <c r="K206" s="56"/>
      <c r="L206" s="56">
        <v>200</v>
      </c>
      <c r="M206" s="89">
        <v>331737.44099999999</v>
      </c>
      <c r="N206" s="89">
        <v>3055806.7039999999</v>
      </c>
      <c r="O206" s="89">
        <v>1268.18</v>
      </c>
      <c r="P206" s="56" t="s">
        <v>192</v>
      </c>
    </row>
    <row r="207" spans="2:16" s="37" customFormat="1" x14ac:dyDescent="0.25">
      <c r="B207" s="89"/>
      <c r="C207" s="89">
        <v>201</v>
      </c>
      <c r="D207" s="89">
        <v>3055797.9130000002</v>
      </c>
      <c r="E207" s="89">
        <v>331737.95199999999</v>
      </c>
      <c r="F207" s="89">
        <v>1267.0509999999999</v>
      </c>
      <c r="G207" s="56" t="s">
        <v>192</v>
      </c>
      <c r="K207" s="56"/>
      <c r="L207" s="56">
        <v>201</v>
      </c>
      <c r="M207" s="89">
        <v>331737.95199999999</v>
      </c>
      <c r="N207" s="89">
        <v>3055797.9130000002</v>
      </c>
      <c r="O207" s="89">
        <v>1267.0509999999999</v>
      </c>
      <c r="P207" s="56" t="s">
        <v>192</v>
      </c>
    </row>
    <row r="208" spans="2:16" s="37" customFormat="1" x14ac:dyDescent="0.25">
      <c r="B208" s="89"/>
      <c r="C208" s="89">
        <v>202</v>
      </c>
      <c r="D208" s="89">
        <v>3055804.9019999998</v>
      </c>
      <c r="E208" s="89">
        <v>331734.17700000003</v>
      </c>
      <c r="F208" s="89">
        <v>1267.961</v>
      </c>
      <c r="G208" s="56" t="s">
        <v>164</v>
      </c>
      <c r="K208" s="56"/>
      <c r="L208" s="56">
        <v>202</v>
      </c>
      <c r="M208" s="89">
        <v>331734.17700000003</v>
      </c>
      <c r="N208" s="89">
        <v>3055804.9019999998</v>
      </c>
      <c r="O208" s="89">
        <v>1267.961</v>
      </c>
      <c r="P208" s="56" t="s">
        <v>164</v>
      </c>
    </row>
    <row r="209" spans="2:16" s="37" customFormat="1" x14ac:dyDescent="0.25">
      <c r="B209" s="89"/>
      <c r="C209" s="89">
        <v>203</v>
      </c>
      <c r="D209" s="89">
        <v>3055805.2560000001</v>
      </c>
      <c r="E209" s="89">
        <v>331743.42200000002</v>
      </c>
      <c r="F209" s="89">
        <v>1267.9359999999999</v>
      </c>
      <c r="G209" s="56" t="s">
        <v>192</v>
      </c>
      <c r="K209" s="56"/>
      <c r="L209" s="56">
        <v>203</v>
      </c>
      <c r="M209" s="89">
        <v>331743.42200000002</v>
      </c>
      <c r="N209" s="89">
        <v>3055805.2560000001</v>
      </c>
      <c r="O209" s="89">
        <v>1267.9359999999999</v>
      </c>
      <c r="P209" s="56" t="s">
        <v>192</v>
      </c>
    </row>
    <row r="210" spans="2:16" s="37" customFormat="1" x14ac:dyDescent="0.25">
      <c r="B210" s="89"/>
      <c r="C210" s="89">
        <v>204</v>
      </c>
      <c r="D210" s="89">
        <v>3055800.1430000002</v>
      </c>
      <c r="E210" s="89">
        <v>331750.16399999999</v>
      </c>
      <c r="F210" s="89">
        <v>1267.99</v>
      </c>
      <c r="G210" s="56" t="s">
        <v>192</v>
      </c>
      <c r="K210" s="56"/>
      <c r="L210" s="56">
        <v>204</v>
      </c>
      <c r="M210" s="89">
        <v>331750.16399999999</v>
      </c>
      <c r="N210" s="89">
        <v>3055800.1430000002</v>
      </c>
      <c r="O210" s="89">
        <v>1267.99</v>
      </c>
      <c r="P210" s="56" t="s">
        <v>192</v>
      </c>
    </row>
    <row r="211" spans="2:16" s="37" customFormat="1" x14ac:dyDescent="0.25">
      <c r="B211" s="89"/>
      <c r="C211" s="89">
        <v>205</v>
      </c>
      <c r="D211" s="89">
        <v>3055814.7629999998</v>
      </c>
      <c r="E211" s="89">
        <v>331735.67800000001</v>
      </c>
      <c r="F211" s="89">
        <v>1268.383</v>
      </c>
      <c r="G211" s="56" t="s">
        <v>192</v>
      </c>
      <c r="K211" s="56"/>
      <c r="L211" s="56">
        <v>205</v>
      </c>
      <c r="M211" s="89">
        <v>331735.67800000001</v>
      </c>
      <c r="N211" s="89">
        <v>3055814.7629999998</v>
      </c>
      <c r="O211" s="89">
        <v>1268.383</v>
      </c>
      <c r="P211" s="56" t="s">
        <v>192</v>
      </c>
    </row>
    <row r="212" spans="2:16" s="37" customFormat="1" x14ac:dyDescent="0.25">
      <c r="B212" s="89"/>
      <c r="C212" s="89">
        <v>206</v>
      </c>
      <c r="D212" s="89">
        <v>3055796.264</v>
      </c>
      <c r="E212" s="89">
        <v>331757.18300000002</v>
      </c>
      <c r="F212" s="89">
        <v>1267.9770000000001</v>
      </c>
      <c r="G212" s="56" t="s">
        <v>192</v>
      </c>
      <c r="K212" s="56"/>
      <c r="L212" s="56">
        <v>206</v>
      </c>
      <c r="M212" s="89">
        <v>331757.18300000002</v>
      </c>
      <c r="N212" s="89">
        <v>3055796.264</v>
      </c>
      <c r="O212" s="89">
        <v>1267.9770000000001</v>
      </c>
      <c r="P212" s="56" t="s">
        <v>192</v>
      </c>
    </row>
    <row r="213" spans="2:16" s="37" customFormat="1" x14ac:dyDescent="0.25">
      <c r="B213" s="89"/>
      <c r="C213" s="89">
        <v>207</v>
      </c>
      <c r="D213" s="89">
        <v>3055815.61</v>
      </c>
      <c r="E213" s="89">
        <v>331743.37</v>
      </c>
      <c r="F213" s="89">
        <v>1268.944</v>
      </c>
      <c r="G213" s="56" t="s">
        <v>192</v>
      </c>
      <c r="K213" s="56"/>
      <c r="L213" s="56">
        <v>207</v>
      </c>
      <c r="M213" s="89">
        <v>331743.37</v>
      </c>
      <c r="N213" s="89">
        <v>3055815.61</v>
      </c>
      <c r="O213" s="89">
        <v>1268.944</v>
      </c>
      <c r="P213" s="56" t="s">
        <v>192</v>
      </c>
    </row>
    <row r="214" spans="2:16" s="37" customFormat="1" x14ac:dyDescent="0.25">
      <c r="B214" s="89"/>
      <c r="C214" s="89">
        <v>208</v>
      </c>
      <c r="D214" s="89">
        <v>3055809.1540000001</v>
      </c>
      <c r="E214" s="89">
        <v>331747.261</v>
      </c>
      <c r="F214" s="89">
        <v>1268.529</v>
      </c>
      <c r="G214" s="56" t="s">
        <v>192</v>
      </c>
      <c r="K214" s="56"/>
      <c r="L214" s="56">
        <v>208</v>
      </c>
      <c r="M214" s="89">
        <v>331747.261</v>
      </c>
      <c r="N214" s="89">
        <v>3055809.1540000001</v>
      </c>
      <c r="O214" s="89">
        <v>1268.529</v>
      </c>
      <c r="P214" s="56" t="s">
        <v>192</v>
      </c>
    </row>
    <row r="215" spans="2:16" s="37" customFormat="1" x14ac:dyDescent="0.25">
      <c r="B215" s="89"/>
      <c r="C215" s="89">
        <v>209</v>
      </c>
      <c r="D215" s="89">
        <v>3055810.9440000001</v>
      </c>
      <c r="E215" s="89">
        <v>331752.196</v>
      </c>
      <c r="F215" s="89">
        <v>1268.6010000000001</v>
      </c>
      <c r="G215" s="56" t="s">
        <v>155</v>
      </c>
      <c r="K215" s="56"/>
      <c r="L215" s="56">
        <v>209</v>
      </c>
      <c r="M215" s="89">
        <v>331752.196</v>
      </c>
      <c r="N215" s="89">
        <v>3055810.9440000001</v>
      </c>
      <c r="O215" s="89">
        <v>1268.6010000000001</v>
      </c>
      <c r="P215" s="56" t="s">
        <v>155</v>
      </c>
    </row>
    <row r="216" spans="2:16" s="37" customFormat="1" x14ac:dyDescent="0.25">
      <c r="B216" s="89"/>
      <c r="C216" s="89">
        <v>210</v>
      </c>
      <c r="D216" s="89">
        <v>3055804.213</v>
      </c>
      <c r="E216" s="89">
        <v>331753.61599999998</v>
      </c>
      <c r="F216" s="89">
        <v>1268.558</v>
      </c>
      <c r="G216" s="56" t="s">
        <v>192</v>
      </c>
      <c r="K216" s="56"/>
      <c r="L216" s="56">
        <v>210</v>
      </c>
      <c r="M216" s="89">
        <v>331753.61599999998</v>
      </c>
      <c r="N216" s="89">
        <v>3055804.213</v>
      </c>
      <c r="O216" s="89">
        <v>1268.558</v>
      </c>
      <c r="P216" s="56" t="s">
        <v>192</v>
      </c>
    </row>
    <row r="217" spans="2:16" s="37" customFormat="1" x14ac:dyDescent="0.25">
      <c r="B217" s="89"/>
      <c r="C217" s="89">
        <v>211</v>
      </c>
      <c r="D217" s="89">
        <v>3055810.9169999999</v>
      </c>
      <c r="E217" s="89">
        <v>331754.86800000002</v>
      </c>
      <c r="F217" s="89">
        <v>1269.4549999999999</v>
      </c>
      <c r="G217" s="56" t="s">
        <v>166</v>
      </c>
      <c r="K217" s="56"/>
      <c r="L217" s="56">
        <v>211</v>
      </c>
      <c r="M217" s="89">
        <v>331754.86800000002</v>
      </c>
      <c r="N217" s="89">
        <v>3055810.9169999999</v>
      </c>
      <c r="O217" s="89">
        <v>1269.4549999999999</v>
      </c>
      <c r="P217" s="56" t="s">
        <v>166</v>
      </c>
    </row>
    <row r="218" spans="2:16" s="37" customFormat="1" x14ac:dyDescent="0.25">
      <c r="B218" s="89"/>
      <c r="C218" s="89">
        <v>212</v>
      </c>
      <c r="D218" s="89">
        <v>3055791.5929999999</v>
      </c>
      <c r="E218" s="89">
        <v>331758.74599999998</v>
      </c>
      <c r="F218" s="89">
        <v>1268.5899999999999</v>
      </c>
      <c r="G218" s="56" t="s">
        <v>192</v>
      </c>
      <c r="K218" s="56"/>
      <c r="L218" s="56">
        <v>212</v>
      </c>
      <c r="M218" s="89">
        <v>331758.74599999998</v>
      </c>
      <c r="N218" s="89">
        <v>3055791.5929999999</v>
      </c>
      <c r="O218" s="89">
        <v>1268.5899999999999</v>
      </c>
      <c r="P218" s="56" t="s">
        <v>192</v>
      </c>
    </row>
    <row r="219" spans="2:16" s="37" customFormat="1" x14ac:dyDescent="0.25">
      <c r="B219" s="89"/>
      <c r="C219" s="89">
        <v>213</v>
      </c>
      <c r="D219" s="89">
        <v>3055803.8429999999</v>
      </c>
      <c r="E219" s="89">
        <v>331761.527</v>
      </c>
      <c r="F219" s="89">
        <v>1269.4259999999999</v>
      </c>
      <c r="G219" s="56" t="s">
        <v>166</v>
      </c>
      <c r="K219" s="56"/>
      <c r="L219" s="56">
        <v>213</v>
      </c>
      <c r="M219" s="89">
        <v>331761.527</v>
      </c>
      <c r="N219" s="89">
        <v>3055803.8429999999</v>
      </c>
      <c r="O219" s="89">
        <v>1269.4259999999999</v>
      </c>
      <c r="P219" s="56" t="s">
        <v>166</v>
      </c>
    </row>
    <row r="220" spans="2:16" s="37" customFormat="1" x14ac:dyDescent="0.25">
      <c r="B220" s="89"/>
      <c r="C220" s="89">
        <v>214</v>
      </c>
      <c r="D220" s="89">
        <v>3055790.4029999999</v>
      </c>
      <c r="E220" s="89">
        <v>331762.42499999999</v>
      </c>
      <c r="F220" s="89">
        <v>1268.385</v>
      </c>
      <c r="G220" s="56" t="s">
        <v>192</v>
      </c>
      <c r="K220" s="56"/>
      <c r="L220" s="56">
        <v>214</v>
      </c>
      <c r="M220" s="89">
        <v>331762.42499999999</v>
      </c>
      <c r="N220" s="89">
        <v>3055790.4029999999</v>
      </c>
      <c r="O220" s="89">
        <v>1268.385</v>
      </c>
      <c r="P220" s="56" t="s">
        <v>192</v>
      </c>
    </row>
    <row r="221" spans="2:16" s="37" customFormat="1" x14ac:dyDescent="0.25">
      <c r="B221" s="89"/>
      <c r="C221" s="89">
        <v>215</v>
      </c>
      <c r="D221" s="89">
        <v>3055795.7390000001</v>
      </c>
      <c r="E221" s="89">
        <v>331764.04800000001</v>
      </c>
      <c r="F221" s="89">
        <v>1268.8209999999999</v>
      </c>
      <c r="G221" s="56" t="s">
        <v>192</v>
      </c>
      <c r="K221" s="56"/>
      <c r="L221" s="56">
        <v>215</v>
      </c>
      <c r="M221" s="89">
        <v>331764.04800000001</v>
      </c>
      <c r="N221" s="89">
        <v>3055795.7390000001</v>
      </c>
      <c r="O221" s="89">
        <v>1268.8209999999999</v>
      </c>
      <c r="P221" s="56" t="s">
        <v>192</v>
      </c>
    </row>
    <row r="222" spans="2:16" s="37" customFormat="1" x14ac:dyDescent="0.25">
      <c r="B222" s="89"/>
      <c r="C222" s="89">
        <v>216</v>
      </c>
      <c r="D222" s="89">
        <v>3055783.5750000002</v>
      </c>
      <c r="E222" s="89">
        <v>331764.01</v>
      </c>
      <c r="F222" s="89">
        <v>1268.396</v>
      </c>
      <c r="G222" s="56" t="s">
        <v>192</v>
      </c>
      <c r="K222" s="56"/>
      <c r="L222" s="56">
        <v>216</v>
      </c>
      <c r="M222" s="89">
        <v>331764.01</v>
      </c>
      <c r="N222" s="89">
        <v>3055783.5750000002</v>
      </c>
      <c r="O222" s="89">
        <v>1268.396</v>
      </c>
      <c r="P222" s="56" t="s">
        <v>192</v>
      </c>
    </row>
    <row r="223" spans="2:16" s="37" customFormat="1" x14ac:dyDescent="0.25">
      <c r="B223" s="89"/>
      <c r="C223" s="89">
        <v>217</v>
      </c>
      <c r="D223" s="89">
        <v>3055794.835</v>
      </c>
      <c r="E223" s="89">
        <v>331767.147</v>
      </c>
      <c r="F223" s="89">
        <v>1269.4870000000001</v>
      </c>
      <c r="G223" s="56" t="s">
        <v>192</v>
      </c>
      <c r="K223" s="56"/>
      <c r="L223" s="56">
        <v>217</v>
      </c>
      <c r="M223" s="89">
        <v>331767.147</v>
      </c>
      <c r="N223" s="89">
        <v>3055794.835</v>
      </c>
      <c r="O223" s="89">
        <v>1269.4870000000001</v>
      </c>
      <c r="P223" s="56" t="s">
        <v>192</v>
      </c>
    </row>
    <row r="224" spans="2:16" s="37" customFormat="1" x14ac:dyDescent="0.25">
      <c r="B224" s="89"/>
      <c r="C224" s="89">
        <v>218</v>
      </c>
      <c r="D224" s="89">
        <v>3055787.6630000002</v>
      </c>
      <c r="E224" s="89">
        <v>331766.2</v>
      </c>
      <c r="F224" s="89">
        <v>1268.807</v>
      </c>
      <c r="G224" s="56" t="s">
        <v>192</v>
      </c>
      <c r="K224" s="56"/>
      <c r="L224" s="56">
        <v>218</v>
      </c>
      <c r="M224" s="89">
        <v>331766.2</v>
      </c>
      <c r="N224" s="89">
        <v>3055787.6630000002</v>
      </c>
      <c r="O224" s="89">
        <v>1268.807</v>
      </c>
      <c r="P224" s="56" t="s">
        <v>192</v>
      </c>
    </row>
    <row r="225" spans="2:16" s="37" customFormat="1" x14ac:dyDescent="0.25">
      <c r="B225" s="89"/>
      <c r="C225" s="89">
        <v>219</v>
      </c>
      <c r="D225" s="89">
        <v>3055777.2370000002</v>
      </c>
      <c r="E225" s="89">
        <v>331767.83399999997</v>
      </c>
      <c r="F225" s="89">
        <v>1268.319</v>
      </c>
      <c r="G225" s="56" t="s">
        <v>192</v>
      </c>
      <c r="K225" s="56"/>
      <c r="L225" s="56">
        <v>219</v>
      </c>
      <c r="M225" s="89">
        <v>331767.83399999997</v>
      </c>
      <c r="N225" s="89">
        <v>3055777.2370000002</v>
      </c>
      <c r="O225" s="89">
        <v>1268.319</v>
      </c>
      <c r="P225" s="56" t="s">
        <v>192</v>
      </c>
    </row>
    <row r="226" spans="2:16" s="37" customFormat="1" x14ac:dyDescent="0.25">
      <c r="B226" s="89"/>
      <c r="C226" s="89">
        <v>220</v>
      </c>
      <c r="D226" s="89">
        <v>3055782.1860000002</v>
      </c>
      <c r="E226" s="89">
        <v>331767.69199999998</v>
      </c>
      <c r="F226" s="89">
        <v>1268.8489999999999</v>
      </c>
      <c r="G226" s="56" t="s">
        <v>192</v>
      </c>
      <c r="K226" s="56"/>
      <c r="L226" s="56">
        <v>220</v>
      </c>
      <c r="M226" s="89">
        <v>331767.69199999998</v>
      </c>
      <c r="N226" s="89">
        <v>3055782.1860000002</v>
      </c>
      <c r="O226" s="89">
        <v>1268.8489999999999</v>
      </c>
      <c r="P226" s="56" t="s">
        <v>192</v>
      </c>
    </row>
    <row r="227" spans="2:16" s="37" customFormat="1" x14ac:dyDescent="0.25">
      <c r="B227" s="89"/>
      <c r="C227" s="89">
        <v>221</v>
      </c>
      <c r="D227" s="89">
        <v>3055785.1189999999</v>
      </c>
      <c r="E227" s="89">
        <v>331770.46299999999</v>
      </c>
      <c r="F227" s="89">
        <v>1268.8209999999999</v>
      </c>
      <c r="G227" s="56" t="s">
        <v>192</v>
      </c>
      <c r="K227" s="56"/>
      <c r="L227" s="56">
        <v>221</v>
      </c>
      <c r="M227" s="89">
        <v>331770.46299999999</v>
      </c>
      <c r="N227" s="89">
        <v>3055785.1189999999</v>
      </c>
      <c r="O227" s="89">
        <v>1268.8209999999999</v>
      </c>
      <c r="P227" s="56" t="s">
        <v>192</v>
      </c>
    </row>
    <row r="228" spans="2:16" s="37" customFormat="1" x14ac:dyDescent="0.25">
      <c r="B228" s="89"/>
      <c r="C228" s="89">
        <v>222</v>
      </c>
      <c r="D228" s="89">
        <v>3055788.5180000002</v>
      </c>
      <c r="E228" s="89">
        <v>331770.18</v>
      </c>
      <c r="F228" s="89">
        <v>1269.5830000000001</v>
      </c>
      <c r="G228" s="56" t="s">
        <v>155</v>
      </c>
      <c r="K228" s="56"/>
      <c r="L228" s="56">
        <v>222</v>
      </c>
      <c r="M228" s="89">
        <v>331770.18</v>
      </c>
      <c r="N228" s="89">
        <v>3055788.5180000002</v>
      </c>
      <c r="O228" s="89">
        <v>1269.5830000000001</v>
      </c>
      <c r="P228" s="56" t="s">
        <v>155</v>
      </c>
    </row>
    <row r="229" spans="2:16" s="37" customFormat="1" x14ac:dyDescent="0.25">
      <c r="B229" s="89"/>
      <c r="C229" s="89">
        <v>223</v>
      </c>
      <c r="D229" s="89">
        <v>3055786.6779999998</v>
      </c>
      <c r="E229" s="89">
        <v>331772.93</v>
      </c>
      <c r="F229" s="89">
        <v>1269.5319999999999</v>
      </c>
      <c r="G229" s="56" t="s">
        <v>166</v>
      </c>
      <c r="K229" s="56"/>
      <c r="L229" s="56">
        <v>223</v>
      </c>
      <c r="M229" s="89">
        <v>331772.93</v>
      </c>
      <c r="N229" s="89">
        <v>3055786.6779999998</v>
      </c>
      <c r="O229" s="89">
        <v>1269.5319999999999</v>
      </c>
      <c r="P229" s="56" t="s">
        <v>166</v>
      </c>
    </row>
    <row r="230" spans="2:16" s="37" customFormat="1" x14ac:dyDescent="0.25">
      <c r="B230" s="89"/>
      <c r="C230" s="89">
        <v>224</v>
      </c>
      <c r="D230" s="89">
        <v>3055784.3679999998</v>
      </c>
      <c r="E230" s="89">
        <v>331773.12</v>
      </c>
      <c r="F230" s="89">
        <v>1269.547</v>
      </c>
      <c r="G230" s="56" t="s">
        <v>155</v>
      </c>
      <c r="K230" s="56"/>
      <c r="L230" s="56">
        <v>224</v>
      </c>
      <c r="M230" s="89">
        <v>331773.12</v>
      </c>
      <c r="N230" s="89">
        <v>3055784.3679999998</v>
      </c>
      <c r="O230" s="89">
        <v>1269.547</v>
      </c>
      <c r="P230" s="56" t="s">
        <v>155</v>
      </c>
    </row>
    <row r="231" spans="2:16" s="37" customFormat="1" x14ac:dyDescent="0.25">
      <c r="B231" s="89"/>
      <c r="C231" s="89">
        <v>225</v>
      </c>
      <c r="D231" s="89">
        <v>3055781.9180000001</v>
      </c>
      <c r="E231" s="89">
        <v>331775.065</v>
      </c>
      <c r="F231" s="89">
        <v>1269.481</v>
      </c>
      <c r="G231" s="56" t="s">
        <v>192</v>
      </c>
      <c r="K231" s="56"/>
      <c r="L231" s="56">
        <v>225</v>
      </c>
      <c r="M231" s="89">
        <v>331775.065</v>
      </c>
      <c r="N231" s="89">
        <v>3055781.9180000001</v>
      </c>
      <c r="O231" s="89">
        <v>1269.481</v>
      </c>
      <c r="P231" s="56" t="s">
        <v>192</v>
      </c>
    </row>
    <row r="232" spans="2:16" s="37" customFormat="1" x14ac:dyDescent="0.25">
      <c r="B232" s="89"/>
      <c r="C232" s="89">
        <v>226</v>
      </c>
      <c r="D232" s="89">
        <v>3055745.6430000002</v>
      </c>
      <c r="E232" s="89">
        <v>331778.995</v>
      </c>
      <c r="F232" s="89">
        <v>1266.0409999999999</v>
      </c>
      <c r="G232" s="56" t="s">
        <v>156</v>
      </c>
      <c r="K232" s="56"/>
      <c r="L232" s="56">
        <v>226</v>
      </c>
      <c r="M232" s="89">
        <v>331778.995</v>
      </c>
      <c r="N232" s="89">
        <v>3055745.6430000002</v>
      </c>
      <c r="O232" s="89">
        <v>1266.0409999999999</v>
      </c>
      <c r="P232" s="56" t="s">
        <v>156</v>
      </c>
    </row>
    <row r="233" spans="2:16" s="37" customFormat="1" x14ac:dyDescent="0.25">
      <c r="B233" s="89"/>
      <c r="C233" s="89">
        <v>227</v>
      </c>
      <c r="D233" s="89">
        <v>3055757.0189999999</v>
      </c>
      <c r="E233" s="89">
        <v>331778.21000000002</v>
      </c>
      <c r="F233" s="89">
        <v>1265.6769999999999</v>
      </c>
      <c r="G233" s="56" t="s">
        <v>193</v>
      </c>
      <c r="K233" s="56"/>
      <c r="L233" s="56">
        <v>227</v>
      </c>
      <c r="M233" s="89">
        <v>331778.21000000002</v>
      </c>
      <c r="N233" s="89">
        <v>3055757.0189999999</v>
      </c>
      <c r="O233" s="89">
        <v>1265.6769999999999</v>
      </c>
      <c r="P233" s="56" t="s">
        <v>193</v>
      </c>
    </row>
    <row r="234" spans="2:16" s="37" customFormat="1" x14ac:dyDescent="0.25">
      <c r="B234" s="89"/>
      <c r="C234" s="89">
        <v>228</v>
      </c>
      <c r="D234" s="89">
        <v>3055769.625</v>
      </c>
      <c r="E234" s="89">
        <v>331763.255</v>
      </c>
      <c r="F234" s="89">
        <v>1265.732</v>
      </c>
      <c r="G234" s="56" t="s">
        <v>193</v>
      </c>
      <c r="K234" s="56"/>
      <c r="L234" s="56">
        <v>228</v>
      </c>
      <c r="M234" s="89">
        <v>331763.255</v>
      </c>
      <c r="N234" s="89">
        <v>3055769.625</v>
      </c>
      <c r="O234" s="89">
        <v>1265.732</v>
      </c>
      <c r="P234" s="56" t="s">
        <v>193</v>
      </c>
    </row>
    <row r="235" spans="2:16" s="37" customFormat="1" x14ac:dyDescent="0.25">
      <c r="B235" s="89"/>
      <c r="C235" s="89">
        <v>229</v>
      </c>
      <c r="D235" s="89">
        <v>3055767.8259999999</v>
      </c>
      <c r="E235" s="89">
        <v>331757.93400000001</v>
      </c>
      <c r="F235" s="89">
        <v>1265.67</v>
      </c>
      <c r="G235" s="56" t="s">
        <v>193</v>
      </c>
      <c r="K235" s="56"/>
      <c r="L235" s="56">
        <v>229</v>
      </c>
      <c r="M235" s="89">
        <v>331757.93400000001</v>
      </c>
      <c r="N235" s="89">
        <v>3055767.8259999999</v>
      </c>
      <c r="O235" s="89">
        <v>1265.67</v>
      </c>
      <c r="P235" s="56" t="s">
        <v>193</v>
      </c>
    </row>
    <row r="236" spans="2:16" s="37" customFormat="1" x14ac:dyDescent="0.25">
      <c r="B236" s="89"/>
      <c r="C236" s="89">
        <v>230</v>
      </c>
      <c r="D236" s="89">
        <v>3055773.18</v>
      </c>
      <c r="E236" s="89">
        <v>331760.28200000001</v>
      </c>
      <c r="F236" s="89">
        <v>1266.0029999999999</v>
      </c>
      <c r="G236" s="56" t="s">
        <v>193</v>
      </c>
      <c r="K236" s="56"/>
      <c r="L236" s="56">
        <v>230</v>
      </c>
      <c r="M236" s="89">
        <v>331760.28200000001</v>
      </c>
      <c r="N236" s="89">
        <v>3055773.18</v>
      </c>
      <c r="O236" s="89">
        <v>1266.0029999999999</v>
      </c>
      <c r="P236" s="56" t="s">
        <v>193</v>
      </c>
    </row>
    <row r="237" spans="2:16" s="37" customFormat="1" x14ac:dyDescent="0.25">
      <c r="B237" s="89"/>
      <c r="C237" s="89">
        <v>231</v>
      </c>
      <c r="D237" s="89">
        <v>3055769.2280000001</v>
      </c>
      <c r="E237" s="89">
        <v>331755.429</v>
      </c>
      <c r="F237" s="89">
        <v>1265.3789999999999</v>
      </c>
      <c r="G237" s="56" t="s">
        <v>193</v>
      </c>
      <c r="K237" s="56"/>
      <c r="L237" s="56">
        <v>231</v>
      </c>
      <c r="M237" s="89">
        <v>331755.429</v>
      </c>
      <c r="N237" s="89">
        <v>3055769.2280000001</v>
      </c>
      <c r="O237" s="89">
        <v>1265.3789999999999</v>
      </c>
      <c r="P237" s="56" t="s">
        <v>193</v>
      </c>
    </row>
    <row r="238" spans="2:16" s="37" customFormat="1" x14ac:dyDescent="0.25">
      <c r="B238" s="89"/>
      <c r="C238" s="95">
        <v>232</v>
      </c>
      <c r="D238" s="95">
        <v>3055765.7859999998</v>
      </c>
      <c r="E238" s="95">
        <v>3317752.12</v>
      </c>
      <c r="F238" s="95">
        <v>1265.28</v>
      </c>
      <c r="G238" s="96" t="s">
        <v>193</v>
      </c>
      <c r="K238" s="56"/>
      <c r="L238" s="96">
        <v>232</v>
      </c>
      <c r="M238" s="95">
        <v>331691.24099999998</v>
      </c>
      <c r="N238" s="95">
        <v>3055828.41</v>
      </c>
      <c r="O238" s="95">
        <v>1261.7260000000001</v>
      </c>
      <c r="P238" s="96" t="s">
        <v>192</v>
      </c>
    </row>
    <row r="239" spans="2:16" s="37" customFormat="1" x14ac:dyDescent="0.25">
      <c r="B239" s="89"/>
      <c r="C239" s="89">
        <v>233</v>
      </c>
      <c r="D239" s="89">
        <v>3055769.9160000002</v>
      </c>
      <c r="E239" s="89">
        <v>331756.87199999997</v>
      </c>
      <c r="F239" s="89">
        <v>1265.941</v>
      </c>
      <c r="G239" s="56" t="s">
        <v>193</v>
      </c>
      <c r="K239" s="56"/>
      <c r="L239" s="56">
        <v>233</v>
      </c>
      <c r="M239" s="89">
        <v>331756.87199999997</v>
      </c>
      <c r="N239" s="89">
        <v>3055769.9160000002</v>
      </c>
      <c r="O239" s="89">
        <v>1265.941</v>
      </c>
      <c r="P239" s="56" t="s">
        <v>193</v>
      </c>
    </row>
    <row r="240" spans="2:16" s="37" customFormat="1" x14ac:dyDescent="0.25">
      <c r="B240" s="89"/>
      <c r="C240" s="89">
        <v>234</v>
      </c>
      <c r="D240" s="89">
        <v>3055792.8450000002</v>
      </c>
      <c r="E240" s="89">
        <v>331742.86700000003</v>
      </c>
      <c r="F240" s="89">
        <v>1266.106</v>
      </c>
      <c r="G240" s="56" t="s">
        <v>193</v>
      </c>
      <c r="K240" s="56"/>
      <c r="L240" s="56">
        <v>234</v>
      </c>
      <c r="M240" s="89">
        <v>331742.86700000003</v>
      </c>
      <c r="N240" s="89">
        <v>3055792.8450000002</v>
      </c>
      <c r="O240" s="89">
        <v>1266.106</v>
      </c>
      <c r="P240" s="56" t="s">
        <v>193</v>
      </c>
    </row>
    <row r="241" spans="2:31" x14ac:dyDescent="0.25">
      <c r="B241" s="89"/>
      <c r="C241" s="89">
        <v>235</v>
      </c>
      <c r="D241" s="89">
        <v>3055796.3259999999</v>
      </c>
      <c r="E241" s="89">
        <v>331714.321</v>
      </c>
      <c r="F241" s="89">
        <v>1268.0899999999999</v>
      </c>
      <c r="G241" s="56" t="s">
        <v>192</v>
      </c>
      <c r="K241" s="56"/>
      <c r="L241" s="56">
        <v>235</v>
      </c>
      <c r="M241" s="89">
        <v>331714.321</v>
      </c>
      <c r="N241" s="89">
        <v>3055796.3259999999</v>
      </c>
      <c r="O241" s="89">
        <v>1268.0899999999999</v>
      </c>
      <c r="P241" s="56" t="s">
        <v>192</v>
      </c>
    </row>
    <row r="242" spans="2:31" x14ac:dyDescent="0.25">
      <c r="B242" s="89"/>
      <c r="C242" s="89">
        <v>236</v>
      </c>
      <c r="D242" s="89">
        <v>3055800.6680000001</v>
      </c>
      <c r="E242" s="89">
        <v>331723.11499999999</v>
      </c>
      <c r="F242" s="89">
        <v>1268.009</v>
      </c>
      <c r="G242" s="56" t="s">
        <v>192</v>
      </c>
      <c r="K242" s="56"/>
      <c r="L242" s="56">
        <v>236</v>
      </c>
      <c r="M242" s="89">
        <v>331723.11499999999</v>
      </c>
      <c r="N242" s="89">
        <v>3055800.6680000001</v>
      </c>
      <c r="O242" s="89">
        <v>1268.009</v>
      </c>
      <c r="P242" s="56" t="s">
        <v>192</v>
      </c>
      <c r="AB242" s="97" t="s">
        <v>197</v>
      </c>
    </row>
    <row r="243" spans="2:31" x14ac:dyDescent="0.25">
      <c r="B243" s="89"/>
      <c r="C243" s="89">
        <v>237</v>
      </c>
      <c r="D243" s="89">
        <v>3055792.423</v>
      </c>
      <c r="E243" s="89">
        <v>331717.79599999997</v>
      </c>
      <c r="F243" s="89">
        <v>1268.3240000000001</v>
      </c>
      <c r="G243" s="56" t="s">
        <v>192</v>
      </c>
      <c r="K243" s="56"/>
      <c r="L243" s="56">
        <v>237</v>
      </c>
      <c r="M243" s="89">
        <v>331717.79599999997</v>
      </c>
      <c r="N243" s="89">
        <v>3055792.423</v>
      </c>
      <c r="O243" s="89">
        <v>1268.3240000000001</v>
      </c>
      <c r="P243" s="56" t="s">
        <v>192</v>
      </c>
    </row>
    <row r="244" spans="2:31" x14ac:dyDescent="0.25">
      <c r="B244" s="89"/>
      <c r="C244" s="89">
        <v>238</v>
      </c>
      <c r="D244" s="89">
        <v>3055790.2910000002</v>
      </c>
      <c r="E244" s="89">
        <v>331724.12400000001</v>
      </c>
      <c r="F244" s="89">
        <v>1268.624</v>
      </c>
      <c r="G244" s="56" t="s">
        <v>166</v>
      </c>
      <c r="K244" s="56"/>
      <c r="L244" s="56">
        <v>238</v>
      </c>
      <c r="M244" s="89">
        <v>331724.12400000001</v>
      </c>
      <c r="N244" s="89">
        <v>3055790.2910000002</v>
      </c>
      <c r="O244" s="89">
        <v>1268.624</v>
      </c>
      <c r="P244" s="56" t="s">
        <v>166</v>
      </c>
    </row>
    <row r="245" spans="2:31" x14ac:dyDescent="0.25">
      <c r="B245" s="89"/>
      <c r="C245" s="89">
        <v>239</v>
      </c>
      <c r="D245" s="89">
        <v>3055795.4780000001</v>
      </c>
      <c r="E245" s="89">
        <v>331728.549</v>
      </c>
      <c r="F245" s="89">
        <v>1268.28</v>
      </c>
      <c r="G245" s="56" t="s">
        <v>166</v>
      </c>
      <c r="K245" s="56"/>
      <c r="L245" s="56">
        <v>239</v>
      </c>
      <c r="M245" s="89">
        <v>331728.549</v>
      </c>
      <c r="N245" s="89">
        <v>3055795.4780000001</v>
      </c>
      <c r="O245" s="89">
        <v>1268.28</v>
      </c>
      <c r="P245" s="56" t="s">
        <v>166</v>
      </c>
      <c r="AA245" s="40" t="s">
        <v>148</v>
      </c>
      <c r="AB245" s="98" t="s">
        <v>25</v>
      </c>
      <c r="AC245" s="98" t="s">
        <v>24</v>
      </c>
      <c r="AD245" s="98" t="s">
        <v>158</v>
      </c>
      <c r="AE245" s="40" t="s">
        <v>11</v>
      </c>
    </row>
    <row r="246" spans="2:31" x14ac:dyDescent="0.25">
      <c r="B246" s="89"/>
      <c r="C246" s="89">
        <v>240</v>
      </c>
      <c r="D246" s="89">
        <v>3055799.415</v>
      </c>
      <c r="E246" s="89">
        <v>331726.09399999998</v>
      </c>
      <c r="F246" s="89">
        <v>1268.0239999999999</v>
      </c>
      <c r="G246" s="56" t="s">
        <v>164</v>
      </c>
      <c r="K246" s="56"/>
      <c r="L246" s="56">
        <v>240</v>
      </c>
      <c r="M246" s="91">
        <v>331737.31</v>
      </c>
      <c r="N246" s="91">
        <v>3055778.4449999998</v>
      </c>
      <c r="O246" s="91">
        <v>1265.3699999999999</v>
      </c>
      <c r="P246" s="62" t="s">
        <v>170</v>
      </c>
      <c r="V246" s="89"/>
      <c r="W246" s="56"/>
      <c r="AA246" s="62">
        <v>1272</v>
      </c>
      <c r="AB246" s="91">
        <v>331737.31</v>
      </c>
      <c r="AC246" s="91">
        <v>3055778.4449999998</v>
      </c>
      <c r="AD246" s="91">
        <v>1265.3699999999999</v>
      </c>
      <c r="AE246" s="62" t="s">
        <v>170</v>
      </c>
    </row>
    <row r="247" spans="2:31" x14ac:dyDescent="0.25">
      <c r="B247" s="89"/>
      <c r="C247" s="89">
        <v>241</v>
      </c>
      <c r="D247" s="89">
        <v>3055802.8679999998</v>
      </c>
      <c r="E247" s="89">
        <v>331724.07</v>
      </c>
      <c r="F247" s="89">
        <v>1267.9469999999999</v>
      </c>
      <c r="G247" s="56" t="s">
        <v>192</v>
      </c>
      <c r="K247" s="56"/>
      <c r="L247" s="56">
        <v>241</v>
      </c>
      <c r="M247" s="91">
        <v>331740.40500000003</v>
      </c>
      <c r="N247" s="91">
        <v>3055782.0580000002</v>
      </c>
      <c r="O247" s="91">
        <v>1265.479</v>
      </c>
      <c r="P247" s="62" t="s">
        <v>170</v>
      </c>
      <c r="V247" s="89"/>
      <c r="W247" s="56"/>
      <c r="AA247" s="62">
        <v>1273</v>
      </c>
      <c r="AB247" s="91">
        <v>331740.40500000003</v>
      </c>
      <c r="AC247" s="91">
        <v>3055782.0580000002</v>
      </c>
      <c r="AD247" s="91">
        <v>1265.479</v>
      </c>
      <c r="AE247" s="62" t="s">
        <v>170</v>
      </c>
    </row>
    <row r="248" spans="2:31" x14ac:dyDescent="0.25">
      <c r="B248" s="89"/>
      <c r="C248" s="89">
        <v>242</v>
      </c>
      <c r="D248" s="89">
        <v>3055804.3360000001</v>
      </c>
      <c r="E248" s="89">
        <v>331731.261</v>
      </c>
      <c r="F248" s="89">
        <v>1267.7550000000001</v>
      </c>
      <c r="G248" s="56" t="s">
        <v>166</v>
      </c>
      <c r="K248" s="56"/>
      <c r="L248" s="56">
        <v>242</v>
      </c>
      <c r="M248" s="91">
        <v>331738.91100000002</v>
      </c>
      <c r="N248" s="91">
        <v>3055789.79</v>
      </c>
      <c r="O248" s="91">
        <v>1266.211</v>
      </c>
      <c r="P248" s="62" t="s">
        <v>170</v>
      </c>
      <c r="V248" s="89"/>
      <c r="W248" s="56"/>
      <c r="AA248" s="62">
        <v>1274</v>
      </c>
      <c r="AB248" s="91">
        <v>331738.91100000002</v>
      </c>
      <c r="AC248" s="91">
        <v>3055789.79</v>
      </c>
      <c r="AD248" s="91">
        <v>1266.211</v>
      </c>
      <c r="AE248" s="62" t="s">
        <v>170</v>
      </c>
    </row>
    <row r="249" spans="2:31" x14ac:dyDescent="0.25">
      <c r="B249" s="89"/>
      <c r="C249" s="89">
        <v>243</v>
      </c>
      <c r="D249" s="89">
        <v>3055813.5070000002</v>
      </c>
      <c r="E249" s="89">
        <v>331728.00400000002</v>
      </c>
      <c r="F249" s="89">
        <v>1266.759</v>
      </c>
      <c r="G249" s="56" t="s">
        <v>166</v>
      </c>
      <c r="K249" s="56"/>
      <c r="L249" s="56">
        <v>243</v>
      </c>
      <c r="M249" s="91">
        <v>331742.42800000001</v>
      </c>
      <c r="N249" s="91">
        <v>3055792.898</v>
      </c>
      <c r="O249" s="91">
        <v>1266.1479999999999</v>
      </c>
      <c r="P249" s="62" t="s">
        <v>170</v>
      </c>
      <c r="V249" s="89"/>
      <c r="W249" s="56"/>
      <c r="AA249" s="62">
        <v>1275</v>
      </c>
      <c r="AB249" s="91">
        <v>331742.42800000001</v>
      </c>
      <c r="AC249" s="91">
        <v>3055792.898</v>
      </c>
      <c r="AD249" s="91">
        <v>1266.1479999999999</v>
      </c>
      <c r="AE249" s="62" t="s">
        <v>170</v>
      </c>
    </row>
    <row r="250" spans="2:31" x14ac:dyDescent="0.25">
      <c r="B250" s="89"/>
      <c r="C250" s="89">
        <v>244</v>
      </c>
      <c r="D250" s="89">
        <v>3055815.395</v>
      </c>
      <c r="E250" s="89">
        <v>331726.63</v>
      </c>
      <c r="F250" s="89">
        <v>1266.7380000000001</v>
      </c>
      <c r="G250" s="56" t="s">
        <v>166</v>
      </c>
      <c r="K250" s="56"/>
      <c r="L250" s="56">
        <v>244</v>
      </c>
      <c r="M250" s="91">
        <v>331734.25099999999</v>
      </c>
      <c r="N250" s="91">
        <v>3055781.8089999999</v>
      </c>
      <c r="O250" s="91">
        <v>1265.5709999999999</v>
      </c>
      <c r="P250" s="62" t="s">
        <v>167</v>
      </c>
      <c r="V250" s="89"/>
      <c r="W250" s="56"/>
      <c r="AA250" s="62">
        <v>1276</v>
      </c>
      <c r="AB250" s="91">
        <v>331734.25099999999</v>
      </c>
      <c r="AC250" s="91">
        <v>3055781.8089999999</v>
      </c>
      <c r="AD250" s="91">
        <v>1265.5709999999999</v>
      </c>
      <c r="AE250" s="62" t="s">
        <v>167</v>
      </c>
    </row>
    <row r="251" spans="2:31" x14ac:dyDescent="0.25">
      <c r="B251" s="89"/>
      <c r="C251" s="89">
        <v>245</v>
      </c>
      <c r="D251" s="89">
        <v>3055796.9730000002</v>
      </c>
      <c r="E251" s="89">
        <v>331713.114</v>
      </c>
      <c r="F251" s="89">
        <v>1267.999</v>
      </c>
      <c r="G251" s="56" t="s">
        <v>192</v>
      </c>
      <c r="K251" s="56"/>
      <c r="L251" s="56">
        <v>245</v>
      </c>
      <c r="M251" s="91">
        <v>331739.69</v>
      </c>
      <c r="N251" s="91">
        <v>3055794.5989999999</v>
      </c>
      <c r="O251" s="91">
        <v>1266.1890000000001</v>
      </c>
      <c r="P251" s="62" t="s">
        <v>167</v>
      </c>
      <c r="V251" s="89"/>
      <c r="W251" s="56"/>
      <c r="AA251" s="62">
        <v>1277</v>
      </c>
      <c r="AB251" s="91">
        <v>331739.69</v>
      </c>
      <c r="AC251" s="91">
        <v>3055794.5989999999</v>
      </c>
      <c r="AD251" s="91">
        <v>1266.1890000000001</v>
      </c>
      <c r="AE251" s="62" t="s">
        <v>167</v>
      </c>
    </row>
    <row r="252" spans="2:31" x14ac:dyDescent="0.25">
      <c r="B252" s="89"/>
      <c r="C252" s="89">
        <v>246</v>
      </c>
      <c r="D252" s="89">
        <v>3055817.5469999998</v>
      </c>
      <c r="E252" s="89">
        <v>331718.83600000001</v>
      </c>
      <c r="F252" s="89">
        <v>1265.52</v>
      </c>
      <c r="G252" s="56" t="s">
        <v>166</v>
      </c>
      <c r="K252" s="56"/>
      <c r="L252" s="56">
        <v>246</v>
      </c>
      <c r="M252" s="91">
        <v>331732.46299999999</v>
      </c>
      <c r="N252" s="91">
        <v>3055787.8659999999</v>
      </c>
      <c r="O252" s="91">
        <v>1265.576</v>
      </c>
      <c r="P252" s="62" t="s">
        <v>167</v>
      </c>
      <c r="V252" s="89"/>
      <c r="W252" s="56"/>
      <c r="AA252" s="62">
        <v>1278</v>
      </c>
      <c r="AB252" s="91">
        <v>331732.46299999999</v>
      </c>
      <c r="AC252" s="91">
        <v>3055787.8659999999</v>
      </c>
      <c r="AD252" s="91">
        <v>1265.576</v>
      </c>
      <c r="AE252" s="62" t="s">
        <v>167</v>
      </c>
    </row>
    <row r="253" spans="2:31" x14ac:dyDescent="0.25">
      <c r="B253" s="89"/>
      <c r="C253" s="89">
        <v>247</v>
      </c>
      <c r="D253" s="89">
        <v>3055814.679</v>
      </c>
      <c r="E253" s="89">
        <v>331720.41600000003</v>
      </c>
      <c r="F253" s="89">
        <v>1265.954</v>
      </c>
      <c r="G253" s="56" t="s">
        <v>192</v>
      </c>
      <c r="K253" s="56"/>
      <c r="L253" s="56">
        <v>247</v>
      </c>
      <c r="M253" s="91">
        <v>331736.598</v>
      </c>
      <c r="N253" s="91">
        <v>3055790.3620000002</v>
      </c>
      <c r="O253" s="91">
        <v>1266.268</v>
      </c>
      <c r="P253" s="62" t="s">
        <v>167</v>
      </c>
      <c r="V253" s="89"/>
      <c r="W253" s="56"/>
      <c r="AA253" s="62">
        <v>1279</v>
      </c>
      <c r="AB253" s="91">
        <v>331736.598</v>
      </c>
      <c r="AC253" s="91">
        <v>3055790.3620000002</v>
      </c>
      <c r="AD253" s="91">
        <v>1266.268</v>
      </c>
      <c r="AE253" s="62" t="s">
        <v>167</v>
      </c>
    </row>
    <row r="254" spans="2:31" x14ac:dyDescent="0.25">
      <c r="B254" s="89"/>
      <c r="C254" s="89">
        <v>248</v>
      </c>
      <c r="D254" s="89">
        <v>3055811.7969999998</v>
      </c>
      <c r="E254" s="89">
        <v>331721.94400000002</v>
      </c>
      <c r="F254" s="89">
        <v>1266.6669999999999</v>
      </c>
      <c r="G254" s="56" t="s">
        <v>192</v>
      </c>
      <c r="K254" s="56"/>
      <c r="L254" s="56">
        <v>248</v>
      </c>
      <c r="M254" s="91">
        <v>331722.85499999998</v>
      </c>
      <c r="N254" s="91">
        <v>3055790.0430000001</v>
      </c>
      <c r="O254" s="91">
        <v>1265.5440000000001</v>
      </c>
      <c r="P254" s="62" t="s">
        <v>167</v>
      </c>
      <c r="V254" s="89"/>
      <c r="W254" s="56"/>
      <c r="AA254" s="62">
        <v>1280</v>
      </c>
      <c r="AB254" s="91">
        <v>331722.85499999998</v>
      </c>
      <c r="AC254" s="91">
        <v>3055790.0430000001</v>
      </c>
      <c r="AD254" s="91">
        <v>1265.5440000000001</v>
      </c>
      <c r="AE254" s="62" t="s">
        <v>167</v>
      </c>
    </row>
    <row r="255" spans="2:31" x14ac:dyDescent="0.25">
      <c r="B255" s="89"/>
      <c r="C255" s="89">
        <v>249</v>
      </c>
      <c r="D255" s="89">
        <v>3055807.1830000002</v>
      </c>
      <c r="E255" s="89">
        <v>331726.94199999998</v>
      </c>
      <c r="F255" s="89">
        <v>1267.1320000000001</v>
      </c>
      <c r="G255" s="56" t="s">
        <v>192</v>
      </c>
      <c r="K255" s="56"/>
      <c r="L255" s="56">
        <v>249</v>
      </c>
      <c r="M255" s="91">
        <v>331728.467</v>
      </c>
      <c r="N255" s="91">
        <v>3055789.2689999999</v>
      </c>
      <c r="O255" s="91">
        <v>1265.9390000000001</v>
      </c>
      <c r="P255" s="62" t="s">
        <v>167</v>
      </c>
      <c r="V255" s="89"/>
      <c r="W255" s="56"/>
      <c r="AA255" s="62">
        <v>1281</v>
      </c>
      <c r="AB255" s="91">
        <v>331728.467</v>
      </c>
      <c r="AC255" s="91">
        <v>3055789.2689999999</v>
      </c>
      <c r="AD255" s="91">
        <v>1265.9390000000001</v>
      </c>
      <c r="AE255" s="62" t="s">
        <v>167</v>
      </c>
    </row>
    <row r="256" spans="2:31" x14ac:dyDescent="0.25">
      <c r="B256" s="89"/>
      <c r="C256" s="89">
        <v>250</v>
      </c>
      <c r="D256" s="89">
        <v>3055799.8029999998</v>
      </c>
      <c r="E256" s="89">
        <v>331711.40299999999</v>
      </c>
      <c r="F256" s="89">
        <v>1267.0329999999999</v>
      </c>
      <c r="G256" s="56" t="s">
        <v>192</v>
      </c>
      <c r="K256" s="56"/>
      <c r="L256" s="56">
        <v>250</v>
      </c>
      <c r="M256" s="91">
        <v>331717.76000000001</v>
      </c>
      <c r="N256" s="91">
        <v>3055794.8360000001</v>
      </c>
      <c r="O256" s="91">
        <v>1265.338</v>
      </c>
      <c r="P256" s="62" t="s">
        <v>167</v>
      </c>
      <c r="V256" s="89"/>
      <c r="W256" s="56"/>
      <c r="AA256" s="62">
        <v>1282</v>
      </c>
      <c r="AB256" s="91">
        <v>331717.76000000001</v>
      </c>
      <c r="AC256" s="91">
        <v>3055794.8360000001</v>
      </c>
      <c r="AD256" s="91">
        <v>1265.338</v>
      </c>
      <c r="AE256" s="62" t="s">
        <v>167</v>
      </c>
    </row>
    <row r="257" spans="2:32" x14ac:dyDescent="0.25">
      <c r="B257" s="89"/>
      <c r="C257" s="89">
        <v>251</v>
      </c>
      <c r="D257" s="89">
        <v>3055801.4210000001</v>
      </c>
      <c r="E257" s="89">
        <v>331706.516</v>
      </c>
      <c r="F257" s="89">
        <v>1266.749</v>
      </c>
      <c r="G257" s="56" t="s">
        <v>192</v>
      </c>
      <c r="K257" s="56"/>
      <c r="L257" s="56">
        <v>251</v>
      </c>
      <c r="M257" s="91">
        <v>331730.538</v>
      </c>
      <c r="N257" s="91">
        <v>3055795.4610000001</v>
      </c>
      <c r="O257" s="91">
        <v>1265.991</v>
      </c>
      <c r="P257" s="62" t="s">
        <v>167</v>
      </c>
      <c r="V257" s="89"/>
      <c r="W257" s="56"/>
      <c r="AA257" s="62">
        <v>1283</v>
      </c>
      <c r="AB257" s="91">
        <v>331730.538</v>
      </c>
      <c r="AC257" s="91">
        <v>3055795.4610000001</v>
      </c>
      <c r="AD257" s="91">
        <v>1265.991</v>
      </c>
      <c r="AE257" s="62" t="s">
        <v>167</v>
      </c>
    </row>
    <row r="258" spans="2:32" x14ac:dyDescent="0.25">
      <c r="B258" s="89"/>
      <c r="C258" s="89">
        <v>252</v>
      </c>
      <c r="D258" s="89">
        <v>3055803.12</v>
      </c>
      <c r="E258" s="89">
        <v>331679.38900000002</v>
      </c>
      <c r="F258" s="89">
        <v>1265.374</v>
      </c>
      <c r="G258" s="56" t="s">
        <v>193</v>
      </c>
      <c r="K258" s="56"/>
      <c r="L258" s="56">
        <v>252</v>
      </c>
      <c r="M258" s="91">
        <v>331709.26400000002</v>
      </c>
      <c r="N258" s="91">
        <v>3055799.7069999999</v>
      </c>
      <c r="O258" s="91">
        <v>1265.6030000000001</v>
      </c>
      <c r="P258" s="62" t="s">
        <v>167</v>
      </c>
      <c r="V258" s="89"/>
      <c r="W258" s="56"/>
      <c r="AA258" s="62">
        <v>1284</v>
      </c>
      <c r="AB258" s="91">
        <v>331709.26400000002</v>
      </c>
      <c r="AC258" s="91">
        <v>3055799.7069999999</v>
      </c>
      <c r="AD258" s="91">
        <v>1265.6030000000001</v>
      </c>
      <c r="AE258" s="62" t="s">
        <v>167</v>
      </c>
    </row>
    <row r="259" spans="2:32" x14ac:dyDescent="0.25">
      <c r="B259" s="89"/>
      <c r="C259" s="89">
        <v>253</v>
      </c>
      <c r="D259" s="89">
        <v>3055797.9569999999</v>
      </c>
      <c r="E259" s="89">
        <v>331705.12599999999</v>
      </c>
      <c r="F259" s="89">
        <v>1267.0630000000001</v>
      </c>
      <c r="G259" s="56" t="s">
        <v>192</v>
      </c>
      <c r="K259" s="56"/>
      <c r="L259" s="56">
        <v>253</v>
      </c>
      <c r="M259" s="91">
        <v>331723.96100000001</v>
      </c>
      <c r="N259" s="91">
        <v>3055799.2990000001</v>
      </c>
      <c r="O259" s="91">
        <v>1266.03</v>
      </c>
      <c r="P259" s="62" t="s">
        <v>167</v>
      </c>
      <c r="V259" s="89"/>
      <c r="W259" s="56"/>
      <c r="AA259" s="62">
        <v>1285</v>
      </c>
      <c r="AB259" s="91">
        <v>331723.96100000001</v>
      </c>
      <c r="AC259" s="91">
        <v>3055799.2990000001</v>
      </c>
      <c r="AD259" s="91">
        <v>1266.03</v>
      </c>
      <c r="AE259" s="62" t="s">
        <v>167</v>
      </c>
    </row>
    <row r="260" spans="2:32" x14ac:dyDescent="0.25">
      <c r="B260" s="89"/>
      <c r="C260" s="89">
        <v>254</v>
      </c>
      <c r="D260" s="89">
        <v>3055798.4569999999</v>
      </c>
      <c r="E260" s="89">
        <v>331680.81599999999</v>
      </c>
      <c r="F260" s="89">
        <v>1265.3979999999999</v>
      </c>
      <c r="G260" s="56" t="s">
        <v>193</v>
      </c>
      <c r="K260" s="56"/>
      <c r="L260" s="56">
        <v>254</v>
      </c>
      <c r="M260" s="91">
        <v>331718.70400000003</v>
      </c>
      <c r="N260" s="91">
        <v>3055795.6910000001</v>
      </c>
      <c r="O260" s="91">
        <v>1266.001</v>
      </c>
      <c r="P260" s="62" t="s">
        <v>167</v>
      </c>
      <c r="V260" s="89"/>
      <c r="W260" s="56"/>
      <c r="AA260" s="62">
        <v>1286</v>
      </c>
      <c r="AB260" s="91">
        <v>331718.70400000003</v>
      </c>
      <c r="AC260" s="91">
        <v>3055795.6910000001</v>
      </c>
      <c r="AD260" s="91">
        <v>1266.001</v>
      </c>
      <c r="AE260" s="62" t="s">
        <v>167</v>
      </c>
    </row>
    <row r="261" spans="2:32" x14ac:dyDescent="0.25">
      <c r="B261" s="89"/>
      <c r="C261" s="89">
        <v>255</v>
      </c>
      <c r="D261" s="89">
        <v>3055799.477</v>
      </c>
      <c r="E261" s="89">
        <v>331688.359</v>
      </c>
      <c r="F261" s="89">
        <v>1266.3430000000001</v>
      </c>
      <c r="G261" s="56" t="s">
        <v>192</v>
      </c>
      <c r="K261" s="56"/>
      <c r="L261" s="56">
        <v>255</v>
      </c>
      <c r="M261" s="91">
        <v>331697.31300000002</v>
      </c>
      <c r="N261" s="91">
        <v>3055798.4270000001</v>
      </c>
      <c r="O261" s="91">
        <v>1263.394</v>
      </c>
      <c r="P261" s="62" t="s">
        <v>166</v>
      </c>
      <c r="V261" s="89"/>
      <c r="W261" s="56"/>
      <c r="AA261" s="62">
        <v>1287</v>
      </c>
      <c r="AB261" s="91">
        <v>331697.31300000002</v>
      </c>
      <c r="AC261" s="91">
        <v>3055798.4270000001</v>
      </c>
      <c r="AD261" s="91">
        <v>1263.394</v>
      </c>
      <c r="AE261" s="62" t="s">
        <v>166</v>
      </c>
    </row>
    <row r="262" spans="2:32" x14ac:dyDescent="0.25">
      <c r="B262" s="89"/>
      <c r="C262" s="89">
        <v>256</v>
      </c>
      <c r="D262" s="89">
        <v>3055796.0980000002</v>
      </c>
      <c r="E262" s="89">
        <v>331688.40999999997</v>
      </c>
      <c r="F262" s="89">
        <v>1266.2909999999999</v>
      </c>
      <c r="G262" s="56" t="s">
        <v>194</v>
      </c>
      <c r="K262" s="56"/>
      <c r="L262" s="56">
        <v>256</v>
      </c>
      <c r="M262" s="91">
        <v>331712.93</v>
      </c>
      <c r="N262" s="91">
        <v>3055800.6469999999</v>
      </c>
      <c r="O262" s="91">
        <v>1265.992</v>
      </c>
      <c r="P262" s="62" t="s">
        <v>167</v>
      </c>
      <c r="V262" s="89"/>
      <c r="W262" s="56"/>
      <c r="AA262" s="62">
        <v>1288</v>
      </c>
      <c r="AB262" s="91">
        <v>331712.93</v>
      </c>
      <c r="AC262" s="91">
        <v>3055800.6469999999</v>
      </c>
      <c r="AD262" s="91">
        <v>1265.992</v>
      </c>
      <c r="AE262" s="62" t="s">
        <v>167</v>
      </c>
    </row>
    <row r="263" spans="2:32" x14ac:dyDescent="0.25">
      <c r="B263" s="89"/>
      <c r="C263" s="89">
        <v>257</v>
      </c>
      <c r="D263" s="89">
        <v>3055791.3459999999</v>
      </c>
      <c r="E263" s="89">
        <v>331689.163</v>
      </c>
      <c r="F263" s="89">
        <v>1266.1310000000001</v>
      </c>
      <c r="G263" s="56" t="s">
        <v>193</v>
      </c>
      <c r="K263" s="56"/>
      <c r="L263" s="56">
        <v>257</v>
      </c>
      <c r="M263" s="91">
        <v>331703.16899999999</v>
      </c>
      <c r="N263" s="91">
        <v>3055803.0290000001</v>
      </c>
      <c r="O263" s="91">
        <v>1264.9100000000001</v>
      </c>
      <c r="P263" s="62" t="s">
        <v>166</v>
      </c>
      <c r="V263" s="89"/>
      <c r="W263" s="56"/>
      <c r="AA263" s="62">
        <v>1289</v>
      </c>
      <c r="AB263" s="91">
        <v>331703.16899999999</v>
      </c>
      <c r="AC263" s="91">
        <v>3055803.0290000001</v>
      </c>
      <c r="AD263" s="91">
        <v>1264.9100000000001</v>
      </c>
      <c r="AE263" s="62" t="s">
        <v>166</v>
      </c>
    </row>
    <row r="264" spans="2:32" x14ac:dyDescent="0.25">
      <c r="B264" s="89"/>
      <c r="C264" s="89">
        <v>258</v>
      </c>
      <c r="D264" s="89">
        <v>3055797.855</v>
      </c>
      <c r="E264" s="89">
        <v>331690.37900000002</v>
      </c>
      <c r="F264" s="89">
        <v>1266.241</v>
      </c>
      <c r="G264" s="56" t="s">
        <v>193</v>
      </c>
      <c r="K264" s="56"/>
      <c r="L264" s="56">
        <v>258</v>
      </c>
      <c r="M264" s="91">
        <v>331706.91200000001</v>
      </c>
      <c r="N264" s="91">
        <v>3055805.284</v>
      </c>
      <c r="O264" s="91">
        <v>1265.961</v>
      </c>
      <c r="P264" s="62" t="s">
        <v>167</v>
      </c>
      <c r="V264" s="89"/>
      <c r="W264" s="56"/>
      <c r="AA264" s="62">
        <v>1290</v>
      </c>
      <c r="AB264" s="91">
        <v>331706.91200000001</v>
      </c>
      <c r="AC264" s="91">
        <v>3055805.284</v>
      </c>
      <c r="AD264" s="91">
        <v>1265.961</v>
      </c>
      <c r="AE264" s="62" t="s">
        <v>167</v>
      </c>
    </row>
    <row r="265" spans="2:32" x14ac:dyDescent="0.25">
      <c r="B265" s="89"/>
      <c r="C265" s="89">
        <v>259</v>
      </c>
      <c r="D265" s="89">
        <v>3055800.9419999998</v>
      </c>
      <c r="E265" s="89">
        <v>331693.15600000002</v>
      </c>
      <c r="F265" s="89">
        <v>1265.951</v>
      </c>
      <c r="G265" s="56" t="s">
        <v>192</v>
      </c>
      <c r="K265" s="56"/>
      <c r="L265" s="56">
        <v>259</v>
      </c>
      <c r="M265" s="91">
        <v>331702.89</v>
      </c>
      <c r="N265" s="91">
        <v>3055806.4449999998</v>
      </c>
      <c r="O265" s="91">
        <v>1265.547</v>
      </c>
      <c r="P265" s="62" t="s">
        <v>166</v>
      </c>
      <c r="V265" s="89"/>
      <c r="W265" s="56"/>
      <c r="AA265" s="62">
        <v>1291</v>
      </c>
      <c r="AB265" s="91">
        <v>331702.89</v>
      </c>
      <c r="AC265" s="91">
        <v>3055806.4449999998</v>
      </c>
      <c r="AD265" s="91">
        <v>1265.547</v>
      </c>
      <c r="AE265" s="62" t="s">
        <v>166</v>
      </c>
    </row>
    <row r="266" spans="2:32" x14ac:dyDescent="0.25">
      <c r="B266" s="89"/>
      <c r="C266" s="89">
        <v>260</v>
      </c>
      <c r="D266" s="89">
        <v>3055805.2740000002</v>
      </c>
      <c r="E266" s="89">
        <v>331690.402</v>
      </c>
      <c r="F266" s="89">
        <v>1265.559</v>
      </c>
      <c r="G266" s="56" t="s">
        <v>192</v>
      </c>
      <c r="K266" s="56"/>
      <c r="L266" s="56">
        <v>260</v>
      </c>
      <c r="M266" s="91">
        <v>331703.24800000002</v>
      </c>
      <c r="N266" s="91">
        <v>3055814.9130000002</v>
      </c>
      <c r="O266" s="91">
        <v>1266.7750000000001</v>
      </c>
      <c r="P266" s="62" t="s">
        <v>167</v>
      </c>
      <c r="V266" s="89"/>
      <c r="W266" s="56"/>
      <c r="AA266" s="62">
        <v>1292</v>
      </c>
      <c r="AB266" s="91">
        <v>331703.24800000002</v>
      </c>
      <c r="AC266" s="91">
        <v>3055814.9130000002</v>
      </c>
      <c r="AD266" s="91">
        <v>1266.7750000000001</v>
      </c>
      <c r="AE266" s="62" t="s">
        <v>167</v>
      </c>
    </row>
    <row r="267" spans="2:32" x14ac:dyDescent="0.25">
      <c r="B267" s="89"/>
      <c r="C267" s="89">
        <v>261</v>
      </c>
      <c r="D267" s="89">
        <v>3055802.7719999999</v>
      </c>
      <c r="E267" s="89">
        <v>331700.59499999997</v>
      </c>
      <c r="F267" s="89">
        <v>1266.049</v>
      </c>
      <c r="G267" s="56" t="s">
        <v>192</v>
      </c>
      <c r="K267" s="56"/>
      <c r="L267" s="56">
        <v>261</v>
      </c>
      <c r="M267" s="91">
        <v>331709.91700000002</v>
      </c>
      <c r="N267" s="91">
        <v>3055822.4759999998</v>
      </c>
      <c r="O267" s="91">
        <v>1267.8340000000001</v>
      </c>
      <c r="P267" s="62" t="s">
        <v>192</v>
      </c>
      <c r="V267" s="89"/>
      <c r="W267" s="56"/>
      <c r="AA267" s="62">
        <v>1293</v>
      </c>
      <c r="AB267" s="91">
        <v>331709.91700000002</v>
      </c>
      <c r="AC267" s="91">
        <v>3055822.4759999998</v>
      </c>
      <c r="AD267" s="91">
        <v>1267.8340000000001</v>
      </c>
      <c r="AE267" s="62" t="s">
        <v>192</v>
      </c>
      <c r="AF267" s="99"/>
    </row>
    <row r="268" spans="2:32" x14ac:dyDescent="0.25">
      <c r="B268" s="89"/>
      <c r="C268" s="89">
        <v>262</v>
      </c>
      <c r="D268" s="89">
        <v>3055808.9389999998</v>
      </c>
      <c r="E268" s="89">
        <v>331694.87300000002</v>
      </c>
      <c r="F268" s="89">
        <v>1265.4880000000001</v>
      </c>
      <c r="G268" s="56" t="s">
        <v>192</v>
      </c>
      <c r="K268" s="56"/>
      <c r="L268" s="56">
        <v>262</v>
      </c>
      <c r="M268" s="91">
        <v>331719.41399999999</v>
      </c>
      <c r="N268" s="91">
        <v>3055824.4309999999</v>
      </c>
      <c r="O268" s="91">
        <v>1268.3699999999999</v>
      </c>
      <c r="P268" s="62" t="s">
        <v>192</v>
      </c>
      <c r="V268" s="89"/>
      <c r="W268" s="56"/>
      <c r="AA268" s="62">
        <v>1294</v>
      </c>
      <c r="AB268" s="91">
        <v>331719.41399999999</v>
      </c>
      <c r="AC268" s="91">
        <v>3055824.4309999999</v>
      </c>
      <c r="AD268" s="91">
        <v>1268.3699999999999</v>
      </c>
      <c r="AE268" s="62" t="s">
        <v>192</v>
      </c>
      <c r="AF268" s="99"/>
    </row>
    <row r="269" spans="2:32" x14ac:dyDescent="0.25">
      <c r="B269" s="89"/>
      <c r="C269" s="89">
        <v>263</v>
      </c>
      <c r="D269" s="89">
        <v>3055809.12</v>
      </c>
      <c r="E269" s="89">
        <v>331699.19199999998</v>
      </c>
      <c r="F269" s="89">
        <v>1266.154</v>
      </c>
      <c r="G269" s="56" t="s">
        <v>192</v>
      </c>
      <c r="K269" s="56"/>
      <c r="L269" s="56">
        <v>263</v>
      </c>
      <c r="M269" s="91">
        <v>331732.52799999999</v>
      </c>
      <c r="N269" s="91">
        <v>3055822.9160000002</v>
      </c>
      <c r="O269" s="91">
        <v>1269.058</v>
      </c>
      <c r="P269" s="62" t="s">
        <v>192</v>
      </c>
      <c r="V269" s="89"/>
      <c r="W269" s="56"/>
      <c r="AA269" s="62">
        <v>1295</v>
      </c>
      <c r="AB269" s="91">
        <v>331732.52799999999</v>
      </c>
      <c r="AC269" s="91">
        <v>3055822.9160000002</v>
      </c>
      <c r="AD269" s="91">
        <v>1269.058</v>
      </c>
      <c r="AE269" s="62" t="s">
        <v>192</v>
      </c>
      <c r="AF269" s="99"/>
    </row>
    <row r="270" spans="2:32" x14ac:dyDescent="0.25">
      <c r="B270" s="89"/>
      <c r="C270" s="89">
        <v>264</v>
      </c>
      <c r="D270" s="89">
        <v>3055812.2540000002</v>
      </c>
      <c r="E270" s="89">
        <v>331702.34700000001</v>
      </c>
      <c r="F270" s="89">
        <v>1265.403</v>
      </c>
      <c r="G270" s="56" t="s">
        <v>192</v>
      </c>
      <c r="K270" s="56"/>
      <c r="L270" s="56">
        <v>264</v>
      </c>
      <c r="M270" s="91">
        <v>331736.68400000001</v>
      </c>
      <c r="N270" s="91">
        <v>3055822.2030000002</v>
      </c>
      <c r="O270" s="91">
        <v>1269.1600000000001</v>
      </c>
      <c r="P270" s="62" t="s">
        <v>192</v>
      </c>
      <c r="V270" s="89"/>
      <c r="W270" s="56"/>
      <c r="AA270" s="62">
        <v>1296</v>
      </c>
      <c r="AB270" s="91">
        <v>331736.68400000001</v>
      </c>
      <c r="AC270" s="91">
        <v>3055822.2030000002</v>
      </c>
      <c r="AD270" s="91">
        <v>1269.1600000000001</v>
      </c>
      <c r="AE270" s="62" t="s">
        <v>192</v>
      </c>
    </row>
    <row r="271" spans="2:32" x14ac:dyDescent="0.25">
      <c r="B271" s="89"/>
      <c r="C271" s="89">
        <v>265</v>
      </c>
      <c r="D271" s="89">
        <v>3055805.16</v>
      </c>
      <c r="E271" s="89">
        <v>331704.29300000001</v>
      </c>
      <c r="F271" s="89">
        <v>1265.9970000000001</v>
      </c>
      <c r="G271" s="56" t="s">
        <v>192</v>
      </c>
      <c r="K271" s="56"/>
      <c r="L271" s="56">
        <v>265</v>
      </c>
      <c r="M271" s="91">
        <v>331740.408</v>
      </c>
      <c r="N271" s="91">
        <v>3055809.1340000001</v>
      </c>
      <c r="O271" s="91">
        <v>1268.481</v>
      </c>
      <c r="P271" s="62" t="s">
        <v>192</v>
      </c>
      <c r="V271" s="89"/>
      <c r="W271" s="56"/>
      <c r="AA271" s="62">
        <v>1297</v>
      </c>
      <c r="AB271" s="91">
        <v>331740.408</v>
      </c>
      <c r="AC271" s="91">
        <v>3055809.1340000001</v>
      </c>
      <c r="AD271" s="91">
        <v>1268.481</v>
      </c>
      <c r="AE271" s="62" t="s">
        <v>192</v>
      </c>
    </row>
    <row r="272" spans="2:32" x14ac:dyDescent="0.25">
      <c r="B272" s="89"/>
      <c r="C272" s="89">
        <v>266</v>
      </c>
      <c r="D272" s="89">
        <v>3055813.2719999999</v>
      </c>
      <c r="E272" s="89">
        <v>331706.73</v>
      </c>
      <c r="F272" s="89">
        <v>1265.546</v>
      </c>
      <c r="G272" s="56" t="s">
        <v>192</v>
      </c>
      <c r="K272" s="56"/>
      <c r="L272" s="56">
        <v>266</v>
      </c>
      <c r="M272" s="91">
        <v>331727.723</v>
      </c>
      <c r="N272" s="91">
        <v>3055813.4330000002</v>
      </c>
      <c r="O272" s="91">
        <v>1268.307</v>
      </c>
      <c r="P272" s="62" t="s">
        <v>192</v>
      </c>
      <c r="V272" s="89"/>
      <c r="W272" s="56"/>
      <c r="AA272" s="62">
        <v>1298</v>
      </c>
      <c r="AB272" s="91">
        <v>331727.723</v>
      </c>
      <c r="AC272" s="91">
        <v>3055813.4330000002</v>
      </c>
      <c r="AD272" s="91">
        <v>1268.307</v>
      </c>
      <c r="AE272" s="62" t="s">
        <v>192</v>
      </c>
    </row>
    <row r="273" spans="2:31" x14ac:dyDescent="0.25">
      <c r="B273" s="89"/>
      <c r="C273" s="89">
        <v>267</v>
      </c>
      <c r="D273" s="89">
        <v>3055810.9679999999</v>
      </c>
      <c r="E273" s="89">
        <v>331705.26799999998</v>
      </c>
      <c r="F273" s="89">
        <v>1266.0150000000001</v>
      </c>
      <c r="G273" s="56" t="s">
        <v>192</v>
      </c>
      <c r="K273" s="56"/>
      <c r="L273" s="56">
        <v>267</v>
      </c>
      <c r="M273" s="91">
        <v>331733.75099999999</v>
      </c>
      <c r="N273" s="91">
        <v>3055805.156</v>
      </c>
      <c r="O273" s="91">
        <v>1267.9369999999999</v>
      </c>
      <c r="P273" s="62" t="s">
        <v>192</v>
      </c>
      <c r="V273" s="89"/>
      <c r="W273" s="56"/>
      <c r="AA273" s="62">
        <v>1299</v>
      </c>
      <c r="AB273" s="91">
        <v>331733.75099999999</v>
      </c>
      <c r="AC273" s="91">
        <v>3055805.156</v>
      </c>
      <c r="AD273" s="91">
        <v>1267.9369999999999</v>
      </c>
      <c r="AE273" s="62" t="s">
        <v>192</v>
      </c>
    </row>
    <row r="274" spans="2:31" x14ac:dyDescent="0.25">
      <c r="B274" s="89"/>
      <c r="C274" s="89">
        <v>268</v>
      </c>
      <c r="D274" s="89">
        <v>3055816.53</v>
      </c>
      <c r="E274" s="89">
        <v>331712.22600000002</v>
      </c>
      <c r="F274" s="89">
        <v>1265.579</v>
      </c>
      <c r="G274" s="56" t="s">
        <v>192</v>
      </c>
      <c r="K274" s="56"/>
      <c r="L274" s="56">
        <v>268</v>
      </c>
      <c r="M274" s="91">
        <v>331716.44699999999</v>
      </c>
      <c r="N274" s="91">
        <v>3055820.47</v>
      </c>
      <c r="O274" s="91">
        <v>1268.058</v>
      </c>
      <c r="P274" s="62" t="s">
        <v>192</v>
      </c>
      <c r="V274" s="89"/>
      <c r="W274" s="56"/>
      <c r="AA274" s="62">
        <v>1300</v>
      </c>
      <c r="AB274" s="91">
        <v>331716.44699999999</v>
      </c>
      <c r="AC274" s="91">
        <v>3055820.47</v>
      </c>
      <c r="AD274" s="91">
        <v>1268.058</v>
      </c>
      <c r="AE274" s="62" t="s">
        <v>192</v>
      </c>
    </row>
    <row r="275" spans="2:31" x14ac:dyDescent="0.25">
      <c r="B275" s="89"/>
      <c r="C275" s="89">
        <v>269</v>
      </c>
      <c r="D275" s="89">
        <v>3055812.8020000001</v>
      </c>
      <c r="E275" s="89">
        <v>331711.40999999997</v>
      </c>
      <c r="F275" s="89">
        <v>1266.0119999999999</v>
      </c>
      <c r="G275" s="56" t="s">
        <v>192</v>
      </c>
      <c r="K275" s="56"/>
      <c r="L275" s="56">
        <v>269</v>
      </c>
      <c r="M275" s="91">
        <v>331745.85200000001</v>
      </c>
      <c r="N275" s="91">
        <v>3055802.7719999999</v>
      </c>
      <c r="O275" s="91">
        <v>1267.9866</v>
      </c>
      <c r="P275" s="62" t="s">
        <v>192</v>
      </c>
      <c r="V275" s="89"/>
      <c r="W275" s="56"/>
      <c r="AA275" s="62">
        <v>1301</v>
      </c>
      <c r="AB275" s="91">
        <v>331745.85200000001</v>
      </c>
      <c r="AC275" s="91">
        <v>3055802.7719999999</v>
      </c>
      <c r="AD275" s="91">
        <v>1267.9866</v>
      </c>
      <c r="AE275" s="62" t="s">
        <v>192</v>
      </c>
    </row>
    <row r="276" spans="2:31" x14ac:dyDescent="0.25">
      <c r="B276" s="89"/>
      <c r="C276" s="89">
        <v>270</v>
      </c>
      <c r="D276" s="89">
        <v>3055820.9160000002</v>
      </c>
      <c r="E276" s="89">
        <v>331695.23800000001</v>
      </c>
      <c r="F276" s="89">
        <v>1263.2339999999999</v>
      </c>
      <c r="G276" s="56" t="s">
        <v>192</v>
      </c>
      <c r="K276" s="56"/>
      <c r="L276" s="56">
        <v>270</v>
      </c>
      <c r="M276" s="91">
        <v>331721.23700000002</v>
      </c>
      <c r="N276" s="91">
        <v>3055816.7769999998</v>
      </c>
      <c r="O276" s="91">
        <v>1268.1500000000001</v>
      </c>
      <c r="P276" s="62" t="s">
        <v>192</v>
      </c>
      <c r="V276" s="89"/>
      <c r="W276" s="56"/>
      <c r="AA276" s="62">
        <v>1302</v>
      </c>
      <c r="AB276" s="91">
        <v>331721.23700000002</v>
      </c>
      <c r="AC276" s="91">
        <v>3055816.7769999998</v>
      </c>
      <c r="AD276" s="91">
        <v>1268.1500000000001</v>
      </c>
      <c r="AE276" s="62" t="s">
        <v>192</v>
      </c>
    </row>
    <row r="277" spans="2:31" x14ac:dyDescent="0.25">
      <c r="B277" s="89"/>
      <c r="C277" s="89">
        <v>271</v>
      </c>
      <c r="D277" s="89">
        <v>3055816.9219999998</v>
      </c>
      <c r="E277" s="89">
        <v>331716.56599999999</v>
      </c>
      <c r="F277" s="89">
        <v>1265.5519999999999</v>
      </c>
      <c r="G277" s="56" t="s">
        <v>192</v>
      </c>
      <c r="K277" s="56"/>
      <c r="L277" s="56">
        <v>271</v>
      </c>
      <c r="M277" s="91">
        <v>331741.81</v>
      </c>
      <c r="N277" s="91">
        <v>3055799.0789999999</v>
      </c>
      <c r="O277" s="91">
        <v>1267.4570000000001</v>
      </c>
      <c r="P277" s="62" t="s">
        <v>192</v>
      </c>
      <c r="V277" s="89"/>
      <c r="W277" s="56"/>
      <c r="AA277" s="62">
        <v>1303</v>
      </c>
      <c r="AB277" s="91">
        <v>331741.81</v>
      </c>
      <c r="AC277" s="91">
        <v>3055799.0789999999</v>
      </c>
      <c r="AD277" s="91">
        <v>1267.4570000000001</v>
      </c>
      <c r="AE277" s="62" t="s">
        <v>192</v>
      </c>
    </row>
    <row r="278" spans="2:31" x14ac:dyDescent="0.25">
      <c r="B278" s="89"/>
      <c r="C278" s="89">
        <v>272</v>
      </c>
      <c r="D278" s="89">
        <v>3055816.5150000001</v>
      </c>
      <c r="E278" s="89">
        <v>331708.20699999999</v>
      </c>
      <c r="F278" s="89">
        <v>1264.9580000000001</v>
      </c>
      <c r="G278" s="56" t="s">
        <v>192</v>
      </c>
      <c r="K278" s="56"/>
      <c r="L278" s="56">
        <v>272</v>
      </c>
      <c r="M278" s="91">
        <v>331723.00300000003</v>
      </c>
      <c r="N278" s="91">
        <v>3055811.702</v>
      </c>
      <c r="O278" s="91">
        <v>1267.867</v>
      </c>
      <c r="P278" s="62" t="s">
        <v>192</v>
      </c>
      <c r="V278" s="89"/>
      <c r="W278" s="56"/>
      <c r="AA278" s="62">
        <v>1304</v>
      </c>
      <c r="AB278" s="91">
        <v>331723.00300000003</v>
      </c>
      <c r="AC278" s="91">
        <v>3055811.702</v>
      </c>
      <c r="AD278" s="91">
        <v>1267.867</v>
      </c>
      <c r="AE278" s="62" t="s">
        <v>192</v>
      </c>
    </row>
    <row r="279" spans="2:31" x14ac:dyDescent="0.25">
      <c r="B279" s="89"/>
      <c r="C279" s="89">
        <v>273</v>
      </c>
      <c r="D279" s="89">
        <v>3055821.858</v>
      </c>
      <c r="E279" s="89">
        <v>331717.56800000003</v>
      </c>
      <c r="F279" s="89">
        <v>1264.473</v>
      </c>
      <c r="G279" s="56" t="s">
        <v>166</v>
      </c>
      <c r="K279" s="56"/>
      <c r="L279" s="56">
        <v>273</v>
      </c>
      <c r="M279" s="91">
        <v>331743.84700000001</v>
      </c>
      <c r="N279" s="91">
        <v>3055796.0759999999</v>
      </c>
      <c r="O279" s="91">
        <v>1267.1369999999999</v>
      </c>
      <c r="P279" s="62" t="s">
        <v>192</v>
      </c>
      <c r="V279" s="89"/>
      <c r="W279" s="56"/>
      <c r="AA279" s="62">
        <v>1305</v>
      </c>
      <c r="AB279" s="91">
        <v>331743.84700000001</v>
      </c>
      <c r="AC279" s="91">
        <v>3055796.0759999999</v>
      </c>
      <c r="AD279" s="91">
        <v>1267.1369999999999</v>
      </c>
      <c r="AE279" s="62" t="s">
        <v>192</v>
      </c>
    </row>
    <row r="280" spans="2:31" x14ac:dyDescent="0.25">
      <c r="B280" s="89"/>
      <c r="C280" s="89">
        <v>274</v>
      </c>
      <c r="D280" s="89">
        <v>3055806.0060000001</v>
      </c>
      <c r="E280" s="89">
        <v>331683.86099999998</v>
      </c>
      <c r="F280" s="89">
        <v>1264.924</v>
      </c>
      <c r="G280" s="56" t="s">
        <v>192</v>
      </c>
      <c r="K280" s="56"/>
      <c r="L280" s="56">
        <v>274</v>
      </c>
      <c r="M280" s="91">
        <v>331725.14399999997</v>
      </c>
      <c r="N280" s="91">
        <v>3055809.6090000002</v>
      </c>
      <c r="O280" s="91">
        <v>1267.25</v>
      </c>
      <c r="P280" s="62" t="s">
        <v>192</v>
      </c>
      <c r="V280" s="89"/>
      <c r="W280" s="56"/>
      <c r="AA280" s="62">
        <v>1306</v>
      </c>
      <c r="AB280" s="91">
        <v>331725.14399999997</v>
      </c>
      <c r="AC280" s="91">
        <v>3055809.6090000002</v>
      </c>
      <c r="AD280" s="91">
        <v>1267.25</v>
      </c>
      <c r="AE280" s="62" t="s">
        <v>192</v>
      </c>
    </row>
    <row r="281" spans="2:31" x14ac:dyDescent="0.25">
      <c r="B281" s="89"/>
      <c r="C281" s="89">
        <v>275</v>
      </c>
      <c r="D281" s="89">
        <v>3055821.108</v>
      </c>
      <c r="E281" s="89">
        <v>331710.72100000002</v>
      </c>
      <c r="F281" s="89">
        <v>1263.94</v>
      </c>
      <c r="G281" s="56" t="s">
        <v>192</v>
      </c>
      <c r="K281" s="56"/>
      <c r="L281" s="56">
        <v>275</v>
      </c>
      <c r="M281" s="91">
        <v>331733.39399999997</v>
      </c>
      <c r="N281" s="91">
        <v>3055799.577</v>
      </c>
      <c r="O281" s="91">
        <v>1267.1389999999999</v>
      </c>
      <c r="P281" s="62" t="s">
        <v>192</v>
      </c>
      <c r="V281" s="89"/>
      <c r="W281" s="56"/>
      <c r="AA281" s="62">
        <v>1307</v>
      </c>
      <c r="AB281" s="91">
        <v>331733.39399999997</v>
      </c>
      <c r="AC281" s="91">
        <v>3055799.577</v>
      </c>
      <c r="AD281" s="91">
        <v>1267.1389999999999</v>
      </c>
      <c r="AE281" s="62" t="s">
        <v>192</v>
      </c>
    </row>
    <row r="282" spans="2:31" x14ac:dyDescent="0.25">
      <c r="B282" s="89"/>
      <c r="C282" s="89">
        <v>276</v>
      </c>
      <c r="D282" s="89">
        <v>3055813.906</v>
      </c>
      <c r="E282" s="89">
        <v>331700.97200000001</v>
      </c>
      <c r="F282" s="89">
        <v>1264.692</v>
      </c>
      <c r="G282" s="56" t="s">
        <v>192</v>
      </c>
      <c r="K282" s="56"/>
      <c r="L282" s="56">
        <v>276</v>
      </c>
      <c r="M282" s="91">
        <v>331727.842</v>
      </c>
      <c r="N282" s="91">
        <v>3055802.8110000002</v>
      </c>
      <c r="O282" s="91">
        <v>1266.943</v>
      </c>
      <c r="P282" s="62" t="s">
        <v>192</v>
      </c>
      <c r="V282" s="89"/>
      <c r="W282" s="56"/>
      <c r="AA282" s="62">
        <v>1308</v>
      </c>
      <c r="AB282" s="91">
        <v>331727.842</v>
      </c>
      <c r="AC282" s="91">
        <v>3055802.8110000002</v>
      </c>
      <c r="AD282" s="91">
        <v>1266.943</v>
      </c>
      <c r="AE282" s="62" t="s">
        <v>192</v>
      </c>
    </row>
    <row r="283" spans="2:31" x14ac:dyDescent="0.25">
      <c r="B283" s="89"/>
      <c r="C283" s="89">
        <v>277</v>
      </c>
      <c r="D283" s="89">
        <v>3055817.48</v>
      </c>
      <c r="E283" s="89">
        <v>331704.538</v>
      </c>
      <c r="F283" s="89">
        <v>1264.23</v>
      </c>
      <c r="G283" s="56" t="s">
        <v>192</v>
      </c>
      <c r="K283" s="56"/>
      <c r="L283" s="56">
        <v>277</v>
      </c>
      <c r="M283" s="91">
        <v>331730.31800000003</v>
      </c>
      <c r="N283" s="91">
        <v>3055813.466</v>
      </c>
      <c r="O283" s="91">
        <v>1268.32</v>
      </c>
      <c r="P283" s="62" t="s">
        <v>192</v>
      </c>
      <c r="V283" s="89"/>
      <c r="W283" s="56"/>
      <c r="AA283" s="62">
        <v>1309</v>
      </c>
      <c r="AB283" s="91">
        <v>331730.31800000003</v>
      </c>
      <c r="AC283" s="91">
        <v>3055813.466</v>
      </c>
      <c r="AD283" s="91">
        <v>1268.32</v>
      </c>
      <c r="AE283" s="62" t="s">
        <v>192</v>
      </c>
    </row>
    <row r="284" spans="2:31" x14ac:dyDescent="0.25">
      <c r="B284" s="89"/>
      <c r="C284" s="89">
        <v>278</v>
      </c>
      <c r="D284" s="89">
        <v>3055811.4070000001</v>
      </c>
      <c r="E284" s="89">
        <v>331694.18300000002</v>
      </c>
      <c r="F284" s="89">
        <v>1264.6780000000001</v>
      </c>
      <c r="G284" s="56" t="s">
        <v>192</v>
      </c>
      <c r="K284" s="56"/>
      <c r="L284" s="56">
        <v>278</v>
      </c>
      <c r="M284" s="91">
        <v>331721.91499999998</v>
      </c>
      <c r="N284" s="91">
        <v>3055802.8820000002</v>
      </c>
      <c r="O284" s="91">
        <v>1266.8520000000001</v>
      </c>
      <c r="P284" s="62" t="s">
        <v>192</v>
      </c>
      <c r="V284" s="89"/>
      <c r="W284" s="56"/>
      <c r="AA284" s="62">
        <v>1310</v>
      </c>
      <c r="AB284" s="91">
        <v>331721.91499999998</v>
      </c>
      <c r="AC284" s="91">
        <v>3055802.8820000002</v>
      </c>
      <c r="AD284" s="91">
        <v>1266.8520000000001</v>
      </c>
      <c r="AE284" s="62" t="s">
        <v>192</v>
      </c>
    </row>
    <row r="285" spans="2:31" x14ac:dyDescent="0.25">
      <c r="B285" s="89"/>
      <c r="C285" s="89">
        <v>279</v>
      </c>
      <c r="D285" s="89">
        <v>3055805.9709999999</v>
      </c>
      <c r="E285" s="89">
        <v>331678.86499999999</v>
      </c>
      <c r="F285" s="89">
        <v>1264.884</v>
      </c>
      <c r="G285" s="56" t="s">
        <v>192</v>
      </c>
      <c r="K285" s="56"/>
      <c r="L285" s="56">
        <v>279</v>
      </c>
      <c r="M285" s="91">
        <v>331712.73800000001</v>
      </c>
      <c r="N285" s="91">
        <v>3055817.0079999999</v>
      </c>
      <c r="O285" s="91">
        <v>1237.154</v>
      </c>
      <c r="P285" s="62" t="s">
        <v>192</v>
      </c>
      <c r="V285" s="89"/>
      <c r="W285" s="56"/>
      <c r="AA285" s="62">
        <v>1311</v>
      </c>
      <c r="AB285" s="91">
        <v>331712.73800000001</v>
      </c>
      <c r="AC285" s="91">
        <v>3055817.0079999999</v>
      </c>
      <c r="AD285" s="91">
        <v>1237.154</v>
      </c>
      <c r="AE285" s="62" t="s">
        <v>192</v>
      </c>
    </row>
    <row r="286" spans="2:31" x14ac:dyDescent="0.25">
      <c r="B286" s="89"/>
      <c r="C286" s="89">
        <v>280</v>
      </c>
      <c r="D286" s="89">
        <v>3055802.6</v>
      </c>
      <c r="E286" s="89">
        <v>331670.10700000002</v>
      </c>
      <c r="F286" s="89">
        <v>1264.8620000000001</v>
      </c>
      <c r="G286" s="56" t="s">
        <v>192</v>
      </c>
      <c r="K286" s="56"/>
      <c r="L286" s="56">
        <v>280</v>
      </c>
      <c r="M286" s="91">
        <v>331708.03999999998</v>
      </c>
      <c r="N286" s="91">
        <v>3055810.6519999998</v>
      </c>
      <c r="O286" s="91">
        <v>1266.7170000000001</v>
      </c>
      <c r="P286" s="62" t="s">
        <v>192</v>
      </c>
      <c r="V286" s="89"/>
      <c r="W286" s="56"/>
      <c r="AA286" s="62">
        <v>1312</v>
      </c>
      <c r="AB286" s="91">
        <v>331708.03999999998</v>
      </c>
      <c r="AC286" s="91">
        <v>3055810.6519999998</v>
      </c>
      <c r="AD286" s="91">
        <v>1266.7170000000001</v>
      </c>
      <c r="AE286" s="62" t="s">
        <v>192</v>
      </c>
    </row>
    <row r="287" spans="2:31" x14ac:dyDescent="0.25">
      <c r="B287" s="89"/>
      <c r="C287" s="89">
        <v>281</v>
      </c>
      <c r="D287" s="89">
        <v>3055813.0249999999</v>
      </c>
      <c r="E287" s="89">
        <v>331691.64299999998</v>
      </c>
      <c r="F287" s="89">
        <v>1264.127</v>
      </c>
      <c r="G287" s="56" t="s">
        <v>192</v>
      </c>
      <c r="K287" s="56"/>
      <c r="L287" s="56">
        <v>281</v>
      </c>
      <c r="M287" s="91">
        <v>331714.57400000002</v>
      </c>
      <c r="N287" s="91">
        <v>3055812.102</v>
      </c>
      <c r="O287" s="91">
        <v>1266.923</v>
      </c>
      <c r="P287" s="62" t="s">
        <v>192</v>
      </c>
      <c r="V287" s="89"/>
      <c r="W287" s="56"/>
      <c r="AA287" s="62">
        <v>1313</v>
      </c>
      <c r="AB287" s="91">
        <v>331714.57400000002</v>
      </c>
      <c r="AC287" s="91">
        <v>3055812.102</v>
      </c>
      <c r="AD287" s="91">
        <v>1266.923</v>
      </c>
      <c r="AE287" s="62" t="s">
        <v>192</v>
      </c>
    </row>
    <row r="288" spans="2:31" x14ac:dyDescent="0.25">
      <c r="B288" s="89"/>
      <c r="C288" s="89">
        <v>282</v>
      </c>
      <c r="D288" s="89">
        <v>3055797.0389999999</v>
      </c>
      <c r="E288" s="89">
        <v>331654.13799999998</v>
      </c>
      <c r="F288" s="89">
        <v>1264.9480000000001</v>
      </c>
      <c r="G288" s="56" t="s">
        <v>192</v>
      </c>
      <c r="K288" s="56"/>
      <c r="L288" s="56">
        <v>282</v>
      </c>
      <c r="M288" s="91">
        <v>331707.54499999998</v>
      </c>
      <c r="N288" s="91">
        <v>3055799.548</v>
      </c>
      <c r="O288" s="91">
        <v>1264.951</v>
      </c>
      <c r="P288" s="62" t="s">
        <v>192</v>
      </c>
      <c r="V288" s="89"/>
      <c r="W288" s="56"/>
      <c r="AA288" s="62">
        <v>1314</v>
      </c>
      <c r="AB288" s="91">
        <v>331707.54499999998</v>
      </c>
      <c r="AC288" s="91">
        <v>3055799.548</v>
      </c>
      <c r="AD288" s="91">
        <v>1264.951</v>
      </c>
      <c r="AE288" s="62" t="s">
        <v>192</v>
      </c>
    </row>
    <row r="289" spans="2:31" x14ac:dyDescent="0.25">
      <c r="B289" s="89"/>
      <c r="C289" s="89">
        <v>283</v>
      </c>
      <c r="D289" s="89">
        <v>3055797.378</v>
      </c>
      <c r="E289" s="89">
        <v>331647.94900000002</v>
      </c>
      <c r="F289" s="89">
        <v>1264.335</v>
      </c>
      <c r="G289" s="56" t="s">
        <v>192</v>
      </c>
      <c r="K289" s="56"/>
      <c r="L289" s="56">
        <v>283</v>
      </c>
      <c r="M289" s="91">
        <v>331715.53200000001</v>
      </c>
      <c r="N289" s="91">
        <v>3055794.6120000002</v>
      </c>
      <c r="O289" s="91">
        <v>1265.0450000000001</v>
      </c>
      <c r="P289" s="62" t="s">
        <v>192</v>
      </c>
      <c r="V289" s="89"/>
      <c r="W289" s="56"/>
      <c r="AA289" s="62">
        <v>1315</v>
      </c>
      <c r="AB289" s="91">
        <v>331715.53200000001</v>
      </c>
      <c r="AC289" s="91">
        <v>3055794.6120000002</v>
      </c>
      <c r="AD289" s="91">
        <v>1265.0450000000001</v>
      </c>
      <c r="AE289" s="62" t="s">
        <v>192</v>
      </c>
    </row>
    <row r="290" spans="2:31" x14ac:dyDescent="0.25">
      <c r="B290" s="89"/>
      <c r="C290" s="89">
        <v>284</v>
      </c>
      <c r="D290" s="89">
        <v>3055796.5610000002</v>
      </c>
      <c r="E290" s="89">
        <v>331643.223</v>
      </c>
      <c r="F290" s="89">
        <v>1264.7159999999999</v>
      </c>
      <c r="G290" s="56" t="s">
        <v>192</v>
      </c>
      <c r="K290" s="56"/>
      <c r="L290" s="56">
        <v>284</v>
      </c>
      <c r="M290" s="91">
        <v>331716.65999999997</v>
      </c>
      <c r="N290" s="91">
        <v>3055790.602</v>
      </c>
      <c r="O290" s="91">
        <v>1264.7239999999999</v>
      </c>
      <c r="P290" s="62" t="s">
        <v>192</v>
      </c>
      <c r="V290" s="89"/>
      <c r="W290" s="56"/>
      <c r="AA290" s="62">
        <v>1316</v>
      </c>
      <c r="AB290" s="91">
        <v>331716.65999999997</v>
      </c>
      <c r="AC290" s="91">
        <v>3055790.602</v>
      </c>
      <c r="AD290" s="91">
        <v>1264.7239999999999</v>
      </c>
      <c r="AE290" s="62" t="s">
        <v>192</v>
      </c>
    </row>
    <row r="291" spans="2:31" x14ac:dyDescent="0.25">
      <c r="B291" s="89"/>
      <c r="C291" s="89">
        <v>285</v>
      </c>
      <c r="D291" s="89">
        <v>3055796.764</v>
      </c>
      <c r="E291" s="89">
        <v>331639.723</v>
      </c>
      <c r="F291" s="89">
        <v>1263.904</v>
      </c>
      <c r="G291" s="56" t="s">
        <v>192</v>
      </c>
      <c r="K291" s="56"/>
      <c r="L291" s="56">
        <v>285</v>
      </c>
      <c r="M291" s="91">
        <v>331704.70600000001</v>
      </c>
      <c r="N291" s="91">
        <v>3055798.2390000001</v>
      </c>
      <c r="O291" s="91">
        <v>1264.1420000000001</v>
      </c>
      <c r="P291" s="62" t="s">
        <v>192</v>
      </c>
      <c r="V291" s="89"/>
      <c r="W291" s="56"/>
      <c r="AA291" s="62">
        <v>1317</v>
      </c>
      <c r="AB291" s="91">
        <v>331704.70600000001</v>
      </c>
      <c r="AC291" s="91">
        <v>3055798.2390000001</v>
      </c>
      <c r="AD291" s="91">
        <v>1264.1420000000001</v>
      </c>
      <c r="AE291" s="62" t="s">
        <v>192</v>
      </c>
    </row>
    <row r="292" spans="2:31" x14ac:dyDescent="0.25">
      <c r="B292" s="89"/>
      <c r="C292" s="89">
        <v>286</v>
      </c>
      <c r="D292" s="89">
        <v>3055798.844</v>
      </c>
      <c r="E292" s="89">
        <v>331645.571</v>
      </c>
      <c r="F292" s="89">
        <v>1263.6020000000001</v>
      </c>
      <c r="G292" s="56" t="s">
        <v>192</v>
      </c>
      <c r="K292" s="56"/>
      <c r="L292" s="56">
        <v>286</v>
      </c>
      <c r="M292" s="91">
        <v>331726.01400000002</v>
      </c>
      <c r="N292" s="91">
        <v>3055784.8420000002</v>
      </c>
      <c r="O292" s="91">
        <v>1264.7049999999999</v>
      </c>
      <c r="P292" s="62" t="s">
        <v>192</v>
      </c>
      <c r="V292" s="89"/>
      <c r="W292" s="56"/>
      <c r="AA292" s="62">
        <v>1318</v>
      </c>
      <c r="AB292" s="91">
        <v>331726.01400000002</v>
      </c>
      <c r="AC292" s="91">
        <v>3055784.8420000002</v>
      </c>
      <c r="AD292" s="91">
        <v>1264.7049999999999</v>
      </c>
      <c r="AE292" s="62" t="s">
        <v>192</v>
      </c>
    </row>
    <row r="293" spans="2:31" x14ac:dyDescent="0.25">
      <c r="B293" s="89"/>
      <c r="C293" s="89">
        <v>287</v>
      </c>
      <c r="D293" s="89">
        <v>3055800.7779999999</v>
      </c>
      <c r="E293" s="89">
        <v>331649.70600000001</v>
      </c>
      <c r="F293" s="89">
        <v>1263.636</v>
      </c>
      <c r="G293" s="56" t="s">
        <v>192</v>
      </c>
      <c r="K293" s="56"/>
      <c r="L293" s="56">
        <v>287</v>
      </c>
      <c r="M293" s="91">
        <v>331710.56900000002</v>
      </c>
      <c r="N293" s="91">
        <v>3055792.6460000002</v>
      </c>
      <c r="O293" s="91">
        <v>1264.192</v>
      </c>
      <c r="P293" s="62" t="s">
        <v>192</v>
      </c>
      <c r="V293" s="89"/>
      <c r="W293" s="56"/>
      <c r="AA293" s="62">
        <v>1319</v>
      </c>
      <c r="AB293" s="91">
        <v>331710.56900000002</v>
      </c>
      <c r="AC293" s="91">
        <v>3055792.6460000002</v>
      </c>
      <c r="AD293" s="91">
        <v>1264.192</v>
      </c>
      <c r="AE293" s="62" t="s">
        <v>192</v>
      </c>
    </row>
    <row r="294" spans="2:31" x14ac:dyDescent="0.25">
      <c r="B294" s="89"/>
      <c r="C294" s="89">
        <v>288</v>
      </c>
      <c r="D294" s="89">
        <v>3055801.5380000002</v>
      </c>
      <c r="E294" s="89">
        <v>331656.43800000002</v>
      </c>
      <c r="F294" s="89">
        <v>1263.883</v>
      </c>
      <c r="G294" s="56" t="s">
        <v>192</v>
      </c>
      <c r="K294" s="56"/>
      <c r="L294" s="56">
        <v>288</v>
      </c>
      <c r="M294" s="91">
        <v>331727.53999999998</v>
      </c>
      <c r="N294" s="91">
        <v>3055781.676</v>
      </c>
      <c r="O294" s="91">
        <v>1264.9359999999999</v>
      </c>
      <c r="P294" s="62" t="s">
        <v>192</v>
      </c>
      <c r="V294" s="89"/>
      <c r="W294" s="56"/>
      <c r="AA294" s="62">
        <v>1320</v>
      </c>
      <c r="AB294" s="91">
        <v>331727.53999999998</v>
      </c>
      <c r="AC294" s="91">
        <v>3055781.676</v>
      </c>
      <c r="AD294" s="91">
        <v>1264.9359999999999</v>
      </c>
      <c r="AE294" s="62" t="s">
        <v>192</v>
      </c>
    </row>
    <row r="295" spans="2:31" x14ac:dyDescent="0.25">
      <c r="B295" s="89"/>
      <c r="C295" s="89">
        <v>289</v>
      </c>
      <c r="D295" s="89">
        <v>3055805.2439999999</v>
      </c>
      <c r="E295" s="89">
        <v>331664.304</v>
      </c>
      <c r="F295" s="89">
        <v>1263.7840000000001</v>
      </c>
      <c r="G295" s="56" t="s">
        <v>192</v>
      </c>
      <c r="K295" s="56"/>
      <c r="L295" s="56">
        <v>289</v>
      </c>
      <c r="M295" s="91">
        <v>331715.19</v>
      </c>
      <c r="N295" s="91">
        <v>3055789.142</v>
      </c>
      <c r="O295" s="91">
        <v>1264.2059999999999</v>
      </c>
      <c r="P295" s="62" t="s">
        <v>192</v>
      </c>
      <c r="V295" s="89"/>
      <c r="W295" s="56"/>
      <c r="AA295" s="62">
        <v>1321</v>
      </c>
      <c r="AB295" s="91">
        <v>331715.19</v>
      </c>
      <c r="AC295" s="91">
        <v>3055789.142</v>
      </c>
      <c r="AD295" s="91">
        <v>1264.2059999999999</v>
      </c>
      <c r="AE295" s="62" t="s">
        <v>192</v>
      </c>
    </row>
    <row r="296" spans="2:31" x14ac:dyDescent="0.25">
      <c r="B296" s="89"/>
      <c r="C296" s="89">
        <v>290</v>
      </c>
      <c r="D296" s="89">
        <v>3055807.9640000002</v>
      </c>
      <c r="E296" s="89">
        <v>331667.90299999999</v>
      </c>
      <c r="F296" s="89">
        <v>1263.623</v>
      </c>
      <c r="G296" s="56" t="s">
        <v>192</v>
      </c>
      <c r="K296" s="56"/>
      <c r="L296" s="56">
        <v>290</v>
      </c>
      <c r="M296" s="91">
        <v>331734.13400000002</v>
      </c>
      <c r="N296" s="91">
        <v>3055777.3289999999</v>
      </c>
      <c r="O296" s="91">
        <v>1264.9159999999999</v>
      </c>
      <c r="P296" s="62" t="s">
        <v>192</v>
      </c>
      <c r="V296" s="89"/>
      <c r="W296" s="56"/>
      <c r="AA296" s="62">
        <v>1322</v>
      </c>
      <c r="AB296" s="91">
        <v>331734.13400000002</v>
      </c>
      <c r="AC296" s="91">
        <v>3055777.3289999999</v>
      </c>
      <c r="AD296" s="91">
        <v>1264.9159999999999</v>
      </c>
      <c r="AE296" s="62" t="s">
        <v>192</v>
      </c>
    </row>
    <row r="297" spans="2:31" x14ac:dyDescent="0.25">
      <c r="B297" s="89"/>
      <c r="C297" s="89">
        <v>291</v>
      </c>
      <c r="D297" s="89">
        <v>3055811.1209999998</v>
      </c>
      <c r="E297" s="89">
        <v>331673.11099999998</v>
      </c>
      <c r="F297" s="89">
        <v>1263.5609999999999</v>
      </c>
      <c r="G297" s="56" t="s">
        <v>192</v>
      </c>
      <c r="K297" s="56"/>
      <c r="L297" s="56">
        <v>291</v>
      </c>
      <c r="M297" s="91">
        <v>331717.13</v>
      </c>
      <c r="N297" s="91">
        <v>3055784.4909999999</v>
      </c>
      <c r="O297" s="91">
        <v>1264.1559999999999</v>
      </c>
      <c r="P297" s="62" t="s">
        <v>192</v>
      </c>
      <c r="V297" s="89"/>
      <c r="W297" s="56"/>
      <c r="AA297" s="62">
        <v>1323</v>
      </c>
      <c r="AB297" s="91">
        <v>331717.13</v>
      </c>
      <c r="AC297" s="91">
        <v>3055784.4909999999</v>
      </c>
      <c r="AD297" s="91">
        <v>1264.1559999999999</v>
      </c>
      <c r="AE297" s="62" t="s">
        <v>192</v>
      </c>
    </row>
    <row r="298" spans="2:31" x14ac:dyDescent="0.25">
      <c r="B298" s="89"/>
      <c r="C298" s="89">
        <v>292</v>
      </c>
      <c r="D298" s="89">
        <v>3055813.9339999999</v>
      </c>
      <c r="E298" s="89">
        <v>331675.78200000001</v>
      </c>
      <c r="F298" s="89">
        <v>1263.5440000000001</v>
      </c>
      <c r="G298" s="56" t="s">
        <v>192</v>
      </c>
      <c r="K298" s="56"/>
      <c r="L298" s="56">
        <v>292</v>
      </c>
      <c r="M298" s="91">
        <v>331742.40100000001</v>
      </c>
      <c r="N298" s="91">
        <v>3055771.5410000002</v>
      </c>
      <c r="O298" s="91">
        <v>1264.96</v>
      </c>
      <c r="P298" s="62" t="s">
        <v>192</v>
      </c>
      <c r="V298" s="89"/>
      <c r="W298" s="56"/>
      <c r="AA298" s="62">
        <v>1324</v>
      </c>
      <c r="AB298" s="91">
        <v>331742.40100000001</v>
      </c>
      <c r="AC298" s="91">
        <v>3055771.5410000002</v>
      </c>
      <c r="AD298" s="91">
        <v>1264.96</v>
      </c>
      <c r="AE298" s="62" t="s">
        <v>192</v>
      </c>
    </row>
    <row r="299" spans="2:31" x14ac:dyDescent="0.25">
      <c r="B299" s="89"/>
      <c r="C299" s="89">
        <v>293</v>
      </c>
      <c r="D299" s="89">
        <v>3055815.608</v>
      </c>
      <c r="E299" s="89">
        <v>331683.12</v>
      </c>
      <c r="F299" s="89">
        <v>1263.5840000000001</v>
      </c>
      <c r="G299" s="56" t="s">
        <v>192</v>
      </c>
      <c r="K299" s="56"/>
      <c r="L299" s="56">
        <v>293</v>
      </c>
      <c r="M299" s="91">
        <v>331724.57900000003</v>
      </c>
      <c r="N299" s="91">
        <v>3055781.1710000001</v>
      </c>
      <c r="O299" s="91">
        <v>1264.1579999999999</v>
      </c>
      <c r="P299" s="62" t="s">
        <v>192</v>
      </c>
      <c r="V299" s="89"/>
      <c r="W299" s="56"/>
      <c r="AA299" s="62">
        <v>1325</v>
      </c>
      <c r="AB299" s="91">
        <v>331724.57900000003</v>
      </c>
      <c r="AC299" s="91">
        <v>3055781.1710000001</v>
      </c>
      <c r="AD299" s="91">
        <v>1264.1579999999999</v>
      </c>
      <c r="AE299" s="62" t="s">
        <v>192</v>
      </c>
    </row>
    <row r="300" spans="2:31" x14ac:dyDescent="0.25">
      <c r="B300" s="89"/>
      <c r="C300" s="89">
        <v>294</v>
      </c>
      <c r="D300" s="89">
        <v>3055811.0550000002</v>
      </c>
      <c r="E300" s="89">
        <v>331680.40100000001</v>
      </c>
      <c r="F300" s="89">
        <v>1264.309</v>
      </c>
      <c r="G300" s="56" t="s">
        <v>192</v>
      </c>
      <c r="K300" s="56"/>
      <c r="L300" s="56">
        <v>294</v>
      </c>
      <c r="M300" s="91">
        <v>331727.32299999997</v>
      </c>
      <c r="N300" s="91">
        <v>3055777.9730000002</v>
      </c>
      <c r="O300" s="91">
        <v>1264.395</v>
      </c>
      <c r="P300" s="62" t="s">
        <v>192</v>
      </c>
      <c r="V300" s="89"/>
      <c r="W300" s="56"/>
      <c r="AA300" s="62">
        <v>1326</v>
      </c>
      <c r="AB300" s="91">
        <v>331727.32299999997</v>
      </c>
      <c r="AC300" s="91">
        <v>3055777.9730000002</v>
      </c>
      <c r="AD300" s="91">
        <v>1264.395</v>
      </c>
      <c r="AE300" s="62" t="s">
        <v>192</v>
      </c>
    </row>
    <row r="301" spans="2:31" x14ac:dyDescent="0.25">
      <c r="B301" s="89"/>
      <c r="C301" s="89">
        <v>295</v>
      </c>
      <c r="D301" s="89">
        <v>3055806.5750000002</v>
      </c>
      <c r="E301" s="89">
        <v>331675.79300000001</v>
      </c>
      <c r="F301" s="89">
        <v>1264.3969999999999</v>
      </c>
      <c r="G301" s="56" t="s">
        <v>192</v>
      </c>
      <c r="K301" s="56"/>
      <c r="L301" s="56">
        <v>295</v>
      </c>
      <c r="M301" s="91">
        <v>331732.46500000003</v>
      </c>
      <c r="N301" s="91">
        <v>3055775.6979999999</v>
      </c>
      <c r="O301" s="91">
        <v>1264.318</v>
      </c>
      <c r="P301" s="62" t="s">
        <v>192</v>
      </c>
      <c r="V301" s="89"/>
      <c r="W301" s="56"/>
      <c r="AA301" s="62">
        <v>1327</v>
      </c>
      <c r="AB301" s="91">
        <v>331732.46500000003</v>
      </c>
      <c r="AC301" s="91">
        <v>3055775.6979999999</v>
      </c>
      <c r="AD301" s="91">
        <v>1264.318</v>
      </c>
      <c r="AE301" s="62" t="s">
        <v>192</v>
      </c>
    </row>
    <row r="302" spans="2:31" x14ac:dyDescent="0.25">
      <c r="B302" s="89"/>
      <c r="C302" s="89">
        <v>296</v>
      </c>
      <c r="D302" s="89">
        <v>3055805.8309999998</v>
      </c>
      <c r="E302" s="89">
        <v>331669.26299999998</v>
      </c>
      <c r="F302" s="89">
        <v>1264.56</v>
      </c>
      <c r="G302" s="56" t="s">
        <v>192</v>
      </c>
      <c r="K302" s="56"/>
      <c r="L302" s="56">
        <v>296</v>
      </c>
      <c r="M302" s="91">
        <v>331736.78899999999</v>
      </c>
      <c r="N302" s="91">
        <v>3055761.8739999998</v>
      </c>
      <c r="O302" s="91">
        <v>1262.491</v>
      </c>
      <c r="P302" s="62" t="s">
        <v>192</v>
      </c>
      <c r="V302" s="89"/>
      <c r="W302" s="56"/>
      <c r="AA302" s="62">
        <v>1328</v>
      </c>
      <c r="AB302" s="91">
        <v>331736.78899999999</v>
      </c>
      <c r="AC302" s="91">
        <v>3055761.8739999998</v>
      </c>
      <c r="AD302" s="91">
        <v>1262.491</v>
      </c>
      <c r="AE302" s="62" t="s">
        <v>192</v>
      </c>
    </row>
    <row r="303" spans="2:31" x14ac:dyDescent="0.25">
      <c r="B303" s="89"/>
      <c r="C303" s="89">
        <v>297</v>
      </c>
      <c r="D303" s="89">
        <v>3055809.1069999998</v>
      </c>
      <c r="E303" s="89">
        <v>331668.16499999998</v>
      </c>
      <c r="F303" s="89">
        <v>1263.598</v>
      </c>
      <c r="G303" s="56" t="s">
        <v>192</v>
      </c>
      <c r="K303" s="56"/>
      <c r="L303" s="56">
        <v>297</v>
      </c>
      <c r="M303" s="91">
        <v>331746.28999999998</v>
      </c>
      <c r="N303" s="91">
        <v>3055764.5380000002</v>
      </c>
      <c r="O303" s="91">
        <v>1264.527</v>
      </c>
      <c r="P303" s="62" t="s">
        <v>192</v>
      </c>
      <c r="V303" s="89"/>
      <c r="W303" s="56"/>
      <c r="AA303" s="62">
        <v>1329</v>
      </c>
      <c r="AB303" s="91">
        <v>331746.28999999998</v>
      </c>
      <c r="AC303" s="91">
        <v>3055764.5380000002</v>
      </c>
      <c r="AD303" s="91">
        <v>1264.527</v>
      </c>
      <c r="AE303" s="62" t="s">
        <v>192</v>
      </c>
    </row>
    <row r="304" spans="2:31" x14ac:dyDescent="0.25">
      <c r="B304" s="89"/>
      <c r="C304" s="89">
        <v>298</v>
      </c>
      <c r="D304" s="89">
        <v>3055812.1310000001</v>
      </c>
      <c r="E304" s="89">
        <v>331665.49200000003</v>
      </c>
      <c r="F304" s="89">
        <v>1262.49</v>
      </c>
      <c r="G304" s="56" t="s">
        <v>193</v>
      </c>
      <c r="K304" s="56"/>
      <c r="L304" s="56">
        <v>298</v>
      </c>
      <c r="M304" s="91">
        <v>331736.739</v>
      </c>
      <c r="N304" s="91">
        <v>3055761.889</v>
      </c>
      <c r="O304" s="91">
        <v>1262.4839999999999</v>
      </c>
      <c r="P304" s="62" t="s">
        <v>192</v>
      </c>
      <c r="V304" s="89"/>
      <c r="W304" s="56"/>
      <c r="AA304" s="62">
        <v>1330</v>
      </c>
      <c r="AB304" s="91">
        <v>331736.739</v>
      </c>
      <c r="AC304" s="91">
        <v>3055761.889</v>
      </c>
      <c r="AD304" s="91">
        <v>1262.4839999999999</v>
      </c>
      <c r="AE304" s="62" t="s">
        <v>192</v>
      </c>
    </row>
    <row r="305" spans="2:31" x14ac:dyDescent="0.25">
      <c r="B305" s="89"/>
      <c r="C305" s="89">
        <v>299</v>
      </c>
      <c r="D305" s="89">
        <v>3055824.6940000001</v>
      </c>
      <c r="E305" s="89">
        <v>331680.24800000002</v>
      </c>
      <c r="F305" s="89">
        <v>1262.1510000000001</v>
      </c>
      <c r="G305" s="56" t="s">
        <v>193</v>
      </c>
      <c r="K305" s="56"/>
      <c r="L305" s="56">
        <v>299</v>
      </c>
      <c r="M305" s="91">
        <v>331749.50799999997</v>
      </c>
      <c r="N305" s="91">
        <v>3055759.8280000002</v>
      </c>
      <c r="O305" s="91">
        <v>1263.826</v>
      </c>
      <c r="P305" s="62" t="s">
        <v>192</v>
      </c>
      <c r="V305" s="89"/>
      <c r="W305" s="56"/>
      <c r="AA305" s="62">
        <v>1331</v>
      </c>
      <c r="AB305" s="91">
        <v>331749.50799999997</v>
      </c>
      <c r="AC305" s="91">
        <v>3055759.8280000002</v>
      </c>
      <c r="AD305" s="91">
        <v>1263.826</v>
      </c>
      <c r="AE305" s="62" t="s">
        <v>192</v>
      </c>
    </row>
    <row r="306" spans="2:31" x14ac:dyDescent="0.25">
      <c r="B306" s="89"/>
      <c r="C306" s="89">
        <v>300</v>
      </c>
      <c r="D306" s="89">
        <v>3055815.665</v>
      </c>
      <c r="E306" s="89">
        <v>331677.47100000002</v>
      </c>
      <c r="F306" s="89">
        <v>1263.2439999999999</v>
      </c>
      <c r="G306" s="56" t="s">
        <v>192</v>
      </c>
      <c r="K306" s="56"/>
      <c r="L306" s="56">
        <v>300</v>
      </c>
      <c r="M306" s="91">
        <v>331716.391</v>
      </c>
      <c r="N306" s="91">
        <v>3055763.3530000001</v>
      </c>
      <c r="O306" s="91">
        <v>1262.3320000000001</v>
      </c>
      <c r="P306" s="62" t="s">
        <v>192</v>
      </c>
      <c r="V306" s="89"/>
      <c r="W306" s="56"/>
      <c r="AA306" s="62">
        <v>1332</v>
      </c>
      <c r="AB306" s="91">
        <v>331716.391</v>
      </c>
      <c r="AC306" s="91">
        <v>3055763.3530000001</v>
      </c>
      <c r="AD306" s="91">
        <v>1262.3320000000001</v>
      </c>
      <c r="AE306" s="62" t="s">
        <v>192</v>
      </c>
    </row>
    <row r="307" spans="2:31" x14ac:dyDescent="0.25">
      <c r="B307" s="89"/>
      <c r="C307" s="89">
        <v>301</v>
      </c>
      <c r="D307" s="89">
        <v>3055828.8089999999</v>
      </c>
      <c r="E307" s="89">
        <v>331677.11300000001</v>
      </c>
      <c r="F307" s="89">
        <v>1262.3499999999999</v>
      </c>
      <c r="G307" s="56" t="s">
        <v>193</v>
      </c>
      <c r="K307" s="56"/>
      <c r="L307" s="56">
        <v>301</v>
      </c>
      <c r="M307" s="91">
        <v>331717.84899999999</v>
      </c>
      <c r="N307" s="91">
        <v>3055767.9309999999</v>
      </c>
      <c r="O307" s="91">
        <v>1262.2329999999999</v>
      </c>
      <c r="P307" s="62" t="s">
        <v>192</v>
      </c>
      <c r="V307" s="89"/>
      <c r="W307" s="56"/>
      <c r="AA307" s="62">
        <v>1333</v>
      </c>
      <c r="AB307" s="91">
        <v>331717.84899999999</v>
      </c>
      <c r="AC307" s="91">
        <v>3055767.9309999999</v>
      </c>
      <c r="AD307" s="91">
        <v>1262.2329999999999</v>
      </c>
      <c r="AE307" s="62" t="s">
        <v>192</v>
      </c>
    </row>
    <row r="308" spans="2:31" x14ac:dyDescent="0.25">
      <c r="B308" s="89"/>
      <c r="C308" s="95">
        <v>302</v>
      </c>
      <c r="D308" s="95">
        <v>3055817.4530000002</v>
      </c>
      <c r="E308" s="95">
        <v>311683.20400000003</v>
      </c>
      <c r="F308" s="95">
        <v>1263.1959999999999</v>
      </c>
      <c r="G308" s="96" t="s">
        <v>192</v>
      </c>
      <c r="K308" s="56"/>
      <c r="L308" s="96">
        <v>302</v>
      </c>
      <c r="M308" s="91">
        <v>331741.201</v>
      </c>
      <c r="N308" s="91">
        <v>3055764.503</v>
      </c>
      <c r="O308" s="91">
        <v>1263.769</v>
      </c>
      <c r="P308" s="62" t="s">
        <v>192</v>
      </c>
      <c r="V308" s="95"/>
      <c r="W308" s="96"/>
      <c r="AA308" s="62">
        <v>1334</v>
      </c>
      <c r="AB308" s="91">
        <v>331741.201</v>
      </c>
      <c r="AC308" s="91">
        <v>3055764.503</v>
      </c>
      <c r="AD308" s="91">
        <v>1263.769</v>
      </c>
      <c r="AE308" s="62" t="s">
        <v>192</v>
      </c>
    </row>
    <row r="309" spans="2:31" x14ac:dyDescent="0.25">
      <c r="B309" s="89"/>
      <c r="C309" s="89">
        <v>303</v>
      </c>
      <c r="D309" s="89">
        <v>3055818.7069999999</v>
      </c>
      <c r="E309" s="89">
        <v>331688.68699999998</v>
      </c>
      <c r="F309" s="89">
        <v>1263.1949999999999</v>
      </c>
      <c r="G309" s="56" t="s">
        <v>192</v>
      </c>
      <c r="K309" s="56"/>
      <c r="L309" s="56">
        <v>303</v>
      </c>
      <c r="M309" s="91">
        <v>331738.03600000002</v>
      </c>
      <c r="N309" s="91">
        <v>3055766.321</v>
      </c>
      <c r="O309" s="91">
        <v>1263.615</v>
      </c>
      <c r="P309" s="62" t="s">
        <v>192</v>
      </c>
      <c r="V309" s="89"/>
      <c r="W309" s="56"/>
      <c r="AA309" s="62">
        <v>1335</v>
      </c>
      <c r="AB309" s="91">
        <v>331738.03600000002</v>
      </c>
      <c r="AC309" s="91">
        <v>3055766.321</v>
      </c>
      <c r="AD309" s="91">
        <v>1263.615</v>
      </c>
      <c r="AE309" s="62" t="s">
        <v>192</v>
      </c>
    </row>
    <row r="310" spans="2:31" x14ac:dyDescent="0.25">
      <c r="B310" s="89"/>
      <c r="C310" s="89">
        <v>304</v>
      </c>
      <c r="D310" s="89">
        <v>3055817.6839999999</v>
      </c>
      <c r="E310" s="89">
        <v>331673.51299999998</v>
      </c>
      <c r="F310" s="89">
        <v>1262.433</v>
      </c>
      <c r="G310" s="56" t="s">
        <v>192</v>
      </c>
      <c r="K310" s="56"/>
      <c r="L310" s="56">
        <v>304</v>
      </c>
      <c r="M310" s="91">
        <v>331735.576</v>
      </c>
      <c r="N310" s="91">
        <v>3055765.409</v>
      </c>
      <c r="O310" s="91">
        <v>1263.1780000000001</v>
      </c>
      <c r="P310" s="62" t="s">
        <v>192</v>
      </c>
      <c r="V310" s="89"/>
      <c r="W310" s="56"/>
      <c r="AA310" s="62">
        <v>1336</v>
      </c>
      <c r="AB310" s="91">
        <v>331735.576</v>
      </c>
      <c r="AC310" s="91">
        <v>3055765.409</v>
      </c>
      <c r="AD310" s="91">
        <v>1263.1780000000001</v>
      </c>
      <c r="AE310" s="62" t="s">
        <v>192</v>
      </c>
    </row>
    <row r="311" spans="2:31" x14ac:dyDescent="0.25">
      <c r="B311" s="89"/>
      <c r="C311" s="89">
        <v>305</v>
      </c>
      <c r="D311" s="89">
        <v>3055820.7820000001</v>
      </c>
      <c r="E311" s="89">
        <v>331677.16800000001</v>
      </c>
      <c r="F311" s="89">
        <v>1262.3779999999999</v>
      </c>
      <c r="G311" s="56" t="s">
        <v>192</v>
      </c>
      <c r="K311" s="56"/>
      <c r="L311" s="56">
        <v>305</v>
      </c>
      <c r="M311" s="91">
        <v>331729.21600000001</v>
      </c>
      <c r="N311" s="91">
        <v>3055770.23</v>
      </c>
      <c r="O311" s="91">
        <v>1263.569</v>
      </c>
      <c r="P311" s="62" t="s">
        <v>192</v>
      </c>
      <c r="V311" s="89"/>
      <c r="W311" s="56"/>
      <c r="AA311" s="62">
        <v>1337</v>
      </c>
      <c r="AB311" s="91">
        <v>331729.21600000001</v>
      </c>
      <c r="AC311" s="91">
        <v>3055770.23</v>
      </c>
      <c r="AD311" s="91">
        <v>1263.569</v>
      </c>
      <c r="AE311" s="62" t="s">
        <v>192</v>
      </c>
    </row>
    <row r="312" spans="2:31" x14ac:dyDescent="0.25">
      <c r="B312" s="89"/>
      <c r="C312" s="89">
        <v>306</v>
      </c>
      <c r="D312" s="89">
        <v>3055819.6979999999</v>
      </c>
      <c r="E312" s="89">
        <v>331695.13400000002</v>
      </c>
      <c r="F312" s="89">
        <v>1263.2449999999999</v>
      </c>
      <c r="G312" s="56" t="s">
        <v>192</v>
      </c>
      <c r="K312" s="56"/>
      <c r="L312" s="56">
        <v>306</v>
      </c>
      <c r="M312" s="91">
        <v>331730.48499999999</v>
      </c>
      <c r="N312" s="91">
        <v>3355768.24</v>
      </c>
      <c r="O312" s="91">
        <v>1263.2361000000001</v>
      </c>
      <c r="P312" s="62" t="s">
        <v>192</v>
      </c>
      <c r="V312" s="89"/>
      <c r="W312" s="56"/>
      <c r="AA312" s="62">
        <v>1338</v>
      </c>
      <c r="AB312" s="91">
        <v>331730.48499999999</v>
      </c>
      <c r="AC312" s="91">
        <v>3355768.24</v>
      </c>
      <c r="AD312" s="91">
        <v>1263.2361000000001</v>
      </c>
      <c r="AE312" s="62" t="s">
        <v>192</v>
      </c>
    </row>
    <row r="313" spans="2:31" x14ac:dyDescent="0.25">
      <c r="B313" s="89"/>
      <c r="C313" s="89">
        <v>307</v>
      </c>
      <c r="D313" s="89">
        <v>3055820.8769999999</v>
      </c>
      <c r="E313" s="89">
        <v>331682.95</v>
      </c>
      <c r="F313" s="89">
        <v>1262.4970000000001</v>
      </c>
      <c r="G313" s="56" t="s">
        <v>192</v>
      </c>
      <c r="K313" s="56"/>
      <c r="L313" s="56">
        <v>307</v>
      </c>
      <c r="M313" s="91">
        <v>331724.32500000001</v>
      </c>
      <c r="N313" s="91">
        <v>3355775.341</v>
      </c>
      <c r="O313" s="91">
        <v>1263.6310000000001</v>
      </c>
      <c r="P313" s="62" t="s">
        <v>192</v>
      </c>
      <c r="V313" s="89"/>
      <c r="W313" s="56"/>
      <c r="AA313" s="62">
        <v>1339</v>
      </c>
      <c r="AB313" s="91">
        <v>331724.32500000001</v>
      </c>
      <c r="AC313" s="91">
        <v>3355775.341</v>
      </c>
      <c r="AD313" s="91">
        <v>1263.6310000000001</v>
      </c>
      <c r="AE313" s="62" t="s">
        <v>192</v>
      </c>
    </row>
    <row r="314" spans="2:31" x14ac:dyDescent="0.25">
      <c r="B314" s="89"/>
      <c r="C314" s="89">
        <v>308</v>
      </c>
      <c r="D314" s="89">
        <v>3055821.4920000001</v>
      </c>
      <c r="E314" s="89">
        <v>331702.22600000002</v>
      </c>
      <c r="F314" s="89">
        <v>1263.2750000000001</v>
      </c>
      <c r="G314" s="56" t="s">
        <v>192</v>
      </c>
      <c r="K314" s="56"/>
      <c r="L314" s="56">
        <v>308</v>
      </c>
      <c r="M314" s="91">
        <v>331724.90299999999</v>
      </c>
      <c r="N314" s="91">
        <v>3355772.4130000002</v>
      </c>
      <c r="O314" s="91">
        <v>1263.1659999999999</v>
      </c>
      <c r="P314" s="62" t="s">
        <v>192</v>
      </c>
      <c r="V314" s="89"/>
      <c r="W314" s="56"/>
      <c r="AA314" s="62">
        <v>1340</v>
      </c>
      <c r="AB314" s="91">
        <v>331724.90299999999</v>
      </c>
      <c r="AC314" s="91">
        <v>3355772.4130000002</v>
      </c>
      <c r="AD314" s="91">
        <v>1263.1659999999999</v>
      </c>
      <c r="AE314" s="62" t="s">
        <v>192</v>
      </c>
    </row>
    <row r="315" spans="2:31" x14ac:dyDescent="0.25">
      <c r="B315" s="89"/>
      <c r="C315" s="95">
        <v>309</v>
      </c>
      <c r="D315" s="95">
        <v>3055827.3470000001</v>
      </c>
      <c r="E315" s="95">
        <v>311689.196</v>
      </c>
      <c r="F315" s="95">
        <v>1262.3810000000001</v>
      </c>
      <c r="G315" s="96" t="s">
        <v>192</v>
      </c>
      <c r="K315" s="56"/>
      <c r="L315" s="96">
        <v>309</v>
      </c>
      <c r="M315" s="91">
        <v>331720.30599999998</v>
      </c>
      <c r="N315" s="91">
        <v>3355771.037</v>
      </c>
      <c r="O315" s="91">
        <v>1262.472</v>
      </c>
      <c r="P315" s="62" t="s">
        <v>192</v>
      </c>
      <c r="V315" s="95"/>
      <c r="W315" s="96"/>
      <c r="AA315" s="62">
        <v>1341</v>
      </c>
      <c r="AB315" s="91">
        <v>331720.30599999998</v>
      </c>
      <c r="AC315" s="91">
        <v>3355771.037</v>
      </c>
      <c r="AD315" s="91">
        <v>1262.472</v>
      </c>
      <c r="AE315" s="62" t="s">
        <v>192</v>
      </c>
    </row>
    <row r="316" spans="2:31" x14ac:dyDescent="0.25">
      <c r="B316" s="89"/>
      <c r="C316" s="89">
        <v>310</v>
      </c>
      <c r="D316" s="89">
        <v>3055821.63</v>
      </c>
      <c r="E316" s="89">
        <v>331706.65700000001</v>
      </c>
      <c r="F316" s="89">
        <v>1263.3699999999999</v>
      </c>
      <c r="G316" s="56" t="s">
        <v>192</v>
      </c>
      <c r="K316" s="56"/>
      <c r="L316" s="56">
        <v>310</v>
      </c>
      <c r="M316" s="91">
        <v>331718.69500000001</v>
      </c>
      <c r="N316" s="91">
        <v>3355777.318</v>
      </c>
      <c r="O316" s="91">
        <v>1263.2529999999999</v>
      </c>
      <c r="P316" s="62" t="s">
        <v>192</v>
      </c>
      <c r="V316" s="89"/>
      <c r="W316" s="56"/>
      <c r="AA316" s="62">
        <v>1342</v>
      </c>
      <c r="AB316" s="91">
        <v>331718.69500000001</v>
      </c>
      <c r="AC316" s="91">
        <v>3355777.318</v>
      </c>
      <c r="AD316" s="91">
        <v>1263.2529999999999</v>
      </c>
      <c r="AE316" s="62" t="s">
        <v>192</v>
      </c>
    </row>
    <row r="317" spans="2:31" x14ac:dyDescent="0.25">
      <c r="B317" s="89"/>
      <c r="C317" s="89">
        <v>311</v>
      </c>
      <c r="D317" s="89">
        <v>3055825.49</v>
      </c>
      <c r="E317" s="89">
        <v>331707.98</v>
      </c>
      <c r="F317" s="89">
        <v>1262.7090000000001</v>
      </c>
      <c r="G317" s="56" t="s">
        <v>192</v>
      </c>
      <c r="K317" s="56"/>
      <c r="L317" s="56">
        <v>311</v>
      </c>
      <c r="M317" s="91">
        <v>331712.73700000002</v>
      </c>
      <c r="N317" s="91">
        <v>3355776.014</v>
      </c>
      <c r="O317" s="91">
        <v>1262.4190000000001</v>
      </c>
      <c r="P317" s="62" t="s">
        <v>192</v>
      </c>
      <c r="V317" s="89"/>
      <c r="W317" s="56"/>
      <c r="AA317" s="62">
        <v>1343</v>
      </c>
      <c r="AB317" s="91">
        <v>331712.73700000002</v>
      </c>
      <c r="AC317" s="91">
        <v>3355776.014</v>
      </c>
      <c r="AD317" s="91">
        <v>1262.4190000000001</v>
      </c>
      <c r="AE317" s="62" t="s">
        <v>192</v>
      </c>
    </row>
    <row r="318" spans="2:31" x14ac:dyDescent="0.25">
      <c r="B318" s="89"/>
      <c r="C318" s="89">
        <v>312</v>
      </c>
      <c r="D318" s="89">
        <v>3055824.6779999998</v>
      </c>
      <c r="E318" s="89">
        <v>331694.79300000001</v>
      </c>
      <c r="F318" s="89">
        <v>1262.7090000000001</v>
      </c>
      <c r="G318" s="56" t="s">
        <v>192</v>
      </c>
      <c r="K318" s="56"/>
      <c r="L318" s="56">
        <v>312</v>
      </c>
      <c r="M318" s="91">
        <v>331714.41399999999</v>
      </c>
      <c r="N318" s="91">
        <v>3355783.4819999998</v>
      </c>
      <c r="O318" s="91">
        <v>1263.0340000000001</v>
      </c>
      <c r="P318" s="62" t="s">
        <v>192</v>
      </c>
      <c r="V318" s="89"/>
      <c r="W318" s="56"/>
      <c r="AA318" s="62">
        <v>1344</v>
      </c>
      <c r="AB318" s="91">
        <v>331714.41399999999</v>
      </c>
      <c r="AC318" s="91">
        <v>3355783.4819999998</v>
      </c>
      <c r="AD318" s="91">
        <v>1263.0340000000001</v>
      </c>
      <c r="AE318" s="62" t="s">
        <v>192</v>
      </c>
    </row>
    <row r="319" spans="2:31" x14ac:dyDescent="0.25">
      <c r="B319" s="89"/>
      <c r="C319" s="89">
        <v>313</v>
      </c>
      <c r="D319" s="89">
        <v>3055823.872</v>
      </c>
      <c r="E319" s="89">
        <v>331700.29800000001</v>
      </c>
      <c r="F319" s="89">
        <v>1262.7660000000001</v>
      </c>
      <c r="G319" s="56" t="s">
        <v>192</v>
      </c>
      <c r="K319" s="56"/>
      <c r="L319" s="56">
        <v>313</v>
      </c>
      <c r="M319" s="91">
        <v>331710.05800000002</v>
      </c>
      <c r="N319" s="91">
        <v>3355783.182</v>
      </c>
      <c r="O319" s="91">
        <v>1262.7339999999999</v>
      </c>
      <c r="P319" s="62" t="s">
        <v>192</v>
      </c>
      <c r="V319" s="89"/>
      <c r="W319" s="56"/>
      <c r="AA319" s="62">
        <v>1345</v>
      </c>
      <c r="AB319" s="91">
        <v>331710.05800000002</v>
      </c>
      <c r="AC319" s="91">
        <v>3355783.182</v>
      </c>
      <c r="AD319" s="91">
        <v>1262.7339999999999</v>
      </c>
      <c r="AE319" s="62" t="s">
        <v>192</v>
      </c>
    </row>
    <row r="320" spans="2:31" x14ac:dyDescent="0.25">
      <c r="B320" s="89"/>
      <c r="C320" s="89">
        <v>314</v>
      </c>
      <c r="D320" s="89">
        <v>3055828.3760000002</v>
      </c>
      <c r="E320" s="89">
        <v>331717.69400000002</v>
      </c>
      <c r="F320" s="89">
        <v>1263.326</v>
      </c>
      <c r="G320" s="56" t="s">
        <v>192</v>
      </c>
      <c r="K320" s="56"/>
      <c r="L320" s="56">
        <v>314</v>
      </c>
      <c r="M320" s="91">
        <v>331708.63199999998</v>
      </c>
      <c r="N320" s="91">
        <v>3355790.2590000001</v>
      </c>
      <c r="O320" s="91">
        <v>1263.2539999999999</v>
      </c>
      <c r="P320" s="62" t="s">
        <v>192</v>
      </c>
      <c r="V320" s="89"/>
      <c r="W320" s="56"/>
      <c r="AA320" s="62">
        <v>1346</v>
      </c>
      <c r="AB320" s="91">
        <v>331708.63199999998</v>
      </c>
      <c r="AC320" s="91">
        <v>3355790.2590000001</v>
      </c>
      <c r="AD320" s="91">
        <v>1263.2539999999999</v>
      </c>
      <c r="AE320" s="62" t="s">
        <v>192</v>
      </c>
    </row>
    <row r="321" spans="2:31" x14ac:dyDescent="0.25">
      <c r="B321" s="89"/>
      <c r="C321" s="89">
        <v>315</v>
      </c>
      <c r="D321" s="89">
        <v>3055824.301</v>
      </c>
      <c r="E321" s="89">
        <v>331702.30599999998</v>
      </c>
      <c r="F321" s="89">
        <v>1262.3900000000001</v>
      </c>
      <c r="G321" s="56" t="s">
        <v>192</v>
      </c>
      <c r="K321" s="56"/>
      <c r="L321" s="56">
        <v>315</v>
      </c>
      <c r="M321" s="91">
        <v>331707.42099999997</v>
      </c>
      <c r="N321" s="91">
        <v>3355783.8250000002</v>
      </c>
      <c r="O321" s="91">
        <v>1261.9780000000001</v>
      </c>
      <c r="P321" s="62" t="s">
        <v>192</v>
      </c>
      <c r="V321" s="89"/>
      <c r="W321" s="56"/>
      <c r="AA321" s="62">
        <v>1347</v>
      </c>
      <c r="AB321" s="91">
        <v>331707.42099999997</v>
      </c>
      <c r="AC321" s="91">
        <v>3355783.8250000002</v>
      </c>
      <c r="AD321" s="91">
        <v>1261.9780000000001</v>
      </c>
      <c r="AE321" s="62" t="s">
        <v>192</v>
      </c>
    </row>
    <row r="322" spans="2:31" x14ac:dyDescent="0.25">
      <c r="B322" s="89"/>
      <c r="C322" s="89">
        <v>316</v>
      </c>
      <c r="D322" s="89">
        <v>3055826.5959999999</v>
      </c>
      <c r="E322" s="89">
        <v>331698.43800000002</v>
      </c>
      <c r="F322" s="89">
        <v>1261.884</v>
      </c>
      <c r="G322" s="56" t="s">
        <v>192</v>
      </c>
      <c r="K322" s="56"/>
      <c r="L322" s="56">
        <v>316</v>
      </c>
      <c r="M322" s="91">
        <v>331702.70500000002</v>
      </c>
      <c r="N322" s="91">
        <v>3355793.8190000001</v>
      </c>
      <c r="O322" s="91">
        <v>1263.2729999999999</v>
      </c>
      <c r="P322" s="62" t="s">
        <v>192</v>
      </c>
      <c r="V322" s="89"/>
      <c r="W322" s="56"/>
      <c r="AA322" s="62">
        <v>1348</v>
      </c>
      <c r="AB322" s="91">
        <v>331702.70500000002</v>
      </c>
      <c r="AC322" s="91">
        <v>3355793.8190000001</v>
      </c>
      <c r="AD322" s="91">
        <v>1263.2729999999999</v>
      </c>
      <c r="AE322" s="62" t="s">
        <v>192</v>
      </c>
    </row>
    <row r="323" spans="2:31" x14ac:dyDescent="0.25">
      <c r="B323" s="89"/>
      <c r="C323" s="89">
        <v>317</v>
      </c>
      <c r="D323" s="89">
        <v>3055828.41</v>
      </c>
      <c r="E323" s="89">
        <v>331691.24099999998</v>
      </c>
      <c r="F323" s="89">
        <v>1261.7260000000001</v>
      </c>
      <c r="G323" s="56" t="s">
        <v>192</v>
      </c>
      <c r="K323" s="56"/>
      <c r="L323" s="56">
        <v>317</v>
      </c>
      <c r="M323" s="91">
        <v>331709.96299999999</v>
      </c>
      <c r="N323" s="91">
        <v>3355777.1554</v>
      </c>
      <c r="O323" s="91">
        <v>1261.7940000000001</v>
      </c>
      <c r="P323" s="62" t="s">
        <v>192</v>
      </c>
      <c r="V323" s="89"/>
      <c r="W323" s="56"/>
      <c r="AA323" s="62">
        <v>1349</v>
      </c>
      <c r="AB323" s="91">
        <v>331709.96299999999</v>
      </c>
      <c r="AC323" s="91">
        <v>3355777.1554</v>
      </c>
      <c r="AD323" s="91">
        <v>1261.7940000000001</v>
      </c>
      <c r="AE323" s="62" t="s">
        <v>192</v>
      </c>
    </row>
    <row r="324" spans="2:31" x14ac:dyDescent="0.25">
      <c r="B324" s="89"/>
      <c r="C324" s="89">
        <v>318</v>
      </c>
      <c r="D324" s="89">
        <v>3055830.6310000001</v>
      </c>
      <c r="E324" s="89">
        <v>331685.277</v>
      </c>
      <c r="F324" s="89">
        <v>1261.68</v>
      </c>
      <c r="G324" s="56" t="s">
        <v>192</v>
      </c>
      <c r="K324" s="56"/>
      <c r="L324" s="56">
        <v>318</v>
      </c>
      <c r="M324" s="91">
        <v>331697.75400000002</v>
      </c>
      <c r="N324" s="91">
        <v>3317797.49</v>
      </c>
      <c r="O324" s="91">
        <v>1263.3620000000001</v>
      </c>
      <c r="P324" s="62" t="s">
        <v>192</v>
      </c>
      <c r="V324" s="89"/>
      <c r="W324" s="56"/>
      <c r="AA324" s="62">
        <v>1350</v>
      </c>
      <c r="AB324" s="91">
        <v>331697.75400000002</v>
      </c>
      <c r="AC324" s="91">
        <v>3317797.49</v>
      </c>
      <c r="AD324" s="91">
        <v>1263.3620000000001</v>
      </c>
      <c r="AE324" s="62" t="s">
        <v>192</v>
      </c>
    </row>
    <row r="325" spans="2:31" x14ac:dyDescent="0.25">
      <c r="B325" s="89"/>
      <c r="C325" s="89">
        <v>319</v>
      </c>
      <c r="D325" s="89">
        <v>3055827.8650000002</v>
      </c>
      <c r="E325" s="89">
        <v>331684.609</v>
      </c>
      <c r="F325" s="89">
        <v>1261.7180000000001</v>
      </c>
      <c r="G325" s="56" t="s">
        <v>192</v>
      </c>
      <c r="K325" s="56"/>
      <c r="L325" s="56">
        <v>319</v>
      </c>
      <c r="M325" s="91">
        <v>331710.97100000002</v>
      </c>
      <c r="N325" s="91">
        <v>3317769.3730000001</v>
      </c>
      <c r="O325" s="91">
        <v>1261.68</v>
      </c>
      <c r="P325" s="62" t="s">
        <v>192</v>
      </c>
      <c r="V325" s="89"/>
      <c r="W325" s="56"/>
      <c r="AA325" s="62">
        <v>1351</v>
      </c>
      <c r="AB325" s="91">
        <v>331710.97100000002</v>
      </c>
      <c r="AC325" s="91">
        <v>3317769.3730000001</v>
      </c>
      <c r="AD325" s="91">
        <v>1261.68</v>
      </c>
      <c r="AE325" s="62" t="s">
        <v>192</v>
      </c>
    </row>
    <row r="326" spans="2:31" x14ac:dyDescent="0.25">
      <c r="B326" s="89"/>
      <c r="C326" s="89">
        <v>320</v>
      </c>
      <c r="D326" s="89">
        <v>3055825.0219999999</v>
      </c>
      <c r="E326" s="89">
        <v>331683.98800000001</v>
      </c>
      <c r="F326" s="89">
        <v>1262.3900000000001</v>
      </c>
      <c r="G326" s="56" t="s">
        <v>192</v>
      </c>
      <c r="K326" s="56"/>
      <c r="L326" s="56">
        <v>320</v>
      </c>
      <c r="M326" s="91">
        <v>331701.95600000001</v>
      </c>
      <c r="N326" s="91">
        <v>3355792.1850000001</v>
      </c>
      <c r="O326" s="91">
        <v>1262.77</v>
      </c>
      <c r="P326" s="62" t="s">
        <v>192</v>
      </c>
      <c r="V326" s="89"/>
      <c r="W326" s="56"/>
      <c r="AA326" s="62">
        <v>1352</v>
      </c>
      <c r="AB326" s="91">
        <v>331701.95600000001</v>
      </c>
      <c r="AC326" s="91">
        <v>3355792.1850000001</v>
      </c>
      <c r="AD326" s="91">
        <v>1262.77</v>
      </c>
      <c r="AE326" s="62" t="s">
        <v>192</v>
      </c>
    </row>
    <row r="327" spans="2:31" x14ac:dyDescent="0.25">
      <c r="B327" s="89"/>
      <c r="C327" s="89">
        <v>321</v>
      </c>
      <c r="D327" s="89">
        <v>3055829.6690000002</v>
      </c>
      <c r="E327" s="89">
        <v>331678.29399999999</v>
      </c>
      <c r="F327" s="89">
        <v>1262.42</v>
      </c>
      <c r="G327" s="56" t="s">
        <v>192</v>
      </c>
      <c r="K327" s="56"/>
      <c r="L327" s="56">
        <v>321</v>
      </c>
      <c r="M327" s="91">
        <v>331715.065</v>
      </c>
      <c r="N327" s="91">
        <v>3355762.3969999999</v>
      </c>
      <c r="O327" s="91">
        <v>1261.759</v>
      </c>
      <c r="P327" s="62" t="s">
        <v>192</v>
      </c>
      <c r="V327" s="89"/>
      <c r="W327" s="56"/>
      <c r="AA327" s="62">
        <v>1353</v>
      </c>
      <c r="AB327" s="91">
        <v>331715.065</v>
      </c>
      <c r="AC327" s="91">
        <v>3355762.3969999999</v>
      </c>
      <c r="AD327" s="91">
        <v>1261.759</v>
      </c>
      <c r="AE327" s="62" t="s">
        <v>192</v>
      </c>
    </row>
    <row r="328" spans="2:31" x14ac:dyDescent="0.25">
      <c r="B328" s="89"/>
      <c r="C328" s="89">
        <v>322</v>
      </c>
      <c r="D328" s="89">
        <v>3055833.8330000001</v>
      </c>
      <c r="E328" s="89">
        <v>331675.49900000001</v>
      </c>
      <c r="F328" s="89">
        <v>1261.8</v>
      </c>
      <c r="G328" s="56" t="s">
        <v>192</v>
      </c>
      <c r="K328" s="56"/>
      <c r="L328" s="56">
        <v>322</v>
      </c>
      <c r="M328" s="91">
        <v>331716.33</v>
      </c>
      <c r="N328" s="91">
        <v>3355758.4848000002</v>
      </c>
      <c r="O328" s="91">
        <v>1261.74</v>
      </c>
      <c r="P328" s="62" t="s">
        <v>192</v>
      </c>
      <c r="V328" s="89"/>
      <c r="W328" s="56"/>
      <c r="AA328" s="62">
        <v>1354</v>
      </c>
      <c r="AB328" s="91">
        <v>331716.33</v>
      </c>
      <c r="AC328" s="91">
        <v>3355758.4848000002</v>
      </c>
      <c r="AD328" s="91">
        <v>1261.74</v>
      </c>
      <c r="AE328" s="62" t="s">
        <v>192</v>
      </c>
    </row>
    <row r="329" spans="2:31" x14ac:dyDescent="0.25">
      <c r="B329" s="89"/>
      <c r="C329" s="89">
        <v>323</v>
      </c>
      <c r="D329" s="89">
        <v>3055831.5219999999</v>
      </c>
      <c r="E329" s="89">
        <v>331673.19900000002</v>
      </c>
      <c r="F329" s="89">
        <v>1261.6859999999999</v>
      </c>
      <c r="G329" s="56" t="s">
        <v>192</v>
      </c>
      <c r="K329" s="56"/>
      <c r="L329" s="56">
        <v>323</v>
      </c>
      <c r="M329" s="91">
        <v>331708.609</v>
      </c>
      <c r="N329" s="91">
        <v>3355770.9389999998</v>
      </c>
      <c r="O329" s="91">
        <v>1261.232</v>
      </c>
      <c r="P329" s="62" t="s">
        <v>192</v>
      </c>
      <c r="V329" s="89"/>
      <c r="W329" s="56"/>
      <c r="AA329" s="62">
        <v>1355</v>
      </c>
      <c r="AB329" s="91">
        <v>331708.609</v>
      </c>
      <c r="AC329" s="91">
        <v>3355770.9389999998</v>
      </c>
      <c r="AD329" s="91">
        <v>1261.232</v>
      </c>
      <c r="AE329" s="62" t="s">
        <v>192</v>
      </c>
    </row>
    <row r="330" spans="2:31" x14ac:dyDescent="0.25">
      <c r="B330" s="89"/>
      <c r="C330" s="89">
        <v>324</v>
      </c>
      <c r="D330" s="89">
        <v>3055832.0580000002</v>
      </c>
      <c r="E330" s="89">
        <v>331684.413</v>
      </c>
      <c r="F330" s="89">
        <v>1261.2329999999999</v>
      </c>
      <c r="G330" s="56" t="s">
        <v>192</v>
      </c>
      <c r="K330" s="56"/>
      <c r="L330" s="56">
        <v>324</v>
      </c>
      <c r="M330" s="91">
        <v>331716.79499999998</v>
      </c>
      <c r="N330" s="91">
        <v>3355757.31</v>
      </c>
      <c r="O330" s="91">
        <v>1261.077</v>
      </c>
      <c r="P330" s="62" t="s">
        <v>192</v>
      </c>
      <c r="V330" s="89"/>
      <c r="W330" s="56"/>
      <c r="AA330" s="62">
        <v>1356</v>
      </c>
      <c r="AB330" s="91">
        <v>331716.79499999998</v>
      </c>
      <c r="AC330" s="91">
        <v>3355757.31</v>
      </c>
      <c r="AD330" s="91">
        <v>1261.077</v>
      </c>
      <c r="AE330" s="62" t="s">
        <v>192</v>
      </c>
    </row>
    <row r="331" spans="2:31" x14ac:dyDescent="0.25">
      <c r="B331" s="89"/>
      <c r="C331" s="89">
        <v>325</v>
      </c>
      <c r="D331" s="89">
        <v>3055837.594</v>
      </c>
      <c r="E331" s="89">
        <v>331679.33199999999</v>
      </c>
      <c r="F331" s="89">
        <v>1260.9829999999999</v>
      </c>
      <c r="G331" s="56" t="s">
        <v>192</v>
      </c>
      <c r="K331" s="56"/>
      <c r="L331" s="56">
        <v>325</v>
      </c>
      <c r="M331" s="91">
        <v>331711.46999999997</v>
      </c>
      <c r="N331" s="91">
        <v>3355759.7510000002</v>
      </c>
      <c r="O331" s="91">
        <v>1261.0505000000001</v>
      </c>
      <c r="P331" s="62" t="s">
        <v>192</v>
      </c>
      <c r="V331" s="89"/>
      <c r="W331" s="56"/>
      <c r="AA331" s="62">
        <v>1357</v>
      </c>
      <c r="AB331" s="91">
        <v>331711.46999999997</v>
      </c>
      <c r="AC331" s="91">
        <v>3355759.7510000002</v>
      </c>
      <c r="AD331" s="91">
        <v>1261.0505000000001</v>
      </c>
      <c r="AE331" s="62" t="s">
        <v>192</v>
      </c>
    </row>
    <row r="332" spans="2:31" x14ac:dyDescent="0.25">
      <c r="B332" s="89"/>
      <c r="C332" s="89">
        <v>326</v>
      </c>
      <c r="D332" s="89">
        <v>3055836.1170000001</v>
      </c>
      <c r="E332" s="89">
        <v>331672.91899999999</v>
      </c>
      <c r="F332" s="89">
        <v>1261.056</v>
      </c>
      <c r="G332" s="56" t="s">
        <v>192</v>
      </c>
      <c r="K332" s="56"/>
      <c r="L332" s="56">
        <v>326</v>
      </c>
      <c r="M332" s="91">
        <v>331714.22700000001</v>
      </c>
      <c r="N332" s="91">
        <v>3355755.2880000002</v>
      </c>
      <c r="O332" s="91">
        <v>1261.066</v>
      </c>
      <c r="P332" s="62" t="s">
        <v>192</v>
      </c>
      <c r="V332" s="89"/>
      <c r="W332" s="56"/>
      <c r="AA332" s="62">
        <v>1358</v>
      </c>
      <c r="AB332" s="91">
        <v>331714.22700000001</v>
      </c>
      <c r="AC332" s="91">
        <v>3355755.2880000002</v>
      </c>
      <c r="AD332" s="91">
        <v>1261.066</v>
      </c>
      <c r="AE332" s="62" t="s">
        <v>192</v>
      </c>
    </row>
    <row r="333" spans="2:31" x14ac:dyDescent="0.25">
      <c r="B333" s="89"/>
      <c r="C333" s="89">
        <v>327</v>
      </c>
      <c r="D333" s="89">
        <v>3055837.5619999999</v>
      </c>
      <c r="E333" s="89">
        <v>331679.40299999999</v>
      </c>
      <c r="F333" s="89">
        <v>1260.982</v>
      </c>
      <c r="G333" s="56" t="s">
        <v>192</v>
      </c>
      <c r="K333" s="56"/>
      <c r="L333" s="56">
        <v>327</v>
      </c>
      <c r="M333" s="91">
        <v>331707.47700000001</v>
      </c>
      <c r="N333" s="91">
        <v>3355762.375</v>
      </c>
      <c r="O333" s="91">
        <v>1260.704</v>
      </c>
      <c r="P333" s="62" t="s">
        <v>192</v>
      </c>
      <c r="V333" s="89"/>
      <c r="W333" s="56"/>
      <c r="AA333" s="62">
        <v>1359</v>
      </c>
      <c r="AB333" s="91">
        <v>331707.47700000001</v>
      </c>
      <c r="AC333" s="91">
        <v>3355762.375</v>
      </c>
      <c r="AD333" s="91">
        <v>1260.704</v>
      </c>
      <c r="AE333" s="62" t="s">
        <v>192</v>
      </c>
    </row>
    <row r="334" spans="2:31" x14ac:dyDescent="0.25">
      <c r="B334" s="89"/>
      <c r="C334" s="89">
        <v>328</v>
      </c>
      <c r="D334" s="89">
        <v>3055833.3289999999</v>
      </c>
      <c r="E334" s="89">
        <v>331669.50799999997</v>
      </c>
      <c r="F334" s="89">
        <v>1261.1030000000001</v>
      </c>
      <c r="G334" s="56" t="s">
        <v>192</v>
      </c>
      <c r="K334" s="56"/>
      <c r="L334" s="56">
        <v>328</v>
      </c>
      <c r="M334" s="91">
        <v>331715.01</v>
      </c>
      <c r="N334" s="91">
        <v>3355753.9410000001</v>
      </c>
      <c r="O334" s="91" t="s">
        <v>198</v>
      </c>
      <c r="P334" s="62" t="s">
        <v>192</v>
      </c>
      <c r="V334" s="89"/>
      <c r="W334" s="56"/>
      <c r="AA334" s="62">
        <v>1360</v>
      </c>
      <c r="AB334" s="91">
        <v>331715.01</v>
      </c>
      <c r="AC334" s="91">
        <v>3355753.9410000001</v>
      </c>
      <c r="AD334" s="91" t="s">
        <v>198</v>
      </c>
      <c r="AE334" s="62" t="s">
        <v>192</v>
      </c>
    </row>
    <row r="335" spans="2:31" x14ac:dyDescent="0.25">
      <c r="B335" s="89"/>
      <c r="C335" s="89">
        <v>329</v>
      </c>
      <c r="D335" s="89">
        <v>3055839.878</v>
      </c>
      <c r="E335" s="89">
        <v>331666.89799999999</v>
      </c>
      <c r="F335" s="89">
        <v>1260.1369999999999</v>
      </c>
      <c r="G335" s="56" t="s">
        <v>192</v>
      </c>
      <c r="K335" s="56"/>
      <c r="L335" s="56">
        <v>329</v>
      </c>
      <c r="M335" s="91">
        <v>331707.01299999998</v>
      </c>
      <c r="N335" s="91">
        <v>3355759.95</v>
      </c>
      <c r="O335" s="91">
        <v>1260.367</v>
      </c>
      <c r="P335" s="62" t="s">
        <v>192</v>
      </c>
      <c r="V335" s="89"/>
      <c r="W335" s="56"/>
      <c r="AA335" s="62">
        <v>1361</v>
      </c>
      <c r="AB335" s="91">
        <v>331707.01299999998</v>
      </c>
      <c r="AC335" s="91">
        <v>3355759.95</v>
      </c>
      <c r="AD335" s="91">
        <v>1260.367</v>
      </c>
      <c r="AE335" s="62" t="s">
        <v>192</v>
      </c>
    </row>
    <row r="336" spans="2:31" x14ac:dyDescent="0.25">
      <c r="B336" s="89"/>
      <c r="C336" s="89">
        <v>330</v>
      </c>
      <c r="D336" s="89">
        <v>3055836.9539999999</v>
      </c>
      <c r="E336" s="89">
        <v>331663.10499999998</v>
      </c>
      <c r="F336" s="89">
        <v>1260.1500000000001</v>
      </c>
      <c r="G336" s="56" t="s">
        <v>192</v>
      </c>
      <c r="K336" s="56"/>
      <c r="L336" s="56">
        <v>330</v>
      </c>
      <c r="M336" s="91">
        <v>331709.73499999999</v>
      </c>
      <c r="N336" s="91">
        <v>3355750.4739999999</v>
      </c>
      <c r="O336" s="91">
        <v>1259.99</v>
      </c>
      <c r="P336" s="62" t="s">
        <v>192</v>
      </c>
      <c r="V336" s="89"/>
      <c r="W336" s="56"/>
      <c r="AA336" s="62">
        <v>1362</v>
      </c>
      <c r="AB336" s="91">
        <v>331709.73499999999</v>
      </c>
      <c r="AC336" s="91">
        <v>3355750.4739999999</v>
      </c>
      <c r="AD336" s="91">
        <v>1259.99</v>
      </c>
      <c r="AE336" s="62" t="s">
        <v>192</v>
      </c>
    </row>
    <row r="337" spans="2:31" x14ac:dyDescent="0.25">
      <c r="B337" s="89"/>
      <c r="C337" s="89">
        <v>331</v>
      </c>
      <c r="D337" s="89">
        <v>3055834.9270000001</v>
      </c>
      <c r="E337" s="89">
        <v>331686.53499999997</v>
      </c>
      <c r="F337" s="89">
        <v>1260.1410000000001</v>
      </c>
      <c r="G337" s="56" t="s">
        <v>192</v>
      </c>
      <c r="K337" s="56"/>
      <c r="L337" s="56">
        <v>331</v>
      </c>
      <c r="M337" s="91">
        <v>331709.158</v>
      </c>
      <c r="N337" s="91">
        <v>3355753.2820000001</v>
      </c>
      <c r="O337" s="91">
        <v>1260.452</v>
      </c>
      <c r="P337" s="62" t="s">
        <v>192</v>
      </c>
      <c r="V337" s="89"/>
      <c r="W337" s="56"/>
      <c r="AA337" s="62">
        <v>1363</v>
      </c>
      <c r="AB337" s="91">
        <v>331709.158</v>
      </c>
      <c r="AC337" s="91">
        <v>3355753.2820000001</v>
      </c>
      <c r="AD337" s="91">
        <v>1260.452</v>
      </c>
      <c r="AE337" s="62" t="s">
        <v>192</v>
      </c>
    </row>
    <row r="338" spans="2:31" x14ac:dyDescent="0.25">
      <c r="B338" s="89"/>
      <c r="C338" s="89">
        <v>332</v>
      </c>
      <c r="D338" s="89">
        <v>3055721.4029999999</v>
      </c>
      <c r="E338" s="89">
        <v>331710.13500000001</v>
      </c>
      <c r="F338" s="89">
        <v>1257.23</v>
      </c>
      <c r="G338" s="56" t="s">
        <v>155</v>
      </c>
      <c r="K338" s="56"/>
      <c r="L338" s="56">
        <v>332</v>
      </c>
      <c r="M338" s="91">
        <v>331708.25699999998</v>
      </c>
      <c r="N338" s="91">
        <v>3355749.0219999999</v>
      </c>
      <c r="O338" s="91">
        <v>1259.626</v>
      </c>
      <c r="P338" s="62" t="s">
        <v>192</v>
      </c>
      <c r="V338" s="89"/>
      <c r="W338" s="56"/>
      <c r="AA338" s="62">
        <v>1364</v>
      </c>
      <c r="AB338" s="91">
        <v>331708.25699999998</v>
      </c>
      <c r="AC338" s="91">
        <v>3355749.0219999999</v>
      </c>
      <c r="AD338" s="91">
        <v>1259.626</v>
      </c>
      <c r="AE338" s="62" t="s">
        <v>192</v>
      </c>
    </row>
    <row r="339" spans="2:31" x14ac:dyDescent="0.25">
      <c r="B339" s="89"/>
      <c r="C339" s="89">
        <v>333</v>
      </c>
      <c r="D339" s="89">
        <v>3055718.5049999999</v>
      </c>
      <c r="E339" s="89">
        <v>331712.685</v>
      </c>
      <c r="F339" s="89">
        <v>1257.2570000000001</v>
      </c>
      <c r="G339" s="56" t="s">
        <v>155</v>
      </c>
      <c r="K339" s="56"/>
      <c r="L339" s="56">
        <v>333</v>
      </c>
      <c r="M339" s="91">
        <v>331709.77899999998</v>
      </c>
      <c r="N339" s="91">
        <v>3355747.27</v>
      </c>
      <c r="O339" s="91">
        <v>1259.4179999999999</v>
      </c>
      <c r="P339" s="62" t="s">
        <v>192</v>
      </c>
      <c r="V339" s="89"/>
      <c r="W339" s="56"/>
      <c r="AA339" s="62">
        <v>1365</v>
      </c>
      <c r="AB339" s="91">
        <v>331709.77899999998</v>
      </c>
      <c r="AC339" s="91">
        <v>3355747.27</v>
      </c>
      <c r="AD339" s="91">
        <v>1259.4179999999999</v>
      </c>
      <c r="AE339" s="62" t="s">
        <v>192</v>
      </c>
    </row>
    <row r="340" spans="2:31" x14ac:dyDescent="0.25">
      <c r="B340" s="89"/>
      <c r="C340" s="89">
        <v>334</v>
      </c>
      <c r="D340" s="89">
        <v>3055715.8879999998</v>
      </c>
      <c r="E340" s="89">
        <v>331715.429</v>
      </c>
      <c r="F340" s="89">
        <v>1257.213</v>
      </c>
      <c r="G340" s="56" t="s">
        <v>155</v>
      </c>
      <c r="K340" s="56"/>
      <c r="L340" s="56">
        <v>334</v>
      </c>
      <c r="M340" s="91">
        <v>331704.18800000002</v>
      </c>
      <c r="N340" s="91">
        <v>3355754.3590000002</v>
      </c>
      <c r="O340" s="91">
        <v>1259.5740000000001</v>
      </c>
      <c r="P340" s="62" t="s">
        <v>192</v>
      </c>
      <c r="V340" s="89"/>
      <c r="W340" s="56"/>
      <c r="AA340" s="62">
        <v>1366</v>
      </c>
      <c r="AB340" s="91">
        <v>331704.18800000002</v>
      </c>
      <c r="AC340" s="91">
        <v>3355754.3590000002</v>
      </c>
      <c r="AD340" s="91">
        <v>1259.5740000000001</v>
      </c>
      <c r="AE340" s="62" t="s">
        <v>192</v>
      </c>
    </row>
    <row r="341" spans="2:31" x14ac:dyDescent="0.25">
      <c r="B341" s="89"/>
      <c r="C341" s="89">
        <v>335</v>
      </c>
      <c r="D341" s="89">
        <v>3055729.6269999999</v>
      </c>
      <c r="E341" s="89">
        <v>331711.50699999998</v>
      </c>
      <c r="F341" s="89">
        <v>1257.5160000000001</v>
      </c>
      <c r="G341" s="56" t="s">
        <v>156</v>
      </c>
      <c r="K341" s="56"/>
      <c r="L341" s="56"/>
      <c r="M341" s="91"/>
      <c r="N341" s="91"/>
      <c r="O341" s="91"/>
      <c r="P341" s="56"/>
      <c r="V341" s="89"/>
      <c r="W341" s="56"/>
      <c r="AA341" s="62"/>
      <c r="AB341" s="91"/>
      <c r="AC341" s="91"/>
      <c r="AD341" s="91"/>
      <c r="AE341" s="62"/>
    </row>
    <row r="342" spans="2:31" x14ac:dyDescent="0.25">
      <c r="B342" s="89"/>
      <c r="C342" s="89">
        <v>336</v>
      </c>
      <c r="D342" s="89">
        <v>3055731.2740000002</v>
      </c>
      <c r="E342" s="89">
        <v>331701.69300000003</v>
      </c>
      <c r="F342" s="89">
        <v>1257.1510000000001</v>
      </c>
      <c r="G342" s="56" t="s">
        <v>193</v>
      </c>
      <c r="K342" s="56"/>
      <c r="L342" s="56"/>
      <c r="M342" s="91"/>
      <c r="N342" s="91"/>
      <c r="O342" s="91"/>
      <c r="P342" s="56"/>
      <c r="V342" s="89"/>
      <c r="W342" s="56"/>
      <c r="AA342" s="62"/>
      <c r="AB342" s="91"/>
      <c r="AC342" s="91"/>
      <c r="AD342" s="91"/>
      <c r="AE342" s="62"/>
    </row>
    <row r="343" spans="2:31" x14ac:dyDescent="0.25">
      <c r="B343" s="89"/>
      <c r="C343" s="89">
        <v>337</v>
      </c>
      <c r="D343" s="89">
        <v>3055727.1529999999</v>
      </c>
      <c r="E343" s="89">
        <v>331699.00199999998</v>
      </c>
      <c r="F343" s="89">
        <v>1257.2619999999999</v>
      </c>
      <c r="G343" s="56" t="s">
        <v>193</v>
      </c>
      <c r="K343" s="56"/>
      <c r="L343" s="56"/>
      <c r="M343" s="89"/>
      <c r="N343" s="89"/>
      <c r="O343" s="89"/>
      <c r="P343" s="56"/>
      <c r="V343" s="89"/>
      <c r="W343" s="56"/>
      <c r="AA343" s="62"/>
      <c r="AB343" s="91"/>
      <c r="AC343" s="91"/>
      <c r="AD343" s="91"/>
      <c r="AE343" s="62"/>
    </row>
    <row r="344" spans="2:31" x14ac:dyDescent="0.25">
      <c r="B344" s="89"/>
      <c r="C344" s="89">
        <v>338</v>
      </c>
      <c r="D344" s="89">
        <v>3055734.4679999999</v>
      </c>
      <c r="E344" s="89">
        <v>331695.82799999998</v>
      </c>
      <c r="F344" s="89">
        <v>1257.2360000000001</v>
      </c>
      <c r="G344" s="56" t="s">
        <v>193</v>
      </c>
      <c r="K344" s="56"/>
      <c r="L344" s="56">
        <v>338</v>
      </c>
      <c r="M344" s="89">
        <v>331695.82799999998</v>
      </c>
      <c r="N344" s="89">
        <v>3055734.4679999999</v>
      </c>
      <c r="O344" s="89">
        <v>1257.2360000000001</v>
      </c>
      <c r="P344" s="56" t="s">
        <v>193</v>
      </c>
      <c r="AA344" s="62"/>
      <c r="AB344" s="91"/>
      <c r="AC344" s="91"/>
      <c r="AD344" s="91"/>
      <c r="AE344" s="62"/>
    </row>
    <row r="345" spans="2:31" x14ac:dyDescent="0.25">
      <c r="B345" s="89"/>
      <c r="C345" s="89">
        <v>339</v>
      </c>
      <c r="D345" s="89">
        <v>3055737.486</v>
      </c>
      <c r="E345" s="89">
        <v>331698.43800000002</v>
      </c>
      <c r="F345" s="89">
        <v>1257.539</v>
      </c>
      <c r="G345" s="56" t="s">
        <v>192</v>
      </c>
      <c r="K345" s="56"/>
      <c r="L345" s="56">
        <v>339</v>
      </c>
      <c r="M345" s="89">
        <v>331698.43800000002</v>
      </c>
      <c r="N345" s="89">
        <v>3055737.486</v>
      </c>
      <c r="O345" s="89">
        <v>1257.539</v>
      </c>
      <c r="P345" s="56" t="s">
        <v>192</v>
      </c>
      <c r="AA345" s="62"/>
      <c r="AB345" s="91"/>
      <c r="AC345" s="91"/>
      <c r="AD345" s="91"/>
      <c r="AE345" s="62"/>
    </row>
    <row r="346" spans="2:31" x14ac:dyDescent="0.25">
      <c r="B346" s="89"/>
      <c r="C346" s="89">
        <v>340</v>
      </c>
      <c r="D346" s="89">
        <v>3055736.2370000002</v>
      </c>
      <c r="E346" s="89">
        <v>331701.478</v>
      </c>
      <c r="F346" s="89">
        <v>1257.788</v>
      </c>
      <c r="G346" s="56" t="s">
        <v>192</v>
      </c>
      <c r="K346" s="56"/>
      <c r="L346" s="56">
        <v>340</v>
      </c>
      <c r="M346" s="89">
        <v>331701.478</v>
      </c>
      <c r="N346" s="89">
        <v>3055736.2370000002</v>
      </c>
      <c r="O346" s="89">
        <v>1257.788</v>
      </c>
      <c r="P346" s="56" t="s">
        <v>192</v>
      </c>
    </row>
    <row r="347" spans="2:31" x14ac:dyDescent="0.25">
      <c r="B347" s="89"/>
      <c r="C347" s="89">
        <v>341</v>
      </c>
      <c r="D347" s="89">
        <v>3055735.8730000001</v>
      </c>
      <c r="E347" s="89">
        <v>331705.96299999999</v>
      </c>
      <c r="F347" s="89">
        <v>1258.1759999999999</v>
      </c>
      <c r="G347" s="56" t="s">
        <v>192</v>
      </c>
      <c r="K347" s="56"/>
      <c r="L347" s="56">
        <v>341</v>
      </c>
      <c r="M347" s="89">
        <v>331705.96299999999</v>
      </c>
      <c r="N347" s="89">
        <v>3055735.8730000001</v>
      </c>
      <c r="O347" s="89">
        <v>1258.1759999999999</v>
      </c>
      <c r="P347" s="56" t="s">
        <v>192</v>
      </c>
    </row>
    <row r="348" spans="2:31" x14ac:dyDescent="0.25">
      <c r="B348" s="89"/>
      <c r="C348" s="89">
        <v>342</v>
      </c>
      <c r="D348" s="89">
        <v>3055732.719</v>
      </c>
      <c r="E348" s="89">
        <v>331711.03399999999</v>
      </c>
      <c r="F348" s="89">
        <v>1258.212</v>
      </c>
      <c r="G348" s="56" t="s">
        <v>192</v>
      </c>
      <c r="K348" s="56"/>
      <c r="L348" s="56">
        <v>342</v>
      </c>
      <c r="M348" s="89">
        <v>331711.03399999999</v>
      </c>
      <c r="N348" s="89">
        <v>3055732.719</v>
      </c>
      <c r="O348" s="89">
        <v>1258.212</v>
      </c>
      <c r="P348" s="56" t="s">
        <v>192</v>
      </c>
    </row>
    <row r="349" spans="2:31" x14ac:dyDescent="0.25">
      <c r="B349" s="89"/>
      <c r="C349" s="89">
        <v>343</v>
      </c>
      <c r="D349" s="89">
        <v>3055731.1979999999</v>
      </c>
      <c r="E349" s="89">
        <v>331707.21000000002</v>
      </c>
      <c r="F349" s="89">
        <v>1257.2159999999999</v>
      </c>
      <c r="G349" s="56" t="s">
        <v>192</v>
      </c>
      <c r="K349" s="56"/>
      <c r="L349" s="56">
        <v>343</v>
      </c>
      <c r="M349" s="89">
        <v>331707.21000000002</v>
      </c>
      <c r="N349" s="89">
        <v>3055731.1979999999</v>
      </c>
      <c r="O349" s="89">
        <v>1257.2159999999999</v>
      </c>
      <c r="P349" s="56" t="s">
        <v>192</v>
      </c>
    </row>
    <row r="350" spans="2:31" x14ac:dyDescent="0.25">
      <c r="B350" s="89"/>
      <c r="C350" s="89">
        <v>344</v>
      </c>
      <c r="D350" s="89">
        <v>3055732.0830000001</v>
      </c>
      <c r="E350" s="89">
        <v>331710.00199999998</v>
      </c>
      <c r="F350" s="89">
        <v>1257.317</v>
      </c>
      <c r="G350" s="56" t="s">
        <v>192</v>
      </c>
      <c r="K350" s="56"/>
      <c r="L350" s="56">
        <v>344</v>
      </c>
      <c r="M350" s="89">
        <v>331710.00199999998</v>
      </c>
      <c r="N350" s="89">
        <v>3055732.0830000001</v>
      </c>
      <c r="O350" s="89">
        <v>1257.317</v>
      </c>
      <c r="P350" s="56" t="s">
        <v>192</v>
      </c>
    </row>
    <row r="351" spans="2:31" x14ac:dyDescent="0.25">
      <c r="B351" s="89"/>
      <c r="C351" s="89">
        <v>345</v>
      </c>
      <c r="D351" s="89">
        <v>3055737.9730000002</v>
      </c>
      <c r="E351" s="89">
        <v>331709.25699999998</v>
      </c>
      <c r="F351" s="89">
        <v>1258.421</v>
      </c>
      <c r="G351" s="56" t="s">
        <v>195</v>
      </c>
      <c r="K351" s="56"/>
      <c r="L351" s="56">
        <v>345</v>
      </c>
      <c r="M351" s="89">
        <v>331709.25699999998</v>
      </c>
      <c r="N351" s="89">
        <v>3055737.9730000002</v>
      </c>
      <c r="O351" s="89">
        <v>1258.421</v>
      </c>
      <c r="P351" s="56" t="s">
        <v>195</v>
      </c>
    </row>
    <row r="352" spans="2:31" x14ac:dyDescent="0.25">
      <c r="B352" s="89"/>
      <c r="C352" s="89">
        <v>346</v>
      </c>
      <c r="D352" s="89">
        <v>3055739.7519999999</v>
      </c>
      <c r="E352" s="89">
        <v>331704.63900000002</v>
      </c>
      <c r="F352" s="89">
        <v>1258.374</v>
      </c>
      <c r="G352" s="56" t="s">
        <v>192</v>
      </c>
      <c r="K352" s="56"/>
      <c r="L352" s="56">
        <v>346</v>
      </c>
      <c r="M352" s="89">
        <v>331704.63900000002</v>
      </c>
      <c r="N352" s="89">
        <v>3055739.7519999999</v>
      </c>
      <c r="O352" s="89">
        <v>1258.374</v>
      </c>
      <c r="P352" s="56" t="s">
        <v>192</v>
      </c>
    </row>
    <row r="353" spans="2:16" s="37" customFormat="1" x14ac:dyDescent="0.25">
      <c r="B353" s="89"/>
      <c r="C353" s="89">
        <v>347</v>
      </c>
      <c r="D353" s="89">
        <v>3055744.8840000001</v>
      </c>
      <c r="E353" s="89">
        <v>331700.48599999998</v>
      </c>
      <c r="F353" s="89">
        <v>1258.3209999999999</v>
      </c>
      <c r="G353" s="56" t="s">
        <v>192</v>
      </c>
      <c r="K353" s="56"/>
      <c r="L353" s="56">
        <v>347</v>
      </c>
      <c r="M353" s="89">
        <v>331700.48599999998</v>
      </c>
      <c r="N353" s="89">
        <v>3055744.8840000001</v>
      </c>
      <c r="O353" s="89">
        <v>1258.3209999999999</v>
      </c>
      <c r="P353" s="56" t="s">
        <v>192</v>
      </c>
    </row>
    <row r="354" spans="2:16" s="37" customFormat="1" x14ac:dyDescent="0.25">
      <c r="B354" s="89"/>
      <c r="C354" s="89">
        <v>348</v>
      </c>
      <c r="D354" s="89">
        <v>3055709.5839999998</v>
      </c>
      <c r="E354" s="89">
        <v>331711.53200000001</v>
      </c>
      <c r="F354" s="89">
        <v>1258.3969999999999</v>
      </c>
      <c r="G354" s="56" t="s">
        <v>192</v>
      </c>
      <c r="K354" s="56"/>
      <c r="L354" s="56">
        <v>348</v>
      </c>
      <c r="M354" s="89">
        <v>331711.53200000001</v>
      </c>
      <c r="N354" s="89">
        <v>3055709.5839999998</v>
      </c>
      <c r="O354" s="89">
        <v>1258.3969999999999</v>
      </c>
      <c r="P354" s="56" t="s">
        <v>192</v>
      </c>
    </row>
    <row r="355" spans="2:16" s="37" customFormat="1" x14ac:dyDescent="0.25">
      <c r="B355" s="89"/>
      <c r="C355" s="89">
        <v>349</v>
      </c>
      <c r="D355" s="89">
        <v>3055708.2519999999</v>
      </c>
      <c r="E355" s="89">
        <v>331701.64</v>
      </c>
      <c r="F355" s="89">
        <v>1258.9739999999999</v>
      </c>
      <c r="G355" s="56" t="s">
        <v>192</v>
      </c>
      <c r="K355" s="56"/>
      <c r="L355" s="56">
        <v>349</v>
      </c>
      <c r="M355" s="89">
        <v>331701.64</v>
      </c>
      <c r="N355" s="89">
        <v>3055708.2519999999</v>
      </c>
      <c r="O355" s="89">
        <v>1258.9739999999999</v>
      </c>
      <c r="P355" s="56" t="s">
        <v>192</v>
      </c>
    </row>
    <row r="356" spans="2:16" s="37" customFormat="1" x14ac:dyDescent="0.25">
      <c r="B356" s="89"/>
      <c r="C356" s="89">
        <v>350</v>
      </c>
      <c r="D356" s="89">
        <v>3055703.5780000002</v>
      </c>
      <c r="E356" s="89">
        <v>331703.152</v>
      </c>
      <c r="F356" s="89">
        <v>1258.8779999999999</v>
      </c>
      <c r="G356" s="56" t="s">
        <v>192</v>
      </c>
      <c r="K356" s="56"/>
      <c r="L356" s="56">
        <v>350</v>
      </c>
      <c r="M356" s="89">
        <v>331703.152</v>
      </c>
      <c r="N356" s="89">
        <v>3055703.5780000002</v>
      </c>
      <c r="O356" s="89">
        <v>1258.8779999999999</v>
      </c>
      <c r="P356" s="56" t="s">
        <v>192</v>
      </c>
    </row>
    <row r="357" spans="2:16" s="37" customFormat="1" x14ac:dyDescent="0.25">
      <c r="B357" s="89"/>
      <c r="C357" s="89">
        <v>351</v>
      </c>
      <c r="D357" s="89">
        <v>3055707.5580000002</v>
      </c>
      <c r="E357" s="89">
        <v>331696.609</v>
      </c>
      <c r="F357" s="89">
        <v>1259.4349999999999</v>
      </c>
      <c r="G357" s="56" t="s">
        <v>192</v>
      </c>
      <c r="K357" s="56"/>
      <c r="L357" s="56">
        <v>351</v>
      </c>
      <c r="M357" s="89">
        <v>331696.609</v>
      </c>
      <c r="N357" s="89">
        <v>3055707.5580000002</v>
      </c>
      <c r="O357" s="89">
        <v>1259.4349999999999</v>
      </c>
      <c r="P357" s="56" t="s">
        <v>192</v>
      </c>
    </row>
    <row r="358" spans="2:16" s="37" customFormat="1" x14ac:dyDescent="0.25">
      <c r="B358" s="89"/>
      <c r="C358" s="89">
        <v>352</v>
      </c>
      <c r="D358" s="89">
        <v>3055703.81</v>
      </c>
      <c r="E358" s="89">
        <v>331700.53100000002</v>
      </c>
      <c r="F358" s="89">
        <v>1259.5650000000001</v>
      </c>
      <c r="G358" s="56" t="s">
        <v>192</v>
      </c>
      <c r="K358" s="56"/>
      <c r="L358" s="56">
        <v>352</v>
      </c>
      <c r="M358" s="89">
        <v>331700.53100000002</v>
      </c>
      <c r="N358" s="89">
        <v>3055703.81</v>
      </c>
      <c r="O358" s="89">
        <v>1259.5650000000001</v>
      </c>
      <c r="P358" s="56" t="s">
        <v>192</v>
      </c>
    </row>
    <row r="359" spans="2:16" s="37" customFormat="1" x14ac:dyDescent="0.25">
      <c r="B359" s="89"/>
      <c r="C359" s="89">
        <v>353</v>
      </c>
      <c r="D359" s="89">
        <v>3055702.4509999999</v>
      </c>
      <c r="E359" s="89">
        <v>331694.74599999998</v>
      </c>
      <c r="F359" s="89">
        <v>1260.4670000000001</v>
      </c>
      <c r="G359" s="56" t="s">
        <v>192</v>
      </c>
      <c r="K359" s="56"/>
      <c r="L359" s="56">
        <v>353</v>
      </c>
      <c r="M359" s="89">
        <v>331694.74599999998</v>
      </c>
      <c r="N359" s="89">
        <v>3055702.4509999999</v>
      </c>
      <c r="O359" s="89">
        <v>1260.4670000000001</v>
      </c>
      <c r="P359" s="56" t="s">
        <v>192</v>
      </c>
    </row>
    <row r="360" spans="2:16" s="37" customFormat="1" x14ac:dyDescent="0.25">
      <c r="B360" s="89"/>
      <c r="C360" s="89">
        <v>354</v>
      </c>
      <c r="D360" s="89">
        <v>3055699.287</v>
      </c>
      <c r="E360" s="89">
        <v>331701.73800000001</v>
      </c>
      <c r="F360" s="89">
        <v>1259.549</v>
      </c>
      <c r="G360" s="56" t="s">
        <v>192</v>
      </c>
      <c r="K360" s="56"/>
      <c r="L360" s="56">
        <v>354</v>
      </c>
      <c r="M360" s="89">
        <v>331701.73800000001</v>
      </c>
      <c r="N360" s="89">
        <v>3055699.287</v>
      </c>
      <c r="O360" s="89">
        <v>1259.549</v>
      </c>
      <c r="P360" s="56" t="s">
        <v>192</v>
      </c>
    </row>
    <row r="361" spans="2:16" s="37" customFormat="1" x14ac:dyDescent="0.25">
      <c r="B361" s="89"/>
      <c r="C361" s="89">
        <v>355</v>
      </c>
      <c r="D361" s="89">
        <v>3055697.9139999999</v>
      </c>
      <c r="E361" s="89">
        <v>331697.98100000003</v>
      </c>
      <c r="F361" s="89">
        <v>1260.8340000000001</v>
      </c>
      <c r="G361" s="56" t="s">
        <v>192</v>
      </c>
      <c r="K361" s="56"/>
      <c r="L361" s="56">
        <v>355</v>
      </c>
      <c r="M361" s="89">
        <v>331697.98100000003</v>
      </c>
      <c r="N361" s="89">
        <v>3055697.9139999999</v>
      </c>
      <c r="O361" s="89">
        <v>1260.8340000000001</v>
      </c>
      <c r="P361" s="56" t="s">
        <v>192</v>
      </c>
    </row>
    <row r="362" spans="2:16" s="37" customFormat="1" x14ac:dyDescent="0.25">
      <c r="B362" s="89"/>
      <c r="C362" s="89">
        <v>356</v>
      </c>
      <c r="D362" s="89">
        <v>3055709.372</v>
      </c>
      <c r="E362" s="89">
        <v>331694.01799999998</v>
      </c>
      <c r="F362" s="89">
        <v>1259.3889999999999</v>
      </c>
      <c r="G362" s="56" t="s">
        <v>192</v>
      </c>
      <c r="K362" s="56"/>
      <c r="L362" s="56">
        <v>356</v>
      </c>
      <c r="M362" s="89">
        <v>331694.01799999998</v>
      </c>
      <c r="N362" s="89">
        <v>3055709.372</v>
      </c>
      <c r="O362" s="89">
        <v>1259.3889999999999</v>
      </c>
      <c r="P362" s="56" t="s">
        <v>192</v>
      </c>
    </row>
    <row r="363" spans="2:16" s="37" customFormat="1" x14ac:dyDescent="0.25">
      <c r="B363" s="89"/>
      <c r="C363" s="89">
        <v>357</v>
      </c>
      <c r="D363" s="89">
        <v>3055713.6409999998</v>
      </c>
      <c r="E363" s="89">
        <v>331691.51400000002</v>
      </c>
      <c r="F363" s="89">
        <v>1259.4110000000001</v>
      </c>
      <c r="G363" s="56" t="s">
        <v>192</v>
      </c>
      <c r="K363" s="56"/>
      <c r="L363" s="56">
        <v>357</v>
      </c>
      <c r="M363" s="89">
        <v>331691.51400000002</v>
      </c>
      <c r="N363" s="89">
        <v>3055713.6409999998</v>
      </c>
      <c r="O363" s="89">
        <v>1259.4110000000001</v>
      </c>
      <c r="P363" s="56" t="s">
        <v>192</v>
      </c>
    </row>
    <row r="364" spans="2:16" s="37" customFormat="1" x14ac:dyDescent="0.25">
      <c r="B364" s="89"/>
      <c r="C364" s="89">
        <v>358</v>
      </c>
      <c r="D364" s="89">
        <v>3055713.8369999998</v>
      </c>
      <c r="E364" s="89">
        <v>331687.25599999999</v>
      </c>
      <c r="F364" s="89">
        <v>1259.8889999999999</v>
      </c>
      <c r="G364" s="56" t="s">
        <v>192</v>
      </c>
      <c r="K364" s="56"/>
      <c r="L364" s="56">
        <v>358</v>
      </c>
      <c r="M364" s="89">
        <v>331687.25599999999</v>
      </c>
      <c r="N364" s="89">
        <v>3055713.8369999998</v>
      </c>
      <c r="O364" s="89">
        <v>1259.8889999999999</v>
      </c>
      <c r="P364" s="56" t="s">
        <v>192</v>
      </c>
    </row>
    <row r="365" spans="2:16" s="37" customFormat="1" x14ac:dyDescent="0.25">
      <c r="B365" s="89"/>
      <c r="C365" s="89">
        <v>359</v>
      </c>
      <c r="D365" s="89">
        <v>3055719.2170000002</v>
      </c>
      <c r="E365" s="89">
        <v>331682.99900000001</v>
      </c>
      <c r="F365" s="89">
        <v>1259.9559999999999</v>
      </c>
      <c r="G365" s="56" t="s">
        <v>192</v>
      </c>
      <c r="K365" s="56"/>
      <c r="L365" s="56">
        <v>359</v>
      </c>
      <c r="M365" s="89">
        <v>331682.99900000001</v>
      </c>
      <c r="N365" s="89">
        <v>3055719.2170000002</v>
      </c>
      <c r="O365" s="89">
        <v>1259.9559999999999</v>
      </c>
      <c r="P365" s="56" t="s">
        <v>192</v>
      </c>
    </row>
    <row r="366" spans="2:16" s="37" customFormat="1" x14ac:dyDescent="0.25">
      <c r="B366" s="89"/>
      <c r="C366" s="89">
        <v>360</v>
      </c>
      <c r="D366" s="89">
        <v>3055721.2710000002</v>
      </c>
      <c r="E366" s="89">
        <v>331681.08399999997</v>
      </c>
      <c r="F366" s="89">
        <v>1259.644</v>
      </c>
      <c r="G366" s="56" t="s">
        <v>192</v>
      </c>
      <c r="K366" s="56"/>
      <c r="L366" s="56">
        <v>360</v>
      </c>
      <c r="M366" s="89">
        <v>331681.08399999997</v>
      </c>
      <c r="N366" s="89">
        <v>3055721.2710000002</v>
      </c>
      <c r="O366" s="89">
        <v>1259.644</v>
      </c>
      <c r="P366" s="56" t="s">
        <v>192</v>
      </c>
    </row>
    <row r="367" spans="2:16" s="37" customFormat="1" x14ac:dyDescent="0.25">
      <c r="B367" s="89"/>
      <c r="C367" s="89">
        <v>361</v>
      </c>
      <c r="D367" s="89">
        <v>3055717.4810000001</v>
      </c>
      <c r="E367" s="89">
        <v>331689.147</v>
      </c>
      <c r="F367" s="89">
        <v>1259.047</v>
      </c>
      <c r="G367" s="56" t="s">
        <v>192</v>
      </c>
      <c r="K367" s="56"/>
      <c r="L367" s="56">
        <v>361</v>
      </c>
      <c r="M367" s="89">
        <v>331689.147</v>
      </c>
      <c r="N367" s="89">
        <v>3055717.4810000001</v>
      </c>
      <c r="O367" s="89">
        <v>1259.047</v>
      </c>
      <c r="P367" s="56" t="s">
        <v>192</v>
      </c>
    </row>
    <row r="368" spans="2:16" s="37" customFormat="1" x14ac:dyDescent="0.25">
      <c r="B368" s="89"/>
      <c r="C368" s="89">
        <v>362</v>
      </c>
      <c r="D368" s="89">
        <v>3055714.7489999998</v>
      </c>
      <c r="E368" s="89">
        <v>331691.13500000001</v>
      </c>
      <c r="F368" s="89">
        <v>1258.98</v>
      </c>
      <c r="G368" s="56" t="s">
        <v>192</v>
      </c>
      <c r="K368" s="56"/>
      <c r="L368" s="56">
        <v>362</v>
      </c>
      <c r="M368" s="89">
        <v>331691.13500000001</v>
      </c>
      <c r="N368" s="89">
        <v>3055714.7489999998</v>
      </c>
      <c r="O368" s="89">
        <v>1258.98</v>
      </c>
      <c r="P368" s="56" t="s">
        <v>192</v>
      </c>
    </row>
    <row r="369" spans="2:16" s="37" customFormat="1" x14ac:dyDescent="0.25">
      <c r="B369" s="89"/>
      <c r="C369" s="89">
        <v>363</v>
      </c>
      <c r="D369" s="89">
        <v>3055724.8089999999</v>
      </c>
      <c r="E369" s="89">
        <v>331712.951</v>
      </c>
      <c r="F369" s="89">
        <v>1257.338</v>
      </c>
      <c r="G369" s="56" t="s">
        <v>192</v>
      </c>
      <c r="K369" s="56"/>
      <c r="L369" s="56">
        <v>363</v>
      </c>
      <c r="M369" s="89">
        <v>331712.951</v>
      </c>
      <c r="N369" s="89">
        <v>3055724.8089999999</v>
      </c>
      <c r="O369" s="89">
        <v>1257.338</v>
      </c>
      <c r="P369" s="56" t="s">
        <v>192</v>
      </c>
    </row>
    <row r="370" spans="2:16" s="37" customFormat="1" x14ac:dyDescent="0.25">
      <c r="B370" s="89"/>
      <c r="C370" s="89">
        <v>364</v>
      </c>
      <c r="D370" s="89">
        <v>3055733.7289999998</v>
      </c>
      <c r="E370" s="89">
        <v>331705</v>
      </c>
      <c r="F370" s="89">
        <v>1257.0719999999999</v>
      </c>
      <c r="G370" s="56" t="s">
        <v>192</v>
      </c>
      <c r="K370" s="56"/>
      <c r="L370" s="56">
        <v>364</v>
      </c>
      <c r="M370" s="89">
        <v>331705</v>
      </c>
      <c r="N370" s="89">
        <v>3055733.7289999998</v>
      </c>
      <c r="O370" s="89">
        <v>1257.0719999999999</v>
      </c>
      <c r="P370" s="56" t="s">
        <v>192</v>
      </c>
    </row>
    <row r="371" spans="2:16" s="37" customFormat="1" x14ac:dyDescent="0.25">
      <c r="B371" s="89"/>
      <c r="C371" s="89">
        <v>365</v>
      </c>
      <c r="D371" s="89">
        <v>3055742.9959999998</v>
      </c>
      <c r="E371" s="89">
        <v>331701.25199999998</v>
      </c>
      <c r="F371" s="89">
        <v>1256.9559999999999</v>
      </c>
      <c r="G371" s="56" t="s">
        <v>192</v>
      </c>
      <c r="K371" s="56"/>
      <c r="L371" s="56">
        <v>365</v>
      </c>
      <c r="M371" s="89">
        <v>331701.25199999998</v>
      </c>
      <c r="N371" s="89">
        <v>3055742.9959999998</v>
      </c>
      <c r="O371" s="89">
        <v>1256.9559999999999</v>
      </c>
      <c r="P371" s="56" t="s">
        <v>192</v>
      </c>
    </row>
    <row r="372" spans="2:16" s="37" customFormat="1" x14ac:dyDescent="0.25">
      <c r="B372" s="89"/>
      <c r="C372" s="95">
        <v>366</v>
      </c>
      <c r="D372" s="95">
        <v>3055741.7140000002</v>
      </c>
      <c r="E372" s="95">
        <v>3317696.8029999998</v>
      </c>
      <c r="F372" s="95">
        <v>1257.2180000000001</v>
      </c>
      <c r="G372" s="96" t="s">
        <v>156</v>
      </c>
      <c r="K372" s="56"/>
      <c r="L372" s="96"/>
      <c r="M372" s="95">
        <v>3317696.8029999998</v>
      </c>
      <c r="N372" s="95">
        <v>3055741.7140000002</v>
      </c>
      <c r="O372" s="95"/>
      <c r="P372" s="96"/>
    </row>
    <row r="373" spans="2:16" s="37" customFormat="1" x14ac:dyDescent="0.25">
      <c r="B373" s="89"/>
      <c r="C373" s="89">
        <v>367</v>
      </c>
      <c r="D373" s="89">
        <v>3055702.8739999998</v>
      </c>
      <c r="E373" s="89">
        <v>331713.84100000001</v>
      </c>
      <c r="F373" s="89">
        <v>1257.1969999999999</v>
      </c>
      <c r="G373" s="56" t="s">
        <v>192</v>
      </c>
      <c r="K373" s="56"/>
      <c r="L373" s="56">
        <v>367</v>
      </c>
      <c r="M373" s="89">
        <v>331713.84100000001</v>
      </c>
      <c r="N373" s="89">
        <v>3055702.8739999998</v>
      </c>
      <c r="O373" s="89">
        <v>1257.1969999999999</v>
      </c>
      <c r="P373" s="56" t="s">
        <v>192</v>
      </c>
    </row>
    <row r="374" spans="2:16" s="37" customFormat="1" x14ac:dyDescent="0.25">
      <c r="B374" s="89"/>
      <c r="C374" s="89">
        <v>368</v>
      </c>
      <c r="D374" s="89">
        <v>3055714.5490000001</v>
      </c>
      <c r="E374" s="89">
        <v>331775.48200000002</v>
      </c>
      <c r="F374" s="89">
        <v>1262.722</v>
      </c>
      <c r="G374" s="56" t="s">
        <v>15</v>
      </c>
      <c r="K374" s="56"/>
      <c r="L374" s="56">
        <v>368</v>
      </c>
      <c r="M374" s="89">
        <v>331775.48200000002</v>
      </c>
      <c r="N374" s="89">
        <v>3055714.5490000001</v>
      </c>
      <c r="O374" s="89">
        <v>1262.722</v>
      </c>
      <c r="P374" s="56" t="s">
        <v>15</v>
      </c>
    </row>
    <row r="375" spans="2:16" s="37" customFormat="1" x14ac:dyDescent="0.25">
      <c r="B375" s="89"/>
      <c r="C375" s="89">
        <v>369</v>
      </c>
      <c r="D375" s="89">
        <v>3055714.7280000001</v>
      </c>
      <c r="E375" s="89">
        <v>331770.96899999998</v>
      </c>
      <c r="F375" s="89">
        <v>1262.221</v>
      </c>
      <c r="G375" s="56" t="s">
        <v>15</v>
      </c>
      <c r="K375" s="56"/>
      <c r="L375" s="56">
        <v>369</v>
      </c>
      <c r="M375" s="89">
        <v>331770.96899999998</v>
      </c>
      <c r="N375" s="89">
        <v>3055714.7280000001</v>
      </c>
      <c r="O375" s="89">
        <v>1262.221</v>
      </c>
      <c r="P375" s="56" t="s">
        <v>15</v>
      </c>
    </row>
    <row r="376" spans="2:16" s="37" customFormat="1" x14ac:dyDescent="0.25">
      <c r="B376" s="89"/>
      <c r="C376" s="89">
        <v>370</v>
      </c>
      <c r="D376" s="89">
        <v>3055708.9559999998</v>
      </c>
      <c r="E376" s="89">
        <v>331767.848</v>
      </c>
      <c r="F376" s="89">
        <v>1261.354</v>
      </c>
      <c r="G376" s="56" t="s">
        <v>15</v>
      </c>
      <c r="K376" s="56"/>
      <c r="L376" s="56">
        <v>370</v>
      </c>
      <c r="M376" s="89">
        <v>331767.848</v>
      </c>
      <c r="N376" s="89">
        <v>3055708.9559999998</v>
      </c>
      <c r="O376" s="89">
        <v>1261.354</v>
      </c>
      <c r="P376" s="56" t="s">
        <v>15</v>
      </c>
    </row>
    <row r="377" spans="2:16" s="37" customFormat="1" x14ac:dyDescent="0.25">
      <c r="B377" s="89"/>
      <c r="C377" s="89">
        <v>371</v>
      </c>
      <c r="D377" s="89">
        <v>3055709.01</v>
      </c>
      <c r="E377" s="89">
        <v>331763.49300000002</v>
      </c>
      <c r="F377" s="89">
        <v>1260.7809999999999</v>
      </c>
      <c r="G377" s="56" t="s">
        <v>15</v>
      </c>
      <c r="K377" s="56"/>
      <c r="L377" s="56">
        <v>371</v>
      </c>
      <c r="M377" s="89">
        <v>331763.49300000002</v>
      </c>
      <c r="N377" s="89">
        <v>3055709.01</v>
      </c>
      <c r="O377" s="89">
        <v>1260.7809999999999</v>
      </c>
      <c r="P377" s="56" t="s">
        <v>15</v>
      </c>
    </row>
    <row r="378" spans="2:16" s="37" customFormat="1" x14ac:dyDescent="0.25">
      <c r="B378" s="89"/>
      <c r="C378" s="89">
        <v>372</v>
      </c>
      <c r="D378" s="89">
        <v>3055707.503</v>
      </c>
      <c r="E378" s="89">
        <v>331767.103</v>
      </c>
      <c r="F378" s="89">
        <v>1261.231</v>
      </c>
      <c r="G378" s="56" t="s">
        <v>15</v>
      </c>
      <c r="K378" s="56"/>
      <c r="L378" s="56">
        <v>372</v>
      </c>
      <c r="M378" s="89">
        <v>331767.103</v>
      </c>
      <c r="N378" s="89">
        <v>3055707.503</v>
      </c>
      <c r="O378" s="89">
        <v>1261.231</v>
      </c>
      <c r="P378" s="56" t="s">
        <v>15</v>
      </c>
    </row>
    <row r="379" spans="2:16" s="37" customFormat="1" x14ac:dyDescent="0.25">
      <c r="B379" s="89"/>
      <c r="C379" s="89">
        <v>373</v>
      </c>
      <c r="D379" s="89">
        <v>3055704.7390000001</v>
      </c>
      <c r="E379" s="89">
        <v>331767.59000000003</v>
      </c>
      <c r="F379" s="89">
        <v>1261.096</v>
      </c>
      <c r="G379" s="56" t="s">
        <v>155</v>
      </c>
      <c r="K379" s="56"/>
      <c r="L379" s="56">
        <v>373</v>
      </c>
      <c r="M379" s="89">
        <v>331767.59000000003</v>
      </c>
      <c r="N379" s="89">
        <v>3055704.7390000001</v>
      </c>
      <c r="O379" s="89">
        <v>1261.096</v>
      </c>
      <c r="P379" s="56" t="s">
        <v>155</v>
      </c>
    </row>
    <row r="380" spans="2:16" s="37" customFormat="1" x14ac:dyDescent="0.25">
      <c r="B380" s="89"/>
      <c r="C380" s="89">
        <v>374</v>
      </c>
      <c r="D380" s="89">
        <v>3055704.12</v>
      </c>
      <c r="E380" s="89">
        <v>331774.701</v>
      </c>
      <c r="F380" s="89">
        <v>1261.1790000000001</v>
      </c>
      <c r="G380" s="56" t="s">
        <v>15</v>
      </c>
      <c r="K380" s="56"/>
      <c r="L380" s="56">
        <v>374</v>
      </c>
      <c r="M380" s="89">
        <v>331774.701</v>
      </c>
      <c r="N380" s="89">
        <v>3055704.12</v>
      </c>
      <c r="O380" s="89">
        <v>1261.1790000000001</v>
      </c>
      <c r="P380" s="56" t="s">
        <v>15</v>
      </c>
    </row>
    <row r="381" spans="2:16" s="37" customFormat="1" x14ac:dyDescent="0.25">
      <c r="B381" s="89"/>
      <c r="C381" s="89">
        <v>375</v>
      </c>
      <c r="D381" s="89">
        <v>3055701.9530000002</v>
      </c>
      <c r="E381" s="89">
        <v>331776.61200000002</v>
      </c>
      <c r="F381" s="89">
        <v>1261.0450000000001</v>
      </c>
      <c r="G381" s="56" t="s">
        <v>15</v>
      </c>
      <c r="K381" s="56"/>
      <c r="L381" s="56">
        <v>375</v>
      </c>
      <c r="M381" s="89">
        <v>331776.61200000002</v>
      </c>
      <c r="N381" s="89">
        <v>3055701.9530000002</v>
      </c>
      <c r="O381" s="89">
        <v>1261.0450000000001</v>
      </c>
      <c r="P381" s="56" t="s">
        <v>15</v>
      </c>
    </row>
    <row r="382" spans="2:16" s="37" customFormat="1" x14ac:dyDescent="0.25">
      <c r="B382" s="89"/>
      <c r="C382" s="89">
        <v>376</v>
      </c>
      <c r="D382" s="89">
        <v>3055706.219</v>
      </c>
      <c r="E382" s="89">
        <v>331777.58799999999</v>
      </c>
      <c r="F382" s="89">
        <v>1261.1199999999999</v>
      </c>
      <c r="G382" s="56" t="s">
        <v>192</v>
      </c>
      <c r="K382" s="56"/>
      <c r="L382" s="56">
        <v>376</v>
      </c>
      <c r="M382" s="89">
        <v>331777.58799999999</v>
      </c>
      <c r="N382" s="89">
        <v>3055706.219</v>
      </c>
      <c r="O382" s="89">
        <v>1261.1199999999999</v>
      </c>
      <c r="P382" s="56" t="s">
        <v>192</v>
      </c>
    </row>
    <row r="383" spans="2:16" s="37" customFormat="1" x14ac:dyDescent="0.25">
      <c r="B383" s="89"/>
      <c r="C383" s="89">
        <v>377</v>
      </c>
      <c r="D383" s="89">
        <v>3055707.41</v>
      </c>
      <c r="E383" s="89">
        <v>331780.53899999999</v>
      </c>
      <c r="F383" s="89">
        <v>1262.133</v>
      </c>
      <c r="G383" s="56" t="s">
        <v>192</v>
      </c>
      <c r="K383" s="56"/>
      <c r="L383" s="56">
        <v>377</v>
      </c>
      <c r="M383" s="89">
        <v>331780.53899999999</v>
      </c>
      <c r="N383" s="89">
        <v>3055707.41</v>
      </c>
      <c r="O383" s="89">
        <v>1262.133</v>
      </c>
      <c r="P383" s="56" t="s">
        <v>192</v>
      </c>
    </row>
    <row r="384" spans="2:16" s="37" customFormat="1" x14ac:dyDescent="0.25">
      <c r="B384" s="89"/>
      <c r="C384" s="89">
        <v>378</v>
      </c>
      <c r="D384" s="89">
        <v>3055705.4470000002</v>
      </c>
      <c r="E384" s="89">
        <v>331785.41600000003</v>
      </c>
      <c r="F384" s="89">
        <v>1261.9649999999999</v>
      </c>
      <c r="G384" s="56" t="s">
        <v>192</v>
      </c>
      <c r="K384" s="56"/>
      <c r="L384" s="56">
        <v>378</v>
      </c>
      <c r="M384" s="89">
        <v>331785.41600000003</v>
      </c>
      <c r="N384" s="89">
        <v>3055705.4470000002</v>
      </c>
      <c r="O384" s="89">
        <v>1261.9649999999999</v>
      </c>
      <c r="P384" s="56" t="s">
        <v>192</v>
      </c>
    </row>
    <row r="385" spans="2:16" s="37" customFormat="1" x14ac:dyDescent="0.25">
      <c r="B385" s="89"/>
      <c r="C385" s="89">
        <v>379</v>
      </c>
      <c r="D385" s="89">
        <v>3055700.5109999999</v>
      </c>
      <c r="E385" s="89">
        <v>331790.00199999998</v>
      </c>
      <c r="F385" s="89">
        <v>1262.884</v>
      </c>
      <c r="G385" s="56" t="s">
        <v>192</v>
      </c>
      <c r="K385" s="56"/>
      <c r="L385" s="56">
        <v>379</v>
      </c>
      <c r="M385" s="89">
        <v>331790.00199999998</v>
      </c>
      <c r="N385" s="89">
        <v>3055700.5109999999</v>
      </c>
      <c r="O385" s="89">
        <v>1262.884</v>
      </c>
      <c r="P385" s="56" t="s">
        <v>192</v>
      </c>
    </row>
    <row r="386" spans="2:16" s="37" customFormat="1" x14ac:dyDescent="0.25">
      <c r="B386" s="89"/>
      <c r="C386" s="89">
        <v>380</v>
      </c>
      <c r="D386" s="89">
        <v>3055706.3560000001</v>
      </c>
      <c r="E386" s="89">
        <v>331785.16600000003</v>
      </c>
      <c r="F386" s="89">
        <v>1262.579</v>
      </c>
      <c r="G386" s="56" t="s">
        <v>192</v>
      </c>
      <c r="K386" s="56"/>
      <c r="L386" s="56">
        <v>380</v>
      </c>
      <c r="M386" s="89">
        <v>331785.16600000003</v>
      </c>
      <c r="N386" s="89">
        <v>3055706.3560000001</v>
      </c>
      <c r="O386" s="89">
        <v>1262.579</v>
      </c>
      <c r="P386" s="56" t="s">
        <v>192</v>
      </c>
    </row>
    <row r="387" spans="2:16" s="37" customFormat="1" x14ac:dyDescent="0.25">
      <c r="B387" s="89"/>
      <c r="C387" s="89">
        <v>381</v>
      </c>
      <c r="D387" s="89">
        <v>3055709.1979999999</v>
      </c>
      <c r="E387" s="89">
        <v>331779.06599999999</v>
      </c>
      <c r="F387" s="89">
        <v>1262.261</v>
      </c>
      <c r="G387" s="56" t="s">
        <v>192</v>
      </c>
      <c r="K387" s="56"/>
      <c r="L387" s="56">
        <v>381</v>
      </c>
      <c r="M387" s="89">
        <v>331779.06599999999</v>
      </c>
      <c r="N387" s="89">
        <v>3055709.1979999999</v>
      </c>
      <c r="O387" s="89">
        <v>1262.261</v>
      </c>
      <c r="P387" s="56" t="s">
        <v>192</v>
      </c>
    </row>
    <row r="388" spans="2:16" s="37" customFormat="1" x14ac:dyDescent="0.25">
      <c r="B388" s="89"/>
      <c r="C388" s="89">
        <v>382</v>
      </c>
      <c r="D388" s="89">
        <v>3055700.2579999999</v>
      </c>
      <c r="E388" s="89">
        <v>331774.49599999998</v>
      </c>
      <c r="F388" s="89">
        <v>1260.6369999999999</v>
      </c>
      <c r="G388" s="56" t="s">
        <v>192</v>
      </c>
      <c r="K388" s="56"/>
      <c r="L388" s="56">
        <v>382</v>
      </c>
      <c r="M388" s="89">
        <v>331774.49599999998</v>
      </c>
      <c r="N388" s="89">
        <v>3055700.2579999999</v>
      </c>
      <c r="O388" s="89">
        <v>1260.6369999999999</v>
      </c>
      <c r="P388" s="56" t="s">
        <v>192</v>
      </c>
    </row>
    <row r="389" spans="2:16" s="37" customFormat="1" x14ac:dyDescent="0.25">
      <c r="B389" s="89"/>
      <c r="C389" s="89">
        <v>383</v>
      </c>
      <c r="D389" s="89">
        <v>3055703.3969999999</v>
      </c>
      <c r="E389" s="89">
        <v>331767.04800000001</v>
      </c>
      <c r="F389" s="89">
        <v>1260.9380000000001</v>
      </c>
      <c r="G389" s="56" t="s">
        <v>192</v>
      </c>
      <c r="K389" s="56"/>
      <c r="L389" s="56">
        <v>383</v>
      </c>
      <c r="M389" s="89">
        <v>331767.04800000001</v>
      </c>
      <c r="N389" s="89">
        <v>3055703.3969999999</v>
      </c>
      <c r="O389" s="89">
        <v>1260.9380000000001</v>
      </c>
      <c r="P389" s="56" t="s">
        <v>192</v>
      </c>
    </row>
    <row r="390" spans="2:16" s="37" customFormat="1" x14ac:dyDescent="0.25">
      <c r="B390" s="89"/>
      <c r="C390" s="89">
        <v>384</v>
      </c>
      <c r="D390" s="89">
        <v>3055708.0649999999</v>
      </c>
      <c r="E390" s="89">
        <v>331762.299</v>
      </c>
      <c r="F390" s="89">
        <v>1260.5309999999999</v>
      </c>
      <c r="G390" s="56" t="s">
        <v>15</v>
      </c>
      <c r="K390" s="56"/>
      <c r="L390" s="56">
        <v>384</v>
      </c>
      <c r="M390" s="89">
        <v>331762.299</v>
      </c>
      <c r="N390" s="89">
        <v>3055708.0649999999</v>
      </c>
      <c r="O390" s="89">
        <v>1260.5309999999999</v>
      </c>
      <c r="P390" s="56" t="s">
        <v>15</v>
      </c>
    </row>
    <row r="391" spans="2:16" s="37" customFormat="1" x14ac:dyDescent="0.25">
      <c r="B391" s="89"/>
      <c r="C391" s="89">
        <v>385</v>
      </c>
      <c r="D391" s="89">
        <v>3055704.4509999999</v>
      </c>
      <c r="E391" s="89">
        <v>331760.74200000003</v>
      </c>
      <c r="F391" s="89">
        <v>1260.2449999999999</v>
      </c>
      <c r="G391" s="56" t="s">
        <v>15</v>
      </c>
      <c r="K391" s="56"/>
      <c r="L391" s="56">
        <v>385</v>
      </c>
      <c r="M391" s="89">
        <v>331760.74200000003</v>
      </c>
      <c r="N391" s="89">
        <v>3055704.4509999999</v>
      </c>
      <c r="O391" s="89">
        <v>1260.2449999999999</v>
      </c>
      <c r="P391" s="56" t="s">
        <v>15</v>
      </c>
    </row>
    <row r="392" spans="2:16" s="37" customFormat="1" x14ac:dyDescent="0.25">
      <c r="B392" s="89"/>
      <c r="C392" s="89">
        <v>386</v>
      </c>
      <c r="D392" s="89">
        <v>3055705.1979999999</v>
      </c>
      <c r="E392" s="89">
        <v>331756.55599999998</v>
      </c>
      <c r="F392" s="89">
        <v>1259.893</v>
      </c>
      <c r="G392" s="56" t="s">
        <v>15</v>
      </c>
      <c r="K392" s="56"/>
      <c r="L392" s="56">
        <v>386</v>
      </c>
      <c r="M392" s="89">
        <v>331756.55599999998</v>
      </c>
      <c r="N392" s="89">
        <v>3055705.1979999999</v>
      </c>
      <c r="O392" s="89">
        <v>1259.893</v>
      </c>
      <c r="P392" s="56" t="s">
        <v>15</v>
      </c>
    </row>
    <row r="393" spans="2:16" s="37" customFormat="1" x14ac:dyDescent="0.25">
      <c r="B393" s="89"/>
      <c r="C393" s="89">
        <v>387</v>
      </c>
      <c r="D393" s="89">
        <v>3055700.89</v>
      </c>
      <c r="E393" s="89">
        <v>331754.03700000001</v>
      </c>
      <c r="F393" s="89">
        <v>1259.49</v>
      </c>
      <c r="G393" s="56" t="s">
        <v>15</v>
      </c>
      <c r="K393" s="56"/>
      <c r="L393" s="56">
        <v>387</v>
      </c>
      <c r="M393" s="89">
        <v>331754.03700000001</v>
      </c>
      <c r="N393" s="89">
        <v>3055700.89</v>
      </c>
      <c r="O393" s="89">
        <v>1259.49</v>
      </c>
      <c r="P393" s="56" t="s">
        <v>15</v>
      </c>
    </row>
    <row r="394" spans="2:16" s="37" customFormat="1" x14ac:dyDescent="0.25">
      <c r="B394" s="89"/>
      <c r="C394" s="89">
        <v>388</v>
      </c>
      <c r="D394" s="89">
        <v>3055703.7774666701</v>
      </c>
      <c r="E394" s="89">
        <v>331770.435</v>
      </c>
      <c r="F394" s="89">
        <v>1263.0250000000001</v>
      </c>
      <c r="G394" s="56" t="s">
        <v>155</v>
      </c>
      <c r="K394" s="56"/>
      <c r="L394" s="56">
        <v>388</v>
      </c>
      <c r="M394" s="89">
        <v>331770.435</v>
      </c>
      <c r="N394" s="89">
        <v>3055703.7774666701</v>
      </c>
      <c r="O394" s="89">
        <v>1263.0250000000001</v>
      </c>
      <c r="P394" s="56" t="s">
        <v>155</v>
      </c>
    </row>
    <row r="395" spans="2:16" s="37" customFormat="1" x14ac:dyDescent="0.25">
      <c r="B395" s="89"/>
      <c r="C395" s="89">
        <v>389</v>
      </c>
      <c r="D395" s="89">
        <v>3055732.61</v>
      </c>
      <c r="E395" s="89">
        <v>331763.533</v>
      </c>
      <c r="F395" s="89">
        <v>1263.03</v>
      </c>
      <c r="G395" s="56" t="s">
        <v>196</v>
      </c>
      <c r="K395" s="56"/>
      <c r="L395" s="56">
        <v>389</v>
      </c>
      <c r="M395" s="89">
        <v>331763.533</v>
      </c>
      <c r="N395" s="89">
        <v>3055732.61</v>
      </c>
      <c r="O395" s="89">
        <v>1263.03</v>
      </c>
      <c r="P395" s="56" t="s">
        <v>196</v>
      </c>
    </row>
    <row r="396" spans="2:16" s="37" customFormat="1" x14ac:dyDescent="0.25">
      <c r="B396" s="89"/>
      <c r="C396" s="89">
        <v>390</v>
      </c>
      <c r="D396" s="89">
        <v>3055738.102</v>
      </c>
      <c r="E396" s="89">
        <v>331758.527</v>
      </c>
      <c r="F396" s="89">
        <v>1263.0730000000001</v>
      </c>
      <c r="G396" s="56" t="s">
        <v>196</v>
      </c>
      <c r="K396" s="56"/>
      <c r="L396" s="56">
        <v>390</v>
      </c>
      <c r="M396" s="89">
        <v>331758.527</v>
      </c>
      <c r="N396" s="89">
        <v>3055738.102</v>
      </c>
      <c r="O396" s="89">
        <v>1263.0730000000001</v>
      </c>
      <c r="P396" s="56" t="s">
        <v>196</v>
      </c>
    </row>
    <row r="397" spans="2:16" s="37" customFormat="1" x14ac:dyDescent="0.25">
      <c r="B397" s="89"/>
      <c r="C397" s="89">
        <v>391</v>
      </c>
      <c r="D397" s="89">
        <v>3055738.6260000002</v>
      </c>
      <c r="E397" s="89">
        <v>331756.46999999997</v>
      </c>
      <c r="F397" s="89">
        <v>1262.6479999999999</v>
      </c>
      <c r="G397" s="56" t="s">
        <v>192</v>
      </c>
      <c r="K397" s="56"/>
      <c r="L397" s="56">
        <v>391</v>
      </c>
      <c r="M397" s="89">
        <v>331756.46999999997</v>
      </c>
      <c r="N397" s="89">
        <v>3055738.6260000002</v>
      </c>
      <c r="O397" s="89">
        <v>1262.6479999999999</v>
      </c>
      <c r="P397" s="56" t="s">
        <v>192</v>
      </c>
    </row>
    <row r="398" spans="2:16" s="37" customFormat="1" x14ac:dyDescent="0.25">
      <c r="B398" s="89"/>
      <c r="C398" s="89">
        <v>392</v>
      </c>
      <c r="D398" s="89">
        <v>3055739.943</v>
      </c>
      <c r="E398" s="89">
        <v>331760.51400000002</v>
      </c>
      <c r="F398" s="89">
        <v>1263.44</v>
      </c>
      <c r="G398" s="56" t="s">
        <v>156</v>
      </c>
      <c r="K398" s="56"/>
      <c r="L398" s="56">
        <v>392</v>
      </c>
      <c r="M398" s="89">
        <v>331760.51400000002</v>
      </c>
      <c r="N398" s="89">
        <v>3055739.943</v>
      </c>
      <c r="O398" s="89">
        <v>1263.44</v>
      </c>
      <c r="P398" s="56" t="s">
        <v>156</v>
      </c>
    </row>
    <row r="399" spans="2:16" s="37" customFormat="1" x14ac:dyDescent="0.25">
      <c r="B399" s="89"/>
      <c r="C399" s="89">
        <v>393</v>
      </c>
      <c r="D399" s="89">
        <v>3055749.0269999998</v>
      </c>
      <c r="E399" s="89">
        <v>331763.78700000001</v>
      </c>
      <c r="F399" s="89">
        <v>1263.771</v>
      </c>
      <c r="G399" s="56" t="s">
        <v>192</v>
      </c>
      <c r="K399" s="56"/>
      <c r="L399" s="56">
        <v>393</v>
      </c>
      <c r="M399" s="89">
        <v>331763.78700000001</v>
      </c>
      <c r="N399" s="89">
        <v>3055749.0269999998</v>
      </c>
      <c r="O399" s="89">
        <v>1263.771</v>
      </c>
      <c r="P399" s="56" t="s">
        <v>192</v>
      </c>
    </row>
    <row r="400" spans="2:16" s="37" customFormat="1" x14ac:dyDescent="0.25">
      <c r="B400" s="89"/>
      <c r="C400" s="89">
        <v>394</v>
      </c>
      <c r="D400" s="89">
        <v>3055746.9070000001</v>
      </c>
      <c r="E400" s="89">
        <v>331763.08100000001</v>
      </c>
      <c r="F400" s="89">
        <v>1263.2729999999999</v>
      </c>
      <c r="G400" s="56" t="s">
        <v>192</v>
      </c>
      <c r="K400" s="56"/>
      <c r="L400" s="56">
        <v>394</v>
      </c>
      <c r="M400" s="89">
        <v>331763.08100000001</v>
      </c>
      <c r="N400" s="89">
        <v>3055746.9070000001</v>
      </c>
      <c r="O400" s="89">
        <v>1263.2729999999999</v>
      </c>
      <c r="P400" s="56" t="s">
        <v>192</v>
      </c>
    </row>
    <row r="401" spans="2:16" s="37" customFormat="1" x14ac:dyDescent="0.25">
      <c r="B401" s="89"/>
      <c r="C401" s="89">
        <v>395</v>
      </c>
      <c r="D401" s="89">
        <v>3055753.2609999999</v>
      </c>
      <c r="E401" s="89">
        <v>331759.40100000001</v>
      </c>
      <c r="F401" s="89">
        <v>1264.6669999999999</v>
      </c>
      <c r="G401" s="56" t="s">
        <v>192</v>
      </c>
      <c r="K401" s="56"/>
      <c r="L401" s="56">
        <v>395</v>
      </c>
      <c r="M401" s="89">
        <v>331759.40100000001</v>
      </c>
      <c r="N401" s="89">
        <v>3055753.2609999999</v>
      </c>
      <c r="O401" s="89">
        <v>1264.6669999999999</v>
      </c>
      <c r="P401" s="56" t="s">
        <v>192</v>
      </c>
    </row>
    <row r="402" spans="2:16" s="37" customFormat="1" x14ac:dyDescent="0.25">
      <c r="B402" s="89"/>
      <c r="C402" s="89">
        <v>396</v>
      </c>
      <c r="D402" s="89">
        <v>3055749.0430000001</v>
      </c>
      <c r="E402" s="89">
        <v>331760.00799999997</v>
      </c>
      <c r="F402" s="89">
        <v>1263.2929999999999</v>
      </c>
      <c r="G402" s="56" t="s">
        <v>192</v>
      </c>
      <c r="K402" s="56"/>
      <c r="L402" s="56">
        <v>396</v>
      </c>
      <c r="M402" s="89">
        <v>331760.00799999997</v>
      </c>
      <c r="N402" s="89">
        <v>3055749.0430000001</v>
      </c>
      <c r="O402" s="89">
        <v>1263.2929999999999</v>
      </c>
      <c r="P402" s="56" t="s">
        <v>192</v>
      </c>
    </row>
    <row r="403" spans="2:16" s="37" customFormat="1" x14ac:dyDescent="0.25">
      <c r="B403" s="89"/>
      <c r="C403" s="89">
        <v>397</v>
      </c>
      <c r="D403" s="89">
        <v>3055751.068</v>
      </c>
      <c r="E403" s="89">
        <v>331759.95600000001</v>
      </c>
      <c r="F403" s="89">
        <v>1263.701</v>
      </c>
      <c r="G403" s="56" t="s">
        <v>192</v>
      </c>
      <c r="K403" s="56"/>
      <c r="L403" s="56">
        <v>397</v>
      </c>
      <c r="M403" s="89">
        <v>331759.95600000001</v>
      </c>
      <c r="N403" s="89">
        <v>3055751.068</v>
      </c>
      <c r="O403" s="89">
        <v>1263.701</v>
      </c>
      <c r="P403" s="56" t="s">
        <v>192</v>
      </c>
    </row>
    <row r="404" spans="2:16" s="37" customFormat="1" x14ac:dyDescent="0.25">
      <c r="B404" s="89"/>
      <c r="C404" s="89">
        <v>398</v>
      </c>
      <c r="D404" s="89">
        <v>3055750.0619999999</v>
      </c>
      <c r="E404" s="89">
        <v>331764.72200000001</v>
      </c>
      <c r="F404" s="89">
        <v>1265.1369999999999</v>
      </c>
      <c r="G404" s="56" t="s">
        <v>192</v>
      </c>
      <c r="K404" s="56"/>
      <c r="L404" s="56">
        <v>398</v>
      </c>
      <c r="M404" s="89">
        <v>331764.72200000001</v>
      </c>
      <c r="N404" s="89">
        <v>3055750.0619999999</v>
      </c>
      <c r="O404" s="89">
        <v>1265.1369999999999</v>
      </c>
      <c r="P404" s="56" t="s">
        <v>192</v>
      </c>
    </row>
    <row r="405" spans="2:16" s="37" customFormat="1" x14ac:dyDescent="0.25">
      <c r="B405" s="89"/>
      <c r="C405" s="89">
        <v>399</v>
      </c>
      <c r="D405" s="89">
        <v>3055752.7960000001</v>
      </c>
      <c r="E405" s="89">
        <v>331764.62900000002</v>
      </c>
      <c r="F405" s="89">
        <v>1265.4760000000001</v>
      </c>
      <c r="G405" s="56" t="s">
        <v>192</v>
      </c>
      <c r="K405" s="56"/>
      <c r="L405" s="56">
        <v>399</v>
      </c>
      <c r="M405" s="89">
        <v>331764.62900000002</v>
      </c>
      <c r="N405" s="89">
        <v>3055752.7960000001</v>
      </c>
      <c r="O405" s="89">
        <v>1265.4760000000001</v>
      </c>
      <c r="P405" s="56" t="s">
        <v>192</v>
      </c>
    </row>
    <row r="406" spans="2:16" s="37" customFormat="1" x14ac:dyDescent="0.25">
      <c r="B406" s="89"/>
      <c r="C406" s="89">
        <v>400</v>
      </c>
      <c r="D406" s="89">
        <v>3055753.818</v>
      </c>
      <c r="E406" s="89">
        <v>331761.484</v>
      </c>
      <c r="F406" s="89">
        <v>1265.182</v>
      </c>
      <c r="G406" s="56" t="s">
        <v>192</v>
      </c>
      <c r="K406" s="56"/>
      <c r="L406" s="56">
        <v>400</v>
      </c>
      <c r="M406" s="89">
        <v>331761.484</v>
      </c>
      <c r="N406" s="89">
        <v>3055753.818</v>
      </c>
      <c r="O406" s="89">
        <v>1265.182</v>
      </c>
      <c r="P406" s="56" t="s">
        <v>192</v>
      </c>
    </row>
    <row r="407" spans="2:16" s="37" customFormat="1" x14ac:dyDescent="0.25">
      <c r="B407" s="89"/>
      <c r="C407" s="89">
        <v>401</v>
      </c>
      <c r="D407" s="89">
        <v>3055755.057</v>
      </c>
      <c r="E407" s="89">
        <v>331763.20400000003</v>
      </c>
      <c r="F407" s="89">
        <v>1265.9079999999999</v>
      </c>
      <c r="G407" s="56" t="s">
        <v>192</v>
      </c>
      <c r="K407" s="56"/>
      <c r="L407" s="56">
        <v>401</v>
      </c>
      <c r="M407" s="89">
        <v>331763.20400000003</v>
      </c>
      <c r="N407" s="89">
        <v>3055755.057</v>
      </c>
      <c r="O407" s="89">
        <v>1265.9079999999999</v>
      </c>
      <c r="P407" s="56" t="s">
        <v>192</v>
      </c>
    </row>
    <row r="408" spans="2:16" s="37" customFormat="1" x14ac:dyDescent="0.25">
      <c r="B408" s="89"/>
      <c r="C408" s="89">
        <v>402</v>
      </c>
      <c r="D408" s="89">
        <v>3055756.48</v>
      </c>
      <c r="E408" s="89">
        <v>331758.54200000002</v>
      </c>
      <c r="F408" s="89">
        <v>1265.2829999999999</v>
      </c>
      <c r="G408" s="56" t="s">
        <v>192</v>
      </c>
      <c r="K408" s="56"/>
      <c r="L408" s="56">
        <v>402</v>
      </c>
      <c r="M408" s="89">
        <v>331758.54200000002</v>
      </c>
      <c r="N408" s="89">
        <v>3055756.48</v>
      </c>
      <c r="O408" s="89">
        <v>1265.2829999999999</v>
      </c>
      <c r="P408" s="56" t="s">
        <v>192</v>
      </c>
    </row>
    <row r="409" spans="2:16" s="37" customFormat="1" x14ac:dyDescent="0.25">
      <c r="B409" s="89"/>
      <c r="C409" s="89">
        <v>403</v>
      </c>
      <c r="D409" s="89">
        <v>3055752.4890000001</v>
      </c>
      <c r="E409" s="89">
        <v>331765.76299999998</v>
      </c>
      <c r="F409" s="89">
        <v>1265.8209999999999</v>
      </c>
      <c r="G409" s="56" t="s">
        <v>192</v>
      </c>
      <c r="K409" s="56"/>
      <c r="L409" s="56">
        <v>403</v>
      </c>
      <c r="M409" s="89">
        <v>331765.76299999998</v>
      </c>
      <c r="N409" s="89">
        <v>3055752.4890000001</v>
      </c>
      <c r="O409" s="89">
        <v>1265.8209999999999</v>
      </c>
      <c r="P409" s="56" t="s">
        <v>192</v>
      </c>
    </row>
    <row r="410" spans="2:16" s="37" customFormat="1" x14ac:dyDescent="0.25">
      <c r="B410" s="89"/>
      <c r="C410" s="89">
        <v>404</v>
      </c>
      <c r="D410" s="89">
        <v>3055761.4619999998</v>
      </c>
      <c r="E410" s="89">
        <v>331753.81599999999</v>
      </c>
      <c r="F410" s="89">
        <v>1265.252</v>
      </c>
      <c r="G410" s="56" t="s">
        <v>192</v>
      </c>
      <c r="K410" s="56"/>
      <c r="L410" s="56">
        <v>404</v>
      </c>
      <c r="M410" s="89">
        <v>331753.81599999999</v>
      </c>
      <c r="N410" s="89">
        <v>3055761.4619999998</v>
      </c>
      <c r="O410" s="89">
        <v>1265.252</v>
      </c>
      <c r="P410" s="56" t="s">
        <v>192</v>
      </c>
    </row>
    <row r="411" spans="2:16" s="37" customFormat="1" x14ac:dyDescent="0.25">
      <c r="B411" s="89"/>
      <c r="C411" s="89">
        <v>405</v>
      </c>
      <c r="D411" s="89">
        <v>3055764.1150000002</v>
      </c>
      <c r="E411" s="89">
        <v>331750.78499999997</v>
      </c>
      <c r="F411" s="89">
        <v>1265.0160000000001</v>
      </c>
      <c r="G411" s="56" t="s">
        <v>192</v>
      </c>
      <c r="K411" s="56"/>
      <c r="L411" s="56">
        <v>405</v>
      </c>
      <c r="M411" s="89">
        <v>331750.78499999997</v>
      </c>
      <c r="N411" s="89">
        <v>3055764.1150000002</v>
      </c>
      <c r="O411" s="89">
        <v>1265.0160000000001</v>
      </c>
      <c r="P411" s="56" t="s">
        <v>192</v>
      </c>
    </row>
    <row r="412" spans="2:16" s="37" customFormat="1" x14ac:dyDescent="0.25">
      <c r="B412" s="89"/>
      <c r="C412" s="89">
        <v>406</v>
      </c>
      <c r="D412" s="89">
        <v>3055770.1290000002</v>
      </c>
      <c r="E412" s="89">
        <v>331746.049</v>
      </c>
      <c r="F412" s="89">
        <v>1265.713</v>
      </c>
      <c r="G412" s="56" t="s">
        <v>192</v>
      </c>
      <c r="K412" s="56"/>
      <c r="L412" s="56">
        <v>406</v>
      </c>
      <c r="M412" s="89">
        <v>331746.049</v>
      </c>
      <c r="N412" s="89">
        <v>3055770.1290000002</v>
      </c>
      <c r="O412" s="89">
        <v>1265.713</v>
      </c>
      <c r="P412" s="56" t="s">
        <v>192</v>
      </c>
    </row>
    <row r="413" spans="2:16" s="37" customFormat="1" x14ac:dyDescent="0.25">
      <c r="B413" s="89"/>
      <c r="C413" s="89">
        <v>407</v>
      </c>
      <c r="D413" s="89">
        <v>3055721.034</v>
      </c>
      <c r="E413" s="89">
        <v>331763.93</v>
      </c>
      <c r="F413" s="89">
        <v>1262.1110000000001</v>
      </c>
      <c r="G413" s="56" t="s">
        <v>192</v>
      </c>
      <c r="K413" s="56"/>
      <c r="L413" s="56">
        <v>407</v>
      </c>
      <c r="M413" s="89">
        <v>331763.93</v>
      </c>
      <c r="N413" s="89">
        <v>3055721.034</v>
      </c>
      <c r="O413" s="89">
        <v>1262.1110000000001</v>
      </c>
      <c r="P413" s="56" t="s">
        <v>192</v>
      </c>
    </row>
    <row r="414" spans="2:16" s="37" customFormat="1" x14ac:dyDescent="0.25">
      <c r="B414" s="89"/>
      <c r="C414" s="89">
        <v>408</v>
      </c>
      <c r="D414" s="89">
        <v>3055715.943</v>
      </c>
      <c r="E414" s="89">
        <v>331769.73200000002</v>
      </c>
      <c r="F414" s="89">
        <v>1262.5039999999999</v>
      </c>
      <c r="G414" s="56" t="s">
        <v>192</v>
      </c>
      <c r="K414" s="56"/>
      <c r="L414" s="56">
        <v>408</v>
      </c>
      <c r="M414" s="89">
        <v>331769.73200000002</v>
      </c>
      <c r="N414" s="89">
        <v>3055715.943</v>
      </c>
      <c r="O414" s="89">
        <v>1262.5039999999999</v>
      </c>
      <c r="P414" s="56" t="s">
        <v>192</v>
      </c>
    </row>
    <row r="415" spans="2:16" s="37" customFormat="1" x14ac:dyDescent="0.25">
      <c r="B415" s="89"/>
      <c r="C415" s="89">
        <v>409</v>
      </c>
      <c r="D415" s="89">
        <v>3055729.835</v>
      </c>
      <c r="E415" s="89">
        <v>331759.08100000001</v>
      </c>
      <c r="F415" s="89">
        <v>1262.086</v>
      </c>
      <c r="G415" s="56" t="s">
        <v>192</v>
      </c>
      <c r="K415" s="56"/>
      <c r="L415" s="56">
        <v>409</v>
      </c>
      <c r="M415" s="89">
        <v>331759.08100000001</v>
      </c>
      <c r="N415" s="89">
        <v>3055729.835</v>
      </c>
      <c r="O415" s="89">
        <v>1262.086</v>
      </c>
      <c r="P415" s="56" t="s">
        <v>192</v>
      </c>
    </row>
    <row r="416" spans="2:16" s="37" customFormat="1" x14ac:dyDescent="0.25">
      <c r="B416" s="89"/>
      <c r="C416" s="89">
        <v>410</v>
      </c>
      <c r="D416" s="89">
        <v>3055713.2370000002</v>
      </c>
      <c r="E416" s="89">
        <v>331764.25699999998</v>
      </c>
      <c r="F416" s="89">
        <v>1262.183</v>
      </c>
      <c r="G416" s="56" t="s">
        <v>192</v>
      </c>
      <c r="K416" s="56"/>
      <c r="L416" s="56">
        <v>410</v>
      </c>
      <c r="M416" s="89">
        <v>331764.25699999998</v>
      </c>
      <c r="N416" s="89">
        <v>3055713.2370000002</v>
      </c>
      <c r="O416" s="89">
        <v>1262.183</v>
      </c>
      <c r="P416" s="56" t="s">
        <v>192</v>
      </c>
    </row>
    <row r="417" spans="2:16" s="37" customFormat="1" x14ac:dyDescent="0.25">
      <c r="B417" s="89"/>
      <c r="C417" s="89">
        <v>411</v>
      </c>
      <c r="D417" s="89">
        <v>3055732.84</v>
      </c>
      <c r="E417" s="89">
        <v>331752.94500000001</v>
      </c>
      <c r="F417" s="89">
        <v>1262.1420000000001</v>
      </c>
      <c r="G417" s="56" t="s">
        <v>164</v>
      </c>
      <c r="K417" s="56"/>
      <c r="L417" s="56">
        <v>411</v>
      </c>
      <c r="M417" s="89">
        <v>331752.94500000001</v>
      </c>
      <c r="N417" s="89">
        <v>3055732.84</v>
      </c>
      <c r="O417" s="89">
        <v>1262.1420000000001</v>
      </c>
      <c r="P417" s="56" t="s">
        <v>164</v>
      </c>
    </row>
    <row r="418" spans="2:16" s="37" customFormat="1" x14ac:dyDescent="0.25">
      <c r="B418" s="89"/>
      <c r="C418" s="89">
        <v>412</v>
      </c>
      <c r="D418" s="89">
        <v>3055723.361</v>
      </c>
      <c r="E418" s="89">
        <v>331758.08799999999</v>
      </c>
      <c r="F418" s="89">
        <v>1262.106</v>
      </c>
      <c r="G418" s="56" t="s">
        <v>192</v>
      </c>
      <c r="K418" s="56"/>
      <c r="L418" s="56">
        <v>412</v>
      </c>
      <c r="M418" s="89">
        <v>331758.08799999999</v>
      </c>
      <c r="N418" s="89">
        <v>3055723.361</v>
      </c>
      <c r="O418" s="89">
        <v>1262.106</v>
      </c>
      <c r="P418" s="56" t="s">
        <v>192</v>
      </c>
    </row>
    <row r="419" spans="2:16" s="37" customFormat="1" x14ac:dyDescent="0.25">
      <c r="B419" s="89"/>
      <c r="C419" s="89">
        <v>413</v>
      </c>
      <c r="D419" s="89">
        <v>3055734.2179999999</v>
      </c>
      <c r="E419" s="89">
        <v>331760.86499999999</v>
      </c>
      <c r="F419" s="89">
        <v>1262.9469999999999</v>
      </c>
      <c r="G419" s="56" t="s">
        <v>192</v>
      </c>
      <c r="K419" s="56"/>
      <c r="L419" s="56">
        <v>413</v>
      </c>
      <c r="M419" s="89">
        <v>331760.86499999999</v>
      </c>
      <c r="N419" s="89">
        <v>3055734.2179999999</v>
      </c>
      <c r="O419" s="89">
        <v>1262.9469999999999</v>
      </c>
      <c r="P419" s="56" t="s">
        <v>192</v>
      </c>
    </row>
    <row r="420" spans="2:16" s="37" customFormat="1" x14ac:dyDescent="0.25">
      <c r="B420" s="89"/>
      <c r="C420" s="89">
        <v>414</v>
      </c>
      <c r="D420" s="89">
        <v>3055711.6579999998</v>
      </c>
      <c r="E420" s="89">
        <v>331764.90999999997</v>
      </c>
      <c r="F420" s="89">
        <v>1261.7940000000001</v>
      </c>
      <c r="G420" s="56" t="s">
        <v>192</v>
      </c>
      <c r="K420" s="56"/>
      <c r="L420" s="56">
        <v>414</v>
      </c>
      <c r="M420" s="89">
        <v>331764.90999999997</v>
      </c>
      <c r="N420" s="89">
        <v>3055711.6579999998</v>
      </c>
      <c r="O420" s="89">
        <v>1261.7940000000001</v>
      </c>
      <c r="P420" s="56" t="s">
        <v>192</v>
      </c>
    </row>
    <row r="421" spans="2:16" s="37" customFormat="1" x14ac:dyDescent="0.25">
      <c r="B421" s="89"/>
      <c r="C421" s="89">
        <v>415</v>
      </c>
      <c r="D421" s="89">
        <v>3055705.7629999998</v>
      </c>
      <c r="E421" s="89">
        <v>331763.05599999998</v>
      </c>
      <c r="F421" s="89">
        <v>1260.605</v>
      </c>
      <c r="G421" s="56" t="s">
        <v>15</v>
      </c>
      <c r="K421" s="56"/>
      <c r="L421" s="56">
        <v>415</v>
      </c>
      <c r="M421" s="89">
        <v>331763.05599999998</v>
      </c>
      <c r="N421" s="89">
        <v>3055705.7629999998</v>
      </c>
      <c r="O421" s="89">
        <v>1260.605</v>
      </c>
      <c r="P421" s="56" t="s">
        <v>15</v>
      </c>
    </row>
    <row r="422" spans="2:16" s="37" customFormat="1" x14ac:dyDescent="0.25">
      <c r="B422" s="89"/>
      <c r="C422" s="89">
        <v>416</v>
      </c>
      <c r="D422" s="89">
        <v>3055705.2790000001</v>
      </c>
      <c r="E422" s="89">
        <v>331756.87099999998</v>
      </c>
      <c r="F422" s="89">
        <v>1259.9069999999999</v>
      </c>
      <c r="G422" s="56" t="s">
        <v>15</v>
      </c>
      <c r="K422" s="56"/>
      <c r="L422" s="56">
        <v>416</v>
      </c>
      <c r="M422" s="89">
        <v>331756.87099999998</v>
      </c>
      <c r="N422" s="89">
        <v>3055705.2790000001</v>
      </c>
      <c r="O422" s="89">
        <v>1259.9069999999999</v>
      </c>
      <c r="P422" s="56" t="s">
        <v>15</v>
      </c>
    </row>
    <row r="423" spans="2:16" s="37" customFormat="1" x14ac:dyDescent="0.25">
      <c r="B423" s="89"/>
      <c r="C423" s="89">
        <v>417</v>
      </c>
      <c r="D423" s="89">
        <v>3055715.801</v>
      </c>
      <c r="E423" s="89">
        <v>331759.57299999997</v>
      </c>
      <c r="F423" s="89">
        <v>1261.337</v>
      </c>
      <c r="G423" s="56" t="s">
        <v>192</v>
      </c>
      <c r="K423" s="56"/>
      <c r="L423" s="56">
        <v>417</v>
      </c>
      <c r="M423" s="89">
        <v>331759.57299999997</v>
      </c>
      <c r="N423" s="89">
        <v>3055715.801</v>
      </c>
      <c r="O423" s="89">
        <v>1261.337</v>
      </c>
      <c r="P423" s="56" t="s">
        <v>192</v>
      </c>
    </row>
    <row r="424" spans="2:16" s="37" customFormat="1" x14ac:dyDescent="0.25">
      <c r="B424" s="89"/>
      <c r="C424" s="89">
        <v>418</v>
      </c>
      <c r="D424" s="89">
        <v>3055722.202</v>
      </c>
      <c r="E424" s="89">
        <v>331754.66700000002</v>
      </c>
      <c r="F424" s="89">
        <v>1261.4090000000001</v>
      </c>
      <c r="G424" s="56" t="s">
        <v>192</v>
      </c>
      <c r="K424" s="56"/>
      <c r="L424" s="56">
        <v>418</v>
      </c>
      <c r="M424" s="89">
        <v>331754.66700000002</v>
      </c>
      <c r="N424" s="89">
        <v>3055722.202</v>
      </c>
      <c r="O424" s="89">
        <v>1261.4090000000001</v>
      </c>
      <c r="P424" s="56" t="s">
        <v>192</v>
      </c>
    </row>
    <row r="425" spans="2:16" s="37" customFormat="1" x14ac:dyDescent="0.25">
      <c r="B425" s="89"/>
      <c r="C425" s="89">
        <v>419</v>
      </c>
      <c r="D425" s="89">
        <v>3055721.5830000001</v>
      </c>
      <c r="E425" s="89">
        <v>331758.25599999999</v>
      </c>
      <c r="F425" s="89">
        <v>1261.3389999999999</v>
      </c>
      <c r="G425" s="56" t="s">
        <v>192</v>
      </c>
      <c r="K425" s="56"/>
      <c r="L425" s="56">
        <v>419</v>
      </c>
      <c r="M425" s="89">
        <v>331758.25599999999</v>
      </c>
      <c r="N425" s="89">
        <v>3055721.5830000001</v>
      </c>
      <c r="O425" s="89">
        <v>1261.3389999999999</v>
      </c>
      <c r="P425" s="56" t="s">
        <v>192</v>
      </c>
    </row>
    <row r="426" spans="2:16" s="37" customFormat="1" x14ac:dyDescent="0.25">
      <c r="B426" s="89"/>
      <c r="C426" s="89">
        <v>420</v>
      </c>
      <c r="D426" s="89">
        <v>3055718.497</v>
      </c>
      <c r="E426" s="89">
        <v>331756.85399999999</v>
      </c>
      <c r="F426" s="89">
        <v>1260.7329999999999</v>
      </c>
      <c r="G426" s="56" t="s">
        <v>192</v>
      </c>
      <c r="K426" s="56"/>
      <c r="L426" s="56">
        <v>420</v>
      </c>
      <c r="M426" s="89">
        <v>331756.85399999999</v>
      </c>
      <c r="N426" s="89">
        <v>3055718.497</v>
      </c>
      <c r="O426" s="89">
        <v>1260.7329999999999</v>
      </c>
      <c r="P426" s="56" t="s">
        <v>192</v>
      </c>
    </row>
    <row r="427" spans="2:16" s="37" customFormat="1" x14ac:dyDescent="0.25">
      <c r="B427" s="89"/>
      <c r="C427" s="89">
        <v>421</v>
      </c>
      <c r="D427" s="89">
        <v>3055724.997</v>
      </c>
      <c r="E427" s="89">
        <v>331751.93599999999</v>
      </c>
      <c r="F427" s="89">
        <v>1260.771</v>
      </c>
      <c r="G427" s="56" t="s">
        <v>192</v>
      </c>
      <c r="K427" s="56"/>
      <c r="L427" s="56">
        <v>421</v>
      </c>
      <c r="M427" s="89">
        <v>331751.93599999999</v>
      </c>
      <c r="N427" s="89">
        <v>3055724.997</v>
      </c>
      <c r="O427" s="89">
        <v>1260.771</v>
      </c>
      <c r="P427" s="56" t="s">
        <v>192</v>
      </c>
    </row>
    <row r="428" spans="2:16" s="37" customFormat="1" x14ac:dyDescent="0.25">
      <c r="B428" s="89"/>
      <c r="C428" s="89">
        <v>422</v>
      </c>
      <c r="D428" s="89">
        <v>3055716.233</v>
      </c>
      <c r="E428" s="89">
        <v>331753.36200000002</v>
      </c>
      <c r="F428" s="89">
        <v>1259.8910000000001</v>
      </c>
      <c r="G428" s="56" t="s">
        <v>192</v>
      </c>
      <c r="K428" s="56"/>
      <c r="L428" s="56">
        <v>422</v>
      </c>
      <c r="M428" s="89">
        <v>331753.36200000002</v>
      </c>
      <c r="N428" s="89">
        <v>3055716.233</v>
      </c>
      <c r="O428" s="89">
        <v>1259.8910000000001</v>
      </c>
      <c r="P428" s="56" t="s">
        <v>192</v>
      </c>
    </row>
    <row r="429" spans="2:16" s="37" customFormat="1" x14ac:dyDescent="0.25">
      <c r="B429" s="89"/>
      <c r="C429" s="89">
        <v>423</v>
      </c>
      <c r="D429" s="89">
        <v>3055710.2859999998</v>
      </c>
      <c r="E429" s="89">
        <v>331756.04499999998</v>
      </c>
      <c r="F429" s="89">
        <v>1259.9949999999999</v>
      </c>
      <c r="G429" s="56" t="s">
        <v>192</v>
      </c>
      <c r="K429" s="56"/>
      <c r="L429" s="56">
        <v>423</v>
      </c>
      <c r="M429" s="89">
        <v>331756.04499999998</v>
      </c>
      <c r="N429" s="89">
        <v>3055710.2859999998</v>
      </c>
      <c r="O429" s="89">
        <v>1259.9949999999999</v>
      </c>
      <c r="P429" s="56" t="s">
        <v>192</v>
      </c>
    </row>
    <row r="430" spans="2:16" s="37" customFormat="1" x14ac:dyDescent="0.25">
      <c r="B430" s="89"/>
      <c r="C430" s="89">
        <v>424</v>
      </c>
      <c r="D430" s="89">
        <v>3055705.7289999998</v>
      </c>
      <c r="E430" s="89">
        <v>331756.35499999998</v>
      </c>
      <c r="F430" s="89">
        <v>1260.02</v>
      </c>
      <c r="G430" s="56" t="s">
        <v>15</v>
      </c>
      <c r="K430" s="56"/>
      <c r="L430" s="56">
        <v>424</v>
      </c>
      <c r="M430" s="89">
        <v>331756.35499999998</v>
      </c>
      <c r="N430" s="89">
        <v>3055705.7289999998</v>
      </c>
      <c r="O430" s="89">
        <v>1260.02</v>
      </c>
      <c r="P430" s="56" t="s">
        <v>15</v>
      </c>
    </row>
    <row r="431" spans="2:16" s="37" customFormat="1" x14ac:dyDescent="0.25">
      <c r="B431" s="89"/>
      <c r="C431" s="89">
        <v>425</v>
      </c>
      <c r="D431" s="89">
        <v>3055709.4640000002</v>
      </c>
      <c r="E431" s="89">
        <v>331753.47600000002</v>
      </c>
      <c r="F431" s="89">
        <v>1259.9549999999999</v>
      </c>
      <c r="G431" s="56" t="s">
        <v>15</v>
      </c>
      <c r="K431" s="56"/>
      <c r="L431" s="56">
        <v>425</v>
      </c>
      <c r="M431" s="89">
        <v>331753.47600000002</v>
      </c>
      <c r="N431" s="89">
        <v>3055709.4640000002</v>
      </c>
      <c r="O431" s="89">
        <v>1259.9549999999999</v>
      </c>
      <c r="P431" s="56" t="s">
        <v>15</v>
      </c>
    </row>
    <row r="432" spans="2:16" s="37" customFormat="1" x14ac:dyDescent="0.25">
      <c r="B432" s="89"/>
      <c r="C432" s="89">
        <v>426</v>
      </c>
      <c r="D432" s="89">
        <v>3055715.577</v>
      </c>
      <c r="E432" s="89">
        <v>331748.58299999998</v>
      </c>
      <c r="F432" s="89">
        <v>1259.9069999999999</v>
      </c>
      <c r="G432" s="56" t="s">
        <v>15</v>
      </c>
      <c r="K432" s="56"/>
      <c r="L432" s="56">
        <v>426</v>
      </c>
      <c r="M432" s="89">
        <v>331748.58299999998</v>
      </c>
      <c r="N432" s="89">
        <v>3055715.577</v>
      </c>
      <c r="O432" s="89">
        <v>1259.9069999999999</v>
      </c>
      <c r="P432" s="56" t="s">
        <v>15</v>
      </c>
    </row>
    <row r="433" spans="2:16" s="37" customFormat="1" x14ac:dyDescent="0.25">
      <c r="B433" s="89"/>
      <c r="C433" s="89">
        <v>427</v>
      </c>
      <c r="D433" s="89">
        <v>3055720.5260000001</v>
      </c>
      <c r="E433" s="89">
        <v>331747.50400000002</v>
      </c>
      <c r="F433" s="89">
        <v>1259.883</v>
      </c>
      <c r="G433" s="56" t="s">
        <v>15</v>
      </c>
      <c r="K433" s="56"/>
      <c r="L433" s="56">
        <v>427</v>
      </c>
      <c r="M433" s="89">
        <v>331747.50400000002</v>
      </c>
      <c r="N433" s="89">
        <v>3055720.5260000001</v>
      </c>
      <c r="O433" s="89">
        <v>1259.883</v>
      </c>
      <c r="P433" s="56" t="s">
        <v>15</v>
      </c>
    </row>
    <row r="434" spans="2:16" s="37" customFormat="1" x14ac:dyDescent="0.25">
      <c r="B434" s="89"/>
      <c r="C434" s="89">
        <v>428</v>
      </c>
      <c r="D434" s="89">
        <v>3055737.3569999998</v>
      </c>
      <c r="E434" s="89">
        <v>331734.636</v>
      </c>
      <c r="F434" s="89">
        <v>1260.4749999999999</v>
      </c>
      <c r="G434" s="56" t="s">
        <v>156</v>
      </c>
      <c r="K434" s="56"/>
      <c r="L434" s="56">
        <v>428</v>
      </c>
      <c r="M434" s="89">
        <v>331734.636</v>
      </c>
      <c r="N434" s="89">
        <v>3055737.3569999998</v>
      </c>
      <c r="O434" s="89">
        <v>1260.4749999999999</v>
      </c>
      <c r="P434" s="56" t="s">
        <v>156</v>
      </c>
    </row>
    <row r="435" spans="2:16" s="37" customFormat="1" x14ac:dyDescent="0.25">
      <c r="B435" s="89"/>
      <c r="C435" s="89">
        <v>429</v>
      </c>
      <c r="D435" s="89">
        <v>3055736.8670000001</v>
      </c>
      <c r="E435" s="89">
        <v>331731.52600000001</v>
      </c>
      <c r="F435" s="89">
        <v>1260.2159999999999</v>
      </c>
      <c r="G435" s="56" t="s">
        <v>192</v>
      </c>
      <c r="K435" s="56"/>
      <c r="L435" s="56">
        <v>429</v>
      </c>
      <c r="M435" s="89">
        <v>331731.52600000001</v>
      </c>
      <c r="N435" s="89">
        <v>3055736.8670000001</v>
      </c>
      <c r="O435" s="89">
        <v>1260.2159999999999</v>
      </c>
      <c r="P435" s="56" t="s">
        <v>192</v>
      </c>
    </row>
    <row r="436" spans="2:16" s="37" customFormat="1" x14ac:dyDescent="0.25">
      <c r="B436" s="89"/>
      <c r="C436" s="89">
        <v>430</v>
      </c>
      <c r="D436" s="89">
        <v>3055731.9879999999</v>
      </c>
      <c r="E436" s="89">
        <v>331733.10600000003</v>
      </c>
      <c r="F436" s="89">
        <v>1259.6010000000001</v>
      </c>
      <c r="G436" s="56" t="s">
        <v>164</v>
      </c>
      <c r="K436" s="56"/>
      <c r="L436" s="56">
        <v>430</v>
      </c>
      <c r="M436" s="89">
        <v>331733.10600000003</v>
      </c>
      <c r="N436" s="89">
        <v>3055731.9879999999</v>
      </c>
      <c r="O436" s="89">
        <v>1259.6010000000001</v>
      </c>
      <c r="P436" s="56" t="s">
        <v>164</v>
      </c>
    </row>
    <row r="437" spans="2:16" s="37" customFormat="1" x14ac:dyDescent="0.25">
      <c r="B437" s="89"/>
      <c r="C437" s="89">
        <v>431</v>
      </c>
      <c r="D437" s="89">
        <v>3055727.4670000002</v>
      </c>
      <c r="E437" s="89">
        <v>331736.39600000001</v>
      </c>
      <c r="F437" s="89">
        <v>1259.329</v>
      </c>
      <c r="G437" s="56" t="s">
        <v>192</v>
      </c>
      <c r="K437" s="56"/>
      <c r="L437" s="56">
        <v>431</v>
      </c>
      <c r="M437" s="89">
        <v>331736.39600000001</v>
      </c>
      <c r="N437" s="89">
        <v>3055727.4670000002</v>
      </c>
      <c r="O437" s="89">
        <v>1259.329</v>
      </c>
      <c r="P437" s="56" t="s">
        <v>192</v>
      </c>
    </row>
    <row r="438" spans="2:16" s="37" customFormat="1" x14ac:dyDescent="0.25">
      <c r="B438" s="89"/>
      <c r="C438" s="89">
        <v>432</v>
      </c>
      <c r="D438" s="89">
        <v>3055733.2540000002</v>
      </c>
      <c r="E438" s="89">
        <v>331730.40299999999</v>
      </c>
      <c r="F438" s="89">
        <v>1258.758</v>
      </c>
      <c r="G438" s="56" t="s">
        <v>192</v>
      </c>
      <c r="K438" s="56"/>
      <c r="L438" s="56">
        <v>432</v>
      </c>
      <c r="M438" s="89">
        <v>331730.40299999999</v>
      </c>
      <c r="N438" s="89">
        <v>3055733.2540000002</v>
      </c>
      <c r="O438" s="89">
        <v>1258.758</v>
      </c>
      <c r="P438" s="56" t="s">
        <v>192</v>
      </c>
    </row>
    <row r="439" spans="2:16" s="37" customFormat="1" x14ac:dyDescent="0.25">
      <c r="B439" s="89"/>
      <c r="C439" s="89">
        <v>433</v>
      </c>
      <c r="D439" s="89">
        <v>3055725.1830000002</v>
      </c>
      <c r="E439" s="89">
        <v>331731.07400000002</v>
      </c>
      <c r="F439" s="89">
        <v>1258.4349999999999</v>
      </c>
      <c r="G439" s="56" t="s">
        <v>164</v>
      </c>
      <c r="K439" s="56"/>
      <c r="L439" s="56">
        <v>433</v>
      </c>
      <c r="M439" s="89">
        <v>331731.07400000002</v>
      </c>
      <c r="N439" s="89">
        <v>3055725.1830000002</v>
      </c>
      <c r="O439" s="89">
        <v>1258.4349999999999</v>
      </c>
      <c r="P439" s="56" t="s">
        <v>164</v>
      </c>
    </row>
    <row r="440" spans="2:16" s="37" customFormat="1" x14ac:dyDescent="0.25">
      <c r="B440" s="89"/>
      <c r="C440" s="89">
        <v>434</v>
      </c>
      <c r="D440" s="89">
        <v>3055713.693</v>
      </c>
      <c r="E440" s="89">
        <v>331734.57500000001</v>
      </c>
      <c r="F440" s="89">
        <v>1258.461</v>
      </c>
      <c r="G440" s="56" t="s">
        <v>156</v>
      </c>
      <c r="K440" s="56"/>
      <c r="L440" s="56">
        <v>434</v>
      </c>
      <c r="M440" s="89">
        <v>331734.57500000001</v>
      </c>
      <c r="N440" s="89">
        <v>3055713.693</v>
      </c>
      <c r="O440" s="89">
        <v>1258.461</v>
      </c>
      <c r="P440" s="56" t="s">
        <v>156</v>
      </c>
    </row>
    <row r="441" spans="2:16" s="37" customFormat="1" x14ac:dyDescent="0.25">
      <c r="B441" s="89"/>
      <c r="C441" s="89">
        <v>435</v>
      </c>
      <c r="D441" s="89">
        <v>3055720.5019999999</v>
      </c>
      <c r="E441" s="89">
        <v>331725.82699999999</v>
      </c>
      <c r="F441" s="89">
        <v>1258.0809999999999</v>
      </c>
      <c r="G441" s="56" t="s">
        <v>164</v>
      </c>
      <c r="K441" s="56"/>
      <c r="L441" s="56">
        <v>435</v>
      </c>
      <c r="M441" s="89">
        <v>331725.82699999999</v>
      </c>
      <c r="N441" s="89">
        <v>3055720.5019999999</v>
      </c>
      <c r="O441" s="89">
        <v>1258.0809999999999</v>
      </c>
      <c r="P441" s="56" t="s">
        <v>164</v>
      </c>
    </row>
    <row r="442" spans="2:16" s="37" customFormat="1" x14ac:dyDescent="0.25">
      <c r="B442" s="89"/>
      <c r="C442" s="89">
        <v>436</v>
      </c>
      <c r="D442" s="89">
        <v>3055706.6770000001</v>
      </c>
      <c r="E442" s="89">
        <v>331737.41399999999</v>
      </c>
      <c r="F442" s="89">
        <v>1258.4680000000001</v>
      </c>
      <c r="G442" s="56" t="s">
        <v>156</v>
      </c>
      <c r="K442" s="56"/>
      <c r="L442" s="56">
        <v>436</v>
      </c>
      <c r="M442" s="89">
        <v>331737.41399999999</v>
      </c>
      <c r="N442" s="89">
        <v>3055706.6770000001</v>
      </c>
      <c r="O442" s="89">
        <v>1258.4680000000001</v>
      </c>
      <c r="P442" s="56" t="s">
        <v>156</v>
      </c>
    </row>
    <row r="443" spans="2:16" s="37" customFormat="1" x14ac:dyDescent="0.25">
      <c r="B443" s="89"/>
      <c r="C443" s="89">
        <v>437</v>
      </c>
      <c r="D443" s="89">
        <v>3055708.6039999998</v>
      </c>
      <c r="E443" s="89">
        <v>331741.75300000003</v>
      </c>
      <c r="F443" s="89">
        <v>1258.472</v>
      </c>
      <c r="G443" s="56" t="s">
        <v>156</v>
      </c>
      <c r="K443" s="56"/>
      <c r="L443" s="56">
        <v>437</v>
      </c>
      <c r="M443" s="89">
        <v>331741.75300000003</v>
      </c>
      <c r="N443" s="89">
        <v>3055708.6039999998</v>
      </c>
      <c r="O443" s="89">
        <v>1258.472</v>
      </c>
      <c r="P443" s="56" t="s">
        <v>156</v>
      </c>
    </row>
    <row r="444" spans="2:16" s="37" customFormat="1" x14ac:dyDescent="0.25">
      <c r="B444" s="89"/>
      <c r="C444" s="89">
        <v>438</v>
      </c>
      <c r="D444" s="89">
        <v>3055715.1039999998</v>
      </c>
      <c r="E444" s="89">
        <v>331728.55200000003</v>
      </c>
      <c r="F444" s="89">
        <v>1257.3579999999999</v>
      </c>
      <c r="G444" s="56" t="s">
        <v>164</v>
      </c>
      <c r="K444" s="56"/>
      <c r="L444" s="56">
        <v>438</v>
      </c>
      <c r="M444" s="89">
        <v>331728.55200000003</v>
      </c>
      <c r="N444" s="89">
        <v>3055715.1039999998</v>
      </c>
      <c r="O444" s="89">
        <v>1257.3579999999999</v>
      </c>
      <c r="P444" s="56" t="s">
        <v>164</v>
      </c>
    </row>
    <row r="445" spans="2:16" s="37" customFormat="1" x14ac:dyDescent="0.25">
      <c r="B445" s="89"/>
      <c r="C445" s="89">
        <v>439</v>
      </c>
      <c r="D445" s="89">
        <v>3055706.497</v>
      </c>
      <c r="E445" s="89">
        <v>331735.41600000003</v>
      </c>
      <c r="F445" s="89">
        <v>1258.124</v>
      </c>
      <c r="G445" s="56" t="s">
        <v>15</v>
      </c>
      <c r="K445" s="56"/>
      <c r="L445" s="56">
        <v>439</v>
      </c>
      <c r="M445" s="89">
        <v>331735.41600000003</v>
      </c>
      <c r="N445" s="89">
        <v>3055706.497</v>
      </c>
      <c r="O445" s="89">
        <v>1258.124</v>
      </c>
      <c r="P445" s="56" t="s">
        <v>15</v>
      </c>
    </row>
    <row r="446" spans="2:16" s="37" customFormat="1" x14ac:dyDescent="0.25">
      <c r="B446" s="89"/>
      <c r="C446" s="89">
        <v>440</v>
      </c>
      <c r="D446" s="89">
        <v>3055701.392</v>
      </c>
      <c r="E446" s="89">
        <v>331737.59000000003</v>
      </c>
      <c r="F446" s="89">
        <v>1258.183</v>
      </c>
      <c r="G446" s="56" t="s">
        <v>15</v>
      </c>
      <c r="K446" s="56"/>
      <c r="L446" s="56">
        <v>440</v>
      </c>
      <c r="M446" s="89">
        <v>331737.59000000003</v>
      </c>
      <c r="N446" s="89">
        <v>3055701.392</v>
      </c>
      <c r="O446" s="89">
        <v>1258.183</v>
      </c>
      <c r="P446" s="56" t="s">
        <v>15</v>
      </c>
    </row>
    <row r="447" spans="2:16" s="37" customFormat="1" x14ac:dyDescent="0.25">
      <c r="B447" s="89"/>
      <c r="C447" s="89">
        <v>441</v>
      </c>
      <c r="D447" s="89">
        <v>3055697.7510000002</v>
      </c>
      <c r="E447" s="89">
        <v>331740.72399999999</v>
      </c>
      <c r="F447" s="89">
        <v>1258.279</v>
      </c>
      <c r="G447" s="56" t="s">
        <v>15</v>
      </c>
      <c r="K447" s="56"/>
      <c r="L447" s="56">
        <v>441</v>
      </c>
      <c r="M447" s="89">
        <v>331740.72399999999</v>
      </c>
      <c r="N447" s="89">
        <v>3055697.7510000002</v>
      </c>
      <c r="O447" s="89">
        <v>1258.279</v>
      </c>
      <c r="P447" s="56" t="s">
        <v>15</v>
      </c>
    </row>
    <row r="448" spans="2:16" s="37" customFormat="1" x14ac:dyDescent="0.25">
      <c r="B448" s="89"/>
      <c r="C448" s="89">
        <v>442</v>
      </c>
      <c r="D448" s="89">
        <v>3055700.1940000001</v>
      </c>
      <c r="E448" s="89">
        <v>331739.185</v>
      </c>
      <c r="F448" s="89">
        <v>1258.2149999999999</v>
      </c>
      <c r="G448" s="56" t="s">
        <v>15</v>
      </c>
      <c r="K448" s="56"/>
      <c r="L448" s="56">
        <v>442</v>
      </c>
      <c r="M448" s="89">
        <v>331739.185</v>
      </c>
      <c r="N448" s="89">
        <v>3055700.1940000001</v>
      </c>
      <c r="O448" s="89">
        <v>1258.2149999999999</v>
      </c>
      <c r="P448" s="56" t="s">
        <v>15</v>
      </c>
    </row>
    <row r="449" spans="2:16" s="37" customFormat="1" x14ac:dyDescent="0.25">
      <c r="B449" s="89"/>
      <c r="C449" s="89">
        <v>443</v>
      </c>
      <c r="D449" s="89">
        <v>3055713.034</v>
      </c>
      <c r="E449" s="89">
        <v>331724.31</v>
      </c>
      <c r="F449" s="89">
        <v>1257.5029999999999</v>
      </c>
      <c r="G449" s="56" t="s">
        <v>163</v>
      </c>
      <c r="K449" s="56"/>
      <c r="L449" s="56">
        <v>443</v>
      </c>
      <c r="M449" s="89">
        <v>331724.31</v>
      </c>
      <c r="N449" s="89">
        <v>3055713.034</v>
      </c>
      <c r="O449" s="89">
        <v>1257.5029999999999</v>
      </c>
      <c r="P449" s="56" t="s">
        <v>163</v>
      </c>
    </row>
    <row r="450" spans="2:16" s="37" customFormat="1" x14ac:dyDescent="0.25">
      <c r="B450" s="89"/>
      <c r="C450" s="89">
        <v>444</v>
      </c>
      <c r="D450" s="89">
        <v>3055715.7659999998</v>
      </c>
      <c r="E450" s="89">
        <v>331727.39</v>
      </c>
      <c r="F450" s="89">
        <v>1257.2670000000001</v>
      </c>
      <c r="G450" s="56" t="s">
        <v>163</v>
      </c>
      <c r="K450" s="56"/>
      <c r="L450" s="56">
        <v>444</v>
      </c>
      <c r="M450" s="89">
        <v>331727.39</v>
      </c>
      <c r="N450" s="89">
        <v>3055715.7659999998</v>
      </c>
      <c r="O450" s="89">
        <v>1257.2670000000001</v>
      </c>
      <c r="P450" s="56" t="s">
        <v>163</v>
      </c>
    </row>
    <row r="451" spans="2:16" s="37" customFormat="1" x14ac:dyDescent="0.25">
      <c r="B451" s="89"/>
      <c r="C451" s="89">
        <v>445</v>
      </c>
      <c r="D451" s="89">
        <v>3055715.173</v>
      </c>
      <c r="E451" s="89">
        <v>331722.00099999999</v>
      </c>
      <c r="F451" s="89">
        <v>1257.528</v>
      </c>
      <c r="G451" s="56" t="s">
        <v>163</v>
      </c>
      <c r="K451" s="56"/>
      <c r="L451" s="56">
        <v>445</v>
      </c>
      <c r="M451" s="89">
        <v>331722.00099999999</v>
      </c>
      <c r="N451" s="89">
        <v>3055715.173</v>
      </c>
      <c r="O451" s="89">
        <v>1257.528</v>
      </c>
      <c r="P451" s="56" t="s">
        <v>163</v>
      </c>
    </row>
    <row r="452" spans="2:16" s="37" customFormat="1" x14ac:dyDescent="0.25">
      <c r="B452" s="89"/>
      <c r="C452" s="89">
        <v>446</v>
      </c>
      <c r="D452" s="89">
        <v>3055714.7250000001</v>
      </c>
      <c r="E452" s="89">
        <v>331718.93900000001</v>
      </c>
      <c r="F452" s="89">
        <v>1257.24</v>
      </c>
      <c r="G452" s="56" t="s">
        <v>156</v>
      </c>
      <c r="K452" s="56"/>
      <c r="L452" s="56">
        <v>446</v>
      </c>
      <c r="M452" s="89">
        <v>331718.93900000001</v>
      </c>
      <c r="N452" s="89">
        <v>3055714.7250000001</v>
      </c>
      <c r="O452" s="89">
        <v>1257.24</v>
      </c>
      <c r="P452" s="56" t="s">
        <v>156</v>
      </c>
    </row>
    <row r="453" spans="2:16" s="37" customFormat="1" x14ac:dyDescent="0.25">
      <c r="B453" s="89"/>
      <c r="C453" s="89">
        <v>447</v>
      </c>
      <c r="D453" s="89">
        <v>3055700.0320000001</v>
      </c>
      <c r="E453" s="89">
        <v>331752.39600000001</v>
      </c>
      <c r="F453" s="89">
        <v>1259.383</v>
      </c>
      <c r="G453" s="56" t="s">
        <v>15</v>
      </c>
      <c r="K453" s="56"/>
      <c r="L453" s="56">
        <v>447</v>
      </c>
      <c r="M453" s="89">
        <v>331752.39600000001</v>
      </c>
      <c r="N453" s="89">
        <v>3055700.0320000001</v>
      </c>
      <c r="O453" s="89">
        <v>1259.383</v>
      </c>
      <c r="P453" s="56" t="s">
        <v>15</v>
      </c>
    </row>
    <row r="454" spans="2:16" s="37" customFormat="1" x14ac:dyDescent="0.25">
      <c r="B454" s="89"/>
      <c r="C454" s="89">
        <v>448</v>
      </c>
      <c r="D454" s="89">
        <v>3055698.4479999999</v>
      </c>
      <c r="E454" s="89">
        <v>331743.65500000003</v>
      </c>
      <c r="F454" s="89">
        <v>1258.5129999999999</v>
      </c>
      <c r="G454" s="56" t="s">
        <v>15</v>
      </c>
      <c r="K454" s="56"/>
      <c r="L454" s="56">
        <v>448</v>
      </c>
      <c r="M454" s="89">
        <v>331743.65500000003</v>
      </c>
      <c r="N454" s="89">
        <v>3055698.4479999999</v>
      </c>
      <c r="O454" s="89">
        <v>1258.5129999999999</v>
      </c>
      <c r="P454" s="56" t="s">
        <v>15</v>
      </c>
    </row>
    <row r="455" spans="2:16" s="37" customFormat="1" x14ac:dyDescent="0.25">
      <c r="B455" s="89"/>
      <c r="C455" s="90">
        <v>449</v>
      </c>
      <c r="D455" s="90"/>
      <c r="E455" s="90"/>
      <c r="F455" s="90"/>
      <c r="G455" s="40"/>
      <c r="K455" s="56"/>
      <c r="L455" s="44">
        <v>449</v>
      </c>
      <c r="M455" s="90"/>
      <c r="N455" s="90"/>
      <c r="O455" s="90"/>
      <c r="P455" s="40"/>
    </row>
    <row r="456" spans="2:16" s="37" customFormat="1" x14ac:dyDescent="0.25">
      <c r="B456" s="89"/>
      <c r="C456" s="90">
        <v>450</v>
      </c>
      <c r="D456" s="90"/>
      <c r="E456" s="90"/>
      <c r="F456" s="90"/>
      <c r="G456" s="40"/>
      <c r="K456" s="56"/>
      <c r="L456" s="44">
        <v>450</v>
      </c>
      <c r="M456" s="90"/>
      <c r="N456" s="90"/>
      <c r="O456" s="90"/>
      <c r="P456" s="40"/>
    </row>
    <row r="457" spans="2:16" s="37" customFormat="1" x14ac:dyDescent="0.25">
      <c r="B457" s="89"/>
      <c r="C457" s="90">
        <v>451</v>
      </c>
      <c r="D457" s="90"/>
      <c r="E457" s="90"/>
      <c r="F457" s="90"/>
      <c r="G457" s="40"/>
      <c r="K457" s="56"/>
      <c r="L457" s="44">
        <v>451</v>
      </c>
      <c r="M457" s="90"/>
      <c r="N457" s="90"/>
      <c r="O457" s="90"/>
      <c r="P457" s="40"/>
    </row>
    <row r="458" spans="2:16" s="37" customFormat="1" x14ac:dyDescent="0.25">
      <c r="B458" s="89"/>
      <c r="C458" s="90">
        <v>452</v>
      </c>
      <c r="D458" s="90">
        <v>3055715.173</v>
      </c>
      <c r="E458" s="90">
        <v>331722.00099999999</v>
      </c>
      <c r="F458" s="90">
        <v>1257.528</v>
      </c>
      <c r="G458" s="40" t="s">
        <v>163</v>
      </c>
      <c r="K458" s="56"/>
      <c r="L458" s="44">
        <v>452</v>
      </c>
      <c r="M458" s="90">
        <v>331722.00099999999</v>
      </c>
      <c r="N458" s="90">
        <v>3055715.173</v>
      </c>
      <c r="O458" s="90">
        <v>1257.528</v>
      </c>
      <c r="P458" s="40" t="s">
        <v>163</v>
      </c>
    </row>
    <row r="459" spans="2:16" s="37" customFormat="1" x14ac:dyDescent="0.25">
      <c r="B459" s="89"/>
      <c r="C459" s="90">
        <v>453</v>
      </c>
      <c r="D459" s="90">
        <v>3055714.7250000001</v>
      </c>
      <c r="E459" s="90">
        <v>331718.93900000001</v>
      </c>
      <c r="F459" s="90">
        <v>1257.24</v>
      </c>
      <c r="G459" s="40" t="s">
        <v>156</v>
      </c>
      <c r="K459" s="56"/>
      <c r="L459" s="44">
        <v>453</v>
      </c>
      <c r="M459" s="90">
        <v>331718.93900000001</v>
      </c>
      <c r="N459" s="90">
        <v>3055714.7250000001</v>
      </c>
      <c r="O459" s="90">
        <v>1257.24</v>
      </c>
      <c r="P459" s="40" t="s">
        <v>156</v>
      </c>
    </row>
    <row r="460" spans="2:16" s="37" customFormat="1" x14ac:dyDescent="0.25">
      <c r="B460" s="89"/>
      <c r="C460" s="90">
        <v>454</v>
      </c>
      <c r="D460" s="89">
        <v>3055700.0320000001</v>
      </c>
      <c r="E460" s="90">
        <v>331752.39600000001</v>
      </c>
      <c r="F460" s="90">
        <v>1259.383</v>
      </c>
      <c r="G460" s="40" t="s">
        <v>15</v>
      </c>
      <c r="K460" s="56"/>
      <c r="L460" s="44">
        <v>454</v>
      </c>
      <c r="M460" s="90">
        <v>331752.39600000001</v>
      </c>
      <c r="N460" s="89">
        <v>3055700.0320000001</v>
      </c>
      <c r="O460" s="90">
        <v>1259.383</v>
      </c>
      <c r="P460" s="40" t="s">
        <v>15</v>
      </c>
    </row>
    <row r="461" spans="2:16" s="37" customFormat="1" x14ac:dyDescent="0.25">
      <c r="B461" s="89"/>
      <c r="C461" s="90">
        <v>455</v>
      </c>
      <c r="D461" s="90">
        <v>3055698.4479999999</v>
      </c>
      <c r="E461" s="90">
        <v>331743.65500000003</v>
      </c>
      <c r="F461" s="90">
        <v>1258.5129999999999</v>
      </c>
      <c r="G461" s="40" t="s">
        <v>15</v>
      </c>
      <c r="K461" s="56"/>
      <c r="L461" s="44">
        <v>455</v>
      </c>
      <c r="M461" s="90">
        <v>331743.65500000003</v>
      </c>
      <c r="N461" s="90">
        <v>3055698.4479999999</v>
      </c>
      <c r="O461" s="90">
        <v>1258.5129999999999</v>
      </c>
      <c r="P461" s="40" t="s">
        <v>15</v>
      </c>
    </row>
    <row r="462" spans="2:16" s="37" customFormat="1" x14ac:dyDescent="0.25">
      <c r="B462" s="89"/>
      <c r="C462" s="90">
        <v>456</v>
      </c>
      <c r="D462" s="90">
        <v>3055696.3870000001</v>
      </c>
      <c r="E462" s="90">
        <v>331747.71299999999</v>
      </c>
      <c r="F462" s="90">
        <v>1258.8330000000001</v>
      </c>
      <c r="G462" s="40" t="s">
        <v>15</v>
      </c>
      <c r="K462" s="56"/>
      <c r="L462" s="44">
        <v>456</v>
      </c>
      <c r="M462" s="90">
        <v>331747.71299999999</v>
      </c>
      <c r="N462" s="90">
        <v>3055696.3870000001</v>
      </c>
      <c r="O462" s="90">
        <v>1258.8330000000001</v>
      </c>
      <c r="P462" s="40" t="s">
        <v>15</v>
      </c>
    </row>
    <row r="463" spans="2:16" s="37" customFormat="1" x14ac:dyDescent="0.25">
      <c r="B463" s="89"/>
      <c r="C463" s="90">
        <v>457</v>
      </c>
      <c r="D463" s="90">
        <v>3055700.81</v>
      </c>
      <c r="E463" s="90">
        <v>331744.83</v>
      </c>
      <c r="F463" s="90">
        <v>1258.662</v>
      </c>
      <c r="G463" s="40" t="s">
        <v>164</v>
      </c>
      <c r="K463" s="56"/>
      <c r="L463" s="44">
        <v>457</v>
      </c>
      <c r="M463" s="90">
        <v>331744.83</v>
      </c>
      <c r="N463" s="90">
        <v>3055700.81</v>
      </c>
      <c r="O463" s="90">
        <v>1258.662</v>
      </c>
      <c r="P463" s="40" t="s">
        <v>164</v>
      </c>
    </row>
    <row r="464" spans="2:16" s="37" customFormat="1" x14ac:dyDescent="0.25">
      <c r="B464" s="89"/>
      <c r="C464" s="90">
        <v>458</v>
      </c>
      <c r="D464" s="90">
        <v>3055695.432</v>
      </c>
      <c r="E464" s="90">
        <v>331752.022</v>
      </c>
      <c r="F464" s="90">
        <v>1258.758</v>
      </c>
      <c r="G464" s="40" t="s">
        <v>168</v>
      </c>
      <c r="K464" s="56"/>
      <c r="L464" s="44">
        <v>458</v>
      </c>
      <c r="M464" s="90">
        <v>331752.022</v>
      </c>
      <c r="N464" s="90">
        <v>3055695.432</v>
      </c>
      <c r="O464" s="90">
        <v>1258.758</v>
      </c>
      <c r="P464" s="40" t="s">
        <v>168</v>
      </c>
    </row>
    <row r="465" spans="2:16" s="37" customFormat="1" x14ac:dyDescent="0.25">
      <c r="B465" s="89"/>
      <c r="C465" s="90">
        <v>459</v>
      </c>
      <c r="D465" s="90">
        <v>3055691.023</v>
      </c>
      <c r="E465" s="90">
        <v>331760.61599999998</v>
      </c>
      <c r="F465" s="90">
        <v>1258.19</v>
      </c>
      <c r="G465" s="40" t="s">
        <v>15</v>
      </c>
      <c r="K465" s="56"/>
      <c r="L465" s="44">
        <v>459</v>
      </c>
      <c r="M465" s="90">
        <v>331760.61599999998</v>
      </c>
      <c r="N465" s="90">
        <v>3055691.023</v>
      </c>
      <c r="O465" s="90">
        <v>1258.19</v>
      </c>
      <c r="P465" s="40" t="s">
        <v>15</v>
      </c>
    </row>
    <row r="466" spans="2:16" s="37" customFormat="1" x14ac:dyDescent="0.25">
      <c r="B466" s="89"/>
      <c r="C466" s="90">
        <v>460</v>
      </c>
      <c r="D466" s="90">
        <v>3055690.7110000001</v>
      </c>
      <c r="E466" s="90">
        <v>331758.89299999998</v>
      </c>
      <c r="F466" s="90">
        <v>1258.193</v>
      </c>
      <c r="G466" s="40" t="s">
        <v>15</v>
      </c>
      <c r="K466" s="56"/>
      <c r="L466" s="44">
        <v>460</v>
      </c>
      <c r="M466" s="90">
        <v>331758.89299999998</v>
      </c>
      <c r="N466" s="90">
        <v>3055690.7110000001</v>
      </c>
      <c r="O466" s="90">
        <v>1258.193</v>
      </c>
      <c r="P466" s="40" t="s">
        <v>15</v>
      </c>
    </row>
    <row r="467" spans="2:16" s="37" customFormat="1" x14ac:dyDescent="0.25">
      <c r="B467" s="89"/>
      <c r="C467" s="90">
        <v>461</v>
      </c>
      <c r="D467" s="90">
        <v>3055687.4029999999</v>
      </c>
      <c r="E467" s="90">
        <v>331757.71899999998</v>
      </c>
      <c r="F467" s="90">
        <v>1258.164</v>
      </c>
      <c r="G467" s="40" t="s">
        <v>15</v>
      </c>
      <c r="K467" s="56"/>
      <c r="L467" s="44">
        <v>461</v>
      </c>
      <c r="M467" s="90">
        <v>331757.71899999998</v>
      </c>
      <c r="N467" s="90">
        <v>3055687.4029999999</v>
      </c>
      <c r="O467" s="90">
        <v>1258.164</v>
      </c>
      <c r="P467" s="40" t="s">
        <v>15</v>
      </c>
    </row>
    <row r="468" spans="2:16" s="37" customFormat="1" x14ac:dyDescent="0.25">
      <c r="B468" s="89"/>
      <c r="C468" s="90">
        <v>462</v>
      </c>
      <c r="D468" s="90">
        <v>3055687.3990000002</v>
      </c>
      <c r="E468" s="90">
        <v>331759.25699999998</v>
      </c>
      <c r="F468" s="90">
        <v>1258.1849999999999</v>
      </c>
      <c r="G468" s="40" t="s">
        <v>15</v>
      </c>
      <c r="K468" s="56"/>
      <c r="L468" s="44">
        <v>462</v>
      </c>
      <c r="M468" s="90">
        <v>331759.25699999998</v>
      </c>
      <c r="N468" s="90">
        <v>3055687.3990000002</v>
      </c>
      <c r="O468" s="90">
        <v>1258.1849999999999</v>
      </c>
      <c r="P468" s="40" t="s">
        <v>15</v>
      </c>
    </row>
    <row r="469" spans="2:16" s="37" customFormat="1" x14ac:dyDescent="0.25">
      <c r="B469" s="89"/>
      <c r="C469" s="90">
        <v>463</v>
      </c>
      <c r="D469" s="90">
        <v>3055688.5729999999</v>
      </c>
      <c r="E469" s="90">
        <v>331761.06</v>
      </c>
      <c r="F469" s="90">
        <v>1258.5060000000001</v>
      </c>
      <c r="G469" s="40" t="s">
        <v>156</v>
      </c>
      <c r="K469" s="56"/>
      <c r="L469" s="44">
        <v>463</v>
      </c>
      <c r="M469" s="90">
        <v>331761.06</v>
      </c>
      <c r="N469" s="90">
        <v>3055688.5729999999</v>
      </c>
      <c r="O469" s="90">
        <v>1258.5060000000001</v>
      </c>
      <c r="P469" s="40" t="s">
        <v>156</v>
      </c>
    </row>
    <row r="470" spans="2:16" s="37" customFormat="1" x14ac:dyDescent="0.25">
      <c r="B470" s="89"/>
      <c r="C470" s="90">
        <v>464</v>
      </c>
      <c r="D470" s="90">
        <v>3055695.1120000002</v>
      </c>
      <c r="E470" s="90">
        <v>331764.51199999999</v>
      </c>
      <c r="F470" s="90">
        <v>1258.5119999999999</v>
      </c>
      <c r="G470" s="40" t="s">
        <v>156</v>
      </c>
      <c r="K470" s="56"/>
      <c r="L470" s="44">
        <v>464</v>
      </c>
      <c r="M470" s="90">
        <v>331764.51199999999</v>
      </c>
      <c r="N470" s="90">
        <v>3055695.1120000002</v>
      </c>
      <c r="O470" s="90">
        <v>1258.5119999999999</v>
      </c>
      <c r="P470" s="40" t="s">
        <v>156</v>
      </c>
    </row>
    <row r="471" spans="2:16" s="37" customFormat="1" x14ac:dyDescent="0.25">
      <c r="B471" s="89"/>
      <c r="C471" s="90">
        <v>465</v>
      </c>
      <c r="D471" s="90">
        <v>3055698.412</v>
      </c>
      <c r="E471" s="90">
        <v>331758.55499999999</v>
      </c>
      <c r="F471" s="90">
        <v>1259.1579999999999</v>
      </c>
      <c r="G471" s="40" t="s">
        <v>167</v>
      </c>
      <c r="K471" s="56"/>
      <c r="L471" s="44">
        <v>465</v>
      </c>
      <c r="M471" s="90">
        <v>331758.55499999999</v>
      </c>
      <c r="N471" s="90">
        <v>3055698.412</v>
      </c>
      <c r="O471" s="90">
        <v>1259.1579999999999</v>
      </c>
      <c r="P471" s="40" t="s">
        <v>167</v>
      </c>
    </row>
    <row r="472" spans="2:16" s="37" customFormat="1" x14ac:dyDescent="0.25">
      <c r="B472" s="89"/>
      <c r="C472" s="90">
        <v>466</v>
      </c>
      <c r="D472" s="90">
        <v>3055699.023</v>
      </c>
      <c r="E472" s="90">
        <v>331762.19799999997</v>
      </c>
      <c r="F472" s="90">
        <v>1259.915</v>
      </c>
      <c r="G472" s="40" t="s">
        <v>167</v>
      </c>
      <c r="K472" s="56"/>
      <c r="L472" s="44">
        <v>466</v>
      </c>
      <c r="M472" s="90">
        <v>331762.19799999997</v>
      </c>
      <c r="N472" s="90">
        <v>3055699.023</v>
      </c>
      <c r="O472" s="90">
        <v>1259.915</v>
      </c>
      <c r="P472" s="40" t="s">
        <v>167</v>
      </c>
    </row>
    <row r="473" spans="2:16" s="37" customFormat="1" x14ac:dyDescent="0.25">
      <c r="B473" s="89"/>
      <c r="C473" s="90">
        <v>467</v>
      </c>
      <c r="D473" s="90">
        <v>3055699.0970000001</v>
      </c>
      <c r="E473" s="90">
        <v>331768.739</v>
      </c>
      <c r="F473" s="90">
        <v>1259.7850000000001</v>
      </c>
      <c r="G473" s="40" t="s">
        <v>167</v>
      </c>
      <c r="K473" s="56"/>
      <c r="L473" s="44">
        <v>467</v>
      </c>
      <c r="M473" s="90">
        <v>331768.739</v>
      </c>
      <c r="N473" s="90">
        <v>3055699.0970000001</v>
      </c>
      <c r="O473" s="90">
        <v>1259.7850000000001</v>
      </c>
      <c r="P473" s="40" t="s">
        <v>167</v>
      </c>
    </row>
    <row r="474" spans="2:16" s="37" customFormat="1" x14ac:dyDescent="0.25">
      <c r="B474" s="89"/>
      <c r="C474" s="90">
        <v>468</v>
      </c>
      <c r="D474" s="90">
        <v>3055687.0440000002</v>
      </c>
      <c r="E474" s="90">
        <v>331751.72600000002</v>
      </c>
      <c r="F474" s="90">
        <v>1257.6010000000001</v>
      </c>
      <c r="G474" s="40" t="s">
        <v>167</v>
      </c>
      <c r="K474" s="56"/>
      <c r="L474" s="44">
        <v>468</v>
      </c>
      <c r="M474" s="90">
        <v>331751.72600000002</v>
      </c>
      <c r="N474" s="90">
        <v>3055687.0440000002</v>
      </c>
      <c r="O474" s="90">
        <v>1257.6010000000001</v>
      </c>
      <c r="P474" s="40" t="s">
        <v>167</v>
      </c>
    </row>
    <row r="475" spans="2:16" s="37" customFormat="1" x14ac:dyDescent="0.25">
      <c r="B475" s="89"/>
      <c r="C475" s="90">
        <v>469</v>
      </c>
      <c r="D475" s="90">
        <v>3055681.54</v>
      </c>
      <c r="E475" s="90">
        <v>331745.217</v>
      </c>
      <c r="F475" s="90">
        <v>1257.1279999999999</v>
      </c>
      <c r="G475" s="40" t="s">
        <v>167</v>
      </c>
      <c r="K475" s="56"/>
      <c r="L475" s="44">
        <v>469</v>
      </c>
      <c r="M475" s="90">
        <v>331745.217</v>
      </c>
      <c r="N475" s="90">
        <v>3055681.54</v>
      </c>
      <c r="O475" s="90">
        <v>1257.1279999999999</v>
      </c>
      <c r="P475" s="40" t="s">
        <v>167</v>
      </c>
    </row>
    <row r="476" spans="2:16" s="37" customFormat="1" x14ac:dyDescent="0.25">
      <c r="B476" s="89"/>
      <c r="C476" s="90">
        <v>470</v>
      </c>
      <c r="D476" s="90">
        <v>3055683.7519999999</v>
      </c>
      <c r="E476" s="90">
        <v>331756.592</v>
      </c>
      <c r="F476" s="90">
        <v>1257.57</v>
      </c>
      <c r="G476" s="40" t="s">
        <v>167</v>
      </c>
      <c r="K476" s="56"/>
      <c r="L476" s="44">
        <v>470</v>
      </c>
      <c r="M476" s="90">
        <v>331756.592</v>
      </c>
      <c r="N476" s="90">
        <v>3055683.7519999999</v>
      </c>
      <c r="O476" s="90">
        <v>1257.57</v>
      </c>
      <c r="P476" s="40" t="s">
        <v>167</v>
      </c>
    </row>
    <row r="477" spans="2:16" s="37" customFormat="1" x14ac:dyDescent="0.25">
      <c r="B477" s="89"/>
      <c r="C477" s="90">
        <v>471</v>
      </c>
      <c r="D477" s="90">
        <v>3055682.7850000001</v>
      </c>
      <c r="E477" s="90">
        <v>331735.57699999999</v>
      </c>
      <c r="F477" s="90">
        <v>1257.087</v>
      </c>
      <c r="G477" s="40" t="s">
        <v>164</v>
      </c>
      <c r="K477" s="56"/>
      <c r="L477" s="44">
        <v>471</v>
      </c>
      <c r="M477" s="90">
        <v>331735.57699999999</v>
      </c>
      <c r="N477" s="90">
        <v>3055682.7850000001</v>
      </c>
      <c r="O477" s="90">
        <v>1257.087</v>
      </c>
      <c r="P477" s="40" t="s">
        <v>164</v>
      </c>
    </row>
    <row r="478" spans="2:16" s="37" customFormat="1" x14ac:dyDescent="0.25">
      <c r="B478" s="89"/>
      <c r="C478" s="90">
        <v>472</v>
      </c>
      <c r="D478" s="90">
        <v>3055679.8810000001</v>
      </c>
      <c r="E478" s="90">
        <v>331745.75199999998</v>
      </c>
      <c r="F478" s="90">
        <v>1257.05</v>
      </c>
      <c r="G478" s="40" t="s">
        <v>167</v>
      </c>
      <c r="K478" s="56"/>
      <c r="L478" s="44">
        <v>472</v>
      </c>
      <c r="M478" s="90">
        <v>331745.75199999998</v>
      </c>
      <c r="N478" s="90">
        <v>3055679.8810000001</v>
      </c>
      <c r="O478" s="90">
        <v>1257.05</v>
      </c>
      <c r="P478" s="40" t="s">
        <v>167</v>
      </c>
    </row>
    <row r="479" spans="2:16" s="37" customFormat="1" x14ac:dyDescent="0.25">
      <c r="B479" s="89"/>
      <c r="C479" s="90">
        <v>473</v>
      </c>
      <c r="D479" s="90">
        <v>3055680.7969999998</v>
      </c>
      <c r="E479" s="90">
        <v>331732.00400000002</v>
      </c>
      <c r="F479" s="90">
        <v>1257.258</v>
      </c>
      <c r="G479" s="40" t="s">
        <v>15</v>
      </c>
      <c r="K479" s="56"/>
      <c r="L479" s="44">
        <v>473</v>
      </c>
      <c r="M479" s="90">
        <v>331732.00400000002</v>
      </c>
      <c r="N479" s="90">
        <v>3055680.7969999998</v>
      </c>
      <c r="O479" s="90">
        <v>1257.258</v>
      </c>
      <c r="P479" s="40" t="s">
        <v>15</v>
      </c>
    </row>
    <row r="480" spans="2:16" s="37" customFormat="1" x14ac:dyDescent="0.25">
      <c r="B480" s="89"/>
      <c r="C480" s="90">
        <v>474</v>
      </c>
      <c r="D480" s="90">
        <v>3055683.5389999999</v>
      </c>
      <c r="E480" s="90">
        <v>331733.76400000002</v>
      </c>
      <c r="F480" s="90">
        <v>1257.3389999999999</v>
      </c>
      <c r="G480" s="40" t="s">
        <v>15</v>
      </c>
      <c r="K480" s="56"/>
      <c r="L480" s="44">
        <v>474</v>
      </c>
      <c r="M480" s="90">
        <v>331733.76400000002</v>
      </c>
      <c r="N480" s="90">
        <v>3055683.5389999999</v>
      </c>
      <c r="O480" s="90">
        <v>1257.3389999999999</v>
      </c>
      <c r="P480" s="40" t="s">
        <v>15</v>
      </c>
    </row>
    <row r="481" spans="2:16" s="37" customFormat="1" x14ac:dyDescent="0.25">
      <c r="B481" s="89"/>
      <c r="C481" s="90">
        <v>475</v>
      </c>
      <c r="D481" s="90">
        <v>3055674.9810000001</v>
      </c>
      <c r="E481" s="90">
        <v>331736.80200000003</v>
      </c>
      <c r="F481" s="90">
        <v>1257.0730000000001</v>
      </c>
      <c r="G481" s="40" t="s">
        <v>15</v>
      </c>
      <c r="K481" s="56"/>
      <c r="L481" s="44">
        <v>475</v>
      </c>
      <c r="M481" s="90">
        <v>331736.80200000003</v>
      </c>
      <c r="N481" s="90">
        <v>3055674.9810000001</v>
      </c>
      <c r="O481" s="90">
        <v>1257.0730000000001</v>
      </c>
      <c r="P481" s="40" t="s">
        <v>15</v>
      </c>
    </row>
    <row r="482" spans="2:16" s="37" customFormat="1" x14ac:dyDescent="0.25">
      <c r="B482" s="89"/>
      <c r="C482" s="90">
        <v>476</v>
      </c>
      <c r="D482" s="90">
        <v>3055677.18</v>
      </c>
      <c r="E482" s="90">
        <v>331737.97499999998</v>
      </c>
      <c r="F482" s="90">
        <v>1257.143</v>
      </c>
      <c r="G482" s="40" t="s">
        <v>15</v>
      </c>
      <c r="K482" s="56"/>
      <c r="L482" s="44">
        <v>476</v>
      </c>
      <c r="M482" s="90">
        <v>331737.97499999998</v>
      </c>
      <c r="N482" s="90">
        <v>3055677.18</v>
      </c>
      <c r="O482" s="90">
        <v>1257.143</v>
      </c>
      <c r="P482" s="40" t="s">
        <v>15</v>
      </c>
    </row>
    <row r="483" spans="2:16" s="37" customFormat="1" x14ac:dyDescent="0.25">
      <c r="B483" s="89"/>
      <c r="C483" s="90">
        <v>477</v>
      </c>
      <c r="D483" s="90">
        <v>3055671.6949999998</v>
      </c>
      <c r="E483" s="90">
        <v>331729.89299999998</v>
      </c>
      <c r="F483" s="90">
        <v>1256.1379999999999</v>
      </c>
      <c r="G483" s="40" t="s">
        <v>156</v>
      </c>
      <c r="K483" s="56"/>
      <c r="L483" s="44">
        <v>477</v>
      </c>
      <c r="M483" s="90">
        <v>331729.89299999998</v>
      </c>
      <c r="N483" s="90">
        <v>3055671.6949999998</v>
      </c>
      <c r="O483" s="90">
        <v>1256.1379999999999</v>
      </c>
      <c r="P483" s="40" t="s">
        <v>156</v>
      </c>
    </row>
    <row r="484" spans="2:16" s="37" customFormat="1" x14ac:dyDescent="0.25">
      <c r="B484" s="89"/>
      <c r="C484" s="90">
        <v>478</v>
      </c>
      <c r="D484" s="90">
        <v>3055663.7650000001</v>
      </c>
      <c r="E484" s="90">
        <v>331726.24300000002</v>
      </c>
      <c r="F484" s="90">
        <v>1256.075</v>
      </c>
      <c r="G484" s="40" t="s">
        <v>156</v>
      </c>
      <c r="K484" s="56"/>
      <c r="L484" s="44">
        <v>478</v>
      </c>
      <c r="M484" s="90">
        <v>331726.24300000002</v>
      </c>
      <c r="N484" s="90">
        <v>3055663.7650000001</v>
      </c>
      <c r="O484" s="90">
        <v>1256.075</v>
      </c>
      <c r="P484" s="40" t="s">
        <v>156</v>
      </c>
    </row>
    <row r="485" spans="2:16" s="37" customFormat="1" x14ac:dyDescent="0.25">
      <c r="B485" s="89"/>
      <c r="C485" s="90">
        <v>479</v>
      </c>
      <c r="D485" s="90">
        <v>3055674.84</v>
      </c>
      <c r="E485" s="90">
        <v>331728.533</v>
      </c>
      <c r="F485" s="90">
        <v>1256.9359999999999</v>
      </c>
      <c r="G485" s="40" t="s">
        <v>15</v>
      </c>
      <c r="K485" s="56"/>
      <c r="L485" s="44">
        <v>479</v>
      </c>
      <c r="M485" s="90">
        <v>331728.533</v>
      </c>
      <c r="N485" s="90">
        <v>3055674.84</v>
      </c>
      <c r="O485" s="90">
        <v>1256.9359999999999</v>
      </c>
      <c r="P485" s="40" t="s">
        <v>15</v>
      </c>
    </row>
    <row r="486" spans="2:16" s="37" customFormat="1" x14ac:dyDescent="0.25">
      <c r="B486" s="89"/>
      <c r="C486" s="90">
        <v>480</v>
      </c>
      <c r="D486" s="90">
        <v>3055675.949</v>
      </c>
      <c r="E486" s="90">
        <v>331726.36900000001</v>
      </c>
      <c r="F486" s="90">
        <v>1256.877</v>
      </c>
      <c r="G486" s="40" t="s">
        <v>15</v>
      </c>
      <c r="K486" s="56"/>
      <c r="L486" s="44">
        <v>480</v>
      </c>
      <c r="M486" s="90">
        <v>331726.36900000001</v>
      </c>
      <c r="N486" s="90">
        <v>3055675.949</v>
      </c>
      <c r="O486" s="90">
        <v>1256.877</v>
      </c>
      <c r="P486" s="40" t="s">
        <v>15</v>
      </c>
    </row>
    <row r="487" spans="2:16" s="37" customFormat="1" x14ac:dyDescent="0.25">
      <c r="B487" s="89"/>
      <c r="C487" s="90">
        <v>481</v>
      </c>
      <c r="D487" s="90">
        <v>3055663.2069999999</v>
      </c>
      <c r="E487" s="90">
        <v>331720.72399999999</v>
      </c>
      <c r="F487" s="90">
        <v>1256.1079999999999</v>
      </c>
      <c r="G487" s="40" t="s">
        <v>15</v>
      </c>
      <c r="K487" s="56"/>
      <c r="L487" s="44">
        <v>481</v>
      </c>
      <c r="M487" s="90">
        <v>331720.72399999999</v>
      </c>
      <c r="N487" s="90">
        <v>3055663.2069999999</v>
      </c>
      <c r="O487" s="90">
        <v>1256.1079999999999</v>
      </c>
      <c r="P487" s="40" t="s">
        <v>15</v>
      </c>
    </row>
    <row r="488" spans="2:16" s="37" customFormat="1" x14ac:dyDescent="0.25">
      <c r="B488" s="89"/>
      <c r="C488" s="90">
        <v>482</v>
      </c>
      <c r="D488" s="90">
        <v>3055648.9879999999</v>
      </c>
      <c r="E488" s="90">
        <v>331717.99900000001</v>
      </c>
      <c r="F488" s="90">
        <v>1255.453</v>
      </c>
      <c r="G488" s="40" t="s">
        <v>15</v>
      </c>
      <c r="K488" s="56"/>
      <c r="L488" s="44">
        <v>482</v>
      </c>
      <c r="M488" s="90">
        <v>331717.99900000001</v>
      </c>
      <c r="N488" s="90">
        <v>3055648.9879999999</v>
      </c>
      <c r="O488" s="90">
        <v>1255.453</v>
      </c>
      <c r="P488" s="40" t="s">
        <v>15</v>
      </c>
    </row>
    <row r="489" spans="2:16" s="37" customFormat="1" x14ac:dyDescent="0.25">
      <c r="B489" s="89"/>
      <c r="C489" s="90">
        <v>483</v>
      </c>
      <c r="D489" s="90">
        <v>3055651.622</v>
      </c>
      <c r="E489" s="90">
        <v>331714.71000000002</v>
      </c>
      <c r="F489" s="90">
        <v>1255.529</v>
      </c>
      <c r="G489" s="40" t="s">
        <v>15</v>
      </c>
      <c r="K489" s="56"/>
      <c r="L489" s="44">
        <v>483</v>
      </c>
      <c r="M489" s="90">
        <v>331714.71000000002</v>
      </c>
      <c r="N489" s="90">
        <v>3055651.622</v>
      </c>
      <c r="O489" s="90">
        <v>1255.529</v>
      </c>
      <c r="P489" s="40" t="s">
        <v>15</v>
      </c>
    </row>
    <row r="490" spans="2:16" s="37" customFormat="1" x14ac:dyDescent="0.25">
      <c r="B490" s="89"/>
      <c r="C490" s="90">
        <v>484</v>
      </c>
      <c r="D490" s="90">
        <v>3055646.6749999998</v>
      </c>
      <c r="E490" s="90">
        <v>331713.23599999998</v>
      </c>
      <c r="F490" s="90">
        <v>1255.259</v>
      </c>
      <c r="G490" s="40" t="s">
        <v>15</v>
      </c>
      <c r="K490" s="56"/>
      <c r="L490" s="44">
        <v>484</v>
      </c>
      <c r="M490" s="90">
        <v>331713.23599999998</v>
      </c>
      <c r="N490" s="90">
        <v>3055646.6749999998</v>
      </c>
      <c r="O490" s="90">
        <v>1255.259</v>
      </c>
      <c r="P490" s="40" t="s">
        <v>15</v>
      </c>
    </row>
    <row r="491" spans="2:16" s="37" customFormat="1" x14ac:dyDescent="0.25">
      <c r="B491" s="89"/>
      <c r="C491" s="90">
        <v>485</v>
      </c>
      <c r="D491" s="90">
        <v>3055633.926</v>
      </c>
      <c r="E491" s="90">
        <v>331711.18599999999</v>
      </c>
      <c r="F491" s="90">
        <v>1254.748</v>
      </c>
      <c r="G491" s="40" t="s">
        <v>15</v>
      </c>
      <c r="K491" s="56"/>
      <c r="L491" s="44">
        <v>485</v>
      </c>
      <c r="M491" s="90">
        <v>331711.18599999999</v>
      </c>
      <c r="N491" s="90">
        <v>3055633.926</v>
      </c>
      <c r="O491" s="90">
        <v>1254.748</v>
      </c>
      <c r="P491" s="40" t="s">
        <v>15</v>
      </c>
    </row>
    <row r="492" spans="2:16" s="37" customFormat="1" x14ac:dyDescent="0.25">
      <c r="B492" s="89"/>
      <c r="C492" s="90">
        <v>486</v>
      </c>
      <c r="D492" s="90">
        <v>3055634.9640000002</v>
      </c>
      <c r="E492" s="90">
        <v>331710.641</v>
      </c>
      <c r="F492" s="90">
        <v>1255.7750000000001</v>
      </c>
      <c r="G492" s="40" t="s">
        <v>161</v>
      </c>
      <c r="K492" s="56"/>
      <c r="L492" s="44">
        <v>486</v>
      </c>
      <c r="M492" s="90">
        <v>331710.641</v>
      </c>
      <c r="N492" s="90">
        <v>3055634.9640000002</v>
      </c>
      <c r="O492" s="90">
        <v>1255.7750000000001</v>
      </c>
      <c r="P492" s="40" t="s">
        <v>161</v>
      </c>
    </row>
    <row r="493" spans="2:16" s="37" customFormat="1" x14ac:dyDescent="0.25">
      <c r="B493" s="89"/>
      <c r="C493" s="90">
        <v>487</v>
      </c>
      <c r="D493" s="90">
        <v>3055652.5090000001</v>
      </c>
      <c r="E493" s="90">
        <v>331722.50199999998</v>
      </c>
      <c r="F493" s="90">
        <v>1255.5619999999999</v>
      </c>
      <c r="G493" s="40" t="s">
        <v>161</v>
      </c>
      <c r="K493" s="56"/>
      <c r="L493" s="44">
        <v>487</v>
      </c>
      <c r="M493" s="90">
        <v>331722.50199999998</v>
      </c>
      <c r="N493" s="90">
        <v>3055652.5090000001</v>
      </c>
      <c r="O493" s="90">
        <v>1255.5619999999999</v>
      </c>
      <c r="P493" s="40" t="s">
        <v>161</v>
      </c>
    </row>
    <row r="494" spans="2:16" s="37" customFormat="1" x14ac:dyDescent="0.25">
      <c r="B494" s="89"/>
      <c r="C494" s="90">
        <v>488</v>
      </c>
      <c r="D494" s="90">
        <v>3055645.1949999998</v>
      </c>
      <c r="E494" s="90">
        <v>331717.49699999997</v>
      </c>
      <c r="F494" s="90">
        <v>1255.3630000000001</v>
      </c>
      <c r="G494" s="40" t="s">
        <v>155</v>
      </c>
      <c r="K494" s="56"/>
      <c r="L494" s="44">
        <v>488</v>
      </c>
      <c r="M494" s="90">
        <v>331717.49699999997</v>
      </c>
      <c r="N494" s="90">
        <v>3055645.1949999998</v>
      </c>
      <c r="O494" s="90">
        <v>1255.3630000000001</v>
      </c>
      <c r="P494" s="40" t="s">
        <v>155</v>
      </c>
    </row>
    <row r="495" spans="2:16" s="37" customFormat="1" x14ac:dyDescent="0.25">
      <c r="B495" s="89"/>
      <c r="C495" s="90">
        <v>489</v>
      </c>
      <c r="D495" s="90">
        <v>3055666.9580000001</v>
      </c>
      <c r="E495" s="90">
        <v>331717.05099999998</v>
      </c>
      <c r="F495" s="90">
        <v>1256.0619999999999</v>
      </c>
      <c r="G495" s="40" t="s">
        <v>155</v>
      </c>
      <c r="K495" s="56"/>
      <c r="L495" s="44">
        <v>489</v>
      </c>
      <c r="M495" s="90">
        <v>331717.05099999998</v>
      </c>
      <c r="N495" s="90">
        <v>3055666.9580000001</v>
      </c>
      <c r="O495" s="90">
        <v>1256.0619999999999</v>
      </c>
      <c r="P495" s="40" t="s">
        <v>155</v>
      </c>
    </row>
    <row r="496" spans="2:16" s="37" customFormat="1" x14ac:dyDescent="0.25">
      <c r="B496" s="89"/>
      <c r="C496" s="90">
        <v>490</v>
      </c>
      <c r="D496" s="90">
        <v>3055669.38</v>
      </c>
      <c r="E496" s="90">
        <v>331709.92800000001</v>
      </c>
      <c r="F496" s="90">
        <v>1254.758</v>
      </c>
      <c r="G496" s="40" t="s">
        <v>167</v>
      </c>
      <c r="K496" s="56"/>
      <c r="L496" s="44">
        <v>490</v>
      </c>
      <c r="M496" s="90">
        <v>331709.92800000001</v>
      </c>
      <c r="N496" s="90">
        <v>3055669.38</v>
      </c>
      <c r="O496" s="90">
        <v>1254.758</v>
      </c>
      <c r="P496" s="40" t="s">
        <v>167</v>
      </c>
    </row>
    <row r="497" spans="2:16" s="37" customFormat="1" x14ac:dyDescent="0.25">
      <c r="B497" s="89"/>
      <c r="C497" s="90">
        <v>491</v>
      </c>
      <c r="D497" s="90">
        <v>3055672.574</v>
      </c>
      <c r="E497" s="90">
        <v>331718.45500000002</v>
      </c>
      <c r="F497" s="90">
        <v>1255.9839999999999</v>
      </c>
      <c r="G497" s="40" t="s">
        <v>167</v>
      </c>
      <c r="K497" s="56"/>
      <c r="L497" s="44">
        <v>491</v>
      </c>
      <c r="M497" s="90">
        <v>331718.45500000002</v>
      </c>
      <c r="N497" s="90">
        <v>3055672.574</v>
      </c>
      <c r="O497" s="90">
        <v>1255.9839999999999</v>
      </c>
      <c r="P497" s="40" t="s">
        <v>167</v>
      </c>
    </row>
    <row r="498" spans="2:16" s="37" customFormat="1" x14ac:dyDescent="0.25">
      <c r="B498" s="89"/>
      <c r="C498" s="90">
        <v>492</v>
      </c>
      <c r="D498" s="90">
        <v>3055673.36</v>
      </c>
      <c r="E498" s="90">
        <v>331709.054</v>
      </c>
      <c r="F498" s="90">
        <v>1255.1220000000001</v>
      </c>
      <c r="G498" s="40" t="s">
        <v>167</v>
      </c>
      <c r="K498" s="56"/>
      <c r="L498" s="44">
        <v>492</v>
      </c>
      <c r="M498" s="90">
        <v>331709.054</v>
      </c>
      <c r="N498" s="90">
        <v>3055673.36</v>
      </c>
      <c r="O498" s="90">
        <v>1255.1220000000001</v>
      </c>
      <c r="P498" s="40" t="s">
        <v>167</v>
      </c>
    </row>
    <row r="499" spans="2:16" s="37" customFormat="1" x14ac:dyDescent="0.25">
      <c r="B499" s="89"/>
      <c r="C499" s="90">
        <v>493</v>
      </c>
      <c r="D499" s="90">
        <v>3055679.7960000001</v>
      </c>
      <c r="E499" s="90">
        <v>331712.43699999998</v>
      </c>
      <c r="F499" s="90">
        <v>1255.4110000000001</v>
      </c>
      <c r="G499" s="40" t="s">
        <v>167</v>
      </c>
      <c r="K499" s="56"/>
      <c r="L499" s="44">
        <v>493</v>
      </c>
      <c r="M499" s="90">
        <v>331712.43699999998</v>
      </c>
      <c r="N499" s="90">
        <v>3055679.7960000001</v>
      </c>
      <c r="O499" s="90">
        <v>1255.4110000000001</v>
      </c>
      <c r="P499" s="40" t="s">
        <v>167</v>
      </c>
    </row>
    <row r="500" spans="2:16" s="37" customFormat="1" x14ac:dyDescent="0.25">
      <c r="B500" s="89"/>
      <c r="C500" s="90">
        <v>494</v>
      </c>
      <c r="D500" s="90">
        <v>3055693.1460000002</v>
      </c>
      <c r="E500" s="90">
        <v>331711.88799999998</v>
      </c>
      <c r="F500" s="90">
        <v>1255.3710000000001</v>
      </c>
      <c r="G500" s="40" t="s">
        <v>167</v>
      </c>
      <c r="K500" s="56"/>
      <c r="L500" s="44">
        <v>494</v>
      </c>
      <c r="M500" s="90">
        <v>331711.88799999998</v>
      </c>
      <c r="N500" s="90">
        <v>3055693.1460000002</v>
      </c>
      <c r="O500" s="90">
        <v>1255.3710000000001</v>
      </c>
      <c r="P500" s="40" t="s">
        <v>167</v>
      </c>
    </row>
    <row r="501" spans="2:16" s="37" customFormat="1" x14ac:dyDescent="0.25">
      <c r="B501" s="89"/>
      <c r="C501" s="90">
        <v>495</v>
      </c>
      <c r="D501" s="90">
        <v>3055702.7629999998</v>
      </c>
      <c r="E501" s="90">
        <v>331707.52399999998</v>
      </c>
      <c r="F501" s="90">
        <v>1255.4100000000001</v>
      </c>
      <c r="G501" s="40" t="s">
        <v>167</v>
      </c>
      <c r="K501" s="56"/>
      <c r="L501" s="44">
        <v>495</v>
      </c>
      <c r="M501" s="90">
        <v>331707.52399999998</v>
      </c>
      <c r="N501" s="90">
        <v>3055702.7629999998</v>
      </c>
      <c r="O501" s="90">
        <v>1255.4100000000001</v>
      </c>
      <c r="P501" s="40" t="s">
        <v>167</v>
      </c>
    </row>
    <row r="502" spans="2:16" s="37" customFormat="1" x14ac:dyDescent="0.25">
      <c r="B502" s="89"/>
      <c r="C502" s="90">
        <v>496</v>
      </c>
      <c r="D502" s="90">
        <v>3055711.45</v>
      </c>
      <c r="E502" s="90">
        <v>331700.20500000002</v>
      </c>
      <c r="F502" s="90">
        <v>1255.434</v>
      </c>
      <c r="G502" s="40" t="s">
        <v>167</v>
      </c>
      <c r="K502" s="56"/>
      <c r="L502" s="44">
        <v>496</v>
      </c>
      <c r="M502" s="90">
        <v>331700.20500000002</v>
      </c>
      <c r="N502" s="90">
        <v>3055711.45</v>
      </c>
      <c r="O502" s="90">
        <v>1255.434</v>
      </c>
      <c r="P502" s="40" t="s">
        <v>167</v>
      </c>
    </row>
    <row r="503" spans="2:16" s="37" customFormat="1" x14ac:dyDescent="0.25">
      <c r="B503" s="89"/>
      <c r="C503" s="90">
        <v>497</v>
      </c>
      <c r="D503" s="90">
        <v>3055704.9240000001</v>
      </c>
      <c r="E503" s="90">
        <v>331695.32799999998</v>
      </c>
      <c r="F503" s="90">
        <v>1254.826</v>
      </c>
      <c r="G503" s="40" t="s">
        <v>167</v>
      </c>
      <c r="K503" s="56"/>
      <c r="L503" s="44">
        <v>497</v>
      </c>
      <c r="M503" s="90">
        <v>331695.32799999998</v>
      </c>
      <c r="N503" s="90">
        <v>3055704.9240000001</v>
      </c>
      <c r="O503" s="90">
        <v>1254.826</v>
      </c>
      <c r="P503" s="40" t="s">
        <v>167</v>
      </c>
    </row>
    <row r="504" spans="2:16" s="37" customFormat="1" x14ac:dyDescent="0.25">
      <c r="B504" s="89"/>
      <c r="C504" s="90">
        <v>498</v>
      </c>
      <c r="D504" s="90">
        <v>3055699.1830000002</v>
      </c>
      <c r="E504" s="90">
        <v>331701.51400000002</v>
      </c>
      <c r="F504" s="90">
        <v>1254.796</v>
      </c>
      <c r="G504" s="40" t="s">
        <v>167</v>
      </c>
      <c r="K504" s="56"/>
      <c r="L504" s="44">
        <v>498</v>
      </c>
      <c r="M504" s="90">
        <v>331701.51400000002</v>
      </c>
      <c r="N504" s="90">
        <v>3055699.1830000002</v>
      </c>
      <c r="O504" s="90">
        <v>1254.796</v>
      </c>
      <c r="P504" s="40" t="s">
        <v>167</v>
      </c>
    </row>
    <row r="505" spans="2:16" s="37" customFormat="1" x14ac:dyDescent="0.25">
      <c r="B505" s="89"/>
      <c r="C505" s="90">
        <v>499</v>
      </c>
      <c r="D505" s="90">
        <v>3055690.9180000001</v>
      </c>
      <c r="E505" s="90">
        <v>331704.84100000001</v>
      </c>
      <c r="F505" s="90">
        <v>1254.8599999999999</v>
      </c>
      <c r="G505" s="40" t="s">
        <v>167</v>
      </c>
      <c r="K505" s="56"/>
      <c r="L505" s="44">
        <v>499</v>
      </c>
      <c r="M505" s="90">
        <v>331704.84100000001</v>
      </c>
      <c r="N505" s="90">
        <v>3055690.9180000001</v>
      </c>
      <c r="O505" s="90">
        <v>1254.8599999999999</v>
      </c>
      <c r="P505" s="40" t="s">
        <v>167</v>
      </c>
    </row>
    <row r="506" spans="2:16" s="37" customFormat="1" x14ac:dyDescent="0.25">
      <c r="B506" s="89"/>
      <c r="C506" s="90">
        <v>500</v>
      </c>
      <c r="D506" s="90">
        <v>3055692.6409999998</v>
      </c>
      <c r="E506" s="90">
        <v>331695.52600000001</v>
      </c>
      <c r="F506" s="90">
        <v>1254.2249999999999</v>
      </c>
      <c r="G506" s="40" t="s">
        <v>167</v>
      </c>
      <c r="K506" s="56"/>
      <c r="L506" s="44">
        <v>500</v>
      </c>
      <c r="M506" s="90">
        <v>331695.52600000001</v>
      </c>
      <c r="N506" s="90">
        <v>3055692.6409999998</v>
      </c>
      <c r="O506" s="90">
        <v>1254.2249999999999</v>
      </c>
      <c r="P506" s="40" t="s">
        <v>167</v>
      </c>
    </row>
    <row r="507" spans="2:16" s="37" customFormat="1" x14ac:dyDescent="0.25">
      <c r="B507" s="89"/>
      <c r="C507" s="90">
        <v>501</v>
      </c>
      <c r="D507" s="90">
        <v>3055683.24</v>
      </c>
      <c r="E507" s="90">
        <v>331704.81599999999</v>
      </c>
      <c r="F507" s="90">
        <v>1254.645</v>
      </c>
      <c r="G507" s="40" t="s">
        <v>167</v>
      </c>
      <c r="K507" s="56"/>
      <c r="L507" s="44">
        <v>501</v>
      </c>
      <c r="M507" s="90">
        <v>331704.81599999999</v>
      </c>
      <c r="N507" s="90">
        <v>3055683.24</v>
      </c>
      <c r="O507" s="90">
        <v>1254.645</v>
      </c>
      <c r="P507" s="40" t="s">
        <v>167</v>
      </c>
    </row>
    <row r="508" spans="2:16" s="37" customFormat="1" x14ac:dyDescent="0.25">
      <c r="B508" s="89"/>
      <c r="C508" s="90">
        <v>502</v>
      </c>
      <c r="D508" s="90">
        <v>3055675.2059999998</v>
      </c>
      <c r="E508" s="90">
        <v>331701.47600000002</v>
      </c>
      <c r="F508" s="90">
        <v>1254.0170000000001</v>
      </c>
      <c r="G508" s="40" t="s">
        <v>167</v>
      </c>
      <c r="K508" s="56"/>
      <c r="L508" s="44">
        <v>502</v>
      </c>
      <c r="M508" s="90">
        <v>331701.47600000002</v>
      </c>
      <c r="N508" s="90">
        <v>3055675.2059999998</v>
      </c>
      <c r="O508" s="90">
        <v>1254.0170000000001</v>
      </c>
      <c r="P508" s="40" t="s">
        <v>167</v>
      </c>
    </row>
    <row r="509" spans="2:16" s="37" customFormat="1" x14ac:dyDescent="0.25">
      <c r="B509" s="89"/>
      <c r="C509" s="90">
        <v>503</v>
      </c>
      <c r="D509" s="90">
        <v>3055676.5350000001</v>
      </c>
      <c r="E509" s="90">
        <v>331694.36499999999</v>
      </c>
      <c r="F509" s="90">
        <v>1253.4349999999999</v>
      </c>
      <c r="G509" s="40" t="s">
        <v>167</v>
      </c>
      <c r="K509" s="56"/>
      <c r="L509" s="44">
        <v>503</v>
      </c>
      <c r="M509" s="90">
        <v>331694.36499999999</v>
      </c>
      <c r="N509" s="90">
        <v>3055676.5350000001</v>
      </c>
      <c r="O509" s="90">
        <v>1253.4349999999999</v>
      </c>
      <c r="P509" s="40" t="s">
        <v>167</v>
      </c>
    </row>
    <row r="510" spans="2:16" s="37" customFormat="1" x14ac:dyDescent="0.25">
      <c r="B510" s="89"/>
      <c r="C510" s="90">
        <v>504</v>
      </c>
      <c r="D510" s="90">
        <v>3055676.1669999999</v>
      </c>
      <c r="E510" s="90">
        <v>331689.65299999999</v>
      </c>
      <c r="F510" s="90">
        <v>1253.0119999999999</v>
      </c>
      <c r="G510" s="40" t="s">
        <v>167</v>
      </c>
      <c r="K510" s="56"/>
      <c r="L510" s="44">
        <v>504</v>
      </c>
      <c r="M510" s="90">
        <v>331689.65299999999</v>
      </c>
      <c r="N510" s="90">
        <v>3055676.1669999999</v>
      </c>
      <c r="O510" s="90">
        <v>1253.0119999999999</v>
      </c>
      <c r="P510" s="40" t="s">
        <v>167</v>
      </c>
    </row>
    <row r="511" spans="2:16" s="37" customFormat="1" x14ac:dyDescent="0.25">
      <c r="B511" s="89"/>
      <c r="C511" s="90">
        <v>505</v>
      </c>
      <c r="D511" s="90">
        <v>3055668.6379999998</v>
      </c>
      <c r="E511" s="90">
        <v>331693.52</v>
      </c>
      <c r="F511" s="90">
        <v>1253.181</v>
      </c>
      <c r="G511" s="40" t="s">
        <v>167</v>
      </c>
      <c r="K511" s="56"/>
      <c r="L511" s="44">
        <v>505</v>
      </c>
      <c r="M511" s="90">
        <v>331693.52</v>
      </c>
      <c r="N511" s="90">
        <v>3055668.6379999998</v>
      </c>
      <c r="O511" s="90">
        <v>1253.181</v>
      </c>
      <c r="P511" s="40" t="s">
        <v>167</v>
      </c>
    </row>
    <row r="512" spans="2:16" s="37" customFormat="1" x14ac:dyDescent="0.25">
      <c r="B512" s="89"/>
      <c r="C512" s="90">
        <v>506</v>
      </c>
      <c r="D512" s="90">
        <v>3055665.93</v>
      </c>
      <c r="E512" s="90">
        <v>331711.70199999999</v>
      </c>
      <c r="F512" s="90">
        <v>1253.7929999999999</v>
      </c>
      <c r="G512" s="40" t="s">
        <v>169</v>
      </c>
      <c r="K512" s="56"/>
      <c r="L512" s="44">
        <v>506</v>
      </c>
      <c r="M512" s="90">
        <v>331711.70199999999</v>
      </c>
      <c r="N512" s="90">
        <v>3055665.93</v>
      </c>
      <c r="O512" s="90">
        <v>1253.7929999999999</v>
      </c>
      <c r="P512" s="40" t="s">
        <v>169</v>
      </c>
    </row>
    <row r="513" spans="2:16" s="37" customFormat="1" x14ac:dyDescent="0.25">
      <c r="B513" s="89"/>
      <c r="C513" s="90">
        <v>507</v>
      </c>
      <c r="D513" s="90">
        <v>3055669.5260000001</v>
      </c>
      <c r="E513" s="90">
        <v>331700.43099999998</v>
      </c>
      <c r="F513" s="90">
        <v>1253.8309999999999</v>
      </c>
      <c r="G513" s="40" t="s">
        <v>169</v>
      </c>
      <c r="K513" s="56"/>
      <c r="L513" s="44">
        <v>507</v>
      </c>
      <c r="M513" s="90">
        <v>331700.43099999998</v>
      </c>
      <c r="N513" s="90">
        <v>3055669.5260000001</v>
      </c>
      <c r="O513" s="90">
        <v>1253.8309999999999</v>
      </c>
      <c r="P513" s="40" t="s">
        <v>169</v>
      </c>
    </row>
    <row r="514" spans="2:16" s="37" customFormat="1" x14ac:dyDescent="0.25">
      <c r="B514" s="89"/>
      <c r="C514" s="90">
        <v>508</v>
      </c>
      <c r="D514" s="90">
        <v>3055673.7089999998</v>
      </c>
      <c r="E514" s="90">
        <v>331697.61</v>
      </c>
      <c r="F514" s="90">
        <v>1253.8219999999999</v>
      </c>
      <c r="G514" s="40" t="s">
        <v>169</v>
      </c>
      <c r="K514" s="56"/>
      <c r="L514" s="44">
        <v>508</v>
      </c>
      <c r="M514" s="90">
        <v>331697.61</v>
      </c>
      <c r="N514" s="90">
        <v>3055673.7089999998</v>
      </c>
      <c r="O514" s="90">
        <v>1253.8219999999999</v>
      </c>
      <c r="P514" s="40" t="s">
        <v>169</v>
      </c>
    </row>
    <row r="515" spans="2:16" s="37" customFormat="1" x14ac:dyDescent="0.25">
      <c r="B515" s="89"/>
      <c r="C515" s="90">
        <v>509</v>
      </c>
      <c r="D515" s="90">
        <v>3055694.2859999998</v>
      </c>
      <c r="E515" s="90">
        <v>331694.28600000002</v>
      </c>
      <c r="F515" s="90">
        <v>1253.808</v>
      </c>
      <c r="G515" s="40" t="s">
        <v>169</v>
      </c>
      <c r="K515" s="56"/>
      <c r="L515" s="44">
        <v>509</v>
      </c>
      <c r="M515" s="90">
        <v>331694.28600000002</v>
      </c>
      <c r="N515" s="90">
        <v>3055694.2859999998</v>
      </c>
      <c r="O515" s="90">
        <v>1253.808</v>
      </c>
      <c r="P515" s="40" t="s">
        <v>169</v>
      </c>
    </row>
    <row r="516" spans="2:16" s="37" customFormat="1" x14ac:dyDescent="0.25">
      <c r="B516" s="89"/>
      <c r="C516" s="90">
        <v>510</v>
      </c>
      <c r="D516" s="90">
        <v>3055667.3870000001</v>
      </c>
      <c r="E516" s="90">
        <v>331697.87099999998</v>
      </c>
      <c r="F516" s="90">
        <v>1253.8420000000001</v>
      </c>
      <c r="G516" s="40" t="s">
        <v>167</v>
      </c>
      <c r="K516" s="56"/>
      <c r="L516" s="44">
        <v>510</v>
      </c>
      <c r="M516" s="90">
        <v>331697.87099999998</v>
      </c>
      <c r="N516" s="90">
        <v>3055667.3870000001</v>
      </c>
      <c r="O516" s="90">
        <v>1253.8420000000001</v>
      </c>
      <c r="P516" s="40" t="s">
        <v>167</v>
      </c>
    </row>
    <row r="517" spans="2:16" s="37" customFormat="1" x14ac:dyDescent="0.25">
      <c r="B517" s="89"/>
      <c r="C517" s="90">
        <v>511</v>
      </c>
      <c r="D517" s="90">
        <v>3055656.889</v>
      </c>
      <c r="E517" s="90">
        <v>331711.685</v>
      </c>
      <c r="F517" s="90">
        <v>1255.5650000000001</v>
      </c>
      <c r="G517" s="40" t="s">
        <v>167</v>
      </c>
      <c r="K517" s="56"/>
      <c r="L517" s="44">
        <v>511</v>
      </c>
      <c r="M517" s="90">
        <v>331711.685</v>
      </c>
      <c r="N517" s="90">
        <v>3055656.889</v>
      </c>
      <c r="O517" s="90">
        <v>1255.5650000000001</v>
      </c>
      <c r="P517" s="40" t="s">
        <v>167</v>
      </c>
    </row>
    <row r="518" spans="2:16" s="37" customFormat="1" x14ac:dyDescent="0.25">
      <c r="B518" s="89"/>
      <c r="C518" s="90">
        <v>512</v>
      </c>
      <c r="D518" s="90">
        <v>3055654.6779999998</v>
      </c>
      <c r="E518" s="90">
        <v>331712.01699999999</v>
      </c>
      <c r="F518" s="90">
        <v>1255.0509999999999</v>
      </c>
      <c r="G518" s="40" t="s">
        <v>15</v>
      </c>
      <c r="K518" s="56"/>
      <c r="L518" s="44">
        <v>512</v>
      </c>
      <c r="M518" s="90">
        <v>331712.01699999999</v>
      </c>
      <c r="N518" s="90">
        <v>3055654.6779999998</v>
      </c>
      <c r="O518" s="90">
        <v>1255.0509999999999</v>
      </c>
      <c r="P518" s="40" t="s">
        <v>15</v>
      </c>
    </row>
    <row r="519" spans="2:16" s="37" customFormat="1" x14ac:dyDescent="0.25">
      <c r="B519" s="89"/>
      <c r="C519" s="90">
        <v>513</v>
      </c>
      <c r="D519" s="90">
        <v>3055655.8590000002</v>
      </c>
      <c r="E519" s="90">
        <v>331717.446</v>
      </c>
      <c r="F519" s="90">
        <v>1255.636</v>
      </c>
      <c r="G519" s="40" t="s">
        <v>15</v>
      </c>
      <c r="K519" s="56"/>
      <c r="L519" s="44">
        <v>513</v>
      </c>
      <c r="M519" s="90">
        <v>331717.446</v>
      </c>
      <c r="N519" s="90">
        <v>3055655.8590000002</v>
      </c>
      <c r="O519" s="90">
        <v>1255.636</v>
      </c>
      <c r="P519" s="40" t="s">
        <v>15</v>
      </c>
    </row>
    <row r="520" spans="2:16" s="37" customFormat="1" x14ac:dyDescent="0.25">
      <c r="B520" s="89"/>
      <c r="C520" s="90">
        <v>514</v>
      </c>
      <c r="D520" s="90">
        <v>3055603.4539999999</v>
      </c>
      <c r="E520" s="90">
        <v>331770.69199999998</v>
      </c>
      <c r="F520" s="90">
        <v>1255.204</v>
      </c>
      <c r="G520" s="40" t="s">
        <v>155</v>
      </c>
      <c r="K520" s="56"/>
      <c r="L520" s="44">
        <v>514</v>
      </c>
      <c r="M520" s="90">
        <v>331770.69199999998</v>
      </c>
      <c r="N520" s="90">
        <v>3055603.4539999999</v>
      </c>
      <c r="O520" s="90">
        <v>1255.204</v>
      </c>
      <c r="P520" s="40" t="s">
        <v>155</v>
      </c>
    </row>
    <row r="521" spans="2:16" s="37" customFormat="1" x14ac:dyDescent="0.25">
      <c r="B521" s="89"/>
      <c r="C521" s="90">
        <v>515</v>
      </c>
      <c r="D521" s="90">
        <v>3055612.4010000001</v>
      </c>
      <c r="E521" s="90">
        <v>331776.25799999997</v>
      </c>
      <c r="F521" s="90">
        <v>1255.75</v>
      </c>
      <c r="G521" s="40" t="s">
        <v>155</v>
      </c>
      <c r="K521" s="56"/>
      <c r="L521" s="44">
        <v>515</v>
      </c>
      <c r="M521" s="90">
        <v>331776.25799999997</v>
      </c>
      <c r="N521" s="90">
        <v>3055612.4010000001</v>
      </c>
      <c r="O521" s="90">
        <v>1255.75</v>
      </c>
      <c r="P521" s="40" t="s">
        <v>155</v>
      </c>
    </row>
    <row r="522" spans="2:16" s="37" customFormat="1" x14ac:dyDescent="0.25">
      <c r="B522" s="89"/>
      <c r="C522" s="90">
        <v>516</v>
      </c>
      <c r="D522" s="90">
        <v>3055619.5490000001</v>
      </c>
      <c r="E522" s="90">
        <v>331773.29200000002</v>
      </c>
      <c r="F522" s="90">
        <v>1255.8399999999999</v>
      </c>
      <c r="G522" s="40" t="s">
        <v>155</v>
      </c>
      <c r="K522" s="56"/>
      <c r="L522" s="44">
        <v>516</v>
      </c>
      <c r="M522" s="90">
        <v>331773.29200000002</v>
      </c>
      <c r="N522" s="90">
        <v>3055619.5490000001</v>
      </c>
      <c r="O522" s="90">
        <v>1255.8399999999999</v>
      </c>
      <c r="P522" s="40" t="s">
        <v>155</v>
      </c>
    </row>
    <row r="523" spans="2:16" s="37" customFormat="1" x14ac:dyDescent="0.25">
      <c r="B523" s="89"/>
      <c r="C523" s="90">
        <v>517</v>
      </c>
      <c r="D523" s="90">
        <v>3055623.81</v>
      </c>
      <c r="E523" s="90">
        <v>331771.32500000001</v>
      </c>
      <c r="F523" s="90">
        <v>1255.8969999999999</v>
      </c>
      <c r="G523" s="40" t="s">
        <v>155</v>
      </c>
      <c r="K523" s="56"/>
      <c r="L523" s="44">
        <v>517</v>
      </c>
      <c r="M523" s="90">
        <v>331771.32500000001</v>
      </c>
      <c r="N523" s="90">
        <v>3055623.81</v>
      </c>
      <c r="O523" s="90">
        <v>1255.8969999999999</v>
      </c>
      <c r="P523" s="40" t="s">
        <v>155</v>
      </c>
    </row>
    <row r="524" spans="2:16" s="37" customFormat="1" x14ac:dyDescent="0.25">
      <c r="B524" s="89"/>
      <c r="C524" s="90">
        <v>518</v>
      </c>
      <c r="D524" s="90">
        <v>3055627.8020000001</v>
      </c>
      <c r="E524" s="90">
        <v>331769.21500000003</v>
      </c>
      <c r="F524" s="90">
        <v>1255.9259999999999</v>
      </c>
      <c r="G524" s="40" t="s">
        <v>155</v>
      </c>
      <c r="K524" s="56"/>
      <c r="L524" s="44">
        <v>518</v>
      </c>
      <c r="M524" s="90">
        <v>331769.21500000003</v>
      </c>
      <c r="N524" s="90">
        <v>3055627.8020000001</v>
      </c>
      <c r="O524" s="90">
        <v>1255.9259999999999</v>
      </c>
      <c r="P524" s="40" t="s">
        <v>155</v>
      </c>
    </row>
    <row r="525" spans="2:16" s="37" customFormat="1" x14ac:dyDescent="0.25">
      <c r="B525" s="89"/>
      <c r="C525" s="90">
        <v>519</v>
      </c>
      <c r="D525" s="90">
        <v>3055631.844</v>
      </c>
      <c r="E525" s="90">
        <v>331766.86700000003</v>
      </c>
      <c r="F525" s="90">
        <v>1255.915</v>
      </c>
      <c r="G525" s="40" t="s">
        <v>167</v>
      </c>
      <c r="K525" s="56"/>
      <c r="L525" s="44">
        <v>519</v>
      </c>
      <c r="M525" s="90">
        <v>331766.86700000003</v>
      </c>
      <c r="N525" s="90">
        <v>3055631.844</v>
      </c>
      <c r="O525" s="90">
        <v>1255.915</v>
      </c>
      <c r="P525" s="40" t="s">
        <v>167</v>
      </c>
    </row>
    <row r="526" spans="2:16" s="37" customFormat="1" x14ac:dyDescent="0.25">
      <c r="B526" s="89"/>
      <c r="C526" s="90">
        <v>520</v>
      </c>
      <c r="D526" s="90">
        <v>3055627.7310000001</v>
      </c>
      <c r="E526" s="90">
        <v>331781.42599999998</v>
      </c>
      <c r="F526" s="90">
        <v>1256.105</v>
      </c>
      <c r="G526" s="40" t="s">
        <v>167</v>
      </c>
      <c r="K526" s="56"/>
      <c r="L526" s="44">
        <v>520</v>
      </c>
      <c r="M526" s="90">
        <v>331781.42599999998</v>
      </c>
      <c r="N526" s="90">
        <v>3055627.7310000001</v>
      </c>
      <c r="O526" s="90">
        <v>1256.105</v>
      </c>
      <c r="P526" s="40" t="s">
        <v>167</v>
      </c>
    </row>
    <row r="527" spans="2:16" s="37" customFormat="1" x14ac:dyDescent="0.25">
      <c r="B527" s="89"/>
      <c r="C527" s="90">
        <v>521</v>
      </c>
      <c r="D527" s="90">
        <v>3055635.2570000002</v>
      </c>
      <c r="E527" s="90">
        <v>331773.09999999998</v>
      </c>
      <c r="F527" s="90">
        <v>1255.8820000000001</v>
      </c>
      <c r="G527" s="40" t="s">
        <v>167</v>
      </c>
      <c r="K527" s="56"/>
      <c r="L527" s="44">
        <v>521</v>
      </c>
      <c r="M527" s="90">
        <v>331773.09999999998</v>
      </c>
      <c r="N527" s="90">
        <v>3055635.2570000002</v>
      </c>
      <c r="O527" s="90">
        <v>1255.8820000000001</v>
      </c>
      <c r="P527" s="40" t="s">
        <v>167</v>
      </c>
    </row>
    <row r="528" spans="2:16" s="37" customFormat="1" x14ac:dyDescent="0.25">
      <c r="B528" s="89"/>
      <c r="C528" s="90">
        <v>522</v>
      </c>
      <c r="D528" s="90">
        <v>3055622.287</v>
      </c>
      <c r="E528" s="90">
        <v>331789.52600000001</v>
      </c>
      <c r="F528" s="90">
        <v>1256.114</v>
      </c>
      <c r="G528" s="40" t="s">
        <v>167</v>
      </c>
      <c r="K528" s="56"/>
      <c r="L528" s="44">
        <v>522</v>
      </c>
      <c r="M528" s="90">
        <v>331789.52600000001</v>
      </c>
      <c r="N528" s="90">
        <v>3055622.287</v>
      </c>
      <c r="O528" s="90">
        <v>1256.114</v>
      </c>
      <c r="P528" s="40" t="s">
        <v>167</v>
      </c>
    </row>
    <row r="529" spans="2:16" s="37" customFormat="1" x14ac:dyDescent="0.25">
      <c r="B529" s="89"/>
      <c r="C529" s="90">
        <v>523</v>
      </c>
      <c r="D529" s="90">
        <v>3055652.4909999999</v>
      </c>
      <c r="E529" s="90">
        <v>331771.10600000003</v>
      </c>
      <c r="F529" s="90">
        <v>1256.0899999999999</v>
      </c>
      <c r="G529" s="40" t="s">
        <v>164</v>
      </c>
      <c r="K529" s="56"/>
      <c r="L529" s="44">
        <v>523</v>
      </c>
      <c r="M529" s="90">
        <v>331771.10600000003</v>
      </c>
      <c r="N529" s="90">
        <v>3055652.4909999999</v>
      </c>
      <c r="O529" s="90">
        <v>1256.0899999999999</v>
      </c>
      <c r="P529" s="40" t="s">
        <v>164</v>
      </c>
    </row>
    <row r="530" spans="2:16" s="37" customFormat="1" x14ac:dyDescent="0.25">
      <c r="B530" s="89"/>
      <c r="C530" s="90">
        <v>524</v>
      </c>
      <c r="D530" s="90">
        <v>3055637.8840000001</v>
      </c>
      <c r="E530" s="90">
        <v>331786.16499999998</v>
      </c>
      <c r="F530" s="90">
        <v>1256.3620000000001</v>
      </c>
      <c r="G530" s="40" t="s">
        <v>163</v>
      </c>
      <c r="K530" s="56"/>
      <c r="L530" s="44">
        <v>524</v>
      </c>
      <c r="M530" s="90">
        <v>331786.16499999998</v>
      </c>
      <c r="N530" s="90">
        <v>3055637.8840000001</v>
      </c>
      <c r="O530" s="90">
        <v>1256.3620000000001</v>
      </c>
      <c r="P530" s="40" t="s">
        <v>163</v>
      </c>
    </row>
    <row r="531" spans="2:16" s="37" customFormat="1" x14ac:dyDescent="0.25">
      <c r="B531" s="89"/>
      <c r="C531" s="90">
        <v>525</v>
      </c>
      <c r="D531" s="90">
        <v>3055642.7620000001</v>
      </c>
      <c r="E531" s="90">
        <v>331782.163</v>
      </c>
      <c r="F531" s="90">
        <v>1256.3040000000001</v>
      </c>
      <c r="G531" s="40" t="s">
        <v>163</v>
      </c>
      <c r="K531" s="56"/>
      <c r="L531" s="44">
        <v>525</v>
      </c>
      <c r="M531" s="90">
        <v>331782.163</v>
      </c>
      <c r="N531" s="90">
        <v>3055642.7620000001</v>
      </c>
      <c r="O531" s="90">
        <v>1256.3040000000001</v>
      </c>
      <c r="P531" s="40" t="s">
        <v>163</v>
      </c>
    </row>
    <row r="532" spans="2:16" s="37" customFormat="1" x14ac:dyDescent="0.25">
      <c r="B532" s="89"/>
      <c r="C532" s="90">
        <v>526</v>
      </c>
      <c r="D532" s="90">
        <v>3055639.415</v>
      </c>
      <c r="E532" s="90">
        <v>331787.92499999999</v>
      </c>
      <c r="F532" s="90">
        <v>1256.3679999999999</v>
      </c>
      <c r="G532" s="40" t="s">
        <v>163</v>
      </c>
      <c r="K532" s="56"/>
      <c r="L532" s="44">
        <v>526</v>
      </c>
      <c r="M532" s="90">
        <v>331787.92499999999</v>
      </c>
      <c r="N532" s="90">
        <v>3055639.415</v>
      </c>
      <c r="O532" s="90">
        <v>1256.3679999999999</v>
      </c>
      <c r="P532" s="40" t="s">
        <v>163</v>
      </c>
    </row>
    <row r="533" spans="2:16" s="37" customFormat="1" x14ac:dyDescent="0.25">
      <c r="B533" s="89"/>
      <c r="C533" s="90">
        <v>527</v>
      </c>
      <c r="D533" s="90">
        <v>3055638.9</v>
      </c>
      <c r="E533" s="90">
        <v>331792.99200000003</v>
      </c>
      <c r="F533" s="90">
        <v>1257.8109999999999</v>
      </c>
      <c r="G533" s="40" t="s">
        <v>164</v>
      </c>
      <c r="K533" s="56"/>
      <c r="L533" s="44">
        <v>527</v>
      </c>
      <c r="M533" s="90">
        <v>331792.99200000003</v>
      </c>
      <c r="N533" s="90">
        <v>3055638.9</v>
      </c>
      <c r="O533" s="90">
        <v>1257.8109999999999</v>
      </c>
      <c r="P533" s="40" t="s">
        <v>164</v>
      </c>
    </row>
    <row r="534" spans="2:16" s="37" customFormat="1" x14ac:dyDescent="0.25">
      <c r="B534" s="89"/>
      <c r="C534" s="90">
        <v>528</v>
      </c>
      <c r="D534" s="90">
        <v>3055636.855</v>
      </c>
      <c r="E534" s="90">
        <v>331793.93800000002</v>
      </c>
      <c r="F534" s="90">
        <v>1257.739</v>
      </c>
      <c r="G534" s="40" t="s">
        <v>155</v>
      </c>
      <c r="K534" s="56"/>
      <c r="L534" s="44">
        <v>528</v>
      </c>
      <c r="M534" s="90">
        <v>331793.93800000002</v>
      </c>
      <c r="N534" s="90">
        <v>3055636.855</v>
      </c>
      <c r="O534" s="90">
        <v>1257.739</v>
      </c>
      <c r="P534" s="40" t="s">
        <v>155</v>
      </c>
    </row>
    <row r="535" spans="2:16" s="37" customFormat="1" x14ac:dyDescent="0.25">
      <c r="B535" s="89"/>
      <c r="C535" s="90">
        <v>529</v>
      </c>
      <c r="D535" s="90">
        <v>3055641.4160000002</v>
      </c>
      <c r="E535" s="90">
        <v>331791.95400000003</v>
      </c>
      <c r="F535" s="90">
        <v>1257.713</v>
      </c>
      <c r="G535" s="40" t="s">
        <v>155</v>
      </c>
      <c r="K535" s="56"/>
      <c r="L535" s="44">
        <v>529</v>
      </c>
      <c r="M535" s="90">
        <v>331791.95400000003</v>
      </c>
      <c r="N535" s="90">
        <v>3055641.4160000002</v>
      </c>
      <c r="O535" s="90">
        <v>1257.713</v>
      </c>
      <c r="P535" s="40" t="s">
        <v>155</v>
      </c>
    </row>
    <row r="536" spans="2:16" s="37" customFormat="1" x14ac:dyDescent="0.25">
      <c r="B536" s="89"/>
      <c r="C536" s="90">
        <v>530</v>
      </c>
      <c r="D536" s="90">
        <v>3055626.7719999999</v>
      </c>
      <c r="E536" s="90">
        <v>331797.98800000001</v>
      </c>
      <c r="F536" s="90">
        <v>1257.788</v>
      </c>
      <c r="G536" s="40" t="s">
        <v>155</v>
      </c>
      <c r="K536" s="56"/>
      <c r="L536" s="44">
        <v>530</v>
      </c>
      <c r="M536" s="90">
        <v>331797.98800000001</v>
      </c>
      <c r="N536" s="90">
        <v>3055626.7719999999</v>
      </c>
      <c r="O536" s="90">
        <v>1257.788</v>
      </c>
      <c r="P536" s="40" t="s">
        <v>155</v>
      </c>
    </row>
    <row r="537" spans="2:16" s="37" customFormat="1" x14ac:dyDescent="0.25">
      <c r="B537" s="89"/>
      <c r="C537" s="90">
        <v>531</v>
      </c>
      <c r="D537" s="90">
        <v>3055641.43</v>
      </c>
      <c r="E537" s="90">
        <v>331797.22700000001</v>
      </c>
      <c r="F537" s="90">
        <v>1257.703</v>
      </c>
      <c r="G537" s="40" t="s">
        <v>156</v>
      </c>
      <c r="K537" s="56"/>
      <c r="L537" s="44">
        <v>531</v>
      </c>
      <c r="M537" s="90">
        <v>331797.22700000001</v>
      </c>
      <c r="N537" s="90">
        <v>3055641.43</v>
      </c>
      <c r="O537" s="90">
        <v>1257.703</v>
      </c>
      <c r="P537" s="40" t="s">
        <v>156</v>
      </c>
    </row>
    <row r="538" spans="2:16" s="37" customFormat="1" x14ac:dyDescent="0.25">
      <c r="B538" s="89"/>
      <c r="C538" s="90">
        <v>532</v>
      </c>
      <c r="D538" s="90">
        <v>3055647.8539999998</v>
      </c>
      <c r="E538" s="90">
        <v>331798.40500000003</v>
      </c>
      <c r="F538" s="90">
        <v>1257.8009999999999</v>
      </c>
      <c r="G538" s="40" t="s">
        <v>167</v>
      </c>
      <c r="K538" s="56"/>
      <c r="L538" s="44">
        <v>532</v>
      </c>
      <c r="M538" s="90">
        <v>331798.40500000003</v>
      </c>
      <c r="N538" s="90">
        <v>3055647.8539999998</v>
      </c>
      <c r="O538" s="90">
        <v>1257.8009999999999</v>
      </c>
      <c r="P538" s="40" t="s">
        <v>167</v>
      </c>
    </row>
    <row r="539" spans="2:16" s="37" customFormat="1" x14ac:dyDescent="0.25">
      <c r="B539" s="89"/>
      <c r="C539" s="90">
        <v>533</v>
      </c>
      <c r="D539" s="90">
        <v>3055642.53</v>
      </c>
      <c r="E539" s="90">
        <v>331796.73300000001</v>
      </c>
      <c r="F539" s="90">
        <v>1257.68</v>
      </c>
      <c r="G539" s="40" t="s">
        <v>15</v>
      </c>
      <c r="K539" s="56"/>
      <c r="L539" s="44">
        <v>533</v>
      </c>
      <c r="M539" s="90">
        <v>331796.73300000001</v>
      </c>
      <c r="N539" s="90">
        <v>3055642.53</v>
      </c>
      <c r="O539" s="90">
        <v>1257.68</v>
      </c>
      <c r="P539" s="40" t="s">
        <v>15</v>
      </c>
    </row>
    <row r="540" spans="2:16" s="37" customFormat="1" x14ac:dyDescent="0.25">
      <c r="B540" s="89"/>
      <c r="C540" s="90">
        <v>534</v>
      </c>
      <c r="D540" s="90">
        <v>3055650.4019999998</v>
      </c>
      <c r="E540" s="90">
        <v>331795.35499999998</v>
      </c>
      <c r="F540" s="90">
        <v>1257.8209999999999</v>
      </c>
      <c r="G540" s="40" t="s">
        <v>164</v>
      </c>
      <c r="K540" s="56"/>
      <c r="L540" s="44">
        <v>534</v>
      </c>
      <c r="M540" s="90">
        <v>331795.35499999998</v>
      </c>
      <c r="N540" s="90">
        <v>3055650.4019999998</v>
      </c>
      <c r="O540" s="90">
        <v>1257.8209999999999</v>
      </c>
      <c r="P540" s="40" t="s">
        <v>164</v>
      </c>
    </row>
    <row r="541" spans="2:16" s="37" customFormat="1" x14ac:dyDescent="0.25">
      <c r="B541" s="89"/>
      <c r="C541" s="90">
        <v>535</v>
      </c>
      <c r="D541" s="90">
        <v>3055650.9180000001</v>
      </c>
      <c r="E541" s="90">
        <v>331792.73100000003</v>
      </c>
      <c r="F541" s="90">
        <v>1257.806</v>
      </c>
      <c r="G541" s="40" t="s">
        <v>15</v>
      </c>
      <c r="K541" s="56"/>
      <c r="L541" s="44">
        <v>535</v>
      </c>
      <c r="M541" s="90">
        <v>331792.73100000003</v>
      </c>
      <c r="N541" s="90">
        <v>3055650.9180000001</v>
      </c>
      <c r="O541" s="90">
        <v>1257.806</v>
      </c>
      <c r="P541" s="40" t="s">
        <v>15</v>
      </c>
    </row>
    <row r="542" spans="2:16" s="37" customFormat="1" x14ac:dyDescent="0.25">
      <c r="B542" s="89"/>
      <c r="C542" s="90">
        <v>536</v>
      </c>
      <c r="D542" s="90">
        <v>3055653.91</v>
      </c>
      <c r="E542" s="90">
        <v>331791.17099999997</v>
      </c>
      <c r="F542" s="90">
        <v>1257.816</v>
      </c>
      <c r="G542" s="40" t="s">
        <v>15</v>
      </c>
      <c r="K542" s="56"/>
      <c r="L542" s="44">
        <v>536</v>
      </c>
      <c r="M542" s="90">
        <v>331791.17099999997</v>
      </c>
      <c r="N542" s="90">
        <v>3055653.91</v>
      </c>
      <c r="O542" s="90">
        <v>1257.816</v>
      </c>
      <c r="P542" s="40" t="s">
        <v>15</v>
      </c>
    </row>
    <row r="543" spans="2:16" s="37" customFormat="1" x14ac:dyDescent="0.25">
      <c r="B543" s="89"/>
      <c r="C543" s="90">
        <v>537</v>
      </c>
      <c r="D543" s="90">
        <v>3055656.6510000001</v>
      </c>
      <c r="E543" s="90">
        <v>331788.88500000001</v>
      </c>
      <c r="F543" s="90">
        <v>1257.83</v>
      </c>
      <c r="G543" s="40" t="s">
        <v>15</v>
      </c>
      <c r="K543" s="56"/>
      <c r="L543" s="44">
        <v>537</v>
      </c>
      <c r="M543" s="90">
        <v>331788.88500000001</v>
      </c>
      <c r="N543" s="90">
        <v>3055656.6510000001</v>
      </c>
      <c r="O543" s="90">
        <v>1257.83</v>
      </c>
      <c r="P543" s="40" t="s">
        <v>15</v>
      </c>
    </row>
    <row r="544" spans="2:16" s="37" customFormat="1" x14ac:dyDescent="0.25">
      <c r="B544" s="89"/>
      <c r="C544" s="90">
        <v>538</v>
      </c>
      <c r="D544" s="90">
        <v>3055664.531</v>
      </c>
      <c r="E544" s="90">
        <v>331784.21600000001</v>
      </c>
      <c r="F544" s="90">
        <v>1257.866</v>
      </c>
      <c r="G544" s="40" t="s">
        <v>15</v>
      </c>
      <c r="K544" s="56"/>
      <c r="L544" s="44">
        <v>538</v>
      </c>
      <c r="M544" s="90">
        <v>331784.21600000001</v>
      </c>
      <c r="N544" s="90">
        <v>3055664.531</v>
      </c>
      <c r="O544" s="90">
        <v>1257.866</v>
      </c>
      <c r="P544" s="40" t="s">
        <v>15</v>
      </c>
    </row>
    <row r="545" spans="2:16" s="37" customFormat="1" x14ac:dyDescent="0.25">
      <c r="B545" s="89"/>
      <c r="C545" s="90">
        <v>539</v>
      </c>
      <c r="D545" s="90">
        <v>3055656.9130000002</v>
      </c>
      <c r="E545" s="90">
        <v>331792.31800000003</v>
      </c>
      <c r="F545" s="90">
        <v>1257.7539999999999</v>
      </c>
      <c r="G545" s="40" t="s">
        <v>15</v>
      </c>
      <c r="K545" s="56"/>
      <c r="L545" s="44">
        <v>539</v>
      </c>
      <c r="M545" s="90">
        <v>331792.31800000003</v>
      </c>
      <c r="N545" s="90">
        <v>3055656.9130000002</v>
      </c>
      <c r="O545" s="90">
        <v>1257.7539999999999</v>
      </c>
      <c r="P545" s="40" t="s">
        <v>15</v>
      </c>
    </row>
    <row r="546" spans="2:16" s="37" customFormat="1" x14ac:dyDescent="0.25">
      <c r="B546" s="89"/>
      <c r="C546" s="90">
        <v>540</v>
      </c>
      <c r="D546" s="90">
        <v>3055670.662</v>
      </c>
      <c r="E546" s="90">
        <v>331776.49099999998</v>
      </c>
      <c r="F546" s="90">
        <v>1257.8420000000001</v>
      </c>
      <c r="G546" s="40" t="s">
        <v>15</v>
      </c>
      <c r="K546" s="56"/>
      <c r="L546" s="44">
        <v>540</v>
      </c>
      <c r="M546" s="90">
        <v>331776.49099999998</v>
      </c>
      <c r="N546" s="90">
        <v>3055670.662</v>
      </c>
      <c r="O546" s="90">
        <v>1257.8420000000001</v>
      </c>
      <c r="P546" s="40" t="s">
        <v>15</v>
      </c>
    </row>
    <row r="547" spans="2:16" s="37" customFormat="1" x14ac:dyDescent="0.25">
      <c r="B547" s="89"/>
      <c r="C547" s="90">
        <v>541</v>
      </c>
      <c r="D547" s="90">
        <v>3055677.1979999999</v>
      </c>
      <c r="E547" s="90">
        <v>331771.59100000001</v>
      </c>
      <c r="F547" s="90">
        <v>1257.829</v>
      </c>
      <c r="G547" s="40" t="s">
        <v>15</v>
      </c>
      <c r="K547" s="56"/>
      <c r="L547" s="44">
        <v>541</v>
      </c>
      <c r="M547" s="90">
        <v>331771.59100000001</v>
      </c>
      <c r="N547" s="90">
        <v>3055677.1979999999</v>
      </c>
      <c r="O547" s="90">
        <v>1257.829</v>
      </c>
      <c r="P547" s="40" t="s">
        <v>15</v>
      </c>
    </row>
    <row r="548" spans="2:16" s="37" customFormat="1" x14ac:dyDescent="0.25">
      <c r="B548" s="89"/>
      <c r="C548" s="90">
        <v>542</v>
      </c>
      <c r="D548" s="90">
        <v>3055681.6949999998</v>
      </c>
      <c r="E548" s="90">
        <v>331773.85100000002</v>
      </c>
      <c r="F548" s="90">
        <v>1258.115</v>
      </c>
      <c r="G548" s="40" t="s">
        <v>15</v>
      </c>
      <c r="K548" s="56"/>
      <c r="L548" s="44">
        <v>542</v>
      </c>
      <c r="M548" s="90">
        <v>331773.85100000002</v>
      </c>
      <c r="N548" s="90">
        <v>3055681.6949999998</v>
      </c>
      <c r="O548" s="90">
        <v>1258.115</v>
      </c>
      <c r="P548" s="40" t="s">
        <v>15</v>
      </c>
    </row>
    <row r="549" spans="2:16" s="37" customFormat="1" x14ac:dyDescent="0.25">
      <c r="B549" s="89"/>
      <c r="C549" s="90">
        <v>543</v>
      </c>
      <c r="D549" s="90">
        <v>3055688.3259999999</v>
      </c>
      <c r="E549" s="90">
        <v>331778.74099999998</v>
      </c>
      <c r="F549" s="90">
        <v>1258.1969999999999</v>
      </c>
      <c r="G549" s="40" t="s">
        <v>170</v>
      </c>
      <c r="K549" s="56"/>
      <c r="L549" s="44">
        <v>543</v>
      </c>
      <c r="M549" s="90">
        <v>331778.74099999998</v>
      </c>
      <c r="N549" s="90">
        <v>3055688.3259999999</v>
      </c>
      <c r="O549" s="90">
        <v>1258.1969999999999</v>
      </c>
      <c r="P549" s="40" t="s">
        <v>170</v>
      </c>
    </row>
    <row r="550" spans="2:16" s="37" customFormat="1" x14ac:dyDescent="0.25">
      <c r="B550" s="89"/>
      <c r="C550" s="90">
        <v>544</v>
      </c>
      <c r="D550" s="90">
        <v>3055685.1639999999</v>
      </c>
      <c r="E550" s="90">
        <v>331778.09899999999</v>
      </c>
      <c r="F550" s="90">
        <v>1258.068</v>
      </c>
      <c r="G550" s="40" t="s">
        <v>170</v>
      </c>
      <c r="K550" s="56"/>
      <c r="L550" s="44">
        <v>544</v>
      </c>
      <c r="M550" s="90">
        <v>331778.09899999999</v>
      </c>
      <c r="N550" s="90">
        <v>3055685.1639999999</v>
      </c>
      <c r="O550" s="90">
        <v>1258.068</v>
      </c>
      <c r="P550" s="40" t="s">
        <v>170</v>
      </c>
    </row>
    <row r="551" spans="2:16" s="37" customFormat="1" x14ac:dyDescent="0.25">
      <c r="B551" s="89"/>
      <c r="C551" s="90">
        <v>545</v>
      </c>
      <c r="D551" s="90">
        <v>3055675.0329999998</v>
      </c>
      <c r="E551" s="90">
        <v>331787.00199999998</v>
      </c>
      <c r="F551" s="90">
        <v>1258.17</v>
      </c>
      <c r="G551" s="40" t="s">
        <v>170</v>
      </c>
      <c r="K551" s="56"/>
      <c r="L551" s="44">
        <v>545</v>
      </c>
      <c r="M551" s="90">
        <v>331787.00199999998</v>
      </c>
      <c r="N551" s="90">
        <v>3055675.0329999998</v>
      </c>
      <c r="O551" s="90">
        <v>1258.17</v>
      </c>
      <c r="P551" s="40" t="s">
        <v>170</v>
      </c>
    </row>
    <row r="552" spans="2:16" s="37" customFormat="1" x14ac:dyDescent="0.25">
      <c r="B552" s="89"/>
      <c r="C552" s="90">
        <v>546</v>
      </c>
      <c r="D552" s="90">
        <v>3055663.0290000001</v>
      </c>
      <c r="E552" s="90">
        <v>331780.212</v>
      </c>
      <c r="F552" s="90">
        <v>1257.693</v>
      </c>
      <c r="G552" s="40" t="s">
        <v>170</v>
      </c>
      <c r="K552" s="56"/>
      <c r="L552" s="44">
        <v>546</v>
      </c>
      <c r="M552" s="90">
        <v>331780.212</v>
      </c>
      <c r="N552" s="90">
        <v>3055663.0290000001</v>
      </c>
      <c r="O552" s="90">
        <v>1257.693</v>
      </c>
      <c r="P552" s="40" t="s">
        <v>170</v>
      </c>
    </row>
    <row r="553" spans="2:16" s="37" customFormat="1" x14ac:dyDescent="0.25">
      <c r="B553" s="89"/>
      <c r="C553" s="90">
        <v>547</v>
      </c>
      <c r="D553" s="90">
        <v>3055676.787</v>
      </c>
      <c r="E553" s="90">
        <v>331777.65399999998</v>
      </c>
      <c r="F553" s="90">
        <v>1257.78</v>
      </c>
      <c r="G553" s="40" t="s">
        <v>167</v>
      </c>
      <c r="K553" s="56"/>
      <c r="L553" s="44">
        <v>547</v>
      </c>
      <c r="M553" s="90">
        <v>331777.65399999998</v>
      </c>
      <c r="N553" s="90">
        <v>3055676.787</v>
      </c>
      <c r="O553" s="90">
        <v>1257.78</v>
      </c>
      <c r="P553" s="40" t="s">
        <v>167</v>
      </c>
    </row>
    <row r="554" spans="2:16" s="37" customFormat="1" x14ac:dyDescent="0.25">
      <c r="B554" s="89"/>
      <c r="C554" s="90">
        <v>548</v>
      </c>
      <c r="D554" s="90">
        <v>3055676.7740000002</v>
      </c>
      <c r="E554" s="90">
        <v>331777.57299999997</v>
      </c>
      <c r="F554" s="90">
        <v>1257.787</v>
      </c>
      <c r="G554" s="40" t="s">
        <v>167</v>
      </c>
      <c r="K554" s="56"/>
      <c r="L554" s="44">
        <v>548</v>
      </c>
      <c r="M554" s="90">
        <v>331777.57299999997</v>
      </c>
      <c r="N554" s="90">
        <v>3055676.7740000002</v>
      </c>
      <c r="O554" s="90">
        <v>1257.787</v>
      </c>
      <c r="P554" s="40" t="s">
        <v>167</v>
      </c>
    </row>
    <row r="555" spans="2:16" s="37" customFormat="1" x14ac:dyDescent="0.25">
      <c r="B555" s="89"/>
      <c r="C555" s="90">
        <v>549</v>
      </c>
      <c r="D555" s="90">
        <v>3055655.9440000001</v>
      </c>
      <c r="E555" s="90">
        <v>331778.88299999997</v>
      </c>
      <c r="F555" s="90">
        <v>1257.0609999999999</v>
      </c>
      <c r="G555" s="40" t="s">
        <v>167</v>
      </c>
      <c r="K555" s="56"/>
      <c r="L555" s="44">
        <v>549</v>
      </c>
      <c r="M555" s="90">
        <v>331778.88299999997</v>
      </c>
      <c r="N555" s="90">
        <v>3055655.9440000001</v>
      </c>
      <c r="O555" s="90">
        <v>1257.0609999999999</v>
      </c>
      <c r="P555" s="40" t="s">
        <v>167</v>
      </c>
    </row>
    <row r="556" spans="2:16" s="37" customFormat="1" x14ac:dyDescent="0.25">
      <c r="B556" s="89"/>
      <c r="C556" s="92">
        <v>550</v>
      </c>
      <c r="D556" s="92">
        <v>3055</v>
      </c>
      <c r="E556" s="92">
        <v>3317</v>
      </c>
      <c r="F556" s="92">
        <v>12</v>
      </c>
      <c r="G556" s="93" t="s">
        <v>167</v>
      </c>
      <c r="K556" s="56"/>
      <c r="L556" s="100"/>
      <c r="M556" s="92">
        <v>3317</v>
      </c>
      <c r="N556" s="92">
        <v>3055</v>
      </c>
      <c r="O556" s="92"/>
      <c r="P556" s="93"/>
    </row>
    <row r="557" spans="2:16" s="37" customFormat="1" x14ac:dyDescent="0.25">
      <c r="B557" s="89"/>
      <c r="C557" s="90">
        <v>551</v>
      </c>
      <c r="D557" s="90">
        <v>3055643.3509999998</v>
      </c>
      <c r="E557" s="90">
        <v>331791.239</v>
      </c>
      <c r="F557" s="90">
        <v>1257.578</v>
      </c>
      <c r="G557" s="40" t="s">
        <v>15</v>
      </c>
      <c r="K557" s="56"/>
      <c r="L557" s="44">
        <v>551</v>
      </c>
      <c r="M557" s="90">
        <v>331791.239</v>
      </c>
      <c r="N557" s="90">
        <v>3055643.3509999998</v>
      </c>
      <c r="O557" s="90">
        <v>1257.578</v>
      </c>
      <c r="P557" s="40" t="s">
        <v>15</v>
      </c>
    </row>
    <row r="558" spans="2:16" s="37" customFormat="1" x14ac:dyDescent="0.25">
      <c r="B558" s="89"/>
      <c r="C558" s="90">
        <v>552</v>
      </c>
      <c r="D558" s="90">
        <v>3055651.7110000001</v>
      </c>
      <c r="E558" s="90">
        <v>331784.71999999997</v>
      </c>
      <c r="F558" s="90">
        <v>1257.125</v>
      </c>
      <c r="G558" s="40" t="s">
        <v>15</v>
      </c>
      <c r="K558" s="56"/>
      <c r="L558" s="44">
        <v>552</v>
      </c>
      <c r="M558" s="90">
        <v>331784.71999999997</v>
      </c>
      <c r="N558" s="90">
        <v>3055651.7110000001</v>
      </c>
      <c r="O558" s="90">
        <v>1257.125</v>
      </c>
      <c r="P558" s="40" t="s">
        <v>15</v>
      </c>
    </row>
    <row r="559" spans="2:16" s="37" customFormat="1" x14ac:dyDescent="0.25">
      <c r="B559" s="89"/>
      <c r="C559" s="90">
        <v>553</v>
      </c>
      <c r="D559" s="90">
        <v>3055653.5249999999</v>
      </c>
      <c r="E559" s="90">
        <v>331776.73100000003</v>
      </c>
      <c r="F559" s="90">
        <v>1256.864</v>
      </c>
      <c r="G559" s="40" t="s">
        <v>15</v>
      </c>
      <c r="K559" s="56"/>
      <c r="L559" s="44">
        <v>553</v>
      </c>
      <c r="M559" s="90">
        <v>331776.73100000003</v>
      </c>
      <c r="N559" s="90">
        <v>3055653.5249999999</v>
      </c>
      <c r="O559" s="90">
        <v>1256.864</v>
      </c>
      <c r="P559" s="40" t="s">
        <v>15</v>
      </c>
    </row>
    <row r="560" spans="2:16" s="37" customFormat="1" x14ac:dyDescent="0.25">
      <c r="B560" s="89"/>
      <c r="C560" s="90">
        <v>554</v>
      </c>
      <c r="D560" s="90">
        <v>3055654.5260000001</v>
      </c>
      <c r="E560" s="90">
        <v>331786.22499999998</v>
      </c>
      <c r="F560" s="90">
        <v>1257.5640000000001</v>
      </c>
      <c r="G560" s="40" t="s">
        <v>167</v>
      </c>
      <c r="K560" s="56"/>
      <c r="L560" s="44">
        <v>554</v>
      </c>
      <c r="M560" s="90">
        <v>331786.22499999998</v>
      </c>
      <c r="N560" s="90">
        <v>3055654.5260000001</v>
      </c>
      <c r="O560" s="90">
        <v>1257.5640000000001</v>
      </c>
      <c r="P560" s="40" t="s">
        <v>167</v>
      </c>
    </row>
    <row r="561" spans="2:16" s="37" customFormat="1" x14ac:dyDescent="0.25">
      <c r="B561" s="89"/>
      <c r="C561" s="90">
        <v>555</v>
      </c>
      <c r="D561" s="90">
        <v>3055661.1030000001</v>
      </c>
      <c r="E561" s="90">
        <v>331778.77500000002</v>
      </c>
      <c r="F561" s="90">
        <v>1257.0999999999999</v>
      </c>
      <c r="G561" s="40" t="s">
        <v>156</v>
      </c>
      <c r="K561" s="56"/>
      <c r="L561" s="44">
        <v>555</v>
      </c>
      <c r="M561" s="90">
        <v>331778.77500000002</v>
      </c>
      <c r="N561" s="90">
        <v>3055661.1030000001</v>
      </c>
      <c r="O561" s="90">
        <v>1257.0999999999999</v>
      </c>
      <c r="P561" s="40" t="s">
        <v>156</v>
      </c>
    </row>
    <row r="562" spans="2:16" s="37" customFormat="1" x14ac:dyDescent="0.25">
      <c r="B562" s="89"/>
      <c r="C562" s="90">
        <v>556</v>
      </c>
      <c r="D562" s="90">
        <v>3055662.2749999999</v>
      </c>
      <c r="E562" s="90">
        <v>331789.679</v>
      </c>
      <c r="F562" s="90">
        <v>1257.8489999999999</v>
      </c>
      <c r="G562" s="40" t="s">
        <v>156</v>
      </c>
      <c r="K562" s="56"/>
      <c r="L562" s="44">
        <v>556</v>
      </c>
      <c r="M562" s="90">
        <v>331789.679</v>
      </c>
      <c r="N562" s="90">
        <v>3055662.2749999999</v>
      </c>
      <c r="O562" s="90">
        <v>1257.8489999999999</v>
      </c>
      <c r="P562" s="40" t="s">
        <v>156</v>
      </c>
    </row>
    <row r="563" spans="2:16" s="37" customFormat="1" x14ac:dyDescent="0.25">
      <c r="B563" s="89"/>
      <c r="C563" s="90">
        <v>557</v>
      </c>
      <c r="D563" s="90">
        <v>3055665.5970000001</v>
      </c>
      <c r="E563" s="90">
        <v>331786.04499999998</v>
      </c>
      <c r="F563" s="90">
        <v>1257.7940000000001</v>
      </c>
      <c r="G563" s="40" t="s">
        <v>167</v>
      </c>
      <c r="K563" s="56"/>
      <c r="L563" s="44">
        <v>557</v>
      </c>
      <c r="M563" s="90">
        <v>331786.04499999998</v>
      </c>
      <c r="N563" s="90">
        <v>3055665.5970000001</v>
      </c>
      <c r="O563" s="90">
        <v>1257.7940000000001</v>
      </c>
      <c r="P563" s="40" t="s">
        <v>167</v>
      </c>
    </row>
    <row r="564" spans="2:16" s="37" customFormat="1" x14ac:dyDescent="0.25">
      <c r="B564" s="89"/>
      <c r="C564" s="90">
        <v>558</v>
      </c>
      <c r="D564" s="90">
        <v>3055651.1949999998</v>
      </c>
      <c r="E564" s="90">
        <v>331801.22499999998</v>
      </c>
      <c r="F564" s="90">
        <v>1257.7619999999999</v>
      </c>
      <c r="G564" s="40" t="s">
        <v>155</v>
      </c>
      <c r="K564" s="56"/>
      <c r="L564" s="44">
        <v>558</v>
      </c>
      <c r="M564" s="90">
        <v>331801.22499999998</v>
      </c>
      <c r="N564" s="90">
        <v>3055651.1949999998</v>
      </c>
      <c r="O564" s="90">
        <v>1257.7619999999999</v>
      </c>
      <c r="P564" s="40" t="s">
        <v>155</v>
      </c>
    </row>
    <row r="565" spans="2:16" s="37" customFormat="1" x14ac:dyDescent="0.25">
      <c r="B565" s="89"/>
      <c r="C565" s="90">
        <v>559</v>
      </c>
      <c r="D565" s="90">
        <v>3055663.4759999998</v>
      </c>
      <c r="E565" s="90">
        <v>331799.91899999999</v>
      </c>
      <c r="F565" s="90">
        <v>1258.5</v>
      </c>
      <c r="G565" s="40" t="s">
        <v>155</v>
      </c>
      <c r="K565" s="56"/>
      <c r="L565" s="44">
        <v>559</v>
      </c>
      <c r="M565" s="90">
        <v>331799.91899999999</v>
      </c>
      <c r="N565" s="90">
        <v>3055663.4759999998</v>
      </c>
      <c r="O565" s="90">
        <v>1258.5</v>
      </c>
      <c r="P565" s="40" t="s">
        <v>155</v>
      </c>
    </row>
    <row r="566" spans="2:16" s="37" customFormat="1" x14ac:dyDescent="0.25">
      <c r="B566" s="89"/>
      <c r="C566" s="90">
        <v>560</v>
      </c>
      <c r="D566" s="90">
        <v>3055658.89</v>
      </c>
      <c r="E566" s="90">
        <v>331809.61</v>
      </c>
      <c r="F566" s="90">
        <v>1258.5039999999999</v>
      </c>
      <c r="G566" s="40" t="s">
        <v>171</v>
      </c>
      <c r="K566" s="56"/>
      <c r="L566" s="44">
        <v>560</v>
      </c>
      <c r="M566" s="90">
        <v>331809.61</v>
      </c>
      <c r="N566" s="90">
        <v>3055658.89</v>
      </c>
      <c r="O566" s="90">
        <v>1258.5039999999999</v>
      </c>
      <c r="P566" s="40" t="s">
        <v>171</v>
      </c>
    </row>
    <row r="567" spans="2:16" s="37" customFormat="1" x14ac:dyDescent="0.25">
      <c r="B567" s="89"/>
      <c r="C567" s="90">
        <v>561</v>
      </c>
      <c r="D567" s="90">
        <v>3055667.53</v>
      </c>
      <c r="E567" s="90">
        <v>331806.35600000003</v>
      </c>
      <c r="F567" s="90">
        <v>1259.0450000000001</v>
      </c>
      <c r="G567" s="40" t="s">
        <v>164</v>
      </c>
      <c r="K567" s="56"/>
      <c r="L567" s="44">
        <v>561</v>
      </c>
      <c r="M567" s="90">
        <v>331806.35600000003</v>
      </c>
      <c r="N567" s="90">
        <v>3055667.53</v>
      </c>
      <c r="O567" s="90">
        <v>1259.0450000000001</v>
      </c>
      <c r="P567" s="40" t="s">
        <v>164</v>
      </c>
    </row>
    <row r="568" spans="2:16" s="37" customFormat="1" x14ac:dyDescent="0.25">
      <c r="B568" s="89"/>
      <c r="C568" s="90">
        <v>562</v>
      </c>
      <c r="D568" s="90"/>
      <c r="E568" s="90"/>
      <c r="F568" s="90"/>
      <c r="G568" s="40"/>
      <c r="K568" s="56"/>
      <c r="L568" s="44">
        <v>562</v>
      </c>
      <c r="M568" s="90"/>
      <c r="N568" s="90"/>
      <c r="O568" s="90"/>
      <c r="P568" s="40"/>
    </row>
    <row r="569" spans="2:16" s="37" customFormat="1" x14ac:dyDescent="0.25">
      <c r="B569" s="89"/>
      <c r="C569" s="90">
        <v>563</v>
      </c>
      <c r="D569" s="90">
        <v>3055660.841</v>
      </c>
      <c r="E569" s="90">
        <v>331812.15700000001</v>
      </c>
      <c r="F569" s="90">
        <v>1258.527</v>
      </c>
      <c r="G569" s="40" t="s">
        <v>171</v>
      </c>
      <c r="K569" s="56"/>
      <c r="L569" s="44">
        <v>563</v>
      </c>
      <c r="M569" s="90">
        <v>331812.15700000001</v>
      </c>
      <c r="N569" s="90">
        <v>3055660.841</v>
      </c>
      <c r="O569" s="90">
        <v>1258.527</v>
      </c>
      <c r="P569" s="40" t="s">
        <v>171</v>
      </c>
    </row>
    <row r="570" spans="2:16" s="37" customFormat="1" x14ac:dyDescent="0.25">
      <c r="B570" s="89"/>
      <c r="C570" s="90">
        <v>564</v>
      </c>
      <c r="D570" s="90"/>
      <c r="E570" s="90"/>
      <c r="F570" s="90"/>
      <c r="G570" s="40"/>
      <c r="K570" s="56"/>
      <c r="L570" s="44">
        <v>564</v>
      </c>
      <c r="M570" s="90"/>
      <c r="N570" s="90"/>
      <c r="O570" s="90"/>
      <c r="P570" s="40"/>
    </row>
    <row r="571" spans="2:16" s="37" customFormat="1" x14ac:dyDescent="0.25">
      <c r="B571" s="89"/>
      <c r="C571" s="92">
        <v>565</v>
      </c>
      <c r="D571" s="92">
        <v>3055671.94</v>
      </c>
      <c r="E571" s="92">
        <v>331806.97899999999</v>
      </c>
      <c r="F571" s="92">
        <v>1260.4179999999999</v>
      </c>
      <c r="G571" s="93" t="s">
        <v>167</v>
      </c>
      <c r="K571" s="56"/>
      <c r="L571" s="100">
        <v>565</v>
      </c>
      <c r="M571" s="92">
        <v>331806.97899999999</v>
      </c>
      <c r="N571" s="92">
        <v>3055671.94</v>
      </c>
      <c r="O571" s="92">
        <v>1260.4179999999999</v>
      </c>
      <c r="P571" s="93" t="s">
        <v>167</v>
      </c>
    </row>
    <row r="572" spans="2:16" s="37" customFormat="1" x14ac:dyDescent="0.25">
      <c r="B572" s="89"/>
      <c r="C572" s="90">
        <v>566</v>
      </c>
      <c r="D572" s="90">
        <v>3055666.094</v>
      </c>
      <c r="E572" s="90">
        <v>331811.56900000002</v>
      </c>
      <c r="F572" s="90">
        <v>1260.2360000000001</v>
      </c>
      <c r="G572" s="40"/>
      <c r="K572" s="56"/>
      <c r="L572" s="44">
        <v>566</v>
      </c>
      <c r="M572" s="90">
        <v>331811.56900000002</v>
      </c>
      <c r="N572" s="90">
        <v>3055666.094</v>
      </c>
      <c r="O572" s="90">
        <v>1260.2360000000001</v>
      </c>
      <c r="P572" s="40"/>
    </row>
    <row r="573" spans="2:16" s="37" customFormat="1" x14ac:dyDescent="0.25">
      <c r="B573" s="89"/>
      <c r="C573" s="90">
        <v>567</v>
      </c>
      <c r="D573" s="90">
        <v>3055677.3990000002</v>
      </c>
      <c r="E573" s="90">
        <v>331800.25799999997</v>
      </c>
      <c r="F573" s="90">
        <v>1260.498</v>
      </c>
      <c r="G573" s="40"/>
      <c r="K573" s="56"/>
      <c r="L573" s="44">
        <v>567</v>
      </c>
      <c r="M573" s="90">
        <v>331800.25799999997</v>
      </c>
      <c r="N573" s="90">
        <v>3055677.3990000002</v>
      </c>
      <c r="O573" s="90">
        <v>1260.498</v>
      </c>
      <c r="P573" s="40"/>
    </row>
    <row r="574" spans="2:16" s="37" customFormat="1" x14ac:dyDescent="0.25">
      <c r="B574" s="89"/>
      <c r="C574" s="90">
        <v>568</v>
      </c>
      <c r="D574" s="90">
        <v>3055689.6379999998</v>
      </c>
      <c r="E574" s="90">
        <v>331789.46899999998</v>
      </c>
      <c r="F574" s="90">
        <v>1260.4839999999999</v>
      </c>
      <c r="G574" s="40"/>
      <c r="K574" s="56"/>
      <c r="L574" s="44">
        <v>568</v>
      </c>
      <c r="M574" s="90">
        <v>331789.46899999998</v>
      </c>
      <c r="N574" s="90">
        <v>3055689.6379999998</v>
      </c>
      <c r="O574" s="90">
        <v>1260.4839999999999</v>
      </c>
      <c r="P574" s="40"/>
    </row>
    <row r="575" spans="2:16" s="37" customFormat="1" x14ac:dyDescent="0.25">
      <c r="B575" s="89"/>
      <c r="C575" s="90">
        <v>569</v>
      </c>
      <c r="D575" s="90">
        <v>3055696.4640000002</v>
      </c>
      <c r="E575" s="90">
        <v>331790.049</v>
      </c>
      <c r="F575" s="90">
        <v>1261.155</v>
      </c>
      <c r="G575" s="40" t="s">
        <v>167</v>
      </c>
      <c r="K575" s="56"/>
      <c r="L575" s="44">
        <v>569</v>
      </c>
      <c r="M575" s="90">
        <v>331790.049</v>
      </c>
      <c r="N575" s="90">
        <v>3055696.4640000002</v>
      </c>
      <c r="O575" s="90">
        <v>1261.155</v>
      </c>
      <c r="P575" s="40" t="s">
        <v>167</v>
      </c>
    </row>
    <row r="576" spans="2:16" s="37" customFormat="1" x14ac:dyDescent="0.25">
      <c r="B576" s="89"/>
      <c r="C576" s="90">
        <v>570</v>
      </c>
      <c r="D576" s="90">
        <v>3055683.6269999999</v>
      </c>
      <c r="E576" s="90">
        <v>331803.64299999998</v>
      </c>
      <c r="F576" s="90">
        <v>1260.8499999999999</v>
      </c>
      <c r="G576" s="40" t="s">
        <v>156</v>
      </c>
      <c r="K576" s="56"/>
      <c r="L576" s="44">
        <v>570</v>
      </c>
      <c r="M576" s="90">
        <v>331803.64299999998</v>
      </c>
      <c r="N576" s="90">
        <v>3055683.6269999999</v>
      </c>
      <c r="O576" s="90">
        <v>1260.8499999999999</v>
      </c>
      <c r="P576" s="40" t="s">
        <v>156</v>
      </c>
    </row>
    <row r="577" spans="2:16" s="37" customFormat="1" x14ac:dyDescent="0.25">
      <c r="B577" s="89"/>
      <c r="C577" s="90">
        <v>571</v>
      </c>
      <c r="D577" s="90">
        <v>3055678.4070000001</v>
      </c>
      <c r="E577" s="90">
        <v>331808.93099999998</v>
      </c>
      <c r="F577" s="90">
        <v>1260.79</v>
      </c>
      <c r="G577" s="40" t="s">
        <v>156</v>
      </c>
      <c r="K577" s="56"/>
      <c r="L577" s="44">
        <v>571</v>
      </c>
      <c r="M577" s="90">
        <v>331808.93099999998</v>
      </c>
      <c r="N577" s="90">
        <v>3055678.4070000001</v>
      </c>
      <c r="O577" s="90">
        <v>1260.79</v>
      </c>
      <c r="P577" s="40" t="s">
        <v>156</v>
      </c>
    </row>
    <row r="578" spans="2:16" s="37" customFormat="1" x14ac:dyDescent="0.25">
      <c r="B578" s="89"/>
      <c r="C578" s="90">
        <v>572</v>
      </c>
      <c r="D578" s="90">
        <v>3055681.66</v>
      </c>
      <c r="E578" s="90">
        <v>331812.50400000002</v>
      </c>
      <c r="F578" s="90">
        <v>1260.8119999999999</v>
      </c>
      <c r="G578" s="40" t="s">
        <v>156</v>
      </c>
      <c r="K578" s="56"/>
      <c r="L578" s="44">
        <v>572</v>
      </c>
      <c r="M578" s="90">
        <v>331812.50400000002</v>
      </c>
      <c r="N578" s="90">
        <v>3055681.66</v>
      </c>
      <c r="O578" s="90">
        <v>1260.8119999999999</v>
      </c>
      <c r="P578" s="40" t="s">
        <v>156</v>
      </c>
    </row>
    <row r="579" spans="2:16" s="37" customFormat="1" x14ac:dyDescent="0.25">
      <c r="B579" s="89"/>
      <c r="C579" s="90">
        <v>573</v>
      </c>
      <c r="D579" s="90">
        <v>3055674.6159999999</v>
      </c>
      <c r="E579" s="90">
        <v>331805.14799999999</v>
      </c>
      <c r="F579" s="90">
        <v>1260.5319999999999</v>
      </c>
      <c r="G579" s="40" t="s">
        <v>155</v>
      </c>
      <c r="K579" s="56"/>
      <c r="L579" s="44">
        <v>573</v>
      </c>
      <c r="M579" s="90">
        <v>331805.14799999999</v>
      </c>
      <c r="N579" s="90">
        <v>3055674.6159999999</v>
      </c>
      <c r="O579" s="90">
        <v>1260.5319999999999</v>
      </c>
      <c r="P579" s="40" t="s">
        <v>155</v>
      </c>
    </row>
    <row r="580" spans="2:16" s="37" customFormat="1" x14ac:dyDescent="0.25">
      <c r="B580" s="89"/>
      <c r="C580" s="90">
        <v>574</v>
      </c>
      <c r="D580" s="90">
        <v>3055675.9929999998</v>
      </c>
      <c r="E580" s="90">
        <v>331809.80499999999</v>
      </c>
      <c r="F580" s="90">
        <v>1260.5129999999999</v>
      </c>
      <c r="G580" s="40" t="s">
        <v>155</v>
      </c>
      <c r="K580" s="56"/>
      <c r="L580" s="44">
        <v>574</v>
      </c>
      <c r="M580" s="90">
        <v>331809.80499999999</v>
      </c>
      <c r="N580" s="90">
        <v>3055675.9929999998</v>
      </c>
      <c r="O580" s="90">
        <v>1260.5129999999999</v>
      </c>
      <c r="P580" s="40" t="s">
        <v>155</v>
      </c>
    </row>
    <row r="581" spans="2:16" s="37" customFormat="1" x14ac:dyDescent="0.25">
      <c r="B581" s="89"/>
      <c r="C581" s="90">
        <v>575</v>
      </c>
      <c r="D581" s="90">
        <v>3055682.7220000001</v>
      </c>
      <c r="E581" s="90">
        <v>331816.163</v>
      </c>
      <c r="F581" s="90">
        <v>1260.8589999999999</v>
      </c>
      <c r="G581" s="40" t="s">
        <v>155</v>
      </c>
      <c r="K581" s="56"/>
      <c r="L581" s="44">
        <v>575</v>
      </c>
      <c r="M581" s="90">
        <v>331816.163</v>
      </c>
      <c r="N581" s="90">
        <v>3055682.7220000001</v>
      </c>
      <c r="O581" s="90">
        <v>1260.8589999999999</v>
      </c>
      <c r="P581" s="40" t="s">
        <v>155</v>
      </c>
    </row>
    <row r="582" spans="2:16" s="37" customFormat="1" x14ac:dyDescent="0.25">
      <c r="B582" s="89"/>
      <c r="C582" s="90">
        <v>576</v>
      </c>
      <c r="D582" s="90">
        <v>3055672.2250000001</v>
      </c>
      <c r="E582" s="90">
        <v>331816.53700000001</v>
      </c>
      <c r="F582" s="90">
        <v>1260.2619999999999</v>
      </c>
      <c r="G582" s="40" t="s">
        <v>167</v>
      </c>
      <c r="K582" s="56"/>
      <c r="L582" s="44">
        <v>576</v>
      </c>
      <c r="M582" s="90">
        <v>331816.53700000001</v>
      </c>
      <c r="N582" s="90">
        <v>3055672.2250000001</v>
      </c>
      <c r="O582" s="90">
        <v>1260.2619999999999</v>
      </c>
      <c r="P582" s="40" t="s">
        <v>167</v>
      </c>
    </row>
    <row r="583" spans="2:16" s="37" customFormat="1" x14ac:dyDescent="0.25">
      <c r="B583" s="89"/>
      <c r="C583" s="90">
        <v>577</v>
      </c>
      <c r="D583" s="90">
        <v>3055687.1</v>
      </c>
      <c r="E583" s="90">
        <v>331819.53200000001</v>
      </c>
      <c r="F583" s="90">
        <v>1260.173</v>
      </c>
      <c r="G583" s="40" t="s">
        <v>155</v>
      </c>
      <c r="K583" s="56"/>
      <c r="L583" s="44">
        <v>577</v>
      </c>
      <c r="M583" s="90">
        <v>331819.53200000001</v>
      </c>
      <c r="N583" s="90">
        <v>3055687.1</v>
      </c>
      <c r="O583" s="90">
        <v>1260.173</v>
      </c>
      <c r="P583" s="40" t="s">
        <v>155</v>
      </c>
    </row>
    <row r="584" spans="2:16" s="37" customFormat="1" x14ac:dyDescent="0.25">
      <c r="B584" s="89"/>
      <c r="C584" s="90">
        <v>578</v>
      </c>
      <c r="D584" s="90">
        <v>3055677.3530000001</v>
      </c>
      <c r="E584" s="90">
        <v>331824.489</v>
      </c>
      <c r="F584" s="90">
        <v>1261.114</v>
      </c>
      <c r="G584" s="40" t="s">
        <v>167</v>
      </c>
      <c r="K584" s="56"/>
      <c r="L584" s="44">
        <v>578</v>
      </c>
      <c r="M584" s="90">
        <v>331824.489</v>
      </c>
      <c r="N584" s="90">
        <v>3055677.3530000001</v>
      </c>
      <c r="O584" s="90">
        <v>1261.114</v>
      </c>
      <c r="P584" s="40" t="s">
        <v>167</v>
      </c>
    </row>
    <row r="585" spans="2:16" s="37" customFormat="1" x14ac:dyDescent="0.25">
      <c r="B585" s="89"/>
      <c r="C585" s="90">
        <v>579</v>
      </c>
      <c r="D585" s="90">
        <v>3055688.2140000002</v>
      </c>
      <c r="E585" s="90">
        <v>331818.18900000001</v>
      </c>
      <c r="F585" s="90">
        <v>1262.2049999999999</v>
      </c>
      <c r="G585" s="40" t="s">
        <v>155</v>
      </c>
      <c r="K585" s="56"/>
      <c r="L585" s="44">
        <v>579</v>
      </c>
      <c r="M585" s="90">
        <v>331818.18900000001</v>
      </c>
      <c r="N585" s="90">
        <v>3055688.2140000002</v>
      </c>
      <c r="O585" s="90">
        <v>1262.2049999999999</v>
      </c>
      <c r="P585" s="40" t="s">
        <v>155</v>
      </c>
    </row>
    <row r="586" spans="2:16" s="37" customFormat="1" x14ac:dyDescent="0.25">
      <c r="B586" s="89"/>
      <c r="C586" s="90">
        <v>580</v>
      </c>
      <c r="D586" s="90">
        <v>3055598.7220000001</v>
      </c>
      <c r="E586" s="90">
        <v>331788.38900000002</v>
      </c>
      <c r="F586" s="90">
        <v>1255.521</v>
      </c>
      <c r="G586" s="40" t="s">
        <v>12</v>
      </c>
      <c r="K586" s="56"/>
      <c r="L586" s="44">
        <v>580</v>
      </c>
      <c r="M586" s="90">
        <v>331788.38900000002</v>
      </c>
      <c r="N586" s="90">
        <v>3055598.7220000001</v>
      </c>
      <c r="O586" s="90">
        <v>1255.521</v>
      </c>
      <c r="P586" s="40" t="s">
        <v>12</v>
      </c>
    </row>
    <row r="587" spans="2:16" s="37" customFormat="1" x14ac:dyDescent="0.25">
      <c r="B587" s="89"/>
      <c r="C587" s="90">
        <v>581</v>
      </c>
      <c r="D587" s="90">
        <v>3055600.048</v>
      </c>
      <c r="E587" s="90">
        <v>331783.01199999999</v>
      </c>
      <c r="F587" s="90">
        <v>1255.498</v>
      </c>
      <c r="G587" s="40" t="s">
        <v>12</v>
      </c>
      <c r="K587" s="56"/>
      <c r="L587" s="44">
        <v>581</v>
      </c>
      <c r="M587" s="90">
        <v>331783.01199999999</v>
      </c>
      <c r="N587" s="90">
        <v>3055600.048</v>
      </c>
      <c r="O587" s="90">
        <v>1255.498</v>
      </c>
      <c r="P587" s="40" t="s">
        <v>12</v>
      </c>
    </row>
    <row r="588" spans="2:16" s="37" customFormat="1" x14ac:dyDescent="0.25">
      <c r="B588" s="89"/>
      <c r="C588" s="90">
        <v>582</v>
      </c>
      <c r="D588" s="90">
        <v>3055605.6069999998</v>
      </c>
      <c r="E588" s="90">
        <v>331779.28499999997</v>
      </c>
      <c r="F588" s="90">
        <v>1255.326</v>
      </c>
      <c r="G588" s="40" t="s">
        <v>12</v>
      </c>
      <c r="K588" s="56"/>
      <c r="L588" s="44">
        <v>582</v>
      </c>
      <c r="M588" s="90">
        <v>331779.28499999997</v>
      </c>
      <c r="N588" s="90">
        <v>3055605.6069999998</v>
      </c>
      <c r="O588" s="90">
        <v>1255.326</v>
      </c>
      <c r="P588" s="40" t="s">
        <v>12</v>
      </c>
    </row>
    <row r="589" spans="2:16" s="37" customFormat="1" x14ac:dyDescent="0.25">
      <c r="B589" s="89"/>
      <c r="C589" s="90">
        <v>583</v>
      </c>
      <c r="D589" s="90">
        <v>3055612.139</v>
      </c>
      <c r="E589" s="90">
        <v>331774.57699999999</v>
      </c>
      <c r="F589" s="90">
        <v>1255.252</v>
      </c>
      <c r="G589" s="40" t="s">
        <v>12</v>
      </c>
      <c r="K589" s="56"/>
      <c r="L589" s="44">
        <v>583</v>
      </c>
      <c r="M589" s="90">
        <v>331774.57699999999</v>
      </c>
      <c r="N589" s="90">
        <v>3055612.139</v>
      </c>
      <c r="O589" s="90">
        <v>1255.252</v>
      </c>
      <c r="P589" s="40" t="s">
        <v>12</v>
      </c>
    </row>
    <row r="590" spans="2:16" s="37" customFormat="1" x14ac:dyDescent="0.25">
      <c r="B590" s="89"/>
      <c r="C590" s="90">
        <v>584</v>
      </c>
      <c r="D590" s="90">
        <v>3055621.429</v>
      </c>
      <c r="E590" s="90">
        <v>331771.29100000003</v>
      </c>
      <c r="F590" s="90">
        <v>1255.079</v>
      </c>
      <c r="G590" s="40" t="s">
        <v>12</v>
      </c>
      <c r="K590" s="56"/>
      <c r="L590" s="44">
        <v>584</v>
      </c>
      <c r="M590" s="90">
        <v>331771.29100000003</v>
      </c>
      <c r="N590" s="90">
        <v>3055621.429</v>
      </c>
      <c r="O590" s="90">
        <v>1255.079</v>
      </c>
      <c r="P590" s="40" t="s">
        <v>12</v>
      </c>
    </row>
    <row r="591" spans="2:16" s="37" customFormat="1" x14ac:dyDescent="0.25">
      <c r="B591" s="89"/>
      <c r="C591" s="90">
        <v>585</v>
      </c>
      <c r="D591" s="90">
        <v>3055629.2719999999</v>
      </c>
      <c r="E591" s="90">
        <v>331766.39799999999</v>
      </c>
      <c r="F591" s="90">
        <v>1255.154</v>
      </c>
      <c r="G591" s="40" t="s">
        <v>12</v>
      </c>
      <c r="K591" s="56"/>
      <c r="L591" s="44">
        <v>585</v>
      </c>
      <c r="M591" s="90">
        <v>331766.39799999999</v>
      </c>
      <c r="N591" s="90">
        <v>3055629.2719999999</v>
      </c>
      <c r="O591" s="90">
        <v>1255.154</v>
      </c>
      <c r="P591" s="40" t="s">
        <v>12</v>
      </c>
    </row>
    <row r="592" spans="2:16" s="37" customFormat="1" x14ac:dyDescent="0.25">
      <c r="B592" s="89"/>
      <c r="C592" s="90">
        <v>586</v>
      </c>
      <c r="D592" s="90">
        <v>3055638.3640000001</v>
      </c>
      <c r="E592" s="90">
        <v>331759.48</v>
      </c>
      <c r="F592" s="90">
        <v>1255.058</v>
      </c>
      <c r="G592" s="40" t="s">
        <v>12</v>
      </c>
      <c r="K592" s="56"/>
      <c r="L592" s="44">
        <v>586</v>
      </c>
      <c r="M592" s="90">
        <v>331759.48</v>
      </c>
      <c r="N592" s="90">
        <v>3055638.3640000001</v>
      </c>
      <c r="O592" s="90">
        <v>1255.058</v>
      </c>
      <c r="P592" s="40" t="s">
        <v>12</v>
      </c>
    </row>
    <row r="593" spans="2:16" s="37" customFormat="1" x14ac:dyDescent="0.25">
      <c r="B593" s="89"/>
      <c r="C593" s="90">
        <v>587</v>
      </c>
      <c r="D593" s="90">
        <v>3055643.1009999998</v>
      </c>
      <c r="E593" s="90">
        <v>331753.27600000001</v>
      </c>
      <c r="F593" s="90">
        <v>1254.8969999999999</v>
      </c>
      <c r="G593" s="40" t="s">
        <v>12</v>
      </c>
      <c r="K593" s="56"/>
      <c r="L593" s="44">
        <v>587</v>
      </c>
      <c r="M593" s="90">
        <v>331753.27600000001</v>
      </c>
      <c r="N593" s="90">
        <v>3055643.1009999998</v>
      </c>
      <c r="O593" s="90">
        <v>1254.8969999999999</v>
      </c>
      <c r="P593" s="40" t="s">
        <v>12</v>
      </c>
    </row>
    <row r="594" spans="2:16" s="37" customFormat="1" x14ac:dyDescent="0.25">
      <c r="B594" s="89"/>
      <c r="C594" s="90">
        <v>588</v>
      </c>
      <c r="D594" s="90">
        <v>3055640.6749999998</v>
      </c>
      <c r="E594" s="90">
        <v>331747.32299999997</v>
      </c>
      <c r="F594" s="90">
        <v>1254.8420000000001</v>
      </c>
      <c r="G594" s="40" t="s">
        <v>12</v>
      </c>
      <c r="K594" s="56"/>
      <c r="L594" s="44">
        <v>588</v>
      </c>
      <c r="M594" s="90">
        <v>331747.32299999997</v>
      </c>
      <c r="N594" s="90">
        <v>3055640.6749999998</v>
      </c>
      <c r="O594" s="90">
        <v>1254.8420000000001</v>
      </c>
      <c r="P594" s="40" t="s">
        <v>12</v>
      </c>
    </row>
    <row r="595" spans="2:16" s="37" customFormat="1" x14ac:dyDescent="0.25">
      <c r="B595" s="89"/>
      <c r="C595" s="90">
        <v>589</v>
      </c>
      <c r="D595" s="90">
        <v>3055635.2769999998</v>
      </c>
      <c r="E595" s="90">
        <v>331743.74900000001</v>
      </c>
      <c r="F595" s="90">
        <v>1254.7650000000001</v>
      </c>
      <c r="G595" s="40" t="s">
        <v>12</v>
      </c>
      <c r="K595" s="56"/>
      <c r="L595" s="44">
        <v>589</v>
      </c>
      <c r="M595" s="90">
        <v>331743.74900000001</v>
      </c>
      <c r="N595" s="90">
        <v>3055635.2769999998</v>
      </c>
      <c r="O595" s="90">
        <v>1254.7650000000001</v>
      </c>
      <c r="P595" s="40" t="s">
        <v>12</v>
      </c>
    </row>
    <row r="596" spans="2:16" s="37" customFormat="1" x14ac:dyDescent="0.25">
      <c r="B596" s="89"/>
      <c r="C596" s="90">
        <v>590</v>
      </c>
      <c r="D596" s="90">
        <v>3055640.6630000002</v>
      </c>
      <c r="E596" s="90">
        <v>331747.34899999999</v>
      </c>
      <c r="F596" s="90">
        <v>1254.8320000000001</v>
      </c>
      <c r="G596" s="40" t="s">
        <v>12</v>
      </c>
      <c r="K596" s="56"/>
      <c r="L596" s="44">
        <v>590</v>
      </c>
      <c r="M596" s="90">
        <v>331747.34899999999</v>
      </c>
      <c r="N596" s="90">
        <v>3055640.6630000002</v>
      </c>
      <c r="O596" s="90">
        <v>1254.8320000000001</v>
      </c>
      <c r="P596" s="40" t="s">
        <v>12</v>
      </c>
    </row>
    <row r="597" spans="2:16" s="37" customFormat="1" x14ac:dyDescent="0.25">
      <c r="B597" s="89"/>
      <c r="C597" s="90">
        <v>591</v>
      </c>
      <c r="D597" s="90">
        <v>3055630.0610000002</v>
      </c>
      <c r="E597" s="90">
        <v>331736.14399999997</v>
      </c>
      <c r="F597" s="90">
        <v>1254.6669999999999</v>
      </c>
      <c r="G597" s="40" t="s">
        <v>12</v>
      </c>
      <c r="K597" s="56"/>
      <c r="L597" s="44">
        <v>591</v>
      </c>
      <c r="M597" s="90">
        <v>331736.14399999997</v>
      </c>
      <c r="N597" s="90">
        <v>3055630.0610000002</v>
      </c>
      <c r="O597" s="90">
        <v>1254.6669999999999</v>
      </c>
      <c r="P597" s="40" t="s">
        <v>12</v>
      </c>
    </row>
    <row r="598" spans="2:16" s="37" customFormat="1" x14ac:dyDescent="0.25">
      <c r="B598" s="89"/>
      <c r="C598" s="90">
        <v>592</v>
      </c>
      <c r="D598" s="90">
        <v>3055644.54</v>
      </c>
      <c r="E598" s="90">
        <v>331745.99300000002</v>
      </c>
      <c r="F598" s="90">
        <v>1254.7909999999999</v>
      </c>
      <c r="G598" s="40" t="s">
        <v>167</v>
      </c>
      <c r="K598" s="56"/>
      <c r="L598" s="44">
        <v>592</v>
      </c>
      <c r="M598" s="90">
        <v>331745.99300000002</v>
      </c>
      <c r="N598" s="90">
        <v>3055644.54</v>
      </c>
      <c r="O598" s="90">
        <v>1254.7909999999999</v>
      </c>
      <c r="P598" s="40" t="s">
        <v>167</v>
      </c>
    </row>
    <row r="599" spans="2:16" s="37" customFormat="1" x14ac:dyDescent="0.25">
      <c r="B599" s="89"/>
      <c r="C599" s="90">
        <v>593</v>
      </c>
      <c r="D599" s="90">
        <v>3055634.5720000002</v>
      </c>
      <c r="E599" s="90">
        <v>331747.81900000002</v>
      </c>
      <c r="F599" s="90">
        <v>1254.154</v>
      </c>
      <c r="G599" s="40" t="s">
        <v>167</v>
      </c>
      <c r="K599" s="56"/>
      <c r="L599" s="44">
        <v>593</v>
      </c>
      <c r="M599" s="90">
        <v>331747.81900000002</v>
      </c>
      <c r="N599" s="90">
        <v>3055634.5720000002</v>
      </c>
      <c r="O599" s="90">
        <v>1254.154</v>
      </c>
      <c r="P599" s="40" t="s">
        <v>167</v>
      </c>
    </row>
    <row r="600" spans="2:16" s="37" customFormat="1" x14ac:dyDescent="0.25">
      <c r="B600" s="89"/>
      <c r="C600" s="90">
        <v>594</v>
      </c>
      <c r="D600" s="90">
        <v>3055646.95</v>
      </c>
      <c r="E600" s="90">
        <v>331749.745</v>
      </c>
      <c r="F600" s="90">
        <v>1255.663</v>
      </c>
      <c r="G600" s="40" t="s">
        <v>167</v>
      </c>
      <c r="K600" s="56"/>
      <c r="L600" s="44">
        <v>594</v>
      </c>
      <c r="M600" s="90">
        <v>331749.745</v>
      </c>
      <c r="N600" s="90">
        <v>3055646.95</v>
      </c>
      <c r="O600" s="90">
        <v>1255.663</v>
      </c>
      <c r="P600" s="40" t="s">
        <v>167</v>
      </c>
    </row>
    <row r="601" spans="2:16" s="37" customFormat="1" x14ac:dyDescent="0.25">
      <c r="B601" s="89"/>
      <c r="C601" s="90">
        <v>595</v>
      </c>
      <c r="D601" s="90">
        <v>3055636.665</v>
      </c>
      <c r="E601" s="90">
        <v>331754.68199999997</v>
      </c>
      <c r="F601" s="90">
        <v>1254.366</v>
      </c>
      <c r="G601" s="40" t="s">
        <v>167</v>
      </c>
      <c r="K601" s="56"/>
      <c r="L601" s="44">
        <v>595</v>
      </c>
      <c r="M601" s="90">
        <v>331754.68199999997</v>
      </c>
      <c r="N601" s="90">
        <v>3055636.665</v>
      </c>
      <c r="O601" s="90">
        <v>1254.366</v>
      </c>
      <c r="P601" s="40" t="s">
        <v>167</v>
      </c>
    </row>
    <row r="602" spans="2:16" s="37" customFormat="1" x14ac:dyDescent="0.25">
      <c r="B602" s="89"/>
      <c r="C602" s="90">
        <v>596</v>
      </c>
      <c r="D602" s="90">
        <v>3055649.5460000001</v>
      </c>
      <c r="E602" s="90">
        <v>331744.65500000003</v>
      </c>
      <c r="F602" s="90">
        <v>1255.3420000000001</v>
      </c>
      <c r="G602" s="40" t="s">
        <v>167</v>
      </c>
      <c r="K602" s="56"/>
      <c r="L602" s="44">
        <v>596</v>
      </c>
      <c r="M602" s="90">
        <v>331744.65500000003</v>
      </c>
      <c r="N602" s="90">
        <v>3055649.5460000001</v>
      </c>
      <c r="O602" s="90">
        <v>1255.3420000000001</v>
      </c>
      <c r="P602" s="40" t="s">
        <v>167</v>
      </c>
    </row>
    <row r="603" spans="2:16" s="37" customFormat="1" x14ac:dyDescent="0.25">
      <c r="B603" s="89"/>
      <c r="C603" s="90">
        <v>597</v>
      </c>
      <c r="D603" s="90">
        <v>3055632.83</v>
      </c>
      <c r="E603" s="90">
        <v>331758.06400000001</v>
      </c>
      <c r="F603" s="90">
        <v>1254.2829999999999</v>
      </c>
      <c r="G603" s="40" t="s">
        <v>155</v>
      </c>
      <c r="K603" s="56"/>
      <c r="L603" s="44">
        <v>597</v>
      </c>
      <c r="M603" s="90">
        <v>331758.06400000001</v>
      </c>
      <c r="N603" s="90">
        <v>3055632.83</v>
      </c>
      <c r="O603" s="90">
        <v>1254.2829999999999</v>
      </c>
      <c r="P603" s="40" t="s">
        <v>155</v>
      </c>
    </row>
    <row r="604" spans="2:16" s="37" customFormat="1" x14ac:dyDescent="0.25">
      <c r="B604" s="89"/>
      <c r="C604" s="90">
        <v>598</v>
      </c>
      <c r="D604" s="90">
        <v>3055648.23</v>
      </c>
      <c r="E604" s="90">
        <v>331742.66399999999</v>
      </c>
      <c r="F604" s="90">
        <v>1254.8119999999999</v>
      </c>
      <c r="G604" s="40" t="s">
        <v>155</v>
      </c>
      <c r="K604" s="56"/>
      <c r="L604" s="44">
        <v>598</v>
      </c>
      <c r="M604" s="90">
        <v>331742.66399999999</v>
      </c>
      <c r="N604" s="90">
        <v>3055648.23</v>
      </c>
      <c r="O604" s="90">
        <v>1254.8119999999999</v>
      </c>
      <c r="P604" s="40" t="s">
        <v>155</v>
      </c>
    </row>
    <row r="605" spans="2:16" s="37" customFormat="1" x14ac:dyDescent="0.25">
      <c r="B605" s="89"/>
      <c r="C605" s="90">
        <v>599</v>
      </c>
      <c r="D605" s="90">
        <v>3055627.8829999999</v>
      </c>
      <c r="E605" s="90">
        <v>331762.22200000001</v>
      </c>
      <c r="F605" s="90">
        <v>1254.357</v>
      </c>
      <c r="G605" s="40" t="s">
        <v>155</v>
      </c>
      <c r="K605" s="56"/>
      <c r="L605" s="44">
        <v>599</v>
      </c>
      <c r="M605" s="90">
        <v>331762.22200000001</v>
      </c>
      <c r="N605" s="90">
        <v>3055627.8829999999</v>
      </c>
      <c r="O605" s="90">
        <v>1254.357</v>
      </c>
      <c r="P605" s="40" t="s">
        <v>155</v>
      </c>
    </row>
    <row r="606" spans="2:16" s="37" customFormat="1" x14ac:dyDescent="0.25">
      <c r="B606" s="89"/>
      <c r="C606" s="90">
        <v>600</v>
      </c>
      <c r="D606" s="90">
        <v>3055647.1549999998</v>
      </c>
      <c r="E606" s="90">
        <v>331751.533</v>
      </c>
      <c r="F606" s="90">
        <v>1255.808</v>
      </c>
      <c r="G606" s="40" t="s">
        <v>155</v>
      </c>
      <c r="K606" s="56"/>
      <c r="L606" s="44">
        <v>600</v>
      </c>
      <c r="M606" s="90">
        <v>331751.533</v>
      </c>
      <c r="N606" s="90">
        <v>3055647.1549999998</v>
      </c>
      <c r="O606" s="90">
        <v>1255.808</v>
      </c>
      <c r="P606" s="40" t="s">
        <v>155</v>
      </c>
    </row>
    <row r="607" spans="2:16" s="37" customFormat="1" x14ac:dyDescent="0.25">
      <c r="B607" s="89"/>
      <c r="C607" s="90">
        <v>601</v>
      </c>
      <c r="D607" s="90">
        <v>3055649.963</v>
      </c>
      <c r="E607" s="90">
        <v>331748.51500000001</v>
      </c>
      <c r="F607" s="90">
        <v>1255.999</v>
      </c>
      <c r="G607" s="40" t="s">
        <v>155</v>
      </c>
      <c r="K607" s="56"/>
      <c r="L607" s="44">
        <v>601</v>
      </c>
      <c r="M607" s="90">
        <v>331748.51500000001</v>
      </c>
      <c r="N607" s="90">
        <v>3055649.963</v>
      </c>
      <c r="O607" s="90">
        <v>1255.999</v>
      </c>
      <c r="P607" s="40" t="s">
        <v>155</v>
      </c>
    </row>
    <row r="608" spans="2:16" s="37" customFormat="1" x14ac:dyDescent="0.25">
      <c r="B608" s="89"/>
      <c r="C608" s="90">
        <v>602</v>
      </c>
      <c r="D608" s="90">
        <v>3055619.1340000001</v>
      </c>
      <c r="E608" s="90">
        <v>331762.98700000002</v>
      </c>
      <c r="F608" s="90">
        <v>1254.308</v>
      </c>
      <c r="G608" s="40" t="s">
        <v>167</v>
      </c>
      <c r="K608" s="56"/>
      <c r="L608" s="44">
        <v>602</v>
      </c>
      <c r="M608" s="90">
        <v>331762.98700000002</v>
      </c>
      <c r="N608" s="90">
        <v>3055619.1340000001</v>
      </c>
      <c r="O608" s="90">
        <v>1254.308</v>
      </c>
      <c r="P608" s="40" t="s">
        <v>167</v>
      </c>
    </row>
    <row r="609" spans="2:16" s="37" customFormat="1" x14ac:dyDescent="0.25">
      <c r="B609" s="89"/>
      <c r="C609" s="90">
        <v>603</v>
      </c>
      <c r="D609" s="90">
        <v>3055652.9309999999</v>
      </c>
      <c r="E609" s="90">
        <v>331744.44699999999</v>
      </c>
      <c r="F609" s="90">
        <v>1255.992</v>
      </c>
      <c r="G609" s="40" t="s">
        <v>155</v>
      </c>
      <c r="K609" s="56"/>
      <c r="L609" s="44">
        <v>603</v>
      </c>
      <c r="M609" s="90">
        <v>331744.44699999999</v>
      </c>
      <c r="N609" s="90">
        <v>3055652.9309999999</v>
      </c>
      <c r="O609" s="90">
        <v>1255.992</v>
      </c>
      <c r="P609" s="40" t="s">
        <v>155</v>
      </c>
    </row>
    <row r="610" spans="2:16" s="37" customFormat="1" x14ac:dyDescent="0.25">
      <c r="B610" s="89"/>
      <c r="C610" s="90">
        <v>604</v>
      </c>
      <c r="D610" s="90">
        <v>3055615.173</v>
      </c>
      <c r="E610" s="90">
        <v>331759.217</v>
      </c>
      <c r="F610" s="90">
        <v>1254.3430000000001</v>
      </c>
      <c r="G610" s="40" t="s">
        <v>155</v>
      </c>
      <c r="K610" s="56"/>
      <c r="L610" s="44">
        <v>604</v>
      </c>
      <c r="M610" s="90">
        <v>331759.217</v>
      </c>
      <c r="N610" s="90">
        <v>3055615.173</v>
      </c>
      <c r="O610" s="90">
        <v>1254.3430000000001</v>
      </c>
      <c r="P610" s="40" t="s">
        <v>155</v>
      </c>
    </row>
    <row r="611" spans="2:16" s="37" customFormat="1" x14ac:dyDescent="0.25">
      <c r="B611" s="89"/>
      <c r="C611" s="90">
        <v>605</v>
      </c>
      <c r="D611" s="90">
        <v>3055656.409</v>
      </c>
      <c r="E611" s="90">
        <v>331735.859</v>
      </c>
      <c r="F611" s="90">
        <v>1256.0519999999999</v>
      </c>
      <c r="G611" s="40" t="s">
        <v>155</v>
      </c>
      <c r="K611" s="56"/>
      <c r="L611" s="44">
        <v>605</v>
      </c>
      <c r="M611" s="90">
        <v>331735.859</v>
      </c>
      <c r="N611" s="90">
        <v>3055656.409</v>
      </c>
      <c r="O611" s="90">
        <v>1256.0519999999999</v>
      </c>
      <c r="P611" s="40" t="s">
        <v>155</v>
      </c>
    </row>
    <row r="612" spans="2:16" s="37" customFormat="1" x14ac:dyDescent="0.25">
      <c r="B612" s="89"/>
      <c r="C612" s="90">
        <v>606</v>
      </c>
      <c r="D612" s="90">
        <v>3055650.5389999999</v>
      </c>
      <c r="E612" s="90">
        <v>331745.22700000001</v>
      </c>
      <c r="F612" s="90">
        <v>1255.8610000000001</v>
      </c>
      <c r="G612" s="40" t="s">
        <v>167</v>
      </c>
      <c r="K612" s="56"/>
      <c r="L612" s="44">
        <v>606</v>
      </c>
      <c r="M612" s="90">
        <v>331745.22700000001</v>
      </c>
      <c r="N612" s="90">
        <v>3055650.5389999999</v>
      </c>
      <c r="O612" s="90">
        <v>1255.8610000000001</v>
      </c>
      <c r="P612" s="40" t="s">
        <v>167</v>
      </c>
    </row>
    <row r="613" spans="2:16" s="37" customFormat="1" x14ac:dyDescent="0.25">
      <c r="B613" s="89"/>
      <c r="C613" s="90">
        <v>607</v>
      </c>
      <c r="D613" s="90">
        <v>3055652.2480000001</v>
      </c>
      <c r="E613" s="90">
        <v>331741.538</v>
      </c>
      <c r="F613" s="90">
        <v>1255.855</v>
      </c>
      <c r="G613" s="40" t="s">
        <v>167</v>
      </c>
      <c r="K613" s="56"/>
      <c r="L613" s="44">
        <v>607</v>
      </c>
      <c r="M613" s="90">
        <v>331741.538</v>
      </c>
      <c r="N613" s="90">
        <v>3055652.2480000001</v>
      </c>
      <c r="O613" s="90">
        <v>1255.855</v>
      </c>
      <c r="P613" s="40" t="s">
        <v>167</v>
      </c>
    </row>
    <row r="614" spans="2:16" s="37" customFormat="1" x14ac:dyDescent="0.25">
      <c r="B614" s="89"/>
      <c r="C614" s="90">
        <v>608</v>
      </c>
      <c r="D614" s="90">
        <v>3055602.7620000001</v>
      </c>
      <c r="E614" s="90">
        <v>331743.478</v>
      </c>
      <c r="F614" s="90">
        <v>1254.752</v>
      </c>
      <c r="G614" s="40" t="s">
        <v>155</v>
      </c>
      <c r="K614" s="56"/>
      <c r="L614" s="44">
        <v>608</v>
      </c>
      <c r="M614" s="90">
        <v>331743.478</v>
      </c>
      <c r="N614" s="90">
        <v>3055602.7620000001</v>
      </c>
      <c r="O614" s="90">
        <v>1254.752</v>
      </c>
      <c r="P614" s="40" t="s">
        <v>155</v>
      </c>
    </row>
    <row r="615" spans="2:16" s="37" customFormat="1" x14ac:dyDescent="0.25">
      <c r="B615" s="89"/>
      <c r="C615" s="90">
        <v>609</v>
      </c>
      <c r="D615" s="90">
        <v>3055650.8459999999</v>
      </c>
      <c r="E615" s="90">
        <v>331757.89500000002</v>
      </c>
      <c r="F615" s="90">
        <v>1256.058</v>
      </c>
      <c r="G615" s="40" t="s">
        <v>156</v>
      </c>
      <c r="K615" s="56"/>
      <c r="L615" s="44">
        <v>609</v>
      </c>
      <c r="M615" s="90">
        <v>331757.89500000002</v>
      </c>
      <c r="N615" s="90">
        <v>3055650.8459999999</v>
      </c>
      <c r="O615" s="90">
        <v>1256.058</v>
      </c>
      <c r="P615" s="40" t="s">
        <v>156</v>
      </c>
    </row>
    <row r="616" spans="2:16" s="37" customFormat="1" x14ac:dyDescent="0.25">
      <c r="B616" s="89"/>
      <c r="C616" s="90">
        <v>610</v>
      </c>
      <c r="D616" s="90">
        <v>3055607.54</v>
      </c>
      <c r="E616" s="90">
        <v>331746.29700000002</v>
      </c>
      <c r="F616" s="90">
        <v>1254.694</v>
      </c>
      <c r="G616" s="40" t="s">
        <v>172</v>
      </c>
      <c r="K616" s="56"/>
      <c r="L616" s="44">
        <v>610</v>
      </c>
      <c r="M616" s="90">
        <v>331746.29700000002</v>
      </c>
      <c r="N616" s="90">
        <v>3055607.54</v>
      </c>
      <c r="O616" s="90">
        <v>1254.694</v>
      </c>
      <c r="P616" s="40" t="s">
        <v>172</v>
      </c>
    </row>
    <row r="617" spans="2:16" s="37" customFormat="1" x14ac:dyDescent="0.25">
      <c r="B617" s="89"/>
      <c r="C617" s="90">
        <v>611</v>
      </c>
      <c r="D617" s="90">
        <v>3055608.9550000001</v>
      </c>
      <c r="E617" s="90">
        <v>331748.12099999998</v>
      </c>
      <c r="F617" s="90">
        <v>1254.694</v>
      </c>
      <c r="G617" s="40" t="s">
        <v>172</v>
      </c>
      <c r="K617" s="56"/>
      <c r="L617" s="44">
        <v>611</v>
      </c>
      <c r="M617" s="90">
        <v>331748.12099999998</v>
      </c>
      <c r="N617" s="90">
        <v>3055608.9550000001</v>
      </c>
      <c r="O617" s="90">
        <v>1254.694</v>
      </c>
      <c r="P617" s="40" t="s">
        <v>172</v>
      </c>
    </row>
    <row r="618" spans="2:16" s="37" customFormat="1" x14ac:dyDescent="0.25">
      <c r="B618" s="89"/>
      <c r="C618" s="90">
        <v>612</v>
      </c>
      <c r="D618" s="90">
        <v>3055609.96</v>
      </c>
      <c r="E618" s="90">
        <v>331747.32799999998</v>
      </c>
      <c r="F618" s="90">
        <v>1254.7049999999999</v>
      </c>
      <c r="G618" s="40" t="s">
        <v>172</v>
      </c>
      <c r="K618" s="56"/>
      <c r="L618" s="44">
        <v>612</v>
      </c>
      <c r="M618" s="90">
        <v>331747.32799999998</v>
      </c>
      <c r="N618" s="90">
        <v>3055609.96</v>
      </c>
      <c r="O618" s="90">
        <v>1254.7049999999999</v>
      </c>
      <c r="P618" s="40" t="s">
        <v>172</v>
      </c>
    </row>
    <row r="619" spans="2:16" s="37" customFormat="1" x14ac:dyDescent="0.25">
      <c r="B619" s="89"/>
      <c r="C619" s="90">
        <v>613</v>
      </c>
      <c r="D619" s="90">
        <v>3055608.4279999998</v>
      </c>
      <c r="E619" s="90">
        <v>331745.56599999999</v>
      </c>
      <c r="F619" s="90">
        <v>1254.722</v>
      </c>
      <c r="G619" s="40" t="s">
        <v>172</v>
      </c>
      <c r="K619" s="56"/>
      <c r="L619" s="44">
        <v>613</v>
      </c>
      <c r="M619" s="90">
        <v>331745.56599999999</v>
      </c>
      <c r="N619" s="90">
        <v>3055608.4279999998</v>
      </c>
      <c r="O619" s="90">
        <v>1254.722</v>
      </c>
      <c r="P619" s="40" t="s">
        <v>172</v>
      </c>
    </row>
    <row r="620" spans="2:16" s="37" customFormat="1" x14ac:dyDescent="0.25">
      <c r="B620" s="89"/>
      <c r="C620" s="90">
        <v>614</v>
      </c>
      <c r="D620" s="90">
        <v>3055597.2710000002</v>
      </c>
      <c r="E620" s="90">
        <v>331744.36900000001</v>
      </c>
      <c r="F620" s="90">
        <v>1255.1500000000001</v>
      </c>
      <c r="G620" s="40" t="s">
        <v>173</v>
      </c>
      <c r="K620" s="56"/>
      <c r="L620" s="44">
        <v>614</v>
      </c>
      <c r="M620" s="90">
        <v>331744.36900000001</v>
      </c>
      <c r="N620" s="90">
        <v>3055597.2710000002</v>
      </c>
      <c r="O620" s="90">
        <v>1255.1500000000001</v>
      </c>
      <c r="P620" s="40" t="s">
        <v>173</v>
      </c>
    </row>
    <row r="621" spans="2:16" s="37" customFormat="1" x14ac:dyDescent="0.25">
      <c r="B621" s="89"/>
      <c r="C621" s="90">
        <v>615</v>
      </c>
      <c r="D621" s="90">
        <v>3055595.5350000001</v>
      </c>
      <c r="E621" s="90">
        <v>331745.82699999999</v>
      </c>
      <c r="F621" s="90">
        <v>1255.1310000000001</v>
      </c>
      <c r="G621" s="40" t="s">
        <v>173</v>
      </c>
      <c r="K621" s="56"/>
      <c r="L621" s="44">
        <v>615</v>
      </c>
      <c r="M621" s="90">
        <v>331745.82699999999</v>
      </c>
      <c r="N621" s="90">
        <v>3055595.5350000001</v>
      </c>
      <c r="O621" s="90">
        <v>1255.1310000000001</v>
      </c>
      <c r="P621" s="40" t="s">
        <v>173</v>
      </c>
    </row>
    <row r="622" spans="2:16" s="37" customFormat="1" x14ac:dyDescent="0.25">
      <c r="B622" s="89"/>
      <c r="C622" s="90">
        <v>616</v>
      </c>
      <c r="D622" s="90">
        <v>3055593.577</v>
      </c>
      <c r="E622" s="90">
        <v>331745.04100000003</v>
      </c>
      <c r="F622" s="90">
        <v>1255.172</v>
      </c>
      <c r="G622" s="40" t="s">
        <v>173</v>
      </c>
      <c r="K622" s="56"/>
      <c r="L622" s="44">
        <v>616</v>
      </c>
      <c r="M622" s="90">
        <v>331745.04100000003</v>
      </c>
      <c r="N622" s="90">
        <v>3055593.577</v>
      </c>
      <c r="O622" s="90">
        <v>1255.172</v>
      </c>
      <c r="P622" s="40" t="s">
        <v>173</v>
      </c>
    </row>
    <row r="623" spans="2:16" s="37" customFormat="1" x14ac:dyDescent="0.25">
      <c r="B623" s="89"/>
      <c r="C623" s="90">
        <v>617</v>
      </c>
      <c r="D623" s="90">
        <v>3055593.3089999999</v>
      </c>
      <c r="E623" s="90">
        <v>331742.76299999998</v>
      </c>
      <c r="F623" s="90">
        <v>1255.1510000000001</v>
      </c>
      <c r="G623" s="40" t="s">
        <v>173</v>
      </c>
      <c r="K623" s="56"/>
      <c r="L623" s="44">
        <v>617</v>
      </c>
      <c r="M623" s="90">
        <v>331742.76299999998</v>
      </c>
      <c r="N623" s="90">
        <v>3055593.3089999999</v>
      </c>
      <c r="O623" s="90">
        <v>1255.1510000000001</v>
      </c>
      <c r="P623" s="40" t="s">
        <v>173</v>
      </c>
    </row>
    <row r="624" spans="2:16" s="37" customFormat="1" x14ac:dyDescent="0.25">
      <c r="B624" s="89"/>
      <c r="C624" s="90">
        <v>618</v>
      </c>
      <c r="D624" s="90">
        <v>3055595.0729999999</v>
      </c>
      <c r="E624" s="90">
        <v>331741.43800000002</v>
      </c>
      <c r="F624" s="90">
        <v>1255.114</v>
      </c>
      <c r="G624" s="40" t="s">
        <v>173</v>
      </c>
      <c r="K624" s="56"/>
      <c r="L624" s="44">
        <v>618</v>
      </c>
      <c r="M624" s="90">
        <v>331741.43800000002</v>
      </c>
      <c r="N624" s="90">
        <v>3055595.0729999999</v>
      </c>
      <c r="O624" s="90">
        <v>1255.114</v>
      </c>
      <c r="P624" s="40" t="s">
        <v>173</v>
      </c>
    </row>
    <row r="625" spans="2:16" s="37" customFormat="1" x14ac:dyDescent="0.25">
      <c r="B625" s="89"/>
      <c r="C625" s="90">
        <v>619</v>
      </c>
      <c r="D625" s="90">
        <v>3055596.824</v>
      </c>
      <c r="E625" s="90">
        <v>331742.22499999998</v>
      </c>
      <c r="F625" s="90">
        <v>1255.1289999999999</v>
      </c>
      <c r="G625" s="40" t="s">
        <v>173</v>
      </c>
      <c r="K625" s="56"/>
      <c r="L625" s="44">
        <v>619</v>
      </c>
      <c r="M625" s="90">
        <v>331742.22499999998</v>
      </c>
      <c r="N625" s="90">
        <v>3055596.824</v>
      </c>
      <c r="O625" s="90">
        <v>1255.1289999999999</v>
      </c>
      <c r="P625" s="40" t="s">
        <v>173</v>
      </c>
    </row>
    <row r="626" spans="2:16" s="37" customFormat="1" x14ac:dyDescent="0.25">
      <c r="B626" s="89"/>
      <c r="C626" s="90">
        <v>620</v>
      </c>
      <c r="D626" s="90">
        <v>3055589.2390000001</v>
      </c>
      <c r="E626" s="90">
        <v>331746.636</v>
      </c>
      <c r="F626" s="90">
        <v>1254.9079999999999</v>
      </c>
      <c r="G626" s="40" t="s">
        <v>155</v>
      </c>
      <c r="K626" s="56"/>
      <c r="L626" s="44">
        <v>620</v>
      </c>
      <c r="M626" s="90">
        <v>331746.636</v>
      </c>
      <c r="N626" s="90">
        <v>3055589.2390000001</v>
      </c>
      <c r="O626" s="90">
        <v>1254.9079999999999</v>
      </c>
      <c r="P626" s="40" t="s">
        <v>155</v>
      </c>
    </row>
    <row r="627" spans="2:16" s="37" customFormat="1" x14ac:dyDescent="0.25">
      <c r="B627" s="89"/>
      <c r="C627" s="90">
        <v>621</v>
      </c>
      <c r="D627" s="90">
        <v>3055592.4870000002</v>
      </c>
      <c r="E627" s="90">
        <v>331754.19900000002</v>
      </c>
      <c r="F627" s="90">
        <v>1255.096</v>
      </c>
      <c r="G627" s="40" t="s">
        <v>155</v>
      </c>
      <c r="K627" s="56"/>
      <c r="L627" s="44">
        <v>621</v>
      </c>
      <c r="M627" s="90">
        <v>331754.19900000002</v>
      </c>
      <c r="N627" s="90">
        <v>3055592.4870000002</v>
      </c>
      <c r="O627" s="90">
        <v>1255.096</v>
      </c>
      <c r="P627" s="40" t="s">
        <v>155</v>
      </c>
    </row>
    <row r="628" spans="2:16" s="37" customFormat="1" x14ac:dyDescent="0.25">
      <c r="B628" s="89"/>
      <c r="C628" s="90">
        <v>622</v>
      </c>
      <c r="D628" s="90">
        <v>3055594.68</v>
      </c>
      <c r="E628" s="90">
        <v>331757.48499999999</v>
      </c>
      <c r="F628" s="90">
        <v>1255.076</v>
      </c>
      <c r="G628" s="40" t="s">
        <v>155</v>
      </c>
      <c r="K628" s="56"/>
      <c r="L628" s="44">
        <v>622</v>
      </c>
      <c r="M628" s="90">
        <v>331757.48499999999</v>
      </c>
      <c r="N628" s="90">
        <v>3055594.68</v>
      </c>
      <c r="O628" s="90">
        <v>1255.076</v>
      </c>
      <c r="P628" s="40" t="s">
        <v>155</v>
      </c>
    </row>
    <row r="629" spans="2:16" s="37" customFormat="1" x14ac:dyDescent="0.25">
      <c r="B629" s="89"/>
      <c r="C629" s="90">
        <v>623</v>
      </c>
      <c r="D629" s="90">
        <v>3055595.2030000002</v>
      </c>
      <c r="E629" s="90">
        <v>331759.18099999998</v>
      </c>
      <c r="F629" s="90">
        <v>1255.0319999999999</v>
      </c>
      <c r="G629" s="40" t="s">
        <v>164</v>
      </c>
      <c r="K629" s="56"/>
      <c r="L629" s="44">
        <v>623</v>
      </c>
      <c r="M629" s="90">
        <v>331759.18099999998</v>
      </c>
      <c r="N629" s="90">
        <v>3055595.2030000002</v>
      </c>
      <c r="O629" s="90">
        <v>1255.0319999999999</v>
      </c>
      <c r="P629" s="40" t="s">
        <v>164</v>
      </c>
    </row>
    <row r="630" spans="2:16" s="37" customFormat="1" x14ac:dyDescent="0.25">
      <c r="B630" s="89"/>
      <c r="C630" s="90">
        <v>624</v>
      </c>
      <c r="D630" s="90">
        <v>3055595.051</v>
      </c>
      <c r="E630" s="90">
        <v>331747.7</v>
      </c>
      <c r="F630" s="90">
        <v>1254.9649999999999</v>
      </c>
      <c r="G630" s="40" t="s">
        <v>167</v>
      </c>
      <c r="K630" s="56"/>
      <c r="L630" s="44">
        <v>624</v>
      </c>
      <c r="M630" s="90">
        <v>331747.7</v>
      </c>
      <c r="N630" s="90">
        <v>3055595.051</v>
      </c>
      <c r="O630" s="90">
        <v>1254.9649999999999</v>
      </c>
      <c r="P630" s="40" t="s">
        <v>167</v>
      </c>
    </row>
    <row r="631" spans="2:16" s="37" customFormat="1" x14ac:dyDescent="0.25">
      <c r="B631" s="89"/>
      <c r="C631" s="90">
        <v>625</v>
      </c>
      <c r="D631" s="90">
        <v>3055604.4950000001</v>
      </c>
      <c r="E631" s="90">
        <v>331750.44500000001</v>
      </c>
      <c r="F631" s="90">
        <v>1254.347</v>
      </c>
      <c r="G631" s="40" t="s">
        <v>167</v>
      </c>
      <c r="K631" s="56"/>
      <c r="L631" s="44">
        <v>625</v>
      </c>
      <c r="M631" s="90">
        <v>331750.44500000001</v>
      </c>
      <c r="N631" s="90">
        <v>3055604.4950000001</v>
      </c>
      <c r="O631" s="90">
        <v>1254.347</v>
      </c>
      <c r="P631" s="40" t="s">
        <v>167</v>
      </c>
    </row>
    <row r="632" spans="2:16" s="37" customFormat="1" x14ac:dyDescent="0.25">
      <c r="B632" s="89"/>
      <c r="C632" s="90">
        <v>626</v>
      </c>
      <c r="D632" s="90">
        <v>3055599.6579999998</v>
      </c>
      <c r="E632" s="90">
        <v>331741.40899999999</v>
      </c>
      <c r="F632" s="90">
        <v>1254.876</v>
      </c>
      <c r="G632" s="40" t="s">
        <v>167</v>
      </c>
      <c r="K632" s="56"/>
      <c r="L632" s="44">
        <v>626</v>
      </c>
      <c r="M632" s="90">
        <v>331741.40899999999</v>
      </c>
      <c r="N632" s="90">
        <v>3055599.6579999998</v>
      </c>
      <c r="O632" s="90">
        <v>1254.876</v>
      </c>
      <c r="P632" s="40" t="s">
        <v>167</v>
      </c>
    </row>
    <row r="633" spans="2:16" s="37" customFormat="1" x14ac:dyDescent="0.25">
      <c r="B633" s="89"/>
      <c r="C633" s="90">
        <v>627</v>
      </c>
      <c r="D633" s="90">
        <v>3055612.284</v>
      </c>
      <c r="E633" s="90">
        <v>331753.48499999999</v>
      </c>
      <c r="F633" s="90">
        <v>1254.155</v>
      </c>
      <c r="G633" s="40" t="s">
        <v>167</v>
      </c>
      <c r="K633" s="56"/>
      <c r="L633" s="44">
        <v>627</v>
      </c>
      <c r="M633" s="90">
        <v>331753.48499999999</v>
      </c>
      <c r="N633" s="90">
        <v>3055612.284</v>
      </c>
      <c r="O633" s="90">
        <v>1254.155</v>
      </c>
      <c r="P633" s="40" t="s">
        <v>167</v>
      </c>
    </row>
    <row r="634" spans="2:16" s="37" customFormat="1" x14ac:dyDescent="0.25">
      <c r="B634" s="89"/>
      <c r="C634" s="90">
        <v>628</v>
      </c>
      <c r="D634" s="90">
        <v>3055596.7059999998</v>
      </c>
      <c r="E634" s="90">
        <v>331748.402</v>
      </c>
      <c r="F634" s="90">
        <v>1253.739</v>
      </c>
      <c r="G634" s="40" t="s">
        <v>167</v>
      </c>
      <c r="K634" s="56"/>
      <c r="L634" s="44">
        <v>628</v>
      </c>
      <c r="M634" s="90">
        <v>331748.402</v>
      </c>
      <c r="N634" s="90">
        <v>3055596.7059999998</v>
      </c>
      <c r="O634" s="90">
        <v>1253.739</v>
      </c>
      <c r="P634" s="40" t="s">
        <v>167</v>
      </c>
    </row>
    <row r="635" spans="2:16" s="37" customFormat="1" x14ac:dyDescent="0.25">
      <c r="B635" s="89"/>
      <c r="C635" s="90">
        <v>629</v>
      </c>
      <c r="D635" s="90">
        <v>3055610.3119999999</v>
      </c>
      <c r="E635" s="90">
        <v>331762.022</v>
      </c>
      <c r="F635" s="90">
        <v>1253.7660000000001</v>
      </c>
      <c r="G635" s="40" t="s">
        <v>167</v>
      </c>
      <c r="K635" s="56"/>
      <c r="L635" s="44">
        <v>629</v>
      </c>
      <c r="M635" s="90">
        <v>331762.022</v>
      </c>
      <c r="N635" s="90">
        <v>3055610.3119999999</v>
      </c>
      <c r="O635" s="90">
        <v>1253.7660000000001</v>
      </c>
      <c r="P635" s="40" t="s">
        <v>167</v>
      </c>
    </row>
    <row r="636" spans="2:16" s="37" customFormat="1" x14ac:dyDescent="0.25">
      <c r="B636" s="89"/>
      <c r="C636" s="90">
        <v>630</v>
      </c>
      <c r="D636" s="90">
        <v>3055611.1680000001</v>
      </c>
      <c r="E636" s="90">
        <v>331749.478</v>
      </c>
      <c r="F636" s="90">
        <v>1253.249</v>
      </c>
      <c r="G636" s="40" t="s">
        <v>167</v>
      </c>
      <c r="K636" s="56"/>
      <c r="L636" s="44">
        <v>630</v>
      </c>
      <c r="M636" s="90">
        <v>331749.478</v>
      </c>
      <c r="N636" s="90">
        <v>3055611.1680000001</v>
      </c>
      <c r="O636" s="90">
        <v>1253.249</v>
      </c>
      <c r="P636" s="40" t="s">
        <v>167</v>
      </c>
    </row>
    <row r="637" spans="2:16" s="37" customFormat="1" x14ac:dyDescent="0.25">
      <c r="B637" s="89"/>
      <c r="C637" s="90">
        <v>631</v>
      </c>
      <c r="D637" s="90">
        <v>3055608.9939999999</v>
      </c>
      <c r="E637" s="90">
        <v>331769.86800000002</v>
      </c>
      <c r="F637" s="90">
        <v>1253.7719999999999</v>
      </c>
      <c r="G637" s="40" t="s">
        <v>167</v>
      </c>
      <c r="K637" s="56"/>
      <c r="L637" s="44">
        <v>631</v>
      </c>
      <c r="M637" s="90">
        <v>331769.86800000002</v>
      </c>
      <c r="N637" s="90">
        <v>3055608.9939999999</v>
      </c>
      <c r="O637" s="90">
        <v>1253.7719999999999</v>
      </c>
      <c r="P637" s="40" t="s">
        <v>167</v>
      </c>
    </row>
    <row r="638" spans="2:16" s="37" customFormat="1" x14ac:dyDescent="0.25">
      <c r="B638" s="89"/>
      <c r="C638" s="90">
        <v>632</v>
      </c>
      <c r="D638" s="90">
        <v>3055606.6409999998</v>
      </c>
      <c r="E638" s="90">
        <v>331775.72200000001</v>
      </c>
      <c r="F638" s="90">
        <v>1255.48</v>
      </c>
      <c r="G638" s="40" t="s">
        <v>167</v>
      </c>
      <c r="K638" s="56"/>
      <c r="L638" s="44">
        <v>632</v>
      </c>
      <c r="M638" s="90">
        <v>331775.72200000001</v>
      </c>
      <c r="N638" s="90">
        <v>3055606.6409999998</v>
      </c>
      <c r="O638" s="90">
        <v>1255.48</v>
      </c>
      <c r="P638" s="40" t="s">
        <v>167</v>
      </c>
    </row>
    <row r="639" spans="2:16" s="37" customFormat="1" x14ac:dyDescent="0.25">
      <c r="B639" s="89"/>
      <c r="C639" s="90">
        <v>633</v>
      </c>
      <c r="D639" s="90">
        <v>3055601.8870000001</v>
      </c>
      <c r="E639" s="90">
        <v>331767.28100000002</v>
      </c>
      <c r="F639" s="90">
        <v>1255.0909999999999</v>
      </c>
      <c r="G639" s="40" t="s">
        <v>167</v>
      </c>
      <c r="K639" s="56"/>
      <c r="L639" s="44">
        <v>633</v>
      </c>
      <c r="M639" s="90">
        <v>331767.28100000002</v>
      </c>
      <c r="N639" s="90">
        <v>3055601.8870000001</v>
      </c>
      <c r="O639" s="90">
        <v>1255.0909999999999</v>
      </c>
      <c r="P639" s="40" t="s">
        <v>167</v>
      </c>
    </row>
    <row r="640" spans="2:16" s="37" customFormat="1" x14ac:dyDescent="0.25">
      <c r="B640" s="89"/>
      <c r="C640" s="90">
        <v>634</v>
      </c>
      <c r="D640" s="90">
        <v>3055587.2540000002</v>
      </c>
      <c r="E640" s="90">
        <v>331759.68900000001</v>
      </c>
      <c r="F640" s="90">
        <v>1254.2819999999999</v>
      </c>
      <c r="G640" s="40" t="s">
        <v>167</v>
      </c>
      <c r="K640" s="56"/>
      <c r="L640" s="44">
        <v>634</v>
      </c>
      <c r="M640" s="90">
        <v>331759.68900000001</v>
      </c>
      <c r="N640" s="90">
        <v>3055587.2540000002</v>
      </c>
      <c r="O640" s="90">
        <v>1254.2819999999999</v>
      </c>
      <c r="P640" s="40" t="s">
        <v>167</v>
      </c>
    </row>
    <row r="641" spans="2:16" s="37" customFormat="1" x14ac:dyDescent="0.25">
      <c r="B641" s="89"/>
      <c r="C641" s="90">
        <v>635</v>
      </c>
      <c r="D641" s="90">
        <v>3055584.2059999998</v>
      </c>
      <c r="E641" s="90">
        <v>331775.63</v>
      </c>
      <c r="F641" s="90">
        <v>1254.325</v>
      </c>
      <c r="G641" s="40" t="s">
        <v>167</v>
      </c>
      <c r="K641" s="56"/>
      <c r="L641" s="44">
        <v>635</v>
      </c>
      <c r="M641" s="90">
        <v>331775.63</v>
      </c>
      <c r="N641" s="90">
        <v>3055584.2059999998</v>
      </c>
      <c r="O641" s="90">
        <v>1254.325</v>
      </c>
      <c r="P641" s="40" t="s">
        <v>167</v>
      </c>
    </row>
    <row r="642" spans="2:16" s="37" customFormat="1" x14ac:dyDescent="0.25">
      <c r="B642" s="89"/>
      <c r="C642" s="90">
        <v>636</v>
      </c>
      <c r="D642" s="90">
        <v>3055570.307</v>
      </c>
      <c r="E642" s="90">
        <v>331752.99300000002</v>
      </c>
      <c r="F642" s="90">
        <v>1254.2909999999999</v>
      </c>
      <c r="G642" s="40" t="s">
        <v>167</v>
      </c>
      <c r="K642" s="56"/>
      <c r="L642" s="44">
        <v>636</v>
      </c>
      <c r="M642" s="90">
        <v>331752.99300000002</v>
      </c>
      <c r="N642" s="90">
        <v>3055570.307</v>
      </c>
      <c r="O642" s="90">
        <v>1254.2909999999999</v>
      </c>
      <c r="P642" s="40" t="s">
        <v>167</v>
      </c>
    </row>
    <row r="643" spans="2:16" s="37" customFormat="1" x14ac:dyDescent="0.25">
      <c r="B643" s="89"/>
      <c r="C643" s="90">
        <v>637</v>
      </c>
      <c r="D643" s="90">
        <v>3055576.9270000001</v>
      </c>
      <c r="E643" s="90">
        <v>331738.47200000001</v>
      </c>
      <c r="F643" s="90">
        <v>1254.105</v>
      </c>
      <c r="G643" s="40" t="s">
        <v>166</v>
      </c>
      <c r="K643" s="56"/>
      <c r="L643" s="44">
        <v>637</v>
      </c>
      <c r="M643" s="90">
        <v>331738.47200000001</v>
      </c>
      <c r="N643" s="90">
        <v>3055576.9270000001</v>
      </c>
      <c r="O643" s="90">
        <v>1254.105</v>
      </c>
      <c r="P643" s="40" t="s">
        <v>166</v>
      </c>
    </row>
    <row r="644" spans="2:16" s="37" customFormat="1" x14ac:dyDescent="0.25">
      <c r="B644" s="89"/>
      <c r="C644" s="90">
        <v>638</v>
      </c>
      <c r="D644" s="90">
        <v>3055560.077</v>
      </c>
      <c r="E644" s="90">
        <v>331744.321</v>
      </c>
      <c r="F644" s="90">
        <v>1254.5039999999999</v>
      </c>
      <c r="G644" s="40" t="s">
        <v>166</v>
      </c>
      <c r="K644" s="56"/>
      <c r="L644" s="44">
        <v>638</v>
      </c>
      <c r="M644" s="90">
        <v>331744.321</v>
      </c>
      <c r="N644" s="90">
        <v>3055560.077</v>
      </c>
      <c r="O644" s="90">
        <v>1254.5039999999999</v>
      </c>
      <c r="P644" s="40" t="s">
        <v>166</v>
      </c>
    </row>
    <row r="645" spans="2:16" s="37" customFormat="1" x14ac:dyDescent="0.25">
      <c r="B645" s="89"/>
      <c r="C645" s="90">
        <v>639</v>
      </c>
      <c r="D645" s="90">
        <v>3055574.159</v>
      </c>
      <c r="E645" s="90">
        <v>331748.53399999999</v>
      </c>
      <c r="F645" s="90">
        <v>1254.8520000000001</v>
      </c>
      <c r="G645" s="40" t="s">
        <v>167</v>
      </c>
      <c r="K645" s="56"/>
      <c r="L645" s="44">
        <v>639</v>
      </c>
      <c r="M645" s="90">
        <v>331748.53399999999</v>
      </c>
      <c r="N645" s="90">
        <v>3055574.159</v>
      </c>
      <c r="O645" s="90">
        <v>1254.8520000000001</v>
      </c>
      <c r="P645" s="40" t="s">
        <v>167</v>
      </c>
    </row>
    <row r="646" spans="2:16" s="37" customFormat="1" x14ac:dyDescent="0.25">
      <c r="B646" s="89"/>
      <c r="C646" s="90">
        <v>640</v>
      </c>
      <c r="D646" s="90">
        <v>3055569.8420000002</v>
      </c>
      <c r="E646" s="90">
        <v>331749.84299999999</v>
      </c>
      <c r="F646" s="90">
        <v>1254.92</v>
      </c>
      <c r="G646" s="40" t="s">
        <v>167</v>
      </c>
      <c r="K646" s="56"/>
      <c r="L646" s="44">
        <v>640</v>
      </c>
      <c r="M646" s="90">
        <v>331749.84299999999</v>
      </c>
      <c r="N646" s="90">
        <v>3055569.8420000002</v>
      </c>
      <c r="O646" s="90">
        <v>1254.92</v>
      </c>
      <c r="P646" s="40" t="s">
        <v>167</v>
      </c>
    </row>
    <row r="647" spans="2:16" s="37" customFormat="1" x14ac:dyDescent="0.25">
      <c r="B647" s="89"/>
      <c r="C647" s="90">
        <v>641</v>
      </c>
      <c r="D647" s="90">
        <v>3055548.4040000001</v>
      </c>
      <c r="E647" s="90">
        <v>331749.29599999997</v>
      </c>
      <c r="F647" s="90">
        <v>1254.866</v>
      </c>
      <c r="G647" s="40" t="s">
        <v>166</v>
      </c>
      <c r="K647" s="56"/>
      <c r="L647" s="44">
        <v>641</v>
      </c>
      <c r="M647" s="90">
        <v>331749.29599999997</v>
      </c>
      <c r="N647" s="90">
        <v>3055548.4040000001</v>
      </c>
      <c r="O647" s="90">
        <v>1254.866</v>
      </c>
      <c r="P647" s="40" t="s">
        <v>166</v>
      </c>
    </row>
    <row r="648" spans="2:16" s="37" customFormat="1" x14ac:dyDescent="0.25">
      <c r="B648" s="89"/>
      <c r="C648" s="90">
        <v>642</v>
      </c>
      <c r="D648" s="90">
        <v>3055534.946</v>
      </c>
      <c r="E648" s="90">
        <v>331753.80499999999</v>
      </c>
      <c r="F648" s="90">
        <v>1254.893</v>
      </c>
      <c r="G648" s="40" t="s">
        <v>166</v>
      </c>
      <c r="K648" s="56"/>
      <c r="L648" s="44">
        <v>642</v>
      </c>
      <c r="M648" s="90">
        <v>331753.80499999999</v>
      </c>
      <c r="N648" s="90">
        <v>3055534.946</v>
      </c>
      <c r="O648" s="90">
        <v>1254.893</v>
      </c>
      <c r="P648" s="40" t="s">
        <v>166</v>
      </c>
    </row>
    <row r="649" spans="2:16" s="37" customFormat="1" x14ac:dyDescent="0.25">
      <c r="B649" s="89"/>
      <c r="C649" s="90">
        <v>643</v>
      </c>
      <c r="D649" s="90">
        <v>3055544.68</v>
      </c>
      <c r="E649" s="90">
        <v>331758.56800000003</v>
      </c>
      <c r="F649" s="90">
        <v>1254.789</v>
      </c>
      <c r="G649" s="40" t="s">
        <v>167</v>
      </c>
      <c r="K649" s="56"/>
      <c r="L649" s="44">
        <v>643</v>
      </c>
      <c r="M649" s="90">
        <v>331758.56800000003</v>
      </c>
      <c r="N649" s="90">
        <v>3055544.68</v>
      </c>
      <c r="O649" s="90">
        <v>1254.789</v>
      </c>
      <c r="P649" s="40" t="s">
        <v>167</v>
      </c>
    </row>
    <row r="650" spans="2:16" s="37" customFormat="1" x14ac:dyDescent="0.25">
      <c r="B650" s="89"/>
      <c r="C650" s="90">
        <v>644</v>
      </c>
      <c r="D650" s="90">
        <v>3055535.5079999999</v>
      </c>
      <c r="E650" s="90">
        <v>331758.2</v>
      </c>
      <c r="F650" s="90">
        <v>1255.7090000000001</v>
      </c>
      <c r="G650" s="40" t="s">
        <v>167</v>
      </c>
      <c r="K650" s="56"/>
      <c r="L650" s="44">
        <v>644</v>
      </c>
      <c r="M650" s="90">
        <v>331758.2</v>
      </c>
      <c r="N650" s="90">
        <v>3055535.5079999999</v>
      </c>
      <c r="O650" s="90">
        <v>1255.7090000000001</v>
      </c>
      <c r="P650" s="40" t="s">
        <v>167</v>
      </c>
    </row>
    <row r="651" spans="2:16" s="37" customFormat="1" x14ac:dyDescent="0.25">
      <c r="B651" s="89"/>
      <c r="C651" s="90">
        <v>645</v>
      </c>
      <c r="D651" s="90">
        <v>3055556.4950000001</v>
      </c>
      <c r="E651" s="90">
        <v>331751.16700000002</v>
      </c>
      <c r="F651" s="90">
        <v>1254.934</v>
      </c>
      <c r="G651" s="40" t="s">
        <v>167</v>
      </c>
      <c r="K651" s="56"/>
      <c r="L651" s="44">
        <v>645</v>
      </c>
      <c r="M651" s="90">
        <v>331751.16700000002</v>
      </c>
      <c r="N651" s="90">
        <v>3055556.4950000001</v>
      </c>
      <c r="O651" s="90">
        <v>1254.934</v>
      </c>
      <c r="P651" s="40" t="s">
        <v>167</v>
      </c>
    </row>
    <row r="652" spans="2:16" s="37" customFormat="1" x14ac:dyDescent="0.25">
      <c r="B652" s="89"/>
      <c r="C652" s="90">
        <v>646</v>
      </c>
      <c r="D652" s="90">
        <v>3055539.128</v>
      </c>
      <c r="E652" s="90">
        <v>331764.72700000001</v>
      </c>
      <c r="F652" s="90">
        <v>1255.6780000000001</v>
      </c>
      <c r="G652" s="40" t="s">
        <v>167</v>
      </c>
      <c r="K652" s="56"/>
      <c r="L652" s="44">
        <v>646</v>
      </c>
      <c r="M652" s="90">
        <v>331764.72700000001</v>
      </c>
      <c r="N652" s="90">
        <v>3055539.128</v>
      </c>
      <c r="O652" s="90">
        <v>1255.6780000000001</v>
      </c>
      <c r="P652" s="40" t="s">
        <v>167</v>
      </c>
    </row>
    <row r="653" spans="2:16" s="37" customFormat="1" x14ac:dyDescent="0.25">
      <c r="B653" s="89"/>
      <c r="C653" s="90">
        <v>647</v>
      </c>
      <c r="D653" s="90">
        <v>3055551.4640000002</v>
      </c>
      <c r="E653" s="90">
        <v>331760.217</v>
      </c>
      <c r="F653" s="90">
        <v>1255.942</v>
      </c>
      <c r="G653" s="40" t="s">
        <v>167</v>
      </c>
      <c r="K653" s="56"/>
      <c r="L653" s="44">
        <v>647</v>
      </c>
      <c r="M653" s="90">
        <v>331760.217</v>
      </c>
      <c r="N653" s="90">
        <v>3055551.4640000002</v>
      </c>
      <c r="O653" s="90">
        <v>1255.942</v>
      </c>
      <c r="P653" s="40" t="s">
        <v>167</v>
      </c>
    </row>
    <row r="654" spans="2:16" s="37" customFormat="1" x14ac:dyDescent="0.25">
      <c r="B654" s="89"/>
      <c r="C654" s="90">
        <v>648</v>
      </c>
      <c r="D654" s="90">
        <v>3055543.2689999999</v>
      </c>
      <c r="E654" s="90">
        <v>331765.69</v>
      </c>
      <c r="F654" s="90">
        <v>1255.8230000000001</v>
      </c>
      <c r="G654" s="40" t="s">
        <v>167</v>
      </c>
      <c r="K654" s="56"/>
      <c r="L654" s="44">
        <v>648</v>
      </c>
      <c r="M654" s="90">
        <v>331765.69</v>
      </c>
      <c r="N654" s="90">
        <v>3055543.2689999999</v>
      </c>
      <c r="O654" s="90">
        <v>1255.8230000000001</v>
      </c>
      <c r="P654" s="40" t="s">
        <v>167</v>
      </c>
    </row>
    <row r="655" spans="2:16" s="37" customFormat="1" x14ac:dyDescent="0.25">
      <c r="B655" s="89"/>
      <c r="C655" s="90">
        <v>649</v>
      </c>
      <c r="D655" s="90">
        <v>3055557.895</v>
      </c>
      <c r="E655" s="90">
        <v>331754.86099999998</v>
      </c>
      <c r="F655" s="90">
        <v>1255.7360000000001</v>
      </c>
      <c r="G655" s="40" t="s">
        <v>167</v>
      </c>
      <c r="K655" s="56"/>
      <c r="L655" s="44">
        <v>649</v>
      </c>
      <c r="M655" s="90">
        <v>331754.86099999998</v>
      </c>
      <c r="N655" s="90">
        <v>3055557.895</v>
      </c>
      <c r="O655" s="90">
        <v>1255.7360000000001</v>
      </c>
      <c r="P655" s="40" t="s">
        <v>167</v>
      </c>
    </row>
    <row r="656" spans="2:16" s="37" customFormat="1" x14ac:dyDescent="0.25">
      <c r="B656" s="89"/>
      <c r="C656" s="90">
        <v>650</v>
      </c>
      <c r="D656" s="90">
        <v>3055545.7429999998</v>
      </c>
      <c r="E656" s="90">
        <v>331774.50400000002</v>
      </c>
      <c r="F656" s="90">
        <v>1255.5830000000001</v>
      </c>
      <c r="G656" s="40" t="s">
        <v>167</v>
      </c>
      <c r="K656" s="56"/>
      <c r="L656" s="44">
        <v>650</v>
      </c>
      <c r="M656" s="90">
        <v>331774.50400000002</v>
      </c>
      <c r="N656" s="90">
        <v>3055545.7429999998</v>
      </c>
      <c r="O656" s="90">
        <v>1255.5830000000001</v>
      </c>
      <c r="P656" s="40" t="s">
        <v>167</v>
      </c>
    </row>
    <row r="657" spans="2:16" s="37" customFormat="1" x14ac:dyDescent="0.25">
      <c r="B657" s="89"/>
      <c r="C657" s="90">
        <v>651</v>
      </c>
      <c r="D657" s="90">
        <v>3055553.1830000002</v>
      </c>
      <c r="E657" s="90">
        <v>331764.78700000001</v>
      </c>
      <c r="F657" s="90">
        <v>1255.0409999999999</v>
      </c>
      <c r="G657" s="40" t="s">
        <v>162</v>
      </c>
      <c r="K657" s="56"/>
      <c r="L657" s="44">
        <v>651</v>
      </c>
      <c r="M657" s="90">
        <v>331764.78700000001</v>
      </c>
      <c r="N657" s="90">
        <v>3055553.1830000002</v>
      </c>
      <c r="O657" s="90">
        <v>1255.0409999999999</v>
      </c>
      <c r="P657" s="40" t="s">
        <v>162</v>
      </c>
    </row>
    <row r="658" spans="2:16" s="37" customFormat="1" x14ac:dyDescent="0.25">
      <c r="B658" s="89"/>
      <c r="C658" s="90">
        <v>652</v>
      </c>
      <c r="D658" s="90">
        <v>3055550.8650000002</v>
      </c>
      <c r="E658" s="90">
        <v>331766.804</v>
      </c>
      <c r="F658" s="90">
        <v>1255.095</v>
      </c>
      <c r="G658" s="40" t="s">
        <v>162</v>
      </c>
      <c r="K658" s="56"/>
      <c r="L658" s="44">
        <v>652</v>
      </c>
      <c r="M658" s="90">
        <v>331766.804</v>
      </c>
      <c r="N658" s="90">
        <v>3055550.8650000002</v>
      </c>
      <c r="O658" s="90">
        <v>1255.095</v>
      </c>
      <c r="P658" s="40" t="s">
        <v>162</v>
      </c>
    </row>
    <row r="659" spans="2:16" s="37" customFormat="1" x14ac:dyDescent="0.25">
      <c r="B659" s="89"/>
      <c r="C659" s="90">
        <v>653</v>
      </c>
      <c r="D659" s="90">
        <v>3055550.4019999998</v>
      </c>
      <c r="E659" s="90">
        <v>331781.18099999998</v>
      </c>
      <c r="F659" s="90">
        <v>1255.644</v>
      </c>
      <c r="G659" s="40" t="s">
        <v>167</v>
      </c>
      <c r="K659" s="56"/>
      <c r="L659" s="44">
        <v>653</v>
      </c>
      <c r="M659" s="90">
        <v>331781.18099999998</v>
      </c>
      <c r="N659" s="90">
        <v>3055550.4019999998</v>
      </c>
      <c r="O659" s="90">
        <v>1255.644</v>
      </c>
      <c r="P659" s="40" t="s">
        <v>167</v>
      </c>
    </row>
    <row r="660" spans="2:16" s="37" customFormat="1" x14ac:dyDescent="0.25">
      <c r="B660" s="89"/>
      <c r="C660" s="90">
        <v>654</v>
      </c>
      <c r="D660" s="90">
        <v>3055560.84</v>
      </c>
      <c r="E660" s="90">
        <v>331773.09899999999</v>
      </c>
      <c r="F660" s="90">
        <v>1254.9870000000001</v>
      </c>
      <c r="G660" s="40" t="s">
        <v>167</v>
      </c>
      <c r="K660" s="56"/>
      <c r="L660" s="44">
        <v>654</v>
      </c>
      <c r="M660" s="90">
        <v>331773.09899999999</v>
      </c>
      <c r="N660" s="90">
        <v>3055560.84</v>
      </c>
      <c r="O660" s="90">
        <v>1254.9870000000001</v>
      </c>
      <c r="P660" s="40" t="s">
        <v>167</v>
      </c>
    </row>
    <row r="661" spans="2:16" s="37" customFormat="1" x14ac:dyDescent="0.25">
      <c r="B661" s="89"/>
      <c r="C661" s="90">
        <v>655</v>
      </c>
      <c r="D661" s="90">
        <v>3055559.15</v>
      </c>
      <c r="E661" s="90">
        <v>331788.21500000003</v>
      </c>
      <c r="F661" s="90">
        <v>1255.741</v>
      </c>
      <c r="G661" s="40" t="s">
        <v>167</v>
      </c>
      <c r="K661" s="56"/>
      <c r="L661" s="44">
        <v>655</v>
      </c>
      <c r="M661" s="90">
        <v>331788.21500000003</v>
      </c>
      <c r="N661" s="90">
        <v>3055559.15</v>
      </c>
      <c r="O661" s="90">
        <v>1255.741</v>
      </c>
      <c r="P661" s="40" t="s">
        <v>167</v>
      </c>
    </row>
    <row r="662" spans="2:16" s="37" customFormat="1" x14ac:dyDescent="0.25">
      <c r="B662" s="89"/>
      <c r="C662" s="90">
        <v>656</v>
      </c>
      <c r="D662" s="90">
        <v>3055568.7140000002</v>
      </c>
      <c r="E662" s="90">
        <v>331788.587</v>
      </c>
      <c r="F662" s="90">
        <v>1255.0540000000001</v>
      </c>
      <c r="G662" s="40" t="s">
        <v>167</v>
      </c>
      <c r="K662" s="56"/>
      <c r="L662" s="44">
        <v>656</v>
      </c>
      <c r="M662" s="90">
        <v>331788.587</v>
      </c>
      <c r="N662" s="90">
        <v>3055568.7140000002</v>
      </c>
      <c r="O662" s="90">
        <v>1255.0540000000001</v>
      </c>
      <c r="P662" s="40" t="s">
        <v>167</v>
      </c>
    </row>
    <row r="663" spans="2:16" s="37" customFormat="1" x14ac:dyDescent="0.25">
      <c r="B663" s="89"/>
      <c r="C663" s="90">
        <v>657</v>
      </c>
      <c r="D663" s="90">
        <v>3055565.611</v>
      </c>
      <c r="E663" s="90">
        <v>331793.98700000002</v>
      </c>
      <c r="F663" s="90">
        <v>1256.002</v>
      </c>
      <c r="G663" s="40" t="s">
        <v>167</v>
      </c>
      <c r="K663" s="56"/>
      <c r="L663" s="44">
        <v>657</v>
      </c>
      <c r="M663" s="90">
        <v>331793.98700000002</v>
      </c>
      <c r="N663" s="90">
        <v>3055565.611</v>
      </c>
      <c r="O663" s="90">
        <v>1256.002</v>
      </c>
      <c r="P663" s="40" t="s">
        <v>167</v>
      </c>
    </row>
    <row r="664" spans="2:16" s="37" customFormat="1" x14ac:dyDescent="0.25">
      <c r="B664" s="89"/>
      <c r="C664" s="90">
        <v>658</v>
      </c>
      <c r="D664" s="90">
        <v>3055580.821</v>
      </c>
      <c r="E664" s="90">
        <v>331783.821</v>
      </c>
      <c r="F664" s="90">
        <v>1255.049</v>
      </c>
      <c r="G664" s="40" t="s">
        <v>167</v>
      </c>
      <c r="K664" s="56"/>
      <c r="L664" s="44">
        <v>658</v>
      </c>
      <c r="M664" s="90">
        <v>331783.821</v>
      </c>
      <c r="N664" s="90">
        <v>3055580.821</v>
      </c>
      <c r="O664" s="90">
        <v>1255.049</v>
      </c>
      <c r="P664" s="40" t="s">
        <v>167</v>
      </c>
    </row>
    <row r="665" spans="2:16" s="37" customFormat="1" x14ac:dyDescent="0.25">
      <c r="B665" s="89"/>
      <c r="C665" s="90">
        <v>659</v>
      </c>
      <c r="D665" s="90">
        <v>3055570.5920000002</v>
      </c>
      <c r="E665" s="90">
        <v>331797.91100000002</v>
      </c>
      <c r="F665" s="90">
        <v>1256.6079999999999</v>
      </c>
      <c r="G665" s="40" t="s">
        <v>155</v>
      </c>
      <c r="K665" s="56"/>
      <c r="L665" s="44">
        <v>659</v>
      </c>
      <c r="M665" s="90">
        <v>331797.91100000002</v>
      </c>
      <c r="N665" s="90">
        <v>3055570.5920000002</v>
      </c>
      <c r="O665" s="90">
        <v>1256.6079999999999</v>
      </c>
      <c r="P665" s="40" t="s">
        <v>155</v>
      </c>
    </row>
    <row r="666" spans="2:16" s="37" customFormat="1" x14ac:dyDescent="0.25">
      <c r="B666" s="89"/>
      <c r="C666" s="90">
        <v>660</v>
      </c>
      <c r="D666" s="90">
        <v>3055575.7450000001</v>
      </c>
      <c r="E666" s="90">
        <v>331799.70299999998</v>
      </c>
      <c r="F666" s="90">
        <v>1256.231</v>
      </c>
      <c r="G666" s="40" t="s">
        <v>167</v>
      </c>
      <c r="K666" s="56"/>
      <c r="L666" s="44">
        <v>660</v>
      </c>
      <c r="M666" s="90">
        <v>331799.70299999998</v>
      </c>
      <c r="N666" s="90">
        <v>3055575.7450000001</v>
      </c>
      <c r="O666" s="90">
        <v>1256.231</v>
      </c>
      <c r="P666" s="40" t="s">
        <v>167</v>
      </c>
    </row>
    <row r="667" spans="2:16" s="37" customFormat="1" x14ac:dyDescent="0.25">
      <c r="B667" s="89"/>
      <c r="C667" s="90">
        <v>661</v>
      </c>
      <c r="D667" s="90">
        <v>3055584.2289999998</v>
      </c>
      <c r="E667" s="90">
        <v>331788.64399999997</v>
      </c>
      <c r="F667" s="90">
        <v>1255.1990000000001</v>
      </c>
      <c r="G667" s="40" t="s">
        <v>167</v>
      </c>
      <c r="K667" s="56"/>
      <c r="L667" s="44">
        <v>661</v>
      </c>
      <c r="M667" s="90">
        <v>331788.64399999997</v>
      </c>
      <c r="N667" s="90">
        <v>3055584.2289999998</v>
      </c>
      <c r="O667" s="90">
        <v>1255.1990000000001</v>
      </c>
      <c r="P667" s="40" t="s">
        <v>167</v>
      </c>
    </row>
    <row r="668" spans="2:16" s="37" customFormat="1" x14ac:dyDescent="0.25">
      <c r="B668" s="89"/>
      <c r="C668" s="90">
        <v>662</v>
      </c>
      <c r="D668" s="90">
        <v>3055583.2790000001</v>
      </c>
      <c r="E668" s="90">
        <v>331791.56900000002</v>
      </c>
      <c r="F668" s="90">
        <v>1255.1579999999999</v>
      </c>
      <c r="G668" s="40" t="s">
        <v>167</v>
      </c>
      <c r="K668" s="56"/>
      <c r="L668" s="44">
        <v>662</v>
      </c>
      <c r="M668" s="90">
        <v>331791.56900000002</v>
      </c>
      <c r="N668" s="90">
        <v>3055583.2790000001</v>
      </c>
      <c r="O668" s="90">
        <v>1255.1579999999999</v>
      </c>
      <c r="P668" s="40" t="s">
        <v>167</v>
      </c>
    </row>
    <row r="669" spans="2:16" s="37" customFormat="1" x14ac:dyDescent="0.25">
      <c r="B669" s="89"/>
      <c r="C669" s="90">
        <v>663</v>
      </c>
      <c r="D669" s="90">
        <v>3055565.5109999999</v>
      </c>
      <c r="E669" s="90">
        <v>331797.04100000003</v>
      </c>
      <c r="F669" s="90">
        <v>1256.9259999999999</v>
      </c>
      <c r="G669" s="40" t="s">
        <v>167</v>
      </c>
      <c r="K669" s="56"/>
      <c r="L669" s="44">
        <v>663</v>
      </c>
      <c r="M669" s="90">
        <v>331797.04100000003</v>
      </c>
      <c r="N669" s="90">
        <v>3055565.5109999999</v>
      </c>
      <c r="O669" s="90">
        <v>1256.9259999999999</v>
      </c>
      <c r="P669" s="40" t="s">
        <v>167</v>
      </c>
    </row>
    <row r="670" spans="2:16" s="37" customFormat="1" x14ac:dyDescent="0.25">
      <c r="B670" s="89"/>
      <c r="C670" s="90">
        <v>664</v>
      </c>
      <c r="D670" s="90">
        <v>3055560.085</v>
      </c>
      <c r="E670" s="90">
        <v>331792.97499999998</v>
      </c>
      <c r="F670" s="90">
        <v>1256.8599999999999</v>
      </c>
      <c r="G670" s="40" t="s">
        <v>167</v>
      </c>
      <c r="K670" s="56"/>
      <c r="L670" s="44">
        <v>664</v>
      </c>
      <c r="M670" s="90">
        <v>331792.97499999998</v>
      </c>
      <c r="N670" s="90">
        <v>3055560.085</v>
      </c>
      <c r="O670" s="90">
        <v>1256.8599999999999</v>
      </c>
      <c r="P670" s="40" t="s">
        <v>167</v>
      </c>
    </row>
    <row r="671" spans="2:16" s="37" customFormat="1" x14ac:dyDescent="0.25">
      <c r="B671" s="89"/>
      <c r="C671" s="90">
        <v>665</v>
      </c>
      <c r="D671" s="90">
        <v>3055556.5660000001</v>
      </c>
      <c r="E671" s="90">
        <v>331791.21500000003</v>
      </c>
      <c r="F671" s="90">
        <v>1256.5519999999999</v>
      </c>
      <c r="G671" s="40" t="s">
        <v>155</v>
      </c>
      <c r="K671" s="56"/>
      <c r="L671" s="44">
        <v>665</v>
      </c>
      <c r="M671" s="90">
        <v>331791.21500000003</v>
      </c>
      <c r="N671" s="90">
        <v>3055556.5660000001</v>
      </c>
      <c r="O671" s="90">
        <v>1256.5519999999999</v>
      </c>
      <c r="P671" s="40" t="s">
        <v>155</v>
      </c>
    </row>
    <row r="672" spans="2:16" s="37" customFormat="1" x14ac:dyDescent="0.25">
      <c r="B672" s="89"/>
      <c r="C672" s="90">
        <v>666</v>
      </c>
      <c r="D672" s="90">
        <v>3055583.307</v>
      </c>
      <c r="E672" s="90">
        <v>331780.95799999998</v>
      </c>
      <c r="F672" s="90">
        <v>1255.04</v>
      </c>
      <c r="G672" s="40" t="s">
        <v>167</v>
      </c>
      <c r="K672" s="56"/>
      <c r="L672" s="44">
        <v>666</v>
      </c>
      <c r="M672" s="90">
        <v>331780.95799999998</v>
      </c>
      <c r="N672" s="90">
        <v>3055583.307</v>
      </c>
      <c r="O672" s="90">
        <v>1255.04</v>
      </c>
      <c r="P672" s="40" t="s">
        <v>167</v>
      </c>
    </row>
    <row r="673" spans="2:16" s="37" customFormat="1" x14ac:dyDescent="0.25">
      <c r="B673" s="89"/>
      <c r="C673" s="90">
        <v>667</v>
      </c>
      <c r="D673" s="90">
        <v>3055543.6379999998</v>
      </c>
      <c r="E673" s="90">
        <v>331780.42700000003</v>
      </c>
      <c r="F673" s="90">
        <v>1256.94</v>
      </c>
      <c r="G673" s="40" t="s">
        <v>167</v>
      </c>
      <c r="K673" s="56"/>
      <c r="L673" s="44">
        <v>667</v>
      </c>
      <c r="M673" s="90">
        <v>331780.42700000003</v>
      </c>
      <c r="N673" s="90">
        <v>3055543.6379999998</v>
      </c>
      <c r="O673" s="90">
        <v>1256.94</v>
      </c>
      <c r="P673" s="40" t="s">
        <v>167</v>
      </c>
    </row>
    <row r="674" spans="2:16" s="37" customFormat="1" x14ac:dyDescent="0.25">
      <c r="B674" s="89"/>
      <c r="C674" s="90">
        <v>668</v>
      </c>
      <c r="D674" s="90">
        <v>3055572.969</v>
      </c>
      <c r="E674" s="90">
        <v>331774.44099999999</v>
      </c>
      <c r="F674" s="90">
        <v>1255.008</v>
      </c>
      <c r="G674" s="40" t="s">
        <v>167</v>
      </c>
      <c r="K674" s="56"/>
      <c r="L674" s="44">
        <v>668</v>
      </c>
      <c r="M674" s="90">
        <v>331774.44099999999</v>
      </c>
      <c r="N674" s="90">
        <v>3055572.969</v>
      </c>
      <c r="O674" s="90">
        <v>1255.008</v>
      </c>
      <c r="P674" s="40" t="s">
        <v>167</v>
      </c>
    </row>
    <row r="675" spans="2:16" s="37" customFormat="1" x14ac:dyDescent="0.25">
      <c r="B675" s="89"/>
      <c r="C675" s="90">
        <v>669</v>
      </c>
      <c r="D675" s="90">
        <v>3055543.7749999999</v>
      </c>
      <c r="E675" s="90">
        <v>331780.36900000001</v>
      </c>
      <c r="F675" s="90">
        <v>1258.932</v>
      </c>
      <c r="G675" s="40" t="s">
        <v>167</v>
      </c>
      <c r="K675" s="56"/>
      <c r="L675" s="44">
        <v>669</v>
      </c>
      <c r="M675" s="90">
        <v>331780.36900000001</v>
      </c>
      <c r="N675" s="90">
        <v>3055543.7749999999</v>
      </c>
      <c r="O675" s="90">
        <v>1258.932</v>
      </c>
      <c r="P675" s="40" t="s">
        <v>167</v>
      </c>
    </row>
    <row r="676" spans="2:16" s="37" customFormat="1" x14ac:dyDescent="0.25">
      <c r="B676" s="89"/>
      <c r="C676" s="90">
        <v>670</v>
      </c>
      <c r="D676" s="90">
        <v>3055565.122</v>
      </c>
      <c r="E676" s="90">
        <v>331765.95199999999</v>
      </c>
      <c r="F676" s="90">
        <v>1255.0029999999999</v>
      </c>
      <c r="G676" s="40" t="s">
        <v>167</v>
      </c>
      <c r="K676" s="56"/>
      <c r="L676" s="44">
        <v>670</v>
      </c>
      <c r="M676" s="90">
        <v>331765.95199999999</v>
      </c>
      <c r="N676" s="90">
        <v>3055565.122</v>
      </c>
      <c r="O676" s="90">
        <v>1255.0029999999999</v>
      </c>
      <c r="P676" s="40" t="s">
        <v>167</v>
      </c>
    </row>
    <row r="677" spans="2:16" s="37" customFormat="1" x14ac:dyDescent="0.25">
      <c r="B677" s="89"/>
      <c r="C677" s="90">
        <v>671</v>
      </c>
      <c r="D677" s="90">
        <v>3055529.929</v>
      </c>
      <c r="E677" s="90">
        <v>331766.17800000001</v>
      </c>
      <c r="F677" s="90">
        <v>1257.4100000000001</v>
      </c>
      <c r="G677" s="40" t="s">
        <v>167</v>
      </c>
      <c r="K677" s="56"/>
      <c r="L677" s="44">
        <v>671</v>
      </c>
      <c r="M677" s="90">
        <v>331766.17800000001</v>
      </c>
      <c r="N677" s="90">
        <v>3055529.929</v>
      </c>
      <c r="O677" s="90">
        <v>1257.4100000000001</v>
      </c>
      <c r="P677" s="40" t="s">
        <v>167</v>
      </c>
    </row>
    <row r="678" spans="2:16" s="37" customFormat="1" x14ac:dyDescent="0.25">
      <c r="B678" s="89"/>
      <c r="C678" s="90">
        <v>672</v>
      </c>
      <c r="D678" s="90">
        <v>3055565.2820000001</v>
      </c>
      <c r="E678" s="90">
        <v>331756.80599999998</v>
      </c>
      <c r="F678" s="90">
        <v>1254.2380000000001</v>
      </c>
      <c r="G678" s="40" t="s">
        <v>167</v>
      </c>
      <c r="K678" s="56"/>
      <c r="L678" s="44">
        <v>672</v>
      </c>
      <c r="M678" s="90">
        <v>331756.80599999998</v>
      </c>
      <c r="N678" s="90">
        <v>3055565.2820000001</v>
      </c>
      <c r="O678" s="90">
        <v>1254.2380000000001</v>
      </c>
      <c r="P678" s="40" t="s">
        <v>167</v>
      </c>
    </row>
    <row r="679" spans="2:16" s="37" customFormat="1" x14ac:dyDescent="0.25">
      <c r="B679" s="89"/>
      <c r="C679" s="90">
        <v>673</v>
      </c>
      <c r="D679" s="90">
        <v>3055529.4580000001</v>
      </c>
      <c r="E679" s="90">
        <v>331768.59100000001</v>
      </c>
      <c r="F679" s="90">
        <v>1258.3309999999999</v>
      </c>
      <c r="G679" s="40" t="s">
        <v>166</v>
      </c>
      <c r="K679" s="56"/>
      <c r="L679" s="44">
        <v>673</v>
      </c>
      <c r="M679" s="90">
        <v>331768.59100000001</v>
      </c>
      <c r="N679" s="90">
        <v>3055529.4580000001</v>
      </c>
      <c r="O679" s="90">
        <v>1258.3309999999999</v>
      </c>
      <c r="P679" s="40" t="s">
        <v>166</v>
      </c>
    </row>
    <row r="680" spans="2:16" s="37" customFormat="1" x14ac:dyDescent="0.25">
      <c r="B680" s="89"/>
      <c r="C680" s="90">
        <v>674</v>
      </c>
      <c r="D680" s="90">
        <v>3055575.4309999999</v>
      </c>
      <c r="E680" s="90">
        <v>331759.65700000001</v>
      </c>
      <c r="F680" s="90">
        <v>1254.258</v>
      </c>
      <c r="G680" s="40" t="s">
        <v>167</v>
      </c>
      <c r="K680" s="56"/>
      <c r="L680" s="44">
        <v>674</v>
      </c>
      <c r="M680" s="90">
        <v>331759.65700000001</v>
      </c>
      <c r="N680" s="90">
        <v>3055575.4309999999</v>
      </c>
      <c r="O680" s="90">
        <v>1254.258</v>
      </c>
      <c r="P680" s="40" t="s">
        <v>167</v>
      </c>
    </row>
    <row r="681" spans="2:16" s="37" customFormat="1" x14ac:dyDescent="0.25">
      <c r="B681" s="89"/>
      <c r="C681" s="90">
        <v>675</v>
      </c>
      <c r="D681" s="90">
        <v>3055585.3250000002</v>
      </c>
      <c r="E681" s="90">
        <v>331772.56699999998</v>
      </c>
      <c r="F681" s="90">
        <v>1254.251</v>
      </c>
      <c r="G681" s="40" t="s">
        <v>167</v>
      </c>
      <c r="K681" s="56"/>
      <c r="L681" s="44">
        <v>675</v>
      </c>
      <c r="M681" s="90">
        <v>331772.56699999998</v>
      </c>
      <c r="N681" s="90">
        <v>3055585.3250000002</v>
      </c>
      <c r="O681" s="90">
        <v>1254.251</v>
      </c>
      <c r="P681" s="40" t="s">
        <v>167</v>
      </c>
    </row>
    <row r="682" spans="2:16" s="37" customFormat="1" x14ac:dyDescent="0.25">
      <c r="B682" s="89"/>
      <c r="C682" s="90">
        <v>676</v>
      </c>
      <c r="D682" s="90">
        <v>3055595.7069999999</v>
      </c>
      <c r="E682" s="90">
        <v>331770.74699999997</v>
      </c>
      <c r="F682" s="90">
        <v>1254.3330000000001</v>
      </c>
      <c r="G682" s="40" t="s">
        <v>164</v>
      </c>
      <c r="K682" s="56"/>
      <c r="L682" s="44">
        <v>676</v>
      </c>
      <c r="M682" s="90">
        <v>331770.74699999997</v>
      </c>
      <c r="N682" s="90">
        <v>3055595.7069999999</v>
      </c>
      <c r="O682" s="90">
        <v>1254.3330000000001</v>
      </c>
      <c r="P682" s="40" t="s">
        <v>164</v>
      </c>
    </row>
    <row r="683" spans="2:16" s="37" customFormat="1" x14ac:dyDescent="0.25">
      <c r="B683" s="89"/>
      <c r="C683" s="90">
        <v>677</v>
      </c>
      <c r="D683" s="90">
        <v>3055595.0550000002</v>
      </c>
      <c r="E683" s="90">
        <v>331782.10600000003</v>
      </c>
      <c r="F683" s="90">
        <v>1255.3440000000001</v>
      </c>
      <c r="G683" s="40" t="s">
        <v>167</v>
      </c>
      <c r="K683" s="56"/>
      <c r="L683" s="44">
        <v>677</v>
      </c>
      <c r="M683" s="90">
        <v>331782.10600000003</v>
      </c>
      <c r="N683" s="90">
        <v>3055595.0550000002</v>
      </c>
      <c r="O683" s="90">
        <v>1255.3440000000001</v>
      </c>
      <c r="P683" s="40" t="s">
        <v>167</v>
      </c>
    </row>
    <row r="684" spans="2:16" s="37" customFormat="1" x14ac:dyDescent="0.25">
      <c r="B684" s="89"/>
      <c r="C684" s="90">
        <v>678</v>
      </c>
      <c r="D684" s="90">
        <v>3055589.466</v>
      </c>
      <c r="E684" s="90">
        <v>331782.73499999999</v>
      </c>
      <c r="F684" s="90">
        <v>1255.3900000000001</v>
      </c>
      <c r="G684" s="40" t="s">
        <v>167</v>
      </c>
      <c r="K684" s="56"/>
      <c r="L684" s="44">
        <v>678</v>
      </c>
      <c r="M684" s="90">
        <v>331782.73499999999</v>
      </c>
      <c r="N684" s="90">
        <v>3055589.466</v>
      </c>
      <c r="O684" s="90">
        <v>1255.3900000000001</v>
      </c>
      <c r="P684" s="40" t="s">
        <v>167</v>
      </c>
    </row>
    <row r="685" spans="2:16" s="37" customFormat="1" x14ac:dyDescent="0.25">
      <c r="B685" s="89"/>
      <c r="C685" s="90">
        <v>679</v>
      </c>
      <c r="D685" s="90">
        <v>3055588.091</v>
      </c>
      <c r="E685" s="90">
        <v>331784.86</v>
      </c>
      <c r="F685" s="90">
        <v>1255.5360000000001</v>
      </c>
      <c r="G685" s="40" t="s">
        <v>156</v>
      </c>
      <c r="K685" s="56"/>
      <c r="L685" s="44">
        <v>679</v>
      </c>
      <c r="M685" s="90">
        <v>331784.86</v>
      </c>
      <c r="N685" s="90">
        <v>3055588.091</v>
      </c>
      <c r="O685" s="90">
        <v>1255.5360000000001</v>
      </c>
      <c r="P685" s="40" t="s">
        <v>156</v>
      </c>
    </row>
    <row r="686" spans="2:16" s="37" customFormat="1" x14ac:dyDescent="0.25">
      <c r="B686" s="89"/>
      <c r="C686" s="90">
        <v>680</v>
      </c>
      <c r="D686" s="90">
        <v>3055595.5279999999</v>
      </c>
      <c r="E686" s="90">
        <v>331785.73800000001</v>
      </c>
      <c r="F686" s="90">
        <v>1255.616</v>
      </c>
      <c r="G686" s="40" t="s">
        <v>156</v>
      </c>
      <c r="K686" s="56"/>
      <c r="L686" s="44">
        <v>680</v>
      </c>
      <c r="M686" s="90">
        <v>331785.73800000001</v>
      </c>
      <c r="N686" s="90">
        <v>3055595.5279999999</v>
      </c>
      <c r="O686" s="90">
        <v>1255.616</v>
      </c>
      <c r="P686" s="40" t="s">
        <v>156</v>
      </c>
    </row>
    <row r="687" spans="2:16" s="37" customFormat="1" x14ac:dyDescent="0.25">
      <c r="B687" s="89"/>
      <c r="C687" s="90">
        <v>681</v>
      </c>
      <c r="D687" s="90">
        <v>3055597.2930000001</v>
      </c>
      <c r="E687" s="90">
        <v>331787.973</v>
      </c>
      <c r="F687" s="90">
        <v>1255.623</v>
      </c>
      <c r="G687" s="40" t="s">
        <v>155</v>
      </c>
      <c r="K687" s="56"/>
      <c r="L687" s="44">
        <v>681</v>
      </c>
      <c r="M687" s="90">
        <v>331787.973</v>
      </c>
      <c r="N687" s="90">
        <v>3055597.2930000001</v>
      </c>
      <c r="O687" s="90">
        <v>1255.623</v>
      </c>
      <c r="P687" s="40" t="s">
        <v>155</v>
      </c>
    </row>
    <row r="688" spans="2:16" s="37" customFormat="1" x14ac:dyDescent="0.25">
      <c r="B688" s="89"/>
      <c r="C688" s="90">
        <v>682</v>
      </c>
      <c r="D688" s="90">
        <v>3055596.7110000001</v>
      </c>
      <c r="E688" s="90">
        <v>331792.55599999998</v>
      </c>
      <c r="F688" s="90">
        <v>1255.79</v>
      </c>
      <c r="G688" s="40" t="s">
        <v>155</v>
      </c>
      <c r="K688" s="56"/>
      <c r="L688" s="44">
        <v>682</v>
      </c>
      <c r="M688" s="90">
        <v>331792.55599999998</v>
      </c>
      <c r="N688" s="90">
        <v>3055596.7110000001</v>
      </c>
      <c r="O688" s="90">
        <v>1255.79</v>
      </c>
      <c r="P688" s="40" t="s">
        <v>155</v>
      </c>
    </row>
    <row r="689" spans="2:16" s="37" customFormat="1" x14ac:dyDescent="0.25">
      <c r="B689" s="89"/>
      <c r="C689" s="90">
        <v>683</v>
      </c>
      <c r="D689" s="90">
        <v>3055576.4980000001</v>
      </c>
      <c r="E689" s="90">
        <v>331777.34600000002</v>
      </c>
      <c r="F689" s="90">
        <v>1256.104</v>
      </c>
      <c r="G689" s="40" t="s">
        <v>167</v>
      </c>
      <c r="K689" s="56"/>
      <c r="L689" s="44">
        <v>683</v>
      </c>
      <c r="M689" s="90">
        <v>331777.34600000002</v>
      </c>
      <c r="N689" s="90">
        <v>3055576.4980000001</v>
      </c>
      <c r="O689" s="90">
        <v>1256.104</v>
      </c>
      <c r="P689" s="40" t="s">
        <v>167</v>
      </c>
    </row>
    <row r="690" spans="2:16" s="37" customFormat="1" x14ac:dyDescent="0.25">
      <c r="B690" s="89"/>
      <c r="C690" s="90">
        <v>684</v>
      </c>
      <c r="D690" s="90">
        <v>3055626.577</v>
      </c>
      <c r="E690" s="90">
        <v>331766.92499999999</v>
      </c>
      <c r="F690" s="90">
        <v>1256.0840000000001</v>
      </c>
      <c r="G690" s="40" t="s">
        <v>167</v>
      </c>
      <c r="K690" s="56"/>
      <c r="L690" s="44">
        <v>684</v>
      </c>
      <c r="M690" s="90">
        <v>331766.92499999999</v>
      </c>
      <c r="N690" s="90">
        <v>3055626.577</v>
      </c>
      <c r="O690" s="90">
        <v>1256.0840000000001</v>
      </c>
      <c r="P690" s="40" t="s">
        <v>167</v>
      </c>
    </row>
    <row r="691" spans="2:16" s="37" customFormat="1" x14ac:dyDescent="0.25">
      <c r="B691" s="89"/>
      <c r="C691" s="90">
        <v>685</v>
      </c>
      <c r="D691" s="90">
        <v>3055638.9619999998</v>
      </c>
      <c r="E691" s="90">
        <v>331767.18900000001</v>
      </c>
      <c r="F691" s="90">
        <v>1257.8399999999999</v>
      </c>
      <c r="G691" s="40" t="s">
        <v>156</v>
      </c>
      <c r="K691" s="56"/>
      <c r="L691" s="44">
        <v>685</v>
      </c>
      <c r="M691" s="90">
        <v>331767.18900000001</v>
      </c>
      <c r="N691" s="90">
        <v>3055638.9619999998</v>
      </c>
      <c r="O691" s="90">
        <v>1257.8399999999999</v>
      </c>
      <c r="P691" s="40" t="s">
        <v>156</v>
      </c>
    </row>
    <row r="692" spans="2:16" s="37" customFormat="1" x14ac:dyDescent="0.25">
      <c r="B692" s="89"/>
      <c r="C692" s="90">
        <v>686</v>
      </c>
      <c r="D692" s="90">
        <v>3055634.4109999998</v>
      </c>
      <c r="E692" s="90">
        <v>331776.87800000003</v>
      </c>
      <c r="F692" s="90">
        <v>1257.712</v>
      </c>
      <c r="G692" s="40" t="s">
        <v>156</v>
      </c>
      <c r="K692" s="56"/>
      <c r="L692" s="44">
        <v>686</v>
      </c>
      <c r="M692" s="90">
        <v>331776.87800000003</v>
      </c>
      <c r="N692" s="90">
        <v>3055634.4109999998</v>
      </c>
      <c r="O692" s="90">
        <v>1257.712</v>
      </c>
      <c r="P692" s="40" t="s">
        <v>156</v>
      </c>
    </row>
    <row r="693" spans="2:16" s="37" customFormat="1" x14ac:dyDescent="0.25">
      <c r="B693" s="89"/>
      <c r="C693" s="90">
        <v>687</v>
      </c>
      <c r="D693" s="90">
        <v>3055627.4759999998</v>
      </c>
      <c r="E693" s="90">
        <v>331785.06</v>
      </c>
      <c r="F693" s="90">
        <v>1255.6849999999999</v>
      </c>
      <c r="G693" s="40" t="s">
        <v>167</v>
      </c>
      <c r="K693" s="56"/>
      <c r="L693" s="44">
        <v>687</v>
      </c>
      <c r="M693" s="90">
        <v>331785.06</v>
      </c>
      <c r="N693" s="90">
        <v>3055627.4759999998</v>
      </c>
      <c r="O693" s="90">
        <v>1255.6849999999999</v>
      </c>
      <c r="P693" s="40" t="s">
        <v>167</v>
      </c>
    </row>
    <row r="694" spans="2:16" s="37" customFormat="1" x14ac:dyDescent="0.25">
      <c r="B694" s="89"/>
      <c r="C694" s="90">
        <v>688</v>
      </c>
      <c r="D694" s="90">
        <v>3055629.523</v>
      </c>
      <c r="E694" s="90">
        <v>331786.28899999999</v>
      </c>
      <c r="F694" s="90">
        <v>1256.8489999999999</v>
      </c>
      <c r="G694" s="40" t="s">
        <v>167</v>
      </c>
      <c r="K694" s="56"/>
      <c r="L694" s="44">
        <v>688</v>
      </c>
      <c r="M694" s="90">
        <v>331786.28899999999</v>
      </c>
      <c r="N694" s="90">
        <v>3055629.523</v>
      </c>
      <c r="O694" s="90">
        <v>1256.8489999999999</v>
      </c>
      <c r="P694" s="40" t="s">
        <v>167</v>
      </c>
    </row>
    <row r="695" spans="2:16" s="37" customFormat="1" x14ac:dyDescent="0.25">
      <c r="B695" s="89"/>
      <c r="C695" s="90">
        <v>689</v>
      </c>
      <c r="D695" s="90">
        <v>3055628.784</v>
      </c>
      <c r="E695" s="90">
        <v>331787.109</v>
      </c>
      <c r="F695" s="90">
        <v>1256.6600000000001</v>
      </c>
      <c r="G695" s="40" t="s">
        <v>174</v>
      </c>
      <c r="K695" s="56"/>
      <c r="L695" s="44">
        <v>689</v>
      </c>
      <c r="M695" s="90">
        <v>331787.109</v>
      </c>
      <c r="N695" s="90">
        <v>3055628.784</v>
      </c>
      <c r="O695" s="90">
        <v>1256.6600000000001</v>
      </c>
      <c r="P695" s="40" t="s">
        <v>174</v>
      </c>
    </row>
    <row r="696" spans="2:16" s="37" customFormat="1" x14ac:dyDescent="0.25">
      <c r="B696" s="89"/>
      <c r="C696" s="90">
        <v>690</v>
      </c>
      <c r="D696" s="90">
        <v>3055631.7629999998</v>
      </c>
      <c r="E696" s="90">
        <v>331788.71299999999</v>
      </c>
      <c r="F696" s="90">
        <v>1256.913</v>
      </c>
      <c r="G696" s="40" t="s">
        <v>174</v>
      </c>
      <c r="K696" s="56"/>
      <c r="L696" s="44">
        <v>690</v>
      </c>
      <c r="M696" s="90">
        <v>331788.71299999999</v>
      </c>
      <c r="N696" s="90">
        <v>3055631.7629999998</v>
      </c>
      <c r="O696" s="90">
        <v>1256.913</v>
      </c>
      <c r="P696" s="40" t="s">
        <v>174</v>
      </c>
    </row>
    <row r="697" spans="2:16" s="37" customFormat="1" x14ac:dyDescent="0.25">
      <c r="B697" s="89"/>
      <c r="C697" s="90">
        <v>691</v>
      </c>
      <c r="D697" s="90">
        <v>3055624.4720000001</v>
      </c>
      <c r="E697" s="90">
        <v>331774.625</v>
      </c>
      <c r="F697" s="90">
        <v>1258.077</v>
      </c>
      <c r="G697" s="40" t="s">
        <v>167</v>
      </c>
      <c r="K697" s="56"/>
      <c r="L697" s="44">
        <v>691</v>
      </c>
      <c r="M697" s="90">
        <v>331774.625</v>
      </c>
      <c r="N697" s="90">
        <v>3055624.4720000001</v>
      </c>
      <c r="O697" s="90">
        <v>1258.077</v>
      </c>
      <c r="P697" s="40" t="s">
        <v>167</v>
      </c>
    </row>
    <row r="698" spans="2:16" s="37" customFormat="1" x14ac:dyDescent="0.25">
      <c r="B698" s="89"/>
      <c r="C698" s="90">
        <v>692</v>
      </c>
      <c r="D698" s="90">
        <v>3055627.7880000002</v>
      </c>
      <c r="E698" s="90">
        <v>331785.56699999998</v>
      </c>
      <c r="F698" s="90">
        <v>1255.78</v>
      </c>
      <c r="G698" s="40" t="s">
        <v>175</v>
      </c>
      <c r="K698" s="56"/>
      <c r="L698" s="44">
        <v>692</v>
      </c>
      <c r="M698" s="90">
        <v>331785.56699999998</v>
      </c>
      <c r="N698" s="90">
        <v>3055627.7880000002</v>
      </c>
      <c r="O698" s="90">
        <v>1255.78</v>
      </c>
      <c r="P698" s="40" t="s">
        <v>175</v>
      </c>
    </row>
    <row r="699" spans="2:16" s="37" customFormat="1" x14ac:dyDescent="0.25">
      <c r="B699" s="89"/>
      <c r="C699" s="90">
        <v>693</v>
      </c>
      <c r="D699" s="90">
        <v>3055627.3650000002</v>
      </c>
      <c r="E699" s="90">
        <v>331786.28600000002</v>
      </c>
      <c r="F699" s="90">
        <v>1255.742</v>
      </c>
      <c r="G699" s="40" t="s">
        <v>175</v>
      </c>
      <c r="K699" s="56"/>
      <c r="L699" s="44">
        <v>693</v>
      </c>
      <c r="M699" s="90">
        <v>331786.28600000002</v>
      </c>
      <c r="N699" s="90">
        <v>3055627.3650000002</v>
      </c>
      <c r="O699" s="90">
        <v>1255.742</v>
      </c>
      <c r="P699" s="40" t="s">
        <v>175</v>
      </c>
    </row>
    <row r="700" spans="2:16" s="37" customFormat="1" x14ac:dyDescent="0.25">
      <c r="B700" s="89"/>
      <c r="C700" s="90">
        <v>694</v>
      </c>
      <c r="D700" s="90">
        <v>3055629.4929999998</v>
      </c>
      <c r="E700" s="90">
        <v>331786.27299999999</v>
      </c>
      <c r="F700" s="90">
        <v>1256.857</v>
      </c>
      <c r="G700" s="40" t="s">
        <v>175</v>
      </c>
      <c r="K700" s="56"/>
      <c r="L700" s="44">
        <v>694</v>
      </c>
      <c r="M700" s="90">
        <v>331786.27299999999</v>
      </c>
      <c r="N700" s="90">
        <v>3055629.4929999998</v>
      </c>
      <c r="O700" s="90">
        <v>1256.857</v>
      </c>
      <c r="P700" s="40" t="s">
        <v>175</v>
      </c>
    </row>
    <row r="701" spans="2:16" s="37" customFormat="1" x14ac:dyDescent="0.25">
      <c r="B701" s="89"/>
      <c r="C701" s="90">
        <v>695</v>
      </c>
      <c r="D701" s="90">
        <v>3055633.1719999998</v>
      </c>
      <c r="E701" s="90">
        <v>331789.20699999999</v>
      </c>
      <c r="F701" s="90">
        <v>1258.02</v>
      </c>
      <c r="G701" s="40" t="s">
        <v>167</v>
      </c>
      <c r="K701" s="56"/>
      <c r="L701" s="44">
        <v>695</v>
      </c>
      <c r="M701" s="90">
        <v>331789.20699999999</v>
      </c>
      <c r="N701" s="90">
        <v>3055633.1719999998</v>
      </c>
      <c r="O701" s="90">
        <v>1258.02</v>
      </c>
      <c r="P701" s="40" t="s">
        <v>167</v>
      </c>
    </row>
    <row r="702" spans="2:16" s="37" customFormat="1" x14ac:dyDescent="0.25">
      <c r="B702" s="89"/>
      <c r="C702" s="90">
        <v>696</v>
      </c>
      <c r="D702" s="90">
        <v>3055634.0359999998</v>
      </c>
      <c r="E702" s="90">
        <v>331780.484</v>
      </c>
      <c r="F702" s="90">
        <v>1257.8309999999999</v>
      </c>
      <c r="G702" s="40" t="s">
        <v>155</v>
      </c>
      <c r="K702" s="56"/>
      <c r="L702" s="44">
        <v>696</v>
      </c>
      <c r="M702" s="90">
        <v>331780.484</v>
      </c>
      <c r="N702" s="90">
        <v>3055634.0359999998</v>
      </c>
      <c r="O702" s="90">
        <v>1257.8309999999999</v>
      </c>
      <c r="P702" s="40" t="s">
        <v>155</v>
      </c>
    </row>
    <row r="703" spans="2:16" s="37" customFormat="1" x14ac:dyDescent="0.25">
      <c r="B703" s="89"/>
      <c r="C703" s="90">
        <v>697</v>
      </c>
      <c r="D703" s="90">
        <v>3055639.6779999998</v>
      </c>
      <c r="E703" s="90">
        <v>331785.853</v>
      </c>
      <c r="F703" s="90">
        <v>1258.134</v>
      </c>
      <c r="G703" s="40" t="s">
        <v>156</v>
      </c>
      <c r="K703" s="56"/>
      <c r="L703" s="44">
        <v>697</v>
      </c>
      <c r="M703" s="90">
        <v>331785.853</v>
      </c>
      <c r="N703" s="90">
        <v>3055639.6779999998</v>
      </c>
      <c r="O703" s="90">
        <v>1258.134</v>
      </c>
      <c r="P703" s="40" t="s">
        <v>156</v>
      </c>
    </row>
    <row r="704" spans="2:16" s="37" customFormat="1" x14ac:dyDescent="0.25">
      <c r="B704" s="89"/>
      <c r="C704" s="90">
        <v>698</v>
      </c>
      <c r="D704" s="90">
        <v>3055641.503</v>
      </c>
      <c r="E704" s="90">
        <v>331782.59600000002</v>
      </c>
      <c r="F704" s="90">
        <v>1258.1079999999999</v>
      </c>
      <c r="G704" s="40" t="s">
        <v>156</v>
      </c>
      <c r="K704" s="56"/>
      <c r="L704" s="44">
        <v>698</v>
      </c>
      <c r="M704" s="90">
        <v>331782.59600000002</v>
      </c>
      <c r="N704" s="90">
        <v>3055641.503</v>
      </c>
      <c r="O704" s="90">
        <v>1258.1079999999999</v>
      </c>
      <c r="P704" s="40" t="s">
        <v>156</v>
      </c>
    </row>
    <row r="705" spans="2:16" s="37" customFormat="1" x14ac:dyDescent="0.25">
      <c r="B705" s="89"/>
      <c r="C705" s="90">
        <v>699</v>
      </c>
      <c r="D705" s="90"/>
      <c r="E705" s="90"/>
      <c r="F705" s="90"/>
      <c r="G705" s="40"/>
      <c r="K705" s="56"/>
      <c r="L705" s="44">
        <v>699</v>
      </c>
      <c r="M705" s="90"/>
      <c r="N705" s="90"/>
      <c r="O705" s="90"/>
      <c r="P705" s="40"/>
    </row>
    <row r="706" spans="2:16" s="37" customFormat="1" x14ac:dyDescent="0.25">
      <c r="B706" s="89"/>
      <c r="C706" s="90">
        <v>700</v>
      </c>
      <c r="D706" s="90">
        <v>3055592.6970000002</v>
      </c>
      <c r="E706" s="90">
        <v>331836.07799999998</v>
      </c>
      <c r="F706" s="90">
        <v>1261.6990000000001</v>
      </c>
      <c r="G706" s="40" t="s">
        <v>161</v>
      </c>
      <c r="K706" s="56"/>
      <c r="L706" s="44">
        <v>700</v>
      </c>
      <c r="M706" s="90">
        <v>331836.07799999998</v>
      </c>
      <c r="N706" s="90">
        <v>3055592.6970000002</v>
      </c>
      <c r="O706" s="90">
        <v>1261.6990000000001</v>
      </c>
      <c r="P706" s="40" t="s">
        <v>161</v>
      </c>
    </row>
    <row r="707" spans="2:16" s="37" customFormat="1" x14ac:dyDescent="0.25">
      <c r="B707" s="89"/>
      <c r="C707" s="90">
        <v>701</v>
      </c>
      <c r="D707" s="90">
        <v>3055596.0090000001</v>
      </c>
      <c r="E707" s="90">
        <v>331839.16700000002</v>
      </c>
      <c r="F707" s="90">
        <v>1261.788</v>
      </c>
      <c r="G707" s="40" t="s">
        <v>161</v>
      </c>
      <c r="K707" s="56"/>
      <c r="L707" s="44">
        <v>701</v>
      </c>
      <c r="M707" s="90">
        <v>331839.16700000002</v>
      </c>
      <c r="N707" s="90">
        <v>3055596.0090000001</v>
      </c>
      <c r="O707" s="90">
        <v>1261.788</v>
      </c>
      <c r="P707" s="40" t="s">
        <v>161</v>
      </c>
    </row>
    <row r="708" spans="2:16" s="37" customFormat="1" x14ac:dyDescent="0.25">
      <c r="B708" s="89"/>
      <c r="C708" s="90">
        <v>702</v>
      </c>
      <c r="D708" s="90">
        <v>3055589.7119999998</v>
      </c>
      <c r="E708" s="90">
        <v>331834.02799999999</v>
      </c>
      <c r="F708" s="90">
        <v>1261.2270000000001</v>
      </c>
      <c r="G708" s="40" t="s">
        <v>164</v>
      </c>
      <c r="K708" s="56"/>
      <c r="L708" s="44">
        <v>702</v>
      </c>
      <c r="M708" s="90">
        <v>331834.02799999999</v>
      </c>
      <c r="N708" s="90">
        <v>3055589.7119999998</v>
      </c>
      <c r="O708" s="90">
        <v>1261.2270000000001</v>
      </c>
      <c r="P708" s="40" t="s">
        <v>164</v>
      </c>
    </row>
    <row r="709" spans="2:16" s="37" customFormat="1" x14ac:dyDescent="0.25">
      <c r="B709" s="89"/>
      <c r="C709" s="90">
        <v>703</v>
      </c>
      <c r="D709" s="90">
        <v>3055583.412</v>
      </c>
      <c r="E709" s="90">
        <v>331828.94099999999</v>
      </c>
      <c r="F709" s="90">
        <v>1261.172</v>
      </c>
      <c r="G709" s="40" t="s">
        <v>166</v>
      </c>
      <c r="K709" s="56"/>
      <c r="L709" s="44">
        <v>703</v>
      </c>
      <c r="M709" s="90">
        <v>331828.94099999999</v>
      </c>
      <c r="N709" s="90">
        <v>3055583.412</v>
      </c>
      <c r="O709" s="90">
        <v>1261.172</v>
      </c>
      <c r="P709" s="40" t="s">
        <v>166</v>
      </c>
    </row>
    <row r="710" spans="2:16" s="37" customFormat="1" x14ac:dyDescent="0.25">
      <c r="B710" s="89"/>
      <c r="C710" s="90">
        <v>704</v>
      </c>
      <c r="D710" s="90">
        <v>3055577.0869999998</v>
      </c>
      <c r="E710" s="90">
        <v>331823.39600000001</v>
      </c>
      <c r="F710" s="90">
        <v>1261.123</v>
      </c>
      <c r="G710" s="40" t="s">
        <v>185</v>
      </c>
      <c r="K710" s="56"/>
      <c r="L710" s="44">
        <v>704</v>
      </c>
      <c r="M710" s="90">
        <v>331823.39600000001</v>
      </c>
      <c r="N710" s="90">
        <v>3055577.0869999998</v>
      </c>
      <c r="O710" s="90">
        <v>1261.123</v>
      </c>
      <c r="P710" s="40" t="s">
        <v>185</v>
      </c>
    </row>
    <row r="711" spans="2:16" s="37" customFormat="1" x14ac:dyDescent="0.25">
      <c r="B711" s="89"/>
      <c r="C711" s="90">
        <v>705</v>
      </c>
      <c r="D711" s="90">
        <v>3055578.2450000001</v>
      </c>
      <c r="E711" s="90">
        <v>331822.00699999998</v>
      </c>
      <c r="F711" s="90">
        <v>1261.0650000000001</v>
      </c>
      <c r="G711" s="40" t="s">
        <v>185</v>
      </c>
      <c r="K711" s="56"/>
      <c r="L711" s="44">
        <v>705</v>
      </c>
      <c r="M711" s="90">
        <v>331822.00699999998</v>
      </c>
      <c r="N711" s="90">
        <v>3055578.2450000001</v>
      </c>
      <c r="O711" s="90">
        <v>1261.0650000000001</v>
      </c>
      <c r="P711" s="40" t="s">
        <v>185</v>
      </c>
    </row>
    <row r="712" spans="2:16" s="37" customFormat="1" x14ac:dyDescent="0.25">
      <c r="B712" s="89"/>
      <c r="C712" s="90">
        <v>706</v>
      </c>
      <c r="D712" s="90">
        <v>3055576.5430000001</v>
      </c>
      <c r="E712" s="90">
        <v>331820.41899999999</v>
      </c>
      <c r="F712" s="90">
        <v>1261.067</v>
      </c>
      <c r="G712" s="40" t="s">
        <v>185</v>
      </c>
      <c r="K712" s="56"/>
      <c r="L712" s="44">
        <v>706</v>
      </c>
      <c r="M712" s="90">
        <v>331820.41899999999</v>
      </c>
      <c r="N712" s="90">
        <v>3055576.5430000001</v>
      </c>
      <c r="O712" s="90">
        <v>1261.067</v>
      </c>
      <c r="P712" s="40" t="s">
        <v>185</v>
      </c>
    </row>
    <row r="713" spans="2:16" s="37" customFormat="1" x14ac:dyDescent="0.25">
      <c r="B713" s="89"/>
      <c r="C713" s="90">
        <v>707</v>
      </c>
      <c r="D713" s="90">
        <v>3055574.5260000001</v>
      </c>
      <c r="E713" s="90">
        <v>331818.08</v>
      </c>
      <c r="F713" s="90">
        <v>1260.491</v>
      </c>
      <c r="G713" s="40" t="s">
        <v>164</v>
      </c>
      <c r="K713" s="56"/>
      <c r="L713" s="44">
        <v>707</v>
      </c>
      <c r="M713" s="90">
        <v>331818.08</v>
      </c>
      <c r="N713" s="90">
        <v>3055574.5260000001</v>
      </c>
      <c r="O713" s="90">
        <v>1260.491</v>
      </c>
      <c r="P713" s="40" t="s">
        <v>164</v>
      </c>
    </row>
    <row r="714" spans="2:16" s="37" customFormat="1" x14ac:dyDescent="0.25">
      <c r="B714" s="89"/>
      <c r="C714" s="90">
        <v>708</v>
      </c>
      <c r="D714" s="90">
        <v>3055570.9470000002</v>
      </c>
      <c r="E714" s="90">
        <v>331812.45299999998</v>
      </c>
      <c r="F714" s="90">
        <v>1259.8040000000001</v>
      </c>
      <c r="G714" s="40" t="s">
        <v>164</v>
      </c>
      <c r="K714" s="56"/>
      <c r="L714" s="44">
        <v>708</v>
      </c>
      <c r="M714" s="90">
        <v>331812.45299999998</v>
      </c>
      <c r="N714" s="90">
        <v>3055570.9470000002</v>
      </c>
      <c r="O714" s="90">
        <v>1259.8040000000001</v>
      </c>
      <c r="P714" s="40" t="s">
        <v>164</v>
      </c>
    </row>
    <row r="715" spans="2:16" s="37" customFormat="1" x14ac:dyDescent="0.25">
      <c r="B715" s="89"/>
      <c r="C715" s="90">
        <v>709</v>
      </c>
      <c r="D715" s="90">
        <v>3055580.9980000001</v>
      </c>
      <c r="E715" s="90">
        <v>331822.29599999997</v>
      </c>
      <c r="F715" s="90">
        <v>1260.739</v>
      </c>
      <c r="G715" s="40" t="s">
        <v>167</v>
      </c>
      <c r="K715" s="56"/>
      <c r="L715" s="44">
        <v>709</v>
      </c>
      <c r="M715" s="90">
        <v>331822.29599999997</v>
      </c>
      <c r="N715" s="90">
        <v>3055580.9980000001</v>
      </c>
      <c r="O715" s="90">
        <v>1260.739</v>
      </c>
      <c r="P715" s="40" t="s">
        <v>167</v>
      </c>
    </row>
    <row r="716" spans="2:16" s="37" customFormat="1" x14ac:dyDescent="0.25">
      <c r="B716" s="89"/>
      <c r="C716" s="90">
        <v>710</v>
      </c>
      <c r="D716" s="90">
        <v>3055579.2859999998</v>
      </c>
      <c r="E716" s="90">
        <v>331816.43800000002</v>
      </c>
      <c r="F716" s="90">
        <v>1259.835</v>
      </c>
      <c r="G716" s="40" t="s">
        <v>167</v>
      </c>
      <c r="K716" s="56"/>
      <c r="L716" s="44">
        <v>710</v>
      </c>
      <c r="M716" s="90">
        <v>331816.43800000002</v>
      </c>
      <c r="N716" s="90">
        <v>3055579.2859999998</v>
      </c>
      <c r="O716" s="90">
        <v>1259.835</v>
      </c>
      <c r="P716" s="40" t="s">
        <v>167</v>
      </c>
    </row>
    <row r="717" spans="2:16" s="37" customFormat="1" x14ac:dyDescent="0.25">
      <c r="B717" s="89"/>
      <c r="C717" s="90">
        <v>711</v>
      </c>
      <c r="D717" s="90">
        <v>3055584.0789999999</v>
      </c>
      <c r="E717" s="90">
        <v>331817.72899999999</v>
      </c>
      <c r="F717" s="90">
        <v>1259.2349999999999</v>
      </c>
      <c r="G717" s="40" t="s">
        <v>167</v>
      </c>
      <c r="K717" s="56"/>
      <c r="L717" s="44">
        <v>711</v>
      </c>
      <c r="M717" s="90">
        <v>331817.72899999999</v>
      </c>
      <c r="N717" s="90">
        <v>3055584.0789999999</v>
      </c>
      <c r="O717" s="90">
        <v>1259.2349999999999</v>
      </c>
      <c r="P717" s="40" t="s">
        <v>167</v>
      </c>
    </row>
    <row r="718" spans="2:16" s="37" customFormat="1" x14ac:dyDescent="0.25">
      <c r="B718" s="89"/>
      <c r="C718" s="90">
        <v>712</v>
      </c>
      <c r="D718" s="90">
        <v>3055585.3130000001</v>
      </c>
      <c r="E718" s="90">
        <v>331817.13900000002</v>
      </c>
      <c r="F718" s="90">
        <v>1259.2619999999999</v>
      </c>
      <c r="G718" s="40" t="s">
        <v>155</v>
      </c>
      <c r="K718" s="56"/>
      <c r="L718" s="44">
        <v>712</v>
      </c>
      <c r="M718" s="90">
        <v>331817.13900000002</v>
      </c>
      <c r="N718" s="90">
        <v>3055585.3130000001</v>
      </c>
      <c r="O718" s="90">
        <v>1259.2619999999999</v>
      </c>
      <c r="P718" s="40" t="s">
        <v>155</v>
      </c>
    </row>
    <row r="719" spans="2:16" s="37" customFormat="1" x14ac:dyDescent="0.25">
      <c r="B719" s="89"/>
      <c r="C719" s="90">
        <v>713</v>
      </c>
      <c r="D719" s="90">
        <v>3055587.923</v>
      </c>
      <c r="E719" s="90">
        <v>331821.20600000001</v>
      </c>
      <c r="F719" s="90">
        <v>1259.203</v>
      </c>
      <c r="G719" s="40" t="s">
        <v>167</v>
      </c>
      <c r="K719" s="56"/>
      <c r="L719" s="44">
        <v>713</v>
      </c>
      <c r="M719" s="90">
        <v>331821.20600000001</v>
      </c>
      <c r="N719" s="90">
        <v>3055587.923</v>
      </c>
      <c r="O719" s="90">
        <v>1259.203</v>
      </c>
      <c r="P719" s="40" t="s">
        <v>167</v>
      </c>
    </row>
    <row r="720" spans="2:16" s="37" customFormat="1" x14ac:dyDescent="0.25">
      <c r="B720" s="89"/>
      <c r="C720" s="90">
        <v>714</v>
      </c>
      <c r="D720" s="90">
        <v>3055588.736</v>
      </c>
      <c r="E720" s="90">
        <v>331816.842</v>
      </c>
      <c r="F720" s="90">
        <v>1258.5630000000001</v>
      </c>
      <c r="G720" s="40" t="s">
        <v>167</v>
      </c>
      <c r="K720" s="56"/>
      <c r="L720" s="44">
        <v>714</v>
      </c>
      <c r="M720" s="90">
        <v>331816.842</v>
      </c>
      <c r="N720" s="90">
        <v>3055588.736</v>
      </c>
      <c r="O720" s="90">
        <v>1258.5630000000001</v>
      </c>
      <c r="P720" s="40" t="s">
        <v>167</v>
      </c>
    </row>
    <row r="721" spans="2:16" s="37" customFormat="1" x14ac:dyDescent="0.25">
      <c r="B721" s="89"/>
      <c r="C721" s="90">
        <v>715</v>
      </c>
      <c r="D721" s="90">
        <v>3055592.8689999999</v>
      </c>
      <c r="E721" s="90">
        <v>331822.15500000003</v>
      </c>
      <c r="F721" s="90">
        <v>1258.886</v>
      </c>
      <c r="G721" s="40" t="s">
        <v>167</v>
      </c>
      <c r="K721" s="56"/>
      <c r="L721" s="44">
        <v>715</v>
      </c>
      <c r="M721" s="90">
        <v>331822.15500000003</v>
      </c>
      <c r="N721" s="90">
        <v>3055592.8689999999</v>
      </c>
      <c r="O721" s="90">
        <v>1258.886</v>
      </c>
      <c r="P721" s="40" t="s">
        <v>167</v>
      </c>
    </row>
    <row r="722" spans="2:16" s="37" customFormat="1" x14ac:dyDescent="0.25">
      <c r="B722" s="89"/>
      <c r="C722" s="90">
        <v>716</v>
      </c>
      <c r="D722" s="90">
        <v>3055595.8990000002</v>
      </c>
      <c r="E722" s="90">
        <v>331826.93599999999</v>
      </c>
      <c r="F722" s="90">
        <v>1259.319</v>
      </c>
      <c r="G722" s="40" t="s">
        <v>155</v>
      </c>
      <c r="K722" s="56"/>
      <c r="L722" s="44">
        <v>716</v>
      </c>
      <c r="M722" s="90">
        <v>331826.93599999999</v>
      </c>
      <c r="N722" s="90">
        <v>3055595.8990000002</v>
      </c>
      <c r="O722" s="90">
        <v>1259.319</v>
      </c>
      <c r="P722" s="40" t="s">
        <v>155</v>
      </c>
    </row>
    <row r="723" spans="2:16" s="37" customFormat="1" x14ac:dyDescent="0.25">
      <c r="B723" s="89"/>
      <c r="C723" s="90">
        <v>717</v>
      </c>
      <c r="D723" s="90">
        <v>3055588.1359999999</v>
      </c>
      <c r="E723" s="90">
        <v>331811.76199999999</v>
      </c>
      <c r="F723" s="90">
        <v>1258.049</v>
      </c>
      <c r="G723" s="40" t="s">
        <v>167</v>
      </c>
      <c r="K723" s="56"/>
      <c r="L723" s="44">
        <v>717</v>
      </c>
      <c r="M723" s="90">
        <v>331811.76199999999</v>
      </c>
      <c r="N723" s="90">
        <v>3055588.1359999999</v>
      </c>
      <c r="O723" s="90">
        <v>1258.049</v>
      </c>
      <c r="P723" s="40" t="s">
        <v>167</v>
      </c>
    </row>
    <row r="724" spans="2:16" s="37" customFormat="1" x14ac:dyDescent="0.25">
      <c r="B724" s="89"/>
      <c r="C724" s="90">
        <v>718</v>
      </c>
      <c r="D724" s="90">
        <v>3055596.548</v>
      </c>
      <c r="E724" s="90">
        <v>331821.71600000001</v>
      </c>
      <c r="F724" s="90">
        <v>1258.0740000000001</v>
      </c>
      <c r="G724" s="40" t="s">
        <v>156</v>
      </c>
      <c r="K724" s="56"/>
      <c r="L724" s="44">
        <v>718</v>
      </c>
      <c r="M724" s="90">
        <v>331821.71600000001</v>
      </c>
      <c r="N724" s="90">
        <v>3055596.548</v>
      </c>
      <c r="O724" s="90">
        <v>1258.0740000000001</v>
      </c>
      <c r="P724" s="40" t="s">
        <v>156</v>
      </c>
    </row>
    <row r="725" spans="2:16" s="37" customFormat="1" x14ac:dyDescent="0.25">
      <c r="B725" s="89"/>
      <c r="C725" s="90">
        <v>719</v>
      </c>
      <c r="D725" s="90"/>
      <c r="E725" s="90"/>
      <c r="F725" s="90"/>
      <c r="G725" s="40"/>
      <c r="K725" s="56"/>
      <c r="L725" s="44">
        <v>719</v>
      </c>
      <c r="M725" s="90"/>
      <c r="N725" s="90"/>
      <c r="O725" s="90"/>
      <c r="P725" s="40"/>
    </row>
    <row r="726" spans="2:16" s="37" customFormat="1" x14ac:dyDescent="0.25">
      <c r="B726" s="89"/>
      <c r="C726" s="90">
        <v>720</v>
      </c>
      <c r="D726" s="90">
        <v>3055600.1889999998</v>
      </c>
      <c r="E726" s="90">
        <v>331820.67200000002</v>
      </c>
      <c r="F726" s="90">
        <v>1257.9559999999999</v>
      </c>
      <c r="G726" s="40" t="s">
        <v>156</v>
      </c>
      <c r="K726" s="56"/>
      <c r="L726" s="44">
        <v>720</v>
      </c>
      <c r="M726" s="90">
        <v>331820.67200000002</v>
      </c>
      <c r="N726" s="90">
        <v>3055600.1889999998</v>
      </c>
      <c r="O726" s="90">
        <v>1257.9559999999999</v>
      </c>
      <c r="P726" s="40" t="s">
        <v>156</v>
      </c>
    </row>
    <row r="727" spans="2:16" s="37" customFormat="1" x14ac:dyDescent="0.25">
      <c r="B727" s="89"/>
      <c r="C727" s="90">
        <v>721</v>
      </c>
      <c r="D727" s="90">
        <v>3055586.38</v>
      </c>
      <c r="E727" s="90">
        <v>331810.52500000002</v>
      </c>
      <c r="F727" s="90">
        <v>1257.8810000000001</v>
      </c>
      <c r="G727" s="40" t="s">
        <v>156</v>
      </c>
      <c r="K727" s="56"/>
      <c r="L727" s="44">
        <v>721</v>
      </c>
      <c r="M727" s="90">
        <v>331810.52500000002</v>
      </c>
      <c r="N727" s="90">
        <v>3055586.38</v>
      </c>
      <c r="O727" s="90">
        <v>1257.8810000000001</v>
      </c>
      <c r="P727" s="40" t="s">
        <v>156</v>
      </c>
    </row>
    <row r="728" spans="2:16" s="37" customFormat="1" x14ac:dyDescent="0.25">
      <c r="B728" s="89"/>
      <c r="C728" s="90">
        <v>722</v>
      </c>
      <c r="D728" s="90">
        <v>3055599.0460000001</v>
      </c>
      <c r="E728" s="90">
        <v>331823.98</v>
      </c>
      <c r="F728" s="90">
        <v>1257.972</v>
      </c>
      <c r="G728" s="40" t="s">
        <v>167</v>
      </c>
      <c r="K728" s="56"/>
      <c r="L728" s="44">
        <v>722</v>
      </c>
      <c r="M728" s="90">
        <v>331823.98</v>
      </c>
      <c r="N728" s="90">
        <v>3055599.0460000001</v>
      </c>
      <c r="O728" s="90">
        <v>1257.972</v>
      </c>
      <c r="P728" s="40" t="s">
        <v>167</v>
      </c>
    </row>
    <row r="729" spans="2:16" s="37" customFormat="1" x14ac:dyDescent="0.25">
      <c r="B729" s="89"/>
      <c r="C729" s="90">
        <v>723</v>
      </c>
      <c r="D729" s="90">
        <v>3055598.2370000002</v>
      </c>
      <c r="E729" s="90">
        <v>331827.80300000001</v>
      </c>
      <c r="F729" s="90">
        <v>1258.836</v>
      </c>
      <c r="G729" s="40" t="s">
        <v>167</v>
      </c>
      <c r="K729" s="56"/>
      <c r="L729" s="44">
        <v>723</v>
      </c>
      <c r="M729" s="90">
        <v>331827.80300000001</v>
      </c>
      <c r="N729" s="90">
        <v>3055598.2370000002</v>
      </c>
      <c r="O729" s="90">
        <v>1258.836</v>
      </c>
      <c r="P729" s="40" t="s">
        <v>167</v>
      </c>
    </row>
    <row r="730" spans="2:16" s="37" customFormat="1" x14ac:dyDescent="0.25">
      <c r="B730" s="89"/>
      <c r="C730" s="90">
        <v>724</v>
      </c>
      <c r="D730" s="90">
        <v>3055570.1949999998</v>
      </c>
      <c r="E730" s="90">
        <v>331805.277</v>
      </c>
      <c r="F730" s="90">
        <v>1258.0999999999999</v>
      </c>
      <c r="G730" s="40" t="s">
        <v>170</v>
      </c>
      <c r="K730" s="56"/>
      <c r="L730" s="44">
        <v>724</v>
      </c>
      <c r="M730" s="90">
        <v>331805.277</v>
      </c>
      <c r="N730" s="90">
        <v>3055570.1949999998</v>
      </c>
      <c r="O730" s="90">
        <v>1258.0999999999999</v>
      </c>
      <c r="P730" s="40" t="s">
        <v>170</v>
      </c>
    </row>
    <row r="731" spans="2:16" s="37" customFormat="1" x14ac:dyDescent="0.25">
      <c r="B731" s="89"/>
      <c r="C731" s="90">
        <v>725</v>
      </c>
      <c r="D731" s="90">
        <v>3055611.1230000001</v>
      </c>
      <c r="E731" s="90">
        <v>331827.34299999999</v>
      </c>
      <c r="F731" s="90">
        <v>1258.348</v>
      </c>
      <c r="G731" s="40" t="s">
        <v>167</v>
      </c>
      <c r="K731" s="56"/>
      <c r="L731" s="44">
        <v>725</v>
      </c>
      <c r="M731" s="90">
        <v>331827.34299999999</v>
      </c>
      <c r="N731" s="90">
        <v>3055611.1230000001</v>
      </c>
      <c r="O731" s="90">
        <v>1258.348</v>
      </c>
      <c r="P731" s="40" t="s">
        <v>167</v>
      </c>
    </row>
    <row r="732" spans="2:16" s="37" customFormat="1" x14ac:dyDescent="0.25">
      <c r="B732" s="89"/>
      <c r="C732" s="90">
        <v>726</v>
      </c>
      <c r="D732" s="90">
        <v>3055596.0449999999</v>
      </c>
      <c r="E732" s="90">
        <v>331833.91200000001</v>
      </c>
      <c r="F732" s="90">
        <v>1258.2360000000001</v>
      </c>
      <c r="G732" s="40" t="s">
        <v>167</v>
      </c>
      <c r="K732" s="56"/>
      <c r="L732" s="44">
        <v>726</v>
      </c>
      <c r="M732" s="90">
        <v>331833.91200000001</v>
      </c>
      <c r="N732" s="90">
        <v>3055596.0449999999</v>
      </c>
      <c r="O732" s="90">
        <v>1258.2360000000001</v>
      </c>
      <c r="P732" s="40" t="s">
        <v>167</v>
      </c>
    </row>
    <row r="733" spans="2:16" s="37" customFormat="1" x14ac:dyDescent="0.25">
      <c r="B733" s="89"/>
      <c r="C733" s="90">
        <v>727</v>
      </c>
      <c r="D733" s="90">
        <v>3055616.0589999999</v>
      </c>
      <c r="E733" s="90">
        <v>331827.16200000001</v>
      </c>
      <c r="F733" s="90">
        <v>1258.498</v>
      </c>
      <c r="G733" s="40" t="s">
        <v>167</v>
      </c>
      <c r="K733" s="56"/>
      <c r="L733" s="44">
        <v>727</v>
      </c>
      <c r="M733" s="90">
        <v>331827.16200000001</v>
      </c>
      <c r="N733" s="90">
        <v>3055616.0589999999</v>
      </c>
      <c r="O733" s="90">
        <v>1258.498</v>
      </c>
      <c r="P733" s="40" t="s">
        <v>167</v>
      </c>
    </row>
    <row r="734" spans="2:16" s="37" customFormat="1" x14ac:dyDescent="0.25">
      <c r="B734" s="89"/>
      <c r="C734" s="90">
        <v>728</v>
      </c>
      <c r="D734" s="90">
        <v>3055603.55</v>
      </c>
      <c r="E734" s="90">
        <v>331831.353</v>
      </c>
      <c r="F734" s="90">
        <v>1260.49</v>
      </c>
      <c r="G734" s="40" t="s">
        <v>167</v>
      </c>
      <c r="K734" s="56"/>
      <c r="L734" s="44">
        <v>728</v>
      </c>
      <c r="M734" s="90">
        <v>331831.353</v>
      </c>
      <c r="N734" s="90">
        <v>3055603.55</v>
      </c>
      <c r="O734" s="90">
        <v>1260.49</v>
      </c>
      <c r="P734" s="40" t="s">
        <v>167</v>
      </c>
    </row>
    <row r="735" spans="2:16" s="37" customFormat="1" x14ac:dyDescent="0.25">
      <c r="B735" s="89"/>
      <c r="C735" s="90">
        <v>729</v>
      </c>
      <c r="D735" s="90">
        <v>3055619.1510000001</v>
      </c>
      <c r="E735" s="90">
        <v>331822.41200000001</v>
      </c>
      <c r="F735" s="90">
        <v>1260.941</v>
      </c>
      <c r="G735" s="40" t="s">
        <v>167</v>
      </c>
      <c r="K735" s="56"/>
      <c r="L735" s="44">
        <v>729</v>
      </c>
      <c r="M735" s="90">
        <v>331822.41200000001</v>
      </c>
      <c r="N735" s="90">
        <v>3055619.1510000001</v>
      </c>
      <c r="O735" s="90">
        <v>1260.941</v>
      </c>
      <c r="P735" s="40" t="s">
        <v>167</v>
      </c>
    </row>
    <row r="736" spans="2:16" s="37" customFormat="1" x14ac:dyDescent="0.25">
      <c r="B736" s="89"/>
      <c r="C736" s="90">
        <v>730</v>
      </c>
      <c r="D736" s="90">
        <v>3055613.335</v>
      </c>
      <c r="E736" s="90">
        <v>331831.69799999997</v>
      </c>
      <c r="F736" s="90">
        <v>1259.55</v>
      </c>
      <c r="G736" s="40" t="s">
        <v>167</v>
      </c>
      <c r="K736" s="56"/>
      <c r="L736" s="44">
        <v>730</v>
      </c>
      <c r="M736" s="90">
        <v>331831.69799999997</v>
      </c>
      <c r="N736" s="90">
        <v>3055613.335</v>
      </c>
      <c r="O736" s="90">
        <v>1259.55</v>
      </c>
      <c r="P736" s="40" t="s">
        <v>167</v>
      </c>
    </row>
    <row r="737" spans="2:16" s="37" customFormat="1" x14ac:dyDescent="0.25">
      <c r="B737" s="89"/>
      <c r="C737" s="90">
        <v>731</v>
      </c>
      <c r="D737" s="90">
        <v>3055619.0789999999</v>
      </c>
      <c r="E737" s="90">
        <v>331822.41600000003</v>
      </c>
      <c r="F737" s="90">
        <v>1257.9290000000001</v>
      </c>
      <c r="G737" s="40" t="s">
        <v>167</v>
      </c>
      <c r="K737" s="56"/>
      <c r="L737" s="44">
        <v>731</v>
      </c>
      <c r="M737" s="90">
        <v>331822.41600000003</v>
      </c>
      <c r="N737" s="90">
        <v>3055619.0789999999</v>
      </c>
      <c r="O737" s="90">
        <v>1257.9290000000001</v>
      </c>
      <c r="P737" s="40" t="s">
        <v>167</v>
      </c>
    </row>
    <row r="738" spans="2:16" s="37" customFormat="1" x14ac:dyDescent="0.25">
      <c r="B738" s="89"/>
      <c r="C738" s="90">
        <v>732</v>
      </c>
      <c r="D738" s="90">
        <v>3055619.7390000001</v>
      </c>
      <c r="E738" s="90">
        <v>331826.36</v>
      </c>
      <c r="F738" s="90">
        <v>1258.8430000000001</v>
      </c>
      <c r="G738" s="40" t="s">
        <v>167</v>
      </c>
      <c r="K738" s="56"/>
      <c r="L738" s="44">
        <v>732</v>
      </c>
      <c r="M738" s="90">
        <v>331826.36</v>
      </c>
      <c r="N738" s="90">
        <v>3055619.7390000001</v>
      </c>
      <c r="O738" s="90">
        <v>1258.8430000000001</v>
      </c>
      <c r="P738" s="40" t="s">
        <v>167</v>
      </c>
    </row>
    <row r="739" spans="2:16" s="37" customFormat="1" x14ac:dyDescent="0.25">
      <c r="B739" s="89"/>
      <c r="C739" s="90">
        <v>733</v>
      </c>
      <c r="D739" s="90">
        <v>3055621.7250000001</v>
      </c>
      <c r="E739" s="90">
        <v>331815.92800000001</v>
      </c>
      <c r="F739" s="90">
        <v>1258.2349999999999</v>
      </c>
      <c r="G739" s="40" t="s">
        <v>156</v>
      </c>
      <c r="K739" s="56"/>
      <c r="L739" s="44">
        <v>733</v>
      </c>
      <c r="M739" s="90">
        <v>331815.92800000001</v>
      </c>
      <c r="N739" s="90">
        <v>3055621.7250000001</v>
      </c>
      <c r="O739" s="90">
        <v>1258.2349999999999</v>
      </c>
      <c r="P739" s="40" t="s">
        <v>156</v>
      </c>
    </row>
    <row r="740" spans="2:16" s="37" customFormat="1" x14ac:dyDescent="0.25">
      <c r="B740" s="89"/>
      <c r="C740" s="90">
        <v>734</v>
      </c>
      <c r="D740" s="90">
        <v>3055629.4139999999</v>
      </c>
      <c r="E740" s="90">
        <v>331820.516</v>
      </c>
      <c r="F740" s="90">
        <v>1258.1679999999999</v>
      </c>
      <c r="G740" s="40" t="s">
        <v>167</v>
      </c>
      <c r="K740" s="56"/>
      <c r="L740" s="44">
        <v>734</v>
      </c>
      <c r="M740" s="90">
        <v>331820.516</v>
      </c>
      <c r="N740" s="90">
        <v>3055629.4139999999</v>
      </c>
      <c r="O740" s="90">
        <v>1258.1679999999999</v>
      </c>
      <c r="P740" s="40" t="s">
        <v>167</v>
      </c>
    </row>
    <row r="741" spans="2:16" s="37" customFormat="1" x14ac:dyDescent="0.25">
      <c r="B741" s="89"/>
      <c r="C741" s="90">
        <v>735</v>
      </c>
      <c r="D741" s="90">
        <v>3055627.2009999999</v>
      </c>
      <c r="E741" s="90">
        <v>331816.391</v>
      </c>
      <c r="F741" s="90">
        <v>1257.9680000000001</v>
      </c>
      <c r="G741" s="40" t="s">
        <v>167</v>
      </c>
      <c r="K741" s="56"/>
      <c r="L741" s="44">
        <v>735</v>
      </c>
      <c r="M741" s="90">
        <v>331816.391</v>
      </c>
      <c r="N741" s="90">
        <v>3055627.2009999999</v>
      </c>
      <c r="O741" s="90">
        <v>1257.9680000000001</v>
      </c>
      <c r="P741" s="40" t="s">
        <v>167</v>
      </c>
    </row>
    <row r="742" spans="2:16" s="37" customFormat="1" x14ac:dyDescent="0.25">
      <c r="B742" s="89"/>
      <c r="C742" s="90">
        <v>736</v>
      </c>
      <c r="D742" s="90">
        <v>3055637.2620000001</v>
      </c>
      <c r="E742" s="90">
        <v>331812.99800000002</v>
      </c>
      <c r="F742" s="90">
        <v>1257.7639999999999</v>
      </c>
      <c r="G742" s="40" t="s">
        <v>156</v>
      </c>
      <c r="K742" s="56"/>
      <c r="L742" s="44">
        <v>736</v>
      </c>
      <c r="M742" s="90">
        <v>331812.99800000002</v>
      </c>
      <c r="N742" s="90">
        <v>3055637.2620000001</v>
      </c>
      <c r="O742" s="90">
        <v>1257.7639999999999</v>
      </c>
      <c r="P742" s="40" t="s">
        <v>156</v>
      </c>
    </row>
    <row r="743" spans="2:16" s="37" customFormat="1" x14ac:dyDescent="0.25">
      <c r="B743" s="89"/>
      <c r="C743" s="90">
        <v>737</v>
      </c>
      <c r="D743" s="90">
        <v>3055646.577</v>
      </c>
      <c r="E743" s="90">
        <v>331812.88299999997</v>
      </c>
      <c r="F743" s="90">
        <v>1257.92</v>
      </c>
      <c r="G743" s="40" t="s">
        <v>156</v>
      </c>
      <c r="K743" s="56"/>
      <c r="L743" s="44">
        <v>737</v>
      </c>
      <c r="M743" s="90">
        <v>331812.88299999997</v>
      </c>
      <c r="N743" s="90">
        <v>3055646.577</v>
      </c>
      <c r="O743" s="90">
        <v>1257.92</v>
      </c>
      <c r="P743" s="40" t="s">
        <v>156</v>
      </c>
    </row>
    <row r="744" spans="2:16" s="37" customFormat="1" x14ac:dyDescent="0.25">
      <c r="B744" s="89"/>
      <c r="C744" s="90">
        <v>738</v>
      </c>
      <c r="D744" s="90">
        <v>3055626.7659999998</v>
      </c>
      <c r="E744" s="90">
        <v>331824.98800000001</v>
      </c>
      <c r="F744" s="90">
        <v>1258.443</v>
      </c>
      <c r="G744" s="40" t="s">
        <v>155</v>
      </c>
      <c r="K744" s="56"/>
      <c r="L744" s="44">
        <v>738</v>
      </c>
      <c r="M744" s="90">
        <v>331824.98800000001</v>
      </c>
      <c r="N744" s="90">
        <v>3055626.7659999998</v>
      </c>
      <c r="O744" s="90">
        <v>1258.443</v>
      </c>
      <c r="P744" s="40" t="s">
        <v>155</v>
      </c>
    </row>
    <row r="745" spans="2:16" s="37" customFormat="1" x14ac:dyDescent="0.25">
      <c r="B745" s="89"/>
      <c r="C745" s="90">
        <v>739</v>
      </c>
      <c r="D745" s="90">
        <v>3055657.9380000001</v>
      </c>
      <c r="E745" s="90">
        <v>331814.62599999999</v>
      </c>
      <c r="F745" s="90">
        <v>1258.4739999999999</v>
      </c>
      <c r="G745" s="40" t="s">
        <v>171</v>
      </c>
      <c r="K745" s="56"/>
      <c r="L745" s="44">
        <v>739</v>
      </c>
      <c r="M745" s="90">
        <v>331814.62599999999</v>
      </c>
      <c r="N745" s="90">
        <v>3055657.9380000001</v>
      </c>
      <c r="O745" s="90">
        <v>1258.4739999999999</v>
      </c>
      <c r="P745" s="40" t="s">
        <v>171</v>
      </c>
    </row>
    <row r="746" spans="2:16" s="37" customFormat="1" x14ac:dyDescent="0.25">
      <c r="B746" s="89"/>
      <c r="C746" s="90">
        <v>740</v>
      </c>
      <c r="D746" s="90">
        <v>3055610.13</v>
      </c>
      <c r="E746" s="90">
        <v>331839.50799999997</v>
      </c>
      <c r="F746" s="90">
        <v>1260.9970000000001</v>
      </c>
      <c r="G746" s="40" t="s">
        <v>170</v>
      </c>
      <c r="K746" s="56"/>
      <c r="L746" s="44">
        <v>740</v>
      </c>
      <c r="M746" s="90">
        <v>331839.50799999997</v>
      </c>
      <c r="N746" s="90">
        <v>3055610.13</v>
      </c>
      <c r="O746" s="90">
        <v>1260.9970000000001</v>
      </c>
      <c r="P746" s="40" t="s">
        <v>170</v>
      </c>
    </row>
    <row r="747" spans="2:16" s="37" customFormat="1" x14ac:dyDescent="0.25">
      <c r="B747" s="89"/>
      <c r="C747" s="90">
        <v>741</v>
      </c>
      <c r="D747" s="90">
        <v>3055609.3330000001</v>
      </c>
      <c r="E747" s="90">
        <v>331834.64199999999</v>
      </c>
      <c r="F747" s="90">
        <v>1260.934</v>
      </c>
      <c r="G747" s="40" t="s">
        <v>170</v>
      </c>
      <c r="K747" s="56"/>
      <c r="L747" s="44">
        <v>741</v>
      </c>
      <c r="M747" s="90">
        <v>331834.64199999999</v>
      </c>
      <c r="N747" s="90">
        <v>3055609.3330000001</v>
      </c>
      <c r="O747" s="90">
        <v>1260.934</v>
      </c>
      <c r="P747" s="40" t="s">
        <v>170</v>
      </c>
    </row>
    <row r="748" spans="2:16" s="37" customFormat="1" x14ac:dyDescent="0.25">
      <c r="B748" s="89"/>
      <c r="C748" s="90">
        <v>742</v>
      </c>
      <c r="D748" s="90">
        <v>3055602.9550000001</v>
      </c>
      <c r="E748" s="90">
        <v>331844.76400000002</v>
      </c>
      <c r="F748" s="90">
        <v>1262.3009999999999</v>
      </c>
      <c r="G748" s="40" t="s">
        <v>166</v>
      </c>
      <c r="K748" s="56"/>
      <c r="L748" s="44">
        <v>742</v>
      </c>
      <c r="M748" s="90">
        <v>331844.76400000002</v>
      </c>
      <c r="N748" s="90">
        <v>3055602.9550000001</v>
      </c>
      <c r="O748" s="90">
        <v>1262.3009999999999</v>
      </c>
      <c r="P748" s="40" t="s">
        <v>166</v>
      </c>
    </row>
    <row r="749" spans="2:16" s="37" customFormat="1" x14ac:dyDescent="0.25">
      <c r="B749" s="89"/>
      <c r="C749" s="90">
        <v>743</v>
      </c>
      <c r="D749" s="90">
        <v>3055610.8640000001</v>
      </c>
      <c r="E749" s="90">
        <v>331848.18699999998</v>
      </c>
      <c r="F749" s="90">
        <v>1262.28</v>
      </c>
      <c r="G749" s="40" t="s">
        <v>166</v>
      </c>
      <c r="K749" s="56"/>
      <c r="L749" s="44">
        <v>743</v>
      </c>
      <c r="M749" s="90">
        <v>331848.18699999998</v>
      </c>
      <c r="N749" s="90">
        <v>3055610.8640000001</v>
      </c>
      <c r="O749" s="90">
        <v>1262.28</v>
      </c>
      <c r="P749" s="40" t="s">
        <v>166</v>
      </c>
    </row>
    <row r="750" spans="2:16" s="37" customFormat="1" x14ac:dyDescent="0.25">
      <c r="B750" s="89"/>
      <c r="C750" s="90">
        <v>744</v>
      </c>
      <c r="D750" s="90">
        <v>3055608.0639999998</v>
      </c>
      <c r="E750" s="90">
        <v>331843.92</v>
      </c>
      <c r="F750" s="90">
        <v>1261.56</v>
      </c>
      <c r="G750" s="40" t="s">
        <v>167</v>
      </c>
      <c r="K750" s="56"/>
      <c r="L750" s="44">
        <v>744</v>
      </c>
      <c r="M750" s="90">
        <v>331843.92</v>
      </c>
      <c r="N750" s="90">
        <v>3055608.0639999998</v>
      </c>
      <c r="O750" s="90">
        <v>1261.56</v>
      </c>
      <c r="P750" s="40" t="s">
        <v>167</v>
      </c>
    </row>
    <row r="751" spans="2:16" s="37" customFormat="1" x14ac:dyDescent="0.25">
      <c r="B751" s="89"/>
      <c r="C751" s="90">
        <v>745</v>
      </c>
      <c r="D751" s="90">
        <v>3055613.6430000002</v>
      </c>
      <c r="E751" s="90">
        <v>331847.98499999999</v>
      </c>
      <c r="F751" s="90">
        <v>1261.662</v>
      </c>
      <c r="G751" s="40" t="s">
        <v>167</v>
      </c>
      <c r="K751" s="56"/>
      <c r="L751" s="44">
        <v>745</v>
      </c>
      <c r="M751" s="90">
        <v>331847.98499999999</v>
      </c>
      <c r="N751" s="90">
        <v>3055613.6430000002</v>
      </c>
      <c r="O751" s="90">
        <v>1261.662</v>
      </c>
      <c r="P751" s="40" t="s">
        <v>167</v>
      </c>
    </row>
    <row r="752" spans="2:16" s="37" customFormat="1" x14ac:dyDescent="0.25">
      <c r="B752" s="89"/>
      <c r="C752" s="90">
        <v>746</v>
      </c>
      <c r="D752" s="90">
        <v>3055624.9019999998</v>
      </c>
      <c r="E752" s="90">
        <v>331848.08500000002</v>
      </c>
      <c r="F752" s="90">
        <v>1261.4110000000001</v>
      </c>
      <c r="G752" s="40" t="s">
        <v>167</v>
      </c>
      <c r="K752" s="56"/>
      <c r="L752" s="44">
        <v>746</v>
      </c>
      <c r="M752" s="90">
        <v>331848.08500000002</v>
      </c>
      <c r="N752" s="90">
        <v>3055624.9019999998</v>
      </c>
      <c r="O752" s="90">
        <v>1261.4110000000001</v>
      </c>
      <c r="P752" s="40" t="s">
        <v>167</v>
      </c>
    </row>
    <row r="753" spans="2:16" s="37" customFormat="1" x14ac:dyDescent="0.25">
      <c r="B753" s="89"/>
      <c r="C753" s="90">
        <v>747</v>
      </c>
      <c r="D753" s="90">
        <v>3055621.4470000002</v>
      </c>
      <c r="E753" s="90">
        <v>331843.35499999998</v>
      </c>
      <c r="F753" s="90">
        <v>1261.4580000000001</v>
      </c>
      <c r="G753" s="40" t="s">
        <v>170</v>
      </c>
      <c r="K753" s="56"/>
      <c r="L753" s="44">
        <v>747</v>
      </c>
      <c r="M753" s="90">
        <v>331843.35499999998</v>
      </c>
      <c r="N753" s="90">
        <v>3055621.4470000002</v>
      </c>
      <c r="O753" s="90">
        <v>1261.4580000000001</v>
      </c>
      <c r="P753" s="40" t="s">
        <v>170</v>
      </c>
    </row>
    <row r="754" spans="2:16" s="37" customFormat="1" x14ac:dyDescent="0.25">
      <c r="B754" s="89"/>
      <c r="C754" s="90">
        <v>748</v>
      </c>
      <c r="D754" s="90">
        <v>3055620.37</v>
      </c>
      <c r="E754" s="90">
        <v>331838.62</v>
      </c>
      <c r="F754" s="90">
        <v>1261.711</v>
      </c>
      <c r="G754" s="40" t="s">
        <v>170</v>
      </c>
      <c r="K754" s="56"/>
      <c r="L754" s="44">
        <v>748</v>
      </c>
      <c r="M754" s="90">
        <v>331838.62</v>
      </c>
      <c r="N754" s="90">
        <v>3055620.37</v>
      </c>
      <c r="O754" s="90">
        <v>1261.711</v>
      </c>
      <c r="P754" s="40" t="s">
        <v>170</v>
      </c>
    </row>
    <row r="755" spans="2:16" s="37" customFormat="1" x14ac:dyDescent="0.25">
      <c r="B755" s="89"/>
      <c r="C755" s="90">
        <v>749</v>
      </c>
      <c r="D755" s="90">
        <v>3055633.3829999999</v>
      </c>
      <c r="E755" s="90">
        <v>331845.45799999998</v>
      </c>
      <c r="F755" s="90">
        <v>1261.605</v>
      </c>
      <c r="G755" s="40" t="s">
        <v>167</v>
      </c>
      <c r="K755" s="56"/>
      <c r="L755" s="44">
        <v>749</v>
      </c>
      <c r="M755" s="90">
        <v>331845.45799999998</v>
      </c>
      <c r="N755" s="90">
        <v>3055633.3829999999</v>
      </c>
      <c r="O755" s="90">
        <v>1261.605</v>
      </c>
      <c r="P755" s="40" t="s">
        <v>167</v>
      </c>
    </row>
    <row r="756" spans="2:16" s="37" customFormat="1" x14ac:dyDescent="0.25">
      <c r="B756" s="89"/>
      <c r="C756" s="90">
        <v>750</v>
      </c>
      <c r="D756" s="90">
        <v>3055634.7250000001</v>
      </c>
      <c r="E756" s="90">
        <v>331849.91100000002</v>
      </c>
      <c r="F756" s="90">
        <v>1261.9079999999999</v>
      </c>
      <c r="G756" s="40" t="s">
        <v>167</v>
      </c>
      <c r="K756" s="56"/>
      <c r="L756" s="44">
        <v>750</v>
      </c>
      <c r="M756" s="90">
        <v>331849.91100000002</v>
      </c>
      <c r="N756" s="90">
        <v>3055634.7250000001</v>
      </c>
      <c r="O756" s="90">
        <v>1261.9079999999999</v>
      </c>
      <c r="P756" s="40" t="s">
        <v>167</v>
      </c>
    </row>
    <row r="757" spans="2:16" s="37" customFormat="1" x14ac:dyDescent="0.25">
      <c r="B757" s="89"/>
      <c r="C757" s="90">
        <v>751</v>
      </c>
      <c r="D757" s="90">
        <v>3055642.088</v>
      </c>
      <c r="E757" s="90">
        <v>331850.40399999998</v>
      </c>
      <c r="F757" s="90">
        <v>1262.8389999999999</v>
      </c>
      <c r="G757" s="40" t="s">
        <v>167</v>
      </c>
      <c r="K757" s="56"/>
      <c r="L757" s="44">
        <v>751</v>
      </c>
      <c r="M757" s="90">
        <v>331850.40399999998</v>
      </c>
      <c r="N757" s="90">
        <v>3055642.088</v>
      </c>
      <c r="O757" s="90">
        <v>1262.8389999999999</v>
      </c>
      <c r="P757" s="40" t="s">
        <v>167</v>
      </c>
    </row>
    <row r="758" spans="2:16" s="37" customFormat="1" x14ac:dyDescent="0.25">
      <c r="B758" s="89"/>
      <c r="C758" s="90">
        <v>752</v>
      </c>
      <c r="D758" s="90"/>
      <c r="E758" s="90"/>
      <c r="F758" s="90"/>
      <c r="G758" s="40"/>
      <c r="K758" s="56"/>
      <c r="L758" s="44">
        <v>752</v>
      </c>
      <c r="M758" s="90"/>
      <c r="N758" s="90"/>
      <c r="O758" s="90"/>
      <c r="P758" s="40"/>
    </row>
    <row r="759" spans="2:16" s="37" customFormat="1" x14ac:dyDescent="0.25">
      <c r="B759" s="89"/>
      <c r="C759" s="90">
        <v>753</v>
      </c>
      <c r="D759" s="90">
        <v>3055636.449</v>
      </c>
      <c r="E759" s="90">
        <v>331853.68699999998</v>
      </c>
      <c r="F759" s="90">
        <v>1262.92</v>
      </c>
      <c r="G759" s="40" t="s">
        <v>167</v>
      </c>
      <c r="K759" s="56"/>
      <c r="L759" s="44">
        <v>753</v>
      </c>
      <c r="M759" s="90">
        <v>331853.68699999998</v>
      </c>
      <c r="N759" s="90">
        <v>3055636.449</v>
      </c>
      <c r="O759" s="90">
        <v>1262.92</v>
      </c>
      <c r="P759" s="40" t="s">
        <v>167</v>
      </c>
    </row>
    <row r="760" spans="2:16" s="37" customFormat="1" x14ac:dyDescent="0.25">
      <c r="B760" s="89"/>
      <c r="C760" s="90">
        <v>754</v>
      </c>
      <c r="D760" s="90">
        <v>3055624.628</v>
      </c>
      <c r="E760" s="90">
        <v>331856.49900000001</v>
      </c>
      <c r="F760" s="90">
        <v>1263.712</v>
      </c>
      <c r="G760" s="40" t="s">
        <v>166</v>
      </c>
      <c r="K760" s="56"/>
      <c r="L760" s="44">
        <v>754</v>
      </c>
      <c r="M760" s="90">
        <v>331856.49900000001</v>
      </c>
      <c r="N760" s="90">
        <v>3055624.628</v>
      </c>
      <c r="O760" s="90">
        <v>1263.712</v>
      </c>
      <c r="P760" s="40" t="s">
        <v>166</v>
      </c>
    </row>
    <row r="761" spans="2:16" s="37" customFormat="1" x14ac:dyDescent="0.25">
      <c r="B761" s="89"/>
      <c r="C761" s="90">
        <v>755</v>
      </c>
      <c r="D761" s="90">
        <v>3055634.5290000001</v>
      </c>
      <c r="E761" s="90">
        <v>331856.67800000001</v>
      </c>
      <c r="F761" s="90">
        <v>1263.3520000000001</v>
      </c>
      <c r="G761" s="40" t="s">
        <v>167</v>
      </c>
      <c r="K761" s="56"/>
      <c r="L761" s="44">
        <v>755</v>
      </c>
      <c r="M761" s="90">
        <v>331856.67800000001</v>
      </c>
      <c r="N761" s="90">
        <v>3055634.5290000001</v>
      </c>
      <c r="O761" s="90">
        <v>1263.3520000000001</v>
      </c>
      <c r="P761" s="40" t="s">
        <v>167</v>
      </c>
    </row>
    <row r="762" spans="2:16" s="37" customFormat="1" x14ac:dyDescent="0.25">
      <c r="B762" s="89"/>
      <c r="C762" s="90">
        <v>756</v>
      </c>
      <c r="D762" s="90">
        <v>3055645.3769999999</v>
      </c>
      <c r="E762" s="90">
        <v>331850.45500000002</v>
      </c>
      <c r="F762" s="90">
        <v>1262.9680000000001</v>
      </c>
      <c r="G762" s="40" t="s">
        <v>167</v>
      </c>
      <c r="K762" s="56"/>
      <c r="L762" s="44">
        <v>756</v>
      </c>
      <c r="M762" s="90">
        <v>331850.45500000002</v>
      </c>
      <c r="N762" s="90">
        <v>3055645.3769999999</v>
      </c>
      <c r="O762" s="90">
        <v>1262.9680000000001</v>
      </c>
      <c r="P762" s="40" t="s">
        <v>167</v>
      </c>
    </row>
    <row r="763" spans="2:16" s="37" customFormat="1" x14ac:dyDescent="0.25">
      <c r="B763" s="89"/>
      <c r="C763" s="90">
        <v>757</v>
      </c>
      <c r="D763" s="90">
        <v>3055645.6</v>
      </c>
      <c r="E763" s="90">
        <v>331858.65399999998</v>
      </c>
      <c r="F763" s="90">
        <v>1263.364</v>
      </c>
      <c r="G763" s="40" t="s">
        <v>167</v>
      </c>
      <c r="K763" s="56"/>
      <c r="L763" s="44">
        <v>757</v>
      </c>
      <c r="M763" s="90">
        <v>331858.65399999998</v>
      </c>
      <c r="N763" s="90">
        <v>3055645.6</v>
      </c>
      <c r="O763" s="90">
        <v>1263.364</v>
      </c>
      <c r="P763" s="40" t="s">
        <v>167</v>
      </c>
    </row>
    <row r="764" spans="2:16" s="37" customFormat="1" x14ac:dyDescent="0.25">
      <c r="B764" s="89"/>
      <c r="C764" s="90">
        <v>758</v>
      </c>
      <c r="D764" s="90">
        <v>3055648.5410000002</v>
      </c>
      <c r="E764" s="90">
        <v>331855.76799999998</v>
      </c>
      <c r="F764" s="90">
        <v>1263.3330000000001</v>
      </c>
      <c r="G764" s="40" t="s">
        <v>167</v>
      </c>
      <c r="K764" s="56"/>
      <c r="L764" s="44">
        <v>758</v>
      </c>
      <c r="M764" s="90">
        <v>331855.76799999998</v>
      </c>
      <c r="N764" s="90">
        <v>3055648.5410000002</v>
      </c>
      <c r="O764" s="90">
        <v>1263.3330000000001</v>
      </c>
      <c r="P764" s="40" t="s">
        <v>167</v>
      </c>
    </row>
    <row r="765" spans="2:16" s="37" customFormat="1" x14ac:dyDescent="0.25">
      <c r="B765" s="89"/>
      <c r="C765" s="90">
        <v>759</v>
      </c>
      <c r="D765" s="90">
        <v>3055648.2310000001</v>
      </c>
      <c r="E765" s="90">
        <v>331861.90500000003</v>
      </c>
      <c r="F765" s="90">
        <v>1264.539</v>
      </c>
      <c r="G765" s="40" t="s">
        <v>156</v>
      </c>
      <c r="K765" s="56"/>
      <c r="L765" s="44">
        <v>759</v>
      </c>
      <c r="M765" s="90">
        <v>331861.90500000003</v>
      </c>
      <c r="N765" s="90">
        <v>3055648.2310000001</v>
      </c>
      <c r="O765" s="90">
        <v>1264.539</v>
      </c>
      <c r="P765" s="40" t="s">
        <v>156</v>
      </c>
    </row>
    <row r="766" spans="2:16" s="37" customFormat="1" x14ac:dyDescent="0.25">
      <c r="B766" s="89"/>
      <c r="C766" s="90">
        <v>760</v>
      </c>
      <c r="D766" s="90">
        <v>3055656.4580000001</v>
      </c>
      <c r="E766" s="90">
        <v>331854.84899999999</v>
      </c>
      <c r="F766" s="90">
        <v>1264.4190000000001</v>
      </c>
      <c r="G766" s="40" t="s">
        <v>156</v>
      </c>
      <c r="K766" s="56"/>
      <c r="L766" s="44">
        <v>760</v>
      </c>
      <c r="M766" s="90">
        <v>331854.84899999999</v>
      </c>
      <c r="N766" s="90">
        <v>3055656.4580000001</v>
      </c>
      <c r="O766" s="90">
        <v>1264.4190000000001</v>
      </c>
      <c r="P766" s="40" t="s">
        <v>156</v>
      </c>
    </row>
    <row r="767" spans="2:16" s="37" customFormat="1" x14ac:dyDescent="0.25">
      <c r="B767" s="89"/>
      <c r="C767" s="90">
        <v>761</v>
      </c>
      <c r="D767" s="90">
        <v>3055653.2629999998</v>
      </c>
      <c r="E767" s="90">
        <v>331867.25199999998</v>
      </c>
      <c r="F767" s="90">
        <v>1264.597</v>
      </c>
      <c r="G767" s="40" t="s">
        <v>156</v>
      </c>
      <c r="K767" s="56"/>
      <c r="L767" s="44">
        <v>761</v>
      </c>
      <c r="M767" s="90">
        <v>331867.25199999998</v>
      </c>
      <c r="N767" s="90">
        <v>3055653.2629999998</v>
      </c>
      <c r="O767" s="90">
        <v>1264.597</v>
      </c>
      <c r="P767" s="40" t="s">
        <v>156</v>
      </c>
    </row>
    <row r="768" spans="2:16" s="37" customFormat="1" x14ac:dyDescent="0.25">
      <c r="B768" s="89"/>
      <c r="C768" s="90">
        <v>762</v>
      </c>
      <c r="D768" s="90">
        <v>3055681.2549999999</v>
      </c>
      <c r="E768" s="90">
        <v>331842.402</v>
      </c>
      <c r="F768" s="90">
        <v>1263.529</v>
      </c>
      <c r="G768" s="40" t="s">
        <v>156</v>
      </c>
      <c r="K768" s="56"/>
      <c r="L768" s="44">
        <v>762</v>
      </c>
      <c r="M768" s="90">
        <v>331842.402</v>
      </c>
      <c r="N768" s="90">
        <v>3055681.2549999999</v>
      </c>
      <c r="O768" s="90">
        <v>1263.529</v>
      </c>
      <c r="P768" s="40" t="s">
        <v>156</v>
      </c>
    </row>
    <row r="769" spans="2:16" s="37" customFormat="1" x14ac:dyDescent="0.25">
      <c r="B769" s="89"/>
      <c r="C769" s="90">
        <v>763</v>
      </c>
      <c r="D769" s="90">
        <v>3055684.389</v>
      </c>
      <c r="E769" s="90">
        <v>331846.08399999997</v>
      </c>
      <c r="F769" s="90">
        <v>1263.547</v>
      </c>
      <c r="G769" s="40" t="s">
        <v>156</v>
      </c>
      <c r="K769" s="56"/>
      <c r="L769" s="44">
        <v>763</v>
      </c>
      <c r="M769" s="90">
        <v>331846.08399999997</v>
      </c>
      <c r="N769" s="90">
        <v>3055684.389</v>
      </c>
      <c r="O769" s="90">
        <v>1263.547</v>
      </c>
      <c r="P769" s="40" t="s">
        <v>156</v>
      </c>
    </row>
    <row r="770" spans="2:16" s="37" customFormat="1" x14ac:dyDescent="0.25">
      <c r="B770" s="89"/>
      <c r="C770" s="90">
        <v>764</v>
      </c>
      <c r="D770" s="90">
        <v>3055674.0989999999</v>
      </c>
      <c r="E770" s="90">
        <v>331874.049</v>
      </c>
      <c r="F770" s="90">
        <v>1263.2460000000001</v>
      </c>
      <c r="G770" s="40" t="s">
        <v>156</v>
      </c>
      <c r="K770" s="56"/>
      <c r="L770" s="44">
        <v>764</v>
      </c>
      <c r="M770" s="90">
        <v>331874.049</v>
      </c>
      <c r="N770" s="90">
        <v>3055674.0989999999</v>
      </c>
      <c r="O770" s="90">
        <v>1263.2460000000001</v>
      </c>
      <c r="P770" s="40" t="s">
        <v>156</v>
      </c>
    </row>
    <row r="771" spans="2:16" s="37" customFormat="1" x14ac:dyDescent="0.25">
      <c r="B771" s="89"/>
      <c r="C771" s="90">
        <v>765</v>
      </c>
      <c r="D771" s="90">
        <v>3055660.8530000001</v>
      </c>
      <c r="E771" s="90">
        <v>331865.67800000001</v>
      </c>
      <c r="F771" s="90">
        <v>1264.0409999999999</v>
      </c>
      <c r="G771" s="40" t="s">
        <v>155</v>
      </c>
      <c r="K771" s="56"/>
      <c r="L771" s="44">
        <v>765</v>
      </c>
      <c r="M771" s="90">
        <v>331865.67800000001</v>
      </c>
      <c r="N771" s="90">
        <v>3055660.8530000001</v>
      </c>
      <c r="O771" s="90">
        <v>1264.0409999999999</v>
      </c>
      <c r="P771" s="40" t="s">
        <v>155</v>
      </c>
    </row>
    <row r="772" spans="2:16" s="37" customFormat="1" x14ac:dyDescent="0.25">
      <c r="B772" s="89"/>
      <c r="C772" s="90">
        <v>766</v>
      </c>
      <c r="D772" s="90">
        <v>3055664.9909999999</v>
      </c>
      <c r="E772" s="90">
        <v>331863.59299999999</v>
      </c>
      <c r="F772" s="90">
        <v>1263.2360000000001</v>
      </c>
      <c r="G772" s="40" t="s">
        <v>155</v>
      </c>
      <c r="K772" s="56"/>
      <c r="L772" s="44">
        <v>766</v>
      </c>
      <c r="M772" s="90">
        <v>331863.59299999999</v>
      </c>
      <c r="N772" s="90">
        <v>3055664.9909999999</v>
      </c>
      <c r="O772" s="90">
        <v>1263.2360000000001</v>
      </c>
      <c r="P772" s="40" t="s">
        <v>155</v>
      </c>
    </row>
    <row r="773" spans="2:16" s="37" customFormat="1" x14ac:dyDescent="0.25">
      <c r="B773" s="89"/>
      <c r="C773" s="90">
        <v>767</v>
      </c>
      <c r="D773" s="90">
        <v>3055660.0460000001</v>
      </c>
      <c r="E773" s="90">
        <v>331868.03999999998</v>
      </c>
      <c r="F773" s="90">
        <v>1264.268</v>
      </c>
      <c r="G773" s="40" t="s">
        <v>164</v>
      </c>
      <c r="K773" s="56"/>
      <c r="L773" s="44">
        <v>767</v>
      </c>
      <c r="M773" s="90">
        <v>331868.03999999998</v>
      </c>
      <c r="N773" s="90">
        <v>3055660.0460000001</v>
      </c>
      <c r="O773" s="90">
        <v>1264.268</v>
      </c>
      <c r="P773" s="40" t="s">
        <v>164</v>
      </c>
    </row>
    <row r="774" spans="2:16" s="37" customFormat="1" x14ac:dyDescent="0.25">
      <c r="B774" s="89"/>
      <c r="C774" s="90">
        <v>768</v>
      </c>
      <c r="D774" s="90">
        <v>3055668.1710000001</v>
      </c>
      <c r="E774" s="90">
        <v>331861.03600000002</v>
      </c>
      <c r="F774" s="90">
        <v>1263.1089999999999</v>
      </c>
      <c r="G774" s="40" t="s">
        <v>167</v>
      </c>
      <c r="K774" s="56"/>
      <c r="L774" s="44">
        <v>768</v>
      </c>
      <c r="M774" s="90">
        <v>331861.03600000002</v>
      </c>
      <c r="N774" s="90">
        <v>3055668.1710000001</v>
      </c>
      <c r="O774" s="90">
        <v>1263.1089999999999</v>
      </c>
      <c r="P774" s="40" t="s">
        <v>167</v>
      </c>
    </row>
    <row r="775" spans="2:16" s="37" customFormat="1" x14ac:dyDescent="0.25">
      <c r="B775" s="89"/>
      <c r="C775" s="90">
        <v>769</v>
      </c>
      <c r="D775" s="90">
        <v>3055674.5</v>
      </c>
      <c r="E775" s="90">
        <v>331857.451</v>
      </c>
      <c r="F775" s="90">
        <v>1263.079</v>
      </c>
      <c r="G775" s="40" t="s">
        <v>167</v>
      </c>
      <c r="K775" s="56"/>
      <c r="L775" s="44">
        <v>769</v>
      </c>
      <c r="M775" s="90">
        <v>331857.451</v>
      </c>
      <c r="N775" s="90">
        <v>3055674.5</v>
      </c>
      <c r="O775" s="90">
        <v>1263.079</v>
      </c>
      <c r="P775" s="40" t="s">
        <v>167</v>
      </c>
    </row>
    <row r="776" spans="2:16" s="37" customFormat="1" x14ac:dyDescent="0.25">
      <c r="B776" s="89"/>
      <c r="C776" s="90">
        <v>770</v>
      </c>
      <c r="D776" s="90">
        <v>3055674.5290000001</v>
      </c>
      <c r="E776" s="90">
        <v>331864.66700000002</v>
      </c>
      <c r="F776" s="90">
        <v>1262.9829999999999</v>
      </c>
      <c r="G776" s="40" t="s">
        <v>167</v>
      </c>
      <c r="K776" s="56"/>
      <c r="L776" s="44">
        <v>770</v>
      </c>
      <c r="M776" s="90">
        <v>331864.66700000002</v>
      </c>
      <c r="N776" s="90">
        <v>3055674.5290000001</v>
      </c>
      <c r="O776" s="90">
        <v>1262.9829999999999</v>
      </c>
      <c r="P776" s="40" t="s">
        <v>167</v>
      </c>
    </row>
    <row r="777" spans="2:16" s="37" customFormat="1" x14ac:dyDescent="0.25">
      <c r="B777" s="89"/>
      <c r="C777" s="90">
        <v>771</v>
      </c>
      <c r="D777" s="90">
        <v>3055677.5619999999</v>
      </c>
      <c r="E777" s="90">
        <v>331873.19400000002</v>
      </c>
      <c r="F777" s="90">
        <v>1263.08</v>
      </c>
      <c r="G777" s="40" t="s">
        <v>15</v>
      </c>
      <c r="K777" s="56"/>
      <c r="L777" s="44">
        <v>771</v>
      </c>
      <c r="M777" s="90">
        <v>331873.19400000002</v>
      </c>
      <c r="N777" s="90">
        <v>3055677.5619999999</v>
      </c>
      <c r="O777" s="90">
        <v>1263.08</v>
      </c>
      <c r="P777" s="40" t="s">
        <v>15</v>
      </c>
    </row>
    <row r="778" spans="2:16" s="37" customFormat="1" x14ac:dyDescent="0.25">
      <c r="B778" s="89"/>
      <c r="C778" s="90">
        <v>772</v>
      </c>
      <c r="D778" s="90">
        <v>3055683.2050000001</v>
      </c>
      <c r="E778" s="90">
        <v>331878.70199999999</v>
      </c>
      <c r="F778" s="90">
        <v>1263.076</v>
      </c>
      <c r="G778" s="40" t="s">
        <v>15</v>
      </c>
      <c r="K778" s="56"/>
      <c r="L778" s="44">
        <v>772</v>
      </c>
      <c r="M778" s="90">
        <v>331878.70199999999</v>
      </c>
      <c r="N778" s="90">
        <v>3055683.2050000001</v>
      </c>
      <c r="O778" s="90">
        <v>1263.076</v>
      </c>
      <c r="P778" s="40" t="s">
        <v>15</v>
      </c>
    </row>
    <row r="779" spans="2:16" s="37" customFormat="1" x14ac:dyDescent="0.25">
      <c r="B779" s="89"/>
      <c r="C779" s="90">
        <v>773</v>
      </c>
      <c r="D779" s="90">
        <v>3055683.7239999999</v>
      </c>
      <c r="E779" s="90">
        <v>331877.902</v>
      </c>
      <c r="F779" s="90">
        <v>1263.0429999999999</v>
      </c>
      <c r="G779" s="40" t="s">
        <v>15</v>
      </c>
      <c r="K779" s="56"/>
      <c r="L779" s="44">
        <v>773</v>
      </c>
      <c r="M779" s="90">
        <v>331877.902</v>
      </c>
      <c r="N779" s="90">
        <v>3055683.7239999999</v>
      </c>
      <c r="O779" s="90">
        <v>1263.0429999999999</v>
      </c>
      <c r="P779" s="40" t="s">
        <v>15</v>
      </c>
    </row>
    <row r="780" spans="2:16" s="37" customFormat="1" x14ac:dyDescent="0.25">
      <c r="B780" s="89"/>
      <c r="C780" s="90">
        <v>774</v>
      </c>
      <c r="D780" s="90">
        <v>3055685.6269999999</v>
      </c>
      <c r="E780" s="90">
        <v>331877.90000000002</v>
      </c>
      <c r="F780" s="90">
        <v>1263.0809999999999</v>
      </c>
      <c r="G780" s="40" t="s">
        <v>15</v>
      </c>
      <c r="K780" s="56"/>
      <c r="L780" s="44">
        <v>774</v>
      </c>
      <c r="M780" s="90">
        <v>331877.90000000002</v>
      </c>
      <c r="N780" s="90">
        <v>3055685.6269999999</v>
      </c>
      <c r="O780" s="90">
        <v>1263.0809999999999</v>
      </c>
      <c r="P780" s="40" t="s">
        <v>15</v>
      </c>
    </row>
    <row r="781" spans="2:16" s="37" customFormat="1" x14ac:dyDescent="0.25">
      <c r="B781" s="89"/>
      <c r="C781" s="90">
        <v>775</v>
      </c>
      <c r="D781" s="90">
        <v>3055685.3450000002</v>
      </c>
      <c r="E781" s="90">
        <v>331881.09399999998</v>
      </c>
      <c r="F781" s="90">
        <v>1262.9780000000001</v>
      </c>
      <c r="G781" s="40" t="s">
        <v>15</v>
      </c>
      <c r="K781" s="56"/>
      <c r="L781" s="44">
        <v>775</v>
      </c>
      <c r="M781" s="90">
        <v>331881.09399999998</v>
      </c>
      <c r="N781" s="90">
        <v>3055685.3450000002</v>
      </c>
      <c r="O781" s="90">
        <v>1262.9780000000001</v>
      </c>
      <c r="P781" s="40" t="s">
        <v>15</v>
      </c>
    </row>
    <row r="782" spans="2:16" s="37" customFormat="1" x14ac:dyDescent="0.25">
      <c r="B782" s="89"/>
      <c r="C782" s="90">
        <v>776</v>
      </c>
      <c r="D782" s="90">
        <v>3055684.6140000001</v>
      </c>
      <c r="E782" s="90">
        <v>331879.13099999999</v>
      </c>
      <c r="F782" s="90">
        <v>1263.028</v>
      </c>
      <c r="G782" s="40" t="s">
        <v>155</v>
      </c>
      <c r="K782" s="56"/>
      <c r="L782" s="44">
        <v>776</v>
      </c>
      <c r="M782" s="90">
        <v>331879.13099999999</v>
      </c>
      <c r="N782" s="90">
        <v>3055684.6140000001</v>
      </c>
      <c r="O782" s="90">
        <v>1263.028</v>
      </c>
      <c r="P782" s="40" t="s">
        <v>155</v>
      </c>
    </row>
    <row r="783" spans="2:16" s="37" customFormat="1" x14ac:dyDescent="0.25">
      <c r="B783" s="89"/>
      <c r="C783" s="90">
        <v>777</v>
      </c>
      <c r="D783" s="90">
        <v>3055688.85</v>
      </c>
      <c r="E783" s="90">
        <v>331880.44799999997</v>
      </c>
      <c r="F783" s="90">
        <v>1263.0930000000001</v>
      </c>
      <c r="G783" s="40" t="s">
        <v>15</v>
      </c>
      <c r="K783" s="56"/>
      <c r="L783" s="44">
        <v>777</v>
      </c>
      <c r="M783" s="90">
        <v>331880.44799999997</v>
      </c>
      <c r="N783" s="90">
        <v>3055688.85</v>
      </c>
      <c r="O783" s="90">
        <v>1263.0930000000001</v>
      </c>
      <c r="P783" s="40" t="s">
        <v>15</v>
      </c>
    </row>
    <row r="784" spans="2:16" s="37" customFormat="1" x14ac:dyDescent="0.25">
      <c r="B784" s="89"/>
      <c r="C784" s="90">
        <v>778</v>
      </c>
      <c r="D784" s="90">
        <v>3055680.5610000002</v>
      </c>
      <c r="E784" s="90">
        <v>331879.21000000002</v>
      </c>
      <c r="F784" s="90">
        <v>1263.2260000000001</v>
      </c>
      <c r="G784" s="40" t="s">
        <v>167</v>
      </c>
      <c r="K784" s="56"/>
      <c r="L784" s="44">
        <v>778</v>
      </c>
      <c r="M784" s="90">
        <v>331879.21000000002</v>
      </c>
      <c r="N784" s="90">
        <v>3055680.5610000002</v>
      </c>
      <c r="O784" s="90">
        <v>1263.2260000000001</v>
      </c>
      <c r="P784" s="40" t="s">
        <v>167</v>
      </c>
    </row>
    <row r="785" spans="2:16" s="37" customFormat="1" x14ac:dyDescent="0.25">
      <c r="B785" s="89"/>
      <c r="C785" s="90">
        <v>779</v>
      </c>
      <c r="D785" s="90">
        <v>3055679.932</v>
      </c>
      <c r="E785" s="90">
        <v>331886.397</v>
      </c>
      <c r="F785" s="90">
        <v>1263.287</v>
      </c>
      <c r="G785" s="40" t="s">
        <v>167</v>
      </c>
      <c r="K785" s="56"/>
      <c r="L785" s="44">
        <v>779</v>
      </c>
      <c r="M785" s="90">
        <v>331886.397</v>
      </c>
      <c r="N785" s="90">
        <v>3055679.932</v>
      </c>
      <c r="O785" s="90">
        <v>1263.287</v>
      </c>
      <c r="P785" s="40" t="s">
        <v>167</v>
      </c>
    </row>
    <row r="786" spans="2:16" s="37" customFormat="1" x14ac:dyDescent="0.25">
      <c r="B786" s="89"/>
      <c r="C786" s="90">
        <v>780</v>
      </c>
      <c r="D786" s="90">
        <v>3055681.648</v>
      </c>
      <c r="E786" s="90">
        <v>331888.24400000001</v>
      </c>
      <c r="F786" s="90">
        <v>1263.2719999999999</v>
      </c>
      <c r="G786" s="40" t="s">
        <v>15</v>
      </c>
      <c r="K786" s="56"/>
      <c r="L786" s="44">
        <v>780</v>
      </c>
      <c r="M786" s="90">
        <v>331888.24400000001</v>
      </c>
      <c r="N786" s="90">
        <v>3055681.648</v>
      </c>
      <c r="O786" s="90">
        <v>1263.2719999999999</v>
      </c>
      <c r="P786" s="40" t="s">
        <v>15</v>
      </c>
    </row>
    <row r="787" spans="2:16" s="37" customFormat="1" x14ac:dyDescent="0.25">
      <c r="B787" s="89"/>
      <c r="C787" s="90">
        <v>781</v>
      </c>
      <c r="D787" s="90">
        <v>3055686.8</v>
      </c>
      <c r="E787" s="90">
        <v>331884.02399999998</v>
      </c>
      <c r="F787" s="90">
        <v>1263.211</v>
      </c>
      <c r="G787" s="40" t="s">
        <v>15</v>
      </c>
      <c r="K787" s="56"/>
      <c r="L787" s="44">
        <v>781</v>
      </c>
      <c r="M787" s="90">
        <v>331884.02399999998</v>
      </c>
      <c r="N787" s="90">
        <v>3055686.8</v>
      </c>
      <c r="O787" s="90">
        <v>1263.211</v>
      </c>
      <c r="P787" s="40" t="s">
        <v>15</v>
      </c>
    </row>
    <row r="788" spans="2:16" s="37" customFormat="1" x14ac:dyDescent="0.25">
      <c r="B788" s="89"/>
      <c r="C788" s="90">
        <v>782</v>
      </c>
      <c r="D788" s="90">
        <v>3055681.0060000001</v>
      </c>
      <c r="E788" s="90">
        <v>331869.69199999998</v>
      </c>
      <c r="F788" s="90">
        <v>1262.095</v>
      </c>
      <c r="G788" s="40" t="s">
        <v>167</v>
      </c>
      <c r="K788" s="56"/>
      <c r="L788" s="44">
        <v>782</v>
      </c>
      <c r="M788" s="90">
        <v>331869.69199999998</v>
      </c>
      <c r="N788" s="90">
        <v>3055681.0060000001</v>
      </c>
      <c r="O788" s="90">
        <v>1262.095</v>
      </c>
      <c r="P788" s="40" t="s">
        <v>167</v>
      </c>
    </row>
    <row r="789" spans="2:16" s="37" customFormat="1" x14ac:dyDescent="0.25">
      <c r="B789" s="89"/>
      <c r="C789" s="90">
        <v>783</v>
      </c>
      <c r="D789" s="90">
        <v>3055677.3640000001</v>
      </c>
      <c r="E789" s="90">
        <v>331861.16499999998</v>
      </c>
      <c r="F789" s="90">
        <v>1262.0440000000001</v>
      </c>
      <c r="G789" s="40" t="s">
        <v>167</v>
      </c>
      <c r="K789" s="56"/>
      <c r="L789" s="44">
        <v>783</v>
      </c>
      <c r="M789" s="90">
        <v>331861.16499999998</v>
      </c>
      <c r="N789" s="90">
        <v>3055677.3640000001</v>
      </c>
      <c r="O789" s="90">
        <v>1262.0440000000001</v>
      </c>
      <c r="P789" s="40" t="s">
        <v>167</v>
      </c>
    </row>
    <row r="790" spans="2:16" s="37" customFormat="1" x14ac:dyDescent="0.25">
      <c r="B790" s="89"/>
      <c r="C790" s="90">
        <v>784</v>
      </c>
      <c r="D790" s="90">
        <v>3055683.909</v>
      </c>
      <c r="E790" s="90">
        <v>331869.88299999997</v>
      </c>
      <c r="F790" s="90">
        <v>1261.3330000000001</v>
      </c>
      <c r="G790" s="40" t="s">
        <v>167</v>
      </c>
      <c r="K790" s="56"/>
      <c r="L790" s="44">
        <v>784</v>
      </c>
      <c r="M790" s="90">
        <v>331869.88299999997</v>
      </c>
      <c r="N790" s="90">
        <v>3055683.909</v>
      </c>
      <c r="O790" s="90">
        <v>1261.3330000000001</v>
      </c>
      <c r="P790" s="40" t="s">
        <v>167</v>
      </c>
    </row>
    <row r="791" spans="2:16" s="37" customFormat="1" x14ac:dyDescent="0.25">
      <c r="B791" s="89"/>
      <c r="C791" s="90">
        <v>785</v>
      </c>
      <c r="D791" s="90">
        <v>3055684.5189999999</v>
      </c>
      <c r="E791" s="90">
        <v>331863.65999999997</v>
      </c>
      <c r="F791" s="90">
        <v>1261.146</v>
      </c>
      <c r="G791" s="40" t="s">
        <v>167</v>
      </c>
      <c r="K791" s="56"/>
      <c r="L791" s="44">
        <v>785</v>
      </c>
      <c r="M791" s="90">
        <v>331863.65999999997</v>
      </c>
      <c r="N791" s="90">
        <v>3055684.5189999999</v>
      </c>
      <c r="O791" s="90">
        <v>1261.146</v>
      </c>
      <c r="P791" s="40" t="s">
        <v>167</v>
      </c>
    </row>
    <row r="792" spans="2:16" s="37" customFormat="1" x14ac:dyDescent="0.25">
      <c r="B792" s="89"/>
      <c r="C792" s="90">
        <v>786</v>
      </c>
      <c r="D792" s="90">
        <v>3055689.355</v>
      </c>
      <c r="E792" s="90">
        <v>331868.61099999998</v>
      </c>
      <c r="F792" s="90">
        <v>1261.193</v>
      </c>
      <c r="G792" s="40" t="s">
        <v>167</v>
      </c>
      <c r="K792" s="56"/>
      <c r="L792" s="44">
        <v>786</v>
      </c>
      <c r="M792" s="90">
        <v>331868.61099999998</v>
      </c>
      <c r="N792" s="90">
        <v>3055689.355</v>
      </c>
      <c r="O792" s="90">
        <v>1261.193</v>
      </c>
      <c r="P792" s="40" t="s">
        <v>167</v>
      </c>
    </row>
    <row r="793" spans="2:16" s="37" customFormat="1" x14ac:dyDescent="0.25">
      <c r="B793" s="89"/>
      <c r="C793" s="90">
        <v>787</v>
      </c>
      <c r="D793" s="90">
        <v>3055684.8539999998</v>
      </c>
      <c r="E793" s="90">
        <v>331856.83500000002</v>
      </c>
      <c r="F793" s="90">
        <v>1260.93</v>
      </c>
      <c r="G793" s="40" t="s">
        <v>167</v>
      </c>
      <c r="K793" s="56"/>
      <c r="L793" s="44">
        <v>787</v>
      </c>
      <c r="M793" s="90">
        <v>331856.83500000002</v>
      </c>
      <c r="N793" s="90">
        <v>3055684.8539999998</v>
      </c>
      <c r="O793" s="90">
        <v>1260.93</v>
      </c>
      <c r="P793" s="40" t="s">
        <v>167</v>
      </c>
    </row>
    <row r="794" spans="2:16" s="37" customFormat="1" x14ac:dyDescent="0.25">
      <c r="B794" s="89"/>
      <c r="C794" s="90">
        <v>788</v>
      </c>
      <c r="D794" s="90">
        <v>3055681.55</v>
      </c>
      <c r="E794" s="90">
        <v>331852.82</v>
      </c>
      <c r="F794" s="90">
        <v>1261.067</v>
      </c>
      <c r="G794" s="40" t="s">
        <v>167</v>
      </c>
      <c r="K794" s="56"/>
      <c r="L794" s="44">
        <v>788</v>
      </c>
      <c r="M794" s="90">
        <v>331852.82</v>
      </c>
      <c r="N794" s="90">
        <v>3055681.55</v>
      </c>
      <c r="O794" s="90">
        <v>1261.067</v>
      </c>
      <c r="P794" s="40" t="s">
        <v>167</v>
      </c>
    </row>
    <row r="795" spans="2:16" s="37" customFormat="1" x14ac:dyDescent="0.25">
      <c r="B795" s="89"/>
      <c r="C795" s="90">
        <v>789</v>
      </c>
      <c r="D795" s="90">
        <v>3055682.4509999999</v>
      </c>
      <c r="E795" s="90">
        <v>331852.08799999999</v>
      </c>
      <c r="F795" s="90">
        <v>1260.348</v>
      </c>
      <c r="G795" s="40" t="s">
        <v>167</v>
      </c>
      <c r="K795" s="56"/>
      <c r="L795" s="44">
        <v>789</v>
      </c>
      <c r="M795" s="90">
        <v>331852.08799999999</v>
      </c>
      <c r="N795" s="90">
        <v>3055682.4509999999</v>
      </c>
      <c r="O795" s="90">
        <v>1260.348</v>
      </c>
      <c r="P795" s="40" t="s">
        <v>167</v>
      </c>
    </row>
    <row r="796" spans="2:16" s="37" customFormat="1" x14ac:dyDescent="0.25">
      <c r="B796" s="89"/>
      <c r="C796" s="90">
        <v>790</v>
      </c>
      <c r="D796" s="90">
        <v>3055688.4130000002</v>
      </c>
      <c r="E796" s="90">
        <v>331854.65999999997</v>
      </c>
      <c r="F796" s="90">
        <v>1260.1089999999999</v>
      </c>
      <c r="G796" s="40" t="s">
        <v>167</v>
      </c>
      <c r="K796" s="56"/>
      <c r="L796" s="44">
        <v>790</v>
      </c>
      <c r="M796" s="90">
        <v>331854.65999999997</v>
      </c>
      <c r="N796" s="90">
        <v>3055688.4130000002</v>
      </c>
      <c r="O796" s="90">
        <v>1260.1089999999999</v>
      </c>
      <c r="P796" s="40" t="s">
        <v>167</v>
      </c>
    </row>
    <row r="797" spans="2:16" s="37" customFormat="1" x14ac:dyDescent="0.25">
      <c r="B797" s="89"/>
      <c r="C797" s="90">
        <v>791</v>
      </c>
      <c r="D797" s="90">
        <v>3055677.5929999999</v>
      </c>
      <c r="E797" s="90">
        <v>331845.05300000001</v>
      </c>
      <c r="F797" s="90">
        <v>1261.1759999999999</v>
      </c>
      <c r="G797" s="40" t="s">
        <v>167</v>
      </c>
      <c r="K797" s="56"/>
      <c r="L797" s="44">
        <v>791</v>
      </c>
      <c r="M797" s="90">
        <v>331845.05300000001</v>
      </c>
      <c r="N797" s="90">
        <v>3055677.5929999999</v>
      </c>
      <c r="O797" s="90">
        <v>1261.1759999999999</v>
      </c>
      <c r="P797" s="40" t="s">
        <v>167</v>
      </c>
    </row>
    <row r="798" spans="2:16" s="37" customFormat="1" x14ac:dyDescent="0.25">
      <c r="B798" s="89"/>
      <c r="C798" s="90">
        <v>792</v>
      </c>
      <c r="D798" s="90">
        <v>3055695.78</v>
      </c>
      <c r="E798" s="90">
        <v>331860.45199999999</v>
      </c>
      <c r="F798" s="90">
        <v>1260.258</v>
      </c>
      <c r="G798" s="40" t="s">
        <v>167</v>
      </c>
      <c r="K798" s="56"/>
      <c r="L798" s="44">
        <v>792</v>
      </c>
      <c r="M798" s="90">
        <v>331860.45199999999</v>
      </c>
      <c r="N798" s="90">
        <v>3055695.78</v>
      </c>
      <c r="O798" s="90">
        <v>1260.258</v>
      </c>
      <c r="P798" s="40" t="s">
        <v>167</v>
      </c>
    </row>
    <row r="799" spans="2:16" s="37" customFormat="1" x14ac:dyDescent="0.25">
      <c r="B799" s="89"/>
      <c r="C799" s="90">
        <v>793</v>
      </c>
      <c r="D799" s="90">
        <v>3055674.81</v>
      </c>
      <c r="E799" s="90">
        <v>331834.50400000002</v>
      </c>
      <c r="F799" s="90">
        <v>1261.2170000000001</v>
      </c>
      <c r="G799" s="40" t="s">
        <v>167</v>
      </c>
      <c r="K799" s="56"/>
      <c r="L799" s="44">
        <v>793</v>
      </c>
      <c r="M799" s="90">
        <v>331834.50400000002</v>
      </c>
      <c r="N799" s="90">
        <v>3055674.81</v>
      </c>
      <c r="O799" s="90">
        <v>1261.2170000000001</v>
      </c>
      <c r="P799" s="40" t="s">
        <v>167</v>
      </c>
    </row>
    <row r="800" spans="2:16" s="37" customFormat="1" x14ac:dyDescent="0.25">
      <c r="B800" s="89"/>
      <c r="C800" s="90">
        <v>794</v>
      </c>
      <c r="D800" s="90">
        <v>3055694.72</v>
      </c>
      <c r="E800" s="90">
        <v>331868.15399999998</v>
      </c>
      <c r="F800" s="90">
        <v>1260.2550000000001</v>
      </c>
      <c r="G800" s="40" t="s">
        <v>167</v>
      </c>
      <c r="K800" s="56"/>
      <c r="L800" s="44">
        <v>794</v>
      </c>
      <c r="M800" s="90">
        <v>331868.15399999998</v>
      </c>
      <c r="N800" s="90">
        <v>3055694.72</v>
      </c>
      <c r="O800" s="90">
        <v>1260.2550000000001</v>
      </c>
      <c r="P800" s="40" t="s">
        <v>167</v>
      </c>
    </row>
    <row r="801" spans="2:16" s="37" customFormat="1" x14ac:dyDescent="0.25">
      <c r="B801" s="89"/>
      <c r="C801" s="90">
        <v>795</v>
      </c>
      <c r="D801" s="90">
        <v>3055676.5520000001</v>
      </c>
      <c r="E801" s="90">
        <v>331834.21500000003</v>
      </c>
      <c r="F801" s="90">
        <v>1260.5329999999999</v>
      </c>
      <c r="G801" s="40" t="s">
        <v>167</v>
      </c>
      <c r="K801" s="56"/>
      <c r="L801" s="44">
        <v>795</v>
      </c>
      <c r="M801" s="90">
        <v>331834.21500000003</v>
      </c>
      <c r="N801" s="90">
        <v>3055676.5520000001</v>
      </c>
      <c r="O801" s="90">
        <v>1260.5329999999999</v>
      </c>
      <c r="P801" s="40" t="s">
        <v>167</v>
      </c>
    </row>
    <row r="802" spans="2:16" s="37" customFormat="1" x14ac:dyDescent="0.25">
      <c r="B802" s="89"/>
      <c r="C802" s="90">
        <v>796</v>
      </c>
      <c r="D802" s="90">
        <v>3055696.372</v>
      </c>
      <c r="E802" s="90">
        <v>331852.08399999997</v>
      </c>
      <c r="F802" s="90">
        <v>1260.3009999999999</v>
      </c>
      <c r="G802" s="40" t="s">
        <v>164</v>
      </c>
      <c r="K802" s="56"/>
      <c r="L802" s="44">
        <v>796</v>
      </c>
      <c r="M802" s="90">
        <v>331852.08399999997</v>
      </c>
      <c r="N802" s="90">
        <v>3055696.372</v>
      </c>
      <c r="O802" s="90">
        <v>1260.3009999999999</v>
      </c>
      <c r="P802" s="40" t="s">
        <v>164</v>
      </c>
    </row>
    <row r="803" spans="2:16" s="37" customFormat="1" x14ac:dyDescent="0.25">
      <c r="B803" s="89"/>
      <c r="C803" s="90">
        <v>797</v>
      </c>
      <c r="D803" s="90">
        <v>3055690.7590000001</v>
      </c>
      <c r="E803" s="90">
        <v>331850.77299999999</v>
      </c>
      <c r="F803" s="90">
        <v>1260.329</v>
      </c>
      <c r="G803" s="40" t="s">
        <v>167</v>
      </c>
      <c r="K803" s="56"/>
      <c r="L803" s="44">
        <v>797</v>
      </c>
      <c r="M803" s="90">
        <v>331850.77299999999</v>
      </c>
      <c r="N803" s="90">
        <v>3055690.7590000001</v>
      </c>
      <c r="O803" s="90">
        <v>1260.329</v>
      </c>
      <c r="P803" s="40" t="s">
        <v>167</v>
      </c>
    </row>
    <row r="804" spans="2:16" s="37" customFormat="1" x14ac:dyDescent="0.25">
      <c r="B804" s="89"/>
      <c r="C804" s="90">
        <v>798</v>
      </c>
      <c r="D804" s="90">
        <v>3055676.34</v>
      </c>
      <c r="E804" s="90">
        <v>331823.48700000002</v>
      </c>
      <c r="F804" s="90">
        <v>1260.9459999999999</v>
      </c>
      <c r="G804" s="40" t="s">
        <v>167</v>
      </c>
      <c r="K804" s="56"/>
      <c r="L804" s="44">
        <v>798</v>
      </c>
      <c r="M804" s="90">
        <v>331823.48700000002</v>
      </c>
      <c r="N804" s="90">
        <v>3055676.34</v>
      </c>
      <c r="O804" s="90">
        <v>1260.9459999999999</v>
      </c>
      <c r="P804" s="40" t="s">
        <v>167</v>
      </c>
    </row>
    <row r="805" spans="2:16" s="37" customFormat="1" x14ac:dyDescent="0.25">
      <c r="B805" s="89"/>
      <c r="C805" s="90">
        <v>799</v>
      </c>
      <c r="D805" s="90">
        <v>3055683.2450000001</v>
      </c>
      <c r="E805" s="90">
        <v>331848.99300000002</v>
      </c>
      <c r="F805" s="90">
        <v>1260.5219999999999</v>
      </c>
      <c r="G805" s="40" t="s">
        <v>170</v>
      </c>
      <c r="K805" s="56"/>
      <c r="L805" s="44">
        <v>799</v>
      </c>
      <c r="M805" s="90">
        <v>331848.99300000002</v>
      </c>
      <c r="N805" s="90">
        <v>3055683.2450000001</v>
      </c>
      <c r="O805" s="90">
        <v>1260.5219999999999</v>
      </c>
      <c r="P805" s="40" t="s">
        <v>170</v>
      </c>
    </row>
    <row r="806" spans="2:16" s="37" customFormat="1" x14ac:dyDescent="0.25">
      <c r="B806" s="89"/>
      <c r="C806" s="90">
        <v>800</v>
      </c>
      <c r="D806" s="90">
        <v>3055677.9679999999</v>
      </c>
      <c r="E806" s="90">
        <v>331824.83799999999</v>
      </c>
      <c r="F806" s="90">
        <v>1261.0039999999999</v>
      </c>
      <c r="G806" s="40" t="s">
        <v>170</v>
      </c>
      <c r="K806" s="56"/>
      <c r="L806" s="44">
        <v>800</v>
      </c>
      <c r="M806" s="90">
        <v>331824.83799999999</v>
      </c>
      <c r="N806" s="90">
        <v>3055677.9679999999</v>
      </c>
      <c r="O806" s="90">
        <v>1261.0039999999999</v>
      </c>
      <c r="P806" s="40" t="s">
        <v>170</v>
      </c>
    </row>
    <row r="807" spans="2:16" s="37" customFormat="1" x14ac:dyDescent="0.25">
      <c r="B807" s="89"/>
      <c r="C807" s="90">
        <v>801</v>
      </c>
      <c r="D807" s="90">
        <v>3055680.6439999999</v>
      </c>
      <c r="E807" s="90">
        <v>331832.41200000001</v>
      </c>
      <c r="F807" s="90">
        <v>1260.5060000000001</v>
      </c>
      <c r="G807" s="40" t="s">
        <v>170</v>
      </c>
      <c r="K807" s="56"/>
      <c r="L807" s="44">
        <v>801</v>
      </c>
      <c r="M807" s="90">
        <v>331832.41200000001</v>
      </c>
      <c r="N807" s="90">
        <v>3055680.6439999999</v>
      </c>
      <c r="O807" s="90">
        <v>1260.5060000000001</v>
      </c>
      <c r="P807" s="40" t="s">
        <v>170</v>
      </c>
    </row>
    <row r="808" spans="2:16" s="37" customFormat="1" x14ac:dyDescent="0.25">
      <c r="B808" s="89"/>
      <c r="C808" s="90">
        <v>802</v>
      </c>
      <c r="D808" s="90">
        <v>3055683.6490000002</v>
      </c>
      <c r="E808" s="90">
        <v>331825.36200000002</v>
      </c>
      <c r="F808" s="90">
        <v>1260.8399999999999</v>
      </c>
      <c r="G808" s="40" t="s">
        <v>170</v>
      </c>
      <c r="K808" s="56"/>
      <c r="L808" s="44">
        <v>802</v>
      </c>
      <c r="M808" s="90">
        <v>331825.36200000002</v>
      </c>
      <c r="N808" s="90">
        <v>3055683.6490000002</v>
      </c>
      <c r="O808" s="90">
        <v>1260.8399999999999</v>
      </c>
      <c r="P808" s="40" t="s">
        <v>170</v>
      </c>
    </row>
    <row r="809" spans="2:16" s="37" customFormat="1" x14ac:dyDescent="0.25">
      <c r="B809" s="89"/>
      <c r="C809" s="90">
        <v>803</v>
      </c>
      <c r="D809" s="90">
        <v>3055684.4619999998</v>
      </c>
      <c r="E809" s="90">
        <v>331824.815</v>
      </c>
      <c r="F809" s="90">
        <v>1261.01</v>
      </c>
      <c r="G809" s="40" t="s">
        <v>170</v>
      </c>
      <c r="K809" s="56"/>
      <c r="L809" s="44">
        <v>803</v>
      </c>
      <c r="M809" s="90">
        <v>331824.815</v>
      </c>
      <c r="N809" s="90">
        <v>3055684.4619999998</v>
      </c>
      <c r="O809" s="90">
        <v>1261.01</v>
      </c>
      <c r="P809" s="40" t="s">
        <v>170</v>
      </c>
    </row>
    <row r="810" spans="2:16" s="37" customFormat="1" x14ac:dyDescent="0.25">
      <c r="B810" s="89"/>
      <c r="C810" s="90">
        <v>804</v>
      </c>
      <c r="D810" s="90">
        <v>3055689.1379999998</v>
      </c>
      <c r="E810" s="90">
        <v>331824.86099999998</v>
      </c>
      <c r="F810" s="90">
        <v>1260.934</v>
      </c>
      <c r="G810" s="40" t="s">
        <v>170</v>
      </c>
      <c r="K810" s="56"/>
      <c r="L810" s="44">
        <v>804</v>
      </c>
      <c r="M810" s="90">
        <v>331824.86099999998</v>
      </c>
      <c r="N810" s="90">
        <v>3055689.1379999998</v>
      </c>
      <c r="O810" s="90">
        <v>1260.934</v>
      </c>
      <c r="P810" s="40" t="s">
        <v>170</v>
      </c>
    </row>
    <row r="811" spans="2:16" s="37" customFormat="1" x14ac:dyDescent="0.25">
      <c r="B811" s="89"/>
      <c r="C811" s="90">
        <v>805</v>
      </c>
      <c r="D811" s="90">
        <v>3055684.747</v>
      </c>
      <c r="E811" s="90">
        <v>331826.91600000003</v>
      </c>
      <c r="F811" s="90">
        <v>1261.0419999999999</v>
      </c>
      <c r="G811" s="40" t="s">
        <v>167</v>
      </c>
      <c r="K811" s="56"/>
      <c r="L811" s="44">
        <v>805</v>
      </c>
      <c r="M811" s="90">
        <v>331826.91600000003</v>
      </c>
      <c r="N811" s="90">
        <v>3055684.747</v>
      </c>
      <c r="O811" s="90">
        <v>1261.0419999999999</v>
      </c>
      <c r="P811" s="40" t="s">
        <v>167</v>
      </c>
    </row>
    <row r="812" spans="2:16" s="37" customFormat="1" x14ac:dyDescent="0.25">
      <c r="B812" s="89"/>
      <c r="C812" s="90">
        <v>806</v>
      </c>
      <c r="D812" s="90">
        <v>3055675.977</v>
      </c>
      <c r="E812" s="90">
        <v>331852.12900000002</v>
      </c>
      <c r="F812" s="90">
        <v>1261.9380000000001</v>
      </c>
      <c r="G812" s="40" t="s">
        <v>167</v>
      </c>
      <c r="K812" s="56"/>
      <c r="L812" s="44">
        <v>806</v>
      </c>
      <c r="M812" s="90">
        <v>331852.12900000002</v>
      </c>
      <c r="N812" s="90">
        <v>3055675.977</v>
      </c>
      <c r="O812" s="90">
        <v>1261.9380000000001</v>
      </c>
      <c r="P812" s="40" t="s">
        <v>167</v>
      </c>
    </row>
    <row r="813" spans="2:16" s="37" customFormat="1" x14ac:dyDescent="0.25">
      <c r="B813" s="89"/>
      <c r="C813" s="90">
        <v>807</v>
      </c>
      <c r="D813" s="90">
        <v>3055679.7760000001</v>
      </c>
      <c r="E813" s="90">
        <v>331830.18800000002</v>
      </c>
      <c r="F813" s="90">
        <v>1261.556</v>
      </c>
      <c r="G813" s="40" t="s">
        <v>167</v>
      </c>
      <c r="K813" s="56"/>
      <c r="L813" s="44">
        <v>807</v>
      </c>
      <c r="M813" s="90">
        <v>331830.18800000002</v>
      </c>
      <c r="N813" s="90">
        <v>3055679.7760000001</v>
      </c>
      <c r="O813" s="90">
        <v>1261.556</v>
      </c>
      <c r="P813" s="40" t="s">
        <v>167</v>
      </c>
    </row>
    <row r="814" spans="2:16" s="37" customFormat="1" x14ac:dyDescent="0.25">
      <c r="B814" s="89"/>
      <c r="C814" s="90">
        <v>808</v>
      </c>
      <c r="D814" s="90">
        <v>3055672.6669999999</v>
      </c>
      <c r="E814" s="90">
        <v>331847.38900000002</v>
      </c>
      <c r="F814" s="90">
        <v>1261.9390000000001</v>
      </c>
      <c r="G814" s="40" t="s">
        <v>167</v>
      </c>
      <c r="K814" s="56"/>
      <c r="L814" s="44">
        <v>808</v>
      </c>
      <c r="M814" s="90">
        <v>331847.38900000002</v>
      </c>
      <c r="N814" s="90">
        <v>3055672.6669999999</v>
      </c>
      <c r="O814" s="90">
        <v>1261.9390000000001</v>
      </c>
      <c r="P814" s="40" t="s">
        <v>167</v>
      </c>
    </row>
    <row r="815" spans="2:16" s="37" customFormat="1" x14ac:dyDescent="0.25">
      <c r="B815" s="89"/>
      <c r="C815" s="90">
        <v>809</v>
      </c>
      <c r="D815" s="90">
        <v>3055672.1409999998</v>
      </c>
      <c r="E815" s="90">
        <v>331830.94500000001</v>
      </c>
      <c r="F815" s="90">
        <v>1261.508</v>
      </c>
      <c r="G815" s="40" t="s">
        <v>167</v>
      </c>
      <c r="K815" s="56"/>
      <c r="L815" s="44">
        <v>809</v>
      </c>
      <c r="M815" s="90">
        <v>331830.94500000001</v>
      </c>
      <c r="N815" s="90">
        <v>3055672.1409999998</v>
      </c>
      <c r="O815" s="90">
        <v>1261.508</v>
      </c>
      <c r="P815" s="40" t="s">
        <v>167</v>
      </c>
    </row>
    <row r="816" spans="2:16" s="37" customFormat="1" x14ac:dyDescent="0.25">
      <c r="B816" s="89"/>
      <c r="C816" s="90">
        <v>810</v>
      </c>
      <c r="D816" s="90">
        <v>3055672.2680000002</v>
      </c>
      <c r="E816" s="90">
        <v>331841.09600000002</v>
      </c>
      <c r="F816" s="90">
        <v>1261.6320000000001</v>
      </c>
      <c r="G816" s="40" t="s">
        <v>167</v>
      </c>
      <c r="K816" s="56"/>
      <c r="L816" s="44">
        <v>810</v>
      </c>
      <c r="M816" s="90">
        <v>331841.09600000002</v>
      </c>
      <c r="N816" s="90">
        <v>3055672.2680000002</v>
      </c>
      <c r="O816" s="90">
        <v>1261.6320000000001</v>
      </c>
      <c r="P816" s="40" t="s">
        <v>167</v>
      </c>
    </row>
    <row r="817" spans="2:16" s="37" customFormat="1" x14ac:dyDescent="0.25">
      <c r="B817" s="89"/>
      <c r="C817" s="90">
        <v>811</v>
      </c>
      <c r="D817" s="90">
        <v>3055671.0630000001</v>
      </c>
      <c r="E817" s="90">
        <v>331830.54399999999</v>
      </c>
      <c r="F817" s="90">
        <v>1262.2080000000001</v>
      </c>
      <c r="G817" s="40" t="s">
        <v>167</v>
      </c>
      <c r="K817" s="56"/>
      <c r="L817" s="44">
        <v>811</v>
      </c>
      <c r="M817" s="90">
        <v>331830.54399999999</v>
      </c>
      <c r="N817" s="90">
        <v>3055671.0630000001</v>
      </c>
      <c r="O817" s="90">
        <v>1262.2080000000001</v>
      </c>
      <c r="P817" s="40" t="s">
        <v>167</v>
      </c>
    </row>
    <row r="818" spans="2:16" s="37" customFormat="1" x14ac:dyDescent="0.25">
      <c r="B818" s="89"/>
      <c r="C818" s="90">
        <v>812</v>
      </c>
      <c r="D818" s="90">
        <v>3055675.0109999999</v>
      </c>
      <c r="E818" s="90">
        <v>331837.24300000002</v>
      </c>
      <c r="F818" s="90">
        <v>1261.164</v>
      </c>
      <c r="G818" s="40" t="s">
        <v>167</v>
      </c>
      <c r="K818" s="56"/>
      <c r="L818" s="44">
        <v>812</v>
      </c>
      <c r="M818" s="90">
        <v>331837.24300000002</v>
      </c>
      <c r="N818" s="90">
        <v>3055675.0109999999</v>
      </c>
      <c r="O818" s="90">
        <v>1261.164</v>
      </c>
      <c r="P818" s="40" t="s">
        <v>167</v>
      </c>
    </row>
    <row r="819" spans="2:16" s="37" customFormat="1" x14ac:dyDescent="0.25">
      <c r="B819" s="89"/>
      <c r="C819" s="90">
        <v>813</v>
      </c>
      <c r="D819" s="90">
        <v>3055669.611</v>
      </c>
      <c r="E819" s="90">
        <v>331838.20600000001</v>
      </c>
      <c r="F819" s="90">
        <v>1262.3789999999999</v>
      </c>
      <c r="G819" s="40" t="s">
        <v>167</v>
      </c>
      <c r="K819" s="56"/>
      <c r="L819" s="44">
        <v>813</v>
      </c>
      <c r="M819" s="90">
        <v>331838.20600000001</v>
      </c>
      <c r="N819" s="90">
        <v>3055669.611</v>
      </c>
      <c r="O819" s="90">
        <v>1262.3789999999999</v>
      </c>
      <c r="P819" s="40" t="s">
        <v>167</v>
      </c>
    </row>
    <row r="820" spans="2:16" s="37" customFormat="1" x14ac:dyDescent="0.25">
      <c r="B820" s="89"/>
      <c r="C820" s="90">
        <v>814</v>
      </c>
      <c r="D820" s="90">
        <v>3055668.5630000001</v>
      </c>
      <c r="E820" s="90">
        <v>331845.19400000002</v>
      </c>
      <c r="F820" s="90">
        <v>1262.3430000000001</v>
      </c>
      <c r="G820" s="40" t="s">
        <v>167</v>
      </c>
      <c r="K820" s="56"/>
      <c r="L820" s="44">
        <v>814</v>
      </c>
      <c r="M820" s="90">
        <v>331845.19400000002</v>
      </c>
      <c r="N820" s="90">
        <v>3055668.5630000001</v>
      </c>
      <c r="O820" s="90">
        <v>1262.3430000000001</v>
      </c>
      <c r="P820" s="40" t="s">
        <v>167</v>
      </c>
    </row>
    <row r="821" spans="2:16" s="37" customFormat="1" x14ac:dyDescent="0.25">
      <c r="B821" s="89"/>
      <c r="C821" s="90">
        <v>815</v>
      </c>
      <c r="D821" s="90">
        <v>3055666.3459999999</v>
      </c>
      <c r="E821" s="90">
        <v>331843.66399999999</v>
      </c>
      <c r="F821" s="90">
        <v>1262.7850000000001</v>
      </c>
      <c r="G821" s="40" t="s">
        <v>167</v>
      </c>
      <c r="K821" s="56"/>
      <c r="L821" s="44">
        <v>815</v>
      </c>
      <c r="M821" s="90">
        <v>331843.66399999999</v>
      </c>
      <c r="N821" s="90">
        <v>3055666.3459999999</v>
      </c>
      <c r="O821" s="90">
        <v>1262.7850000000001</v>
      </c>
      <c r="P821" s="40" t="s">
        <v>167</v>
      </c>
    </row>
    <row r="822" spans="2:16" s="37" customFormat="1" x14ac:dyDescent="0.25">
      <c r="B822" s="89"/>
      <c r="C822" s="90">
        <v>816</v>
      </c>
      <c r="D822" s="90">
        <v>3055662.87</v>
      </c>
      <c r="E822" s="90">
        <v>331860.85700000002</v>
      </c>
      <c r="F822" s="90">
        <v>1263.6130000000001</v>
      </c>
      <c r="G822" s="40" t="s">
        <v>167</v>
      </c>
      <c r="K822" s="56"/>
      <c r="L822" s="44">
        <v>816</v>
      </c>
      <c r="M822" s="90">
        <v>331860.85700000002</v>
      </c>
      <c r="N822" s="90">
        <v>3055662.87</v>
      </c>
      <c r="O822" s="90">
        <v>1263.6130000000001</v>
      </c>
      <c r="P822" s="40" t="s">
        <v>167</v>
      </c>
    </row>
    <row r="823" spans="2:16" s="37" customFormat="1" x14ac:dyDescent="0.25">
      <c r="B823" s="89"/>
      <c r="C823" s="90">
        <v>817</v>
      </c>
      <c r="D823" s="90">
        <v>3055657.6209999998</v>
      </c>
      <c r="E823" s="90">
        <v>331856.76899999997</v>
      </c>
      <c r="F823" s="90">
        <v>1263.721</v>
      </c>
      <c r="G823" s="40" t="s">
        <v>167</v>
      </c>
      <c r="K823" s="56"/>
      <c r="L823" s="44">
        <v>817</v>
      </c>
      <c r="M823" s="90">
        <v>331856.76899999997</v>
      </c>
      <c r="N823" s="90">
        <v>3055657.6209999998</v>
      </c>
      <c r="O823" s="90">
        <v>1263.721</v>
      </c>
      <c r="P823" s="40" t="s">
        <v>167</v>
      </c>
    </row>
    <row r="824" spans="2:16" s="37" customFormat="1" x14ac:dyDescent="0.25">
      <c r="B824" s="89"/>
      <c r="C824" s="90">
        <v>818</v>
      </c>
      <c r="D824" s="90">
        <v>3055657.8289999999</v>
      </c>
      <c r="E824" s="90">
        <v>331863.11700000003</v>
      </c>
      <c r="F824" s="90">
        <v>1265.0709999999999</v>
      </c>
      <c r="G824" s="40" t="s">
        <v>167</v>
      </c>
      <c r="K824" s="56"/>
      <c r="L824" s="44">
        <v>818</v>
      </c>
      <c r="M824" s="90">
        <v>331863.11700000003</v>
      </c>
      <c r="N824" s="90">
        <v>3055657.8289999999</v>
      </c>
      <c r="O824" s="90">
        <v>1265.0709999999999</v>
      </c>
      <c r="P824" s="40" t="s">
        <v>167</v>
      </c>
    </row>
    <row r="825" spans="2:16" s="37" customFormat="1" x14ac:dyDescent="0.25">
      <c r="B825" s="89"/>
      <c r="C825" s="90">
        <v>819</v>
      </c>
      <c r="D825" s="90">
        <v>3055650.841</v>
      </c>
      <c r="E825" s="90">
        <v>331856.81099999999</v>
      </c>
      <c r="F825" s="90">
        <v>1265.279</v>
      </c>
      <c r="G825" s="40" t="s">
        <v>186</v>
      </c>
      <c r="K825" s="56"/>
      <c r="L825" s="44">
        <v>819</v>
      </c>
      <c r="M825" s="90">
        <v>331856.81099999999</v>
      </c>
      <c r="N825" s="90">
        <v>3055650.841</v>
      </c>
      <c r="O825" s="90">
        <v>1265.279</v>
      </c>
      <c r="P825" s="40" t="s">
        <v>186</v>
      </c>
    </row>
    <row r="826" spans="2:16" s="37" customFormat="1" x14ac:dyDescent="0.25">
      <c r="B826" s="89"/>
      <c r="C826" s="90">
        <v>820</v>
      </c>
      <c r="D826" s="90">
        <v>3055655.19</v>
      </c>
      <c r="E826" s="90">
        <v>331864.73800000001</v>
      </c>
      <c r="F826" s="90">
        <v>1265.2339999999999</v>
      </c>
      <c r="G826" s="40" t="s">
        <v>186</v>
      </c>
      <c r="K826" s="56"/>
      <c r="L826" s="44">
        <v>820</v>
      </c>
      <c r="M826" s="90">
        <v>331864.73800000001</v>
      </c>
      <c r="N826" s="90">
        <v>3055655.19</v>
      </c>
      <c r="O826" s="90">
        <v>1265.2339999999999</v>
      </c>
      <c r="P826" s="40" t="s">
        <v>186</v>
      </c>
    </row>
    <row r="827" spans="2:16" s="37" customFormat="1" x14ac:dyDescent="0.25">
      <c r="B827" s="89"/>
      <c r="C827" s="90">
        <v>821</v>
      </c>
      <c r="D827" s="90">
        <v>3055653.7990000001</v>
      </c>
      <c r="E827" s="90">
        <v>331867.41899999999</v>
      </c>
      <c r="F827" s="90">
        <v>1265.31</v>
      </c>
      <c r="G827" s="40"/>
      <c r="K827" s="56"/>
      <c r="L827" s="44">
        <v>821</v>
      </c>
      <c r="M827" s="90">
        <v>331867.41899999999</v>
      </c>
      <c r="N827" s="90">
        <v>3055653.7990000001</v>
      </c>
      <c r="O827" s="90">
        <v>1265.31</v>
      </c>
      <c r="P827" s="40"/>
    </row>
    <row r="828" spans="2:16" s="37" customFormat="1" x14ac:dyDescent="0.25">
      <c r="B828" s="89"/>
      <c r="C828" s="90">
        <v>822</v>
      </c>
      <c r="D828" s="90">
        <v>3055654.909</v>
      </c>
      <c r="E828" s="90">
        <v>331869.99900000001</v>
      </c>
      <c r="F828" s="90">
        <v>1265.2639999999999</v>
      </c>
      <c r="G828" s="40"/>
      <c r="K828" s="56"/>
      <c r="L828" s="44">
        <v>822</v>
      </c>
      <c r="M828" s="90">
        <v>331869.99900000001</v>
      </c>
      <c r="N828" s="90">
        <v>3055654.909</v>
      </c>
      <c r="O828" s="90">
        <v>1265.2639999999999</v>
      </c>
      <c r="P828" s="40"/>
    </row>
    <row r="829" spans="2:16" s="37" customFormat="1" x14ac:dyDescent="0.25">
      <c r="B829" s="89"/>
      <c r="C829" s="90">
        <v>823</v>
      </c>
      <c r="D829" s="90">
        <v>3055654.1179999998</v>
      </c>
      <c r="E829" s="90">
        <v>331873.64600000001</v>
      </c>
      <c r="F829" s="90">
        <v>1265.6410000000001</v>
      </c>
      <c r="G829" s="40"/>
      <c r="K829" s="56"/>
      <c r="L829" s="44">
        <v>823</v>
      </c>
      <c r="M829" s="90">
        <v>331873.64600000001</v>
      </c>
      <c r="N829" s="90">
        <v>3055654.1179999998</v>
      </c>
      <c r="O829" s="90">
        <v>1265.6410000000001</v>
      </c>
      <c r="P829" s="40"/>
    </row>
    <row r="830" spans="2:16" s="37" customFormat="1" x14ac:dyDescent="0.25">
      <c r="B830" s="89"/>
      <c r="C830" s="90">
        <v>824</v>
      </c>
      <c r="D830" s="90">
        <v>3055658.0529999998</v>
      </c>
      <c r="E830" s="90">
        <v>331872.40600000002</v>
      </c>
      <c r="F830" s="90">
        <v>1265.345</v>
      </c>
      <c r="G830" s="40"/>
      <c r="K830" s="56"/>
      <c r="L830" s="44">
        <v>824</v>
      </c>
      <c r="M830" s="90">
        <v>331872.40600000002</v>
      </c>
      <c r="N830" s="90">
        <v>3055658.0529999998</v>
      </c>
      <c r="O830" s="90">
        <v>1265.345</v>
      </c>
      <c r="P830" s="40"/>
    </row>
    <row r="831" spans="2:16" s="37" customFormat="1" x14ac:dyDescent="0.25">
      <c r="B831" s="89"/>
      <c r="C831" s="90">
        <v>825</v>
      </c>
      <c r="D831" s="90">
        <v>3055660.4049999998</v>
      </c>
      <c r="E831" s="90">
        <v>331874.61700000003</v>
      </c>
      <c r="F831" s="90">
        <v>1264.9680000000001</v>
      </c>
      <c r="G831" s="40"/>
      <c r="K831" s="56"/>
      <c r="L831" s="44">
        <v>825</v>
      </c>
      <c r="M831" s="90">
        <v>331874.61700000003</v>
      </c>
      <c r="N831" s="90">
        <v>3055660.4049999998</v>
      </c>
      <c r="O831" s="90">
        <v>1264.9680000000001</v>
      </c>
      <c r="P831" s="40"/>
    </row>
    <row r="832" spans="2:16" s="37" customFormat="1" x14ac:dyDescent="0.25">
      <c r="B832" s="89"/>
      <c r="C832" s="90">
        <v>826</v>
      </c>
      <c r="D832" s="90">
        <v>3055662.571</v>
      </c>
      <c r="E832" s="90">
        <v>331871.42</v>
      </c>
      <c r="F832" s="90">
        <v>1264.1569999999999</v>
      </c>
      <c r="G832" s="40"/>
      <c r="K832" s="56"/>
      <c r="L832" s="44">
        <v>826</v>
      </c>
      <c r="M832" s="90">
        <v>331871.42</v>
      </c>
      <c r="N832" s="90">
        <v>3055662.571</v>
      </c>
      <c r="O832" s="90">
        <v>1264.1569999999999</v>
      </c>
      <c r="P832" s="40"/>
    </row>
    <row r="833" spans="2:16" s="37" customFormat="1" x14ac:dyDescent="0.25">
      <c r="B833" s="89"/>
      <c r="C833" s="90">
        <v>827</v>
      </c>
      <c r="D833" s="90">
        <v>3055665.3250000002</v>
      </c>
      <c r="E833" s="90">
        <v>331869.755</v>
      </c>
      <c r="F833" s="90">
        <v>1263.4870000000001</v>
      </c>
      <c r="G833" s="40"/>
      <c r="K833" s="56"/>
      <c r="L833" s="44">
        <v>827</v>
      </c>
      <c r="M833" s="90">
        <v>331869.755</v>
      </c>
      <c r="N833" s="90">
        <v>3055665.3250000002</v>
      </c>
      <c r="O833" s="90">
        <v>1263.4870000000001</v>
      </c>
      <c r="P833" s="40"/>
    </row>
    <row r="834" spans="2:16" s="37" customFormat="1" x14ac:dyDescent="0.25">
      <c r="B834" s="89"/>
      <c r="C834" s="90">
        <v>828</v>
      </c>
      <c r="D834" s="90">
        <v>3055664.5449999999</v>
      </c>
      <c r="E834" s="90">
        <v>331876.30599999998</v>
      </c>
      <c r="F834" s="90">
        <v>1264</v>
      </c>
      <c r="G834" s="40"/>
      <c r="K834" s="56"/>
      <c r="L834" s="44">
        <v>828</v>
      </c>
      <c r="M834" s="90">
        <v>331876.30599999998</v>
      </c>
      <c r="N834" s="90">
        <v>3055664.5449999999</v>
      </c>
      <c r="O834" s="90">
        <v>1264</v>
      </c>
      <c r="P834" s="40"/>
    </row>
    <row r="835" spans="2:16" s="37" customFormat="1" x14ac:dyDescent="0.25">
      <c r="B835" s="89"/>
      <c r="C835" s="90">
        <v>829</v>
      </c>
      <c r="D835" s="90">
        <v>3055666.1519999998</v>
      </c>
      <c r="E835" s="90">
        <v>331883.18699999998</v>
      </c>
      <c r="F835" s="90">
        <v>1264.8420000000001</v>
      </c>
      <c r="G835" s="40"/>
      <c r="K835" s="56"/>
      <c r="L835" s="44">
        <v>829</v>
      </c>
      <c r="M835" s="90">
        <v>331883.18699999998</v>
      </c>
      <c r="N835" s="90">
        <v>3055666.1519999998</v>
      </c>
      <c r="O835" s="90">
        <v>1264.8420000000001</v>
      </c>
      <c r="P835" s="40"/>
    </row>
    <row r="836" spans="2:16" s="37" customFormat="1" x14ac:dyDescent="0.25">
      <c r="B836" s="89"/>
      <c r="C836" s="90">
        <v>830</v>
      </c>
      <c r="D836" s="90">
        <v>3055661.23</v>
      </c>
      <c r="E836" s="90">
        <v>331877.58799999999</v>
      </c>
      <c r="F836" s="90">
        <v>1264.8599999999999</v>
      </c>
      <c r="G836" s="40"/>
      <c r="K836" s="56"/>
      <c r="L836" s="44">
        <v>830</v>
      </c>
      <c r="M836" s="90">
        <v>331877.58799999999</v>
      </c>
      <c r="N836" s="90">
        <v>3055661.23</v>
      </c>
      <c r="O836" s="90">
        <v>1264.8599999999999</v>
      </c>
      <c r="P836" s="40"/>
    </row>
    <row r="837" spans="2:16" s="37" customFormat="1" x14ac:dyDescent="0.25">
      <c r="B837" s="89"/>
      <c r="C837" s="90">
        <v>831</v>
      </c>
      <c r="D837" s="90">
        <v>3055658.9079999998</v>
      </c>
      <c r="E837" s="90">
        <v>331878.22499999998</v>
      </c>
      <c r="F837" s="90">
        <v>1265.4829999999999</v>
      </c>
      <c r="G837" s="40"/>
      <c r="K837" s="56"/>
      <c r="L837" s="44">
        <v>831</v>
      </c>
      <c r="M837" s="90">
        <v>331878.22499999998</v>
      </c>
      <c r="N837" s="90">
        <v>3055658.9079999998</v>
      </c>
      <c r="O837" s="90">
        <v>1265.4829999999999</v>
      </c>
      <c r="P837" s="40"/>
    </row>
    <row r="838" spans="2:16" s="37" customFormat="1" x14ac:dyDescent="0.25">
      <c r="B838" s="89"/>
      <c r="C838" s="90">
        <v>832</v>
      </c>
      <c r="D838" s="90">
        <v>3055663.6779999998</v>
      </c>
      <c r="E838" s="90">
        <v>331885.467</v>
      </c>
      <c r="F838" s="90">
        <v>1265.546</v>
      </c>
      <c r="G838" s="40"/>
      <c r="K838" s="56"/>
      <c r="L838" s="44">
        <v>832</v>
      </c>
      <c r="M838" s="90">
        <v>331885.467</v>
      </c>
      <c r="N838" s="90">
        <v>3055663.6779999998</v>
      </c>
      <c r="O838" s="90">
        <v>1265.546</v>
      </c>
      <c r="P838" s="40"/>
    </row>
    <row r="839" spans="2:16" s="37" customFormat="1" x14ac:dyDescent="0.25">
      <c r="B839" s="89"/>
      <c r="C839" s="90">
        <v>833</v>
      </c>
      <c r="D839" s="90">
        <v>3055647.5490000001</v>
      </c>
      <c r="E839" s="90">
        <v>331846.60499999998</v>
      </c>
      <c r="F839" s="90">
        <v>1265.1489999999999</v>
      </c>
      <c r="G839" s="40"/>
      <c r="K839" s="56"/>
      <c r="L839" s="44">
        <v>833</v>
      </c>
      <c r="M839" s="90">
        <v>331846.60499999998</v>
      </c>
      <c r="N839" s="90">
        <v>3055647.5490000001</v>
      </c>
      <c r="O839" s="90">
        <v>1265.1489999999999</v>
      </c>
      <c r="P839" s="40"/>
    </row>
    <row r="840" spans="2:16" s="37" customFormat="1" x14ac:dyDescent="0.25">
      <c r="B840" s="89"/>
      <c r="C840" s="90">
        <v>834</v>
      </c>
      <c r="D840" s="90">
        <v>3055653.648</v>
      </c>
      <c r="E840" s="90">
        <v>331846.97899999999</v>
      </c>
      <c r="F840" s="90">
        <v>1264.126</v>
      </c>
      <c r="G840" s="40"/>
      <c r="K840" s="56"/>
      <c r="L840" s="44">
        <v>834</v>
      </c>
      <c r="M840" s="90">
        <v>331846.97899999999</v>
      </c>
      <c r="N840" s="90">
        <v>3055653.648</v>
      </c>
      <c r="O840" s="90">
        <v>1264.126</v>
      </c>
      <c r="P840" s="40"/>
    </row>
    <row r="841" spans="2:16" s="37" customFormat="1" x14ac:dyDescent="0.25">
      <c r="B841" s="89"/>
      <c r="C841" s="90">
        <v>835</v>
      </c>
      <c r="D841" s="90">
        <v>3055650.56</v>
      </c>
      <c r="E841" s="90">
        <v>331849.141</v>
      </c>
      <c r="F841" s="90">
        <v>1264.9849999999999</v>
      </c>
      <c r="G841" s="40"/>
      <c r="K841" s="56"/>
      <c r="L841" s="44">
        <v>835</v>
      </c>
      <c r="M841" s="90">
        <v>331849.141</v>
      </c>
      <c r="N841" s="90">
        <v>3055650.56</v>
      </c>
      <c r="O841" s="90">
        <v>1264.9849999999999</v>
      </c>
      <c r="P841" s="40"/>
    </row>
    <row r="842" spans="2:16" s="37" customFormat="1" x14ac:dyDescent="0.25">
      <c r="B842" s="89"/>
      <c r="C842" s="90">
        <v>836</v>
      </c>
      <c r="D842" s="90">
        <v>3055652.51</v>
      </c>
      <c r="E842" s="90">
        <v>331853.88299999997</v>
      </c>
      <c r="F842" s="90">
        <v>1264.826</v>
      </c>
      <c r="G842" s="40"/>
      <c r="K842" s="56"/>
      <c r="L842" s="44">
        <v>836</v>
      </c>
      <c r="M842" s="90">
        <v>331853.88299999997</v>
      </c>
      <c r="N842" s="90">
        <v>3055652.51</v>
      </c>
      <c r="O842" s="90">
        <v>1264.826</v>
      </c>
      <c r="P842" s="40"/>
    </row>
    <row r="843" spans="2:16" s="37" customFormat="1" x14ac:dyDescent="0.25">
      <c r="B843" s="89"/>
      <c r="C843" s="90">
        <v>837</v>
      </c>
      <c r="D843" s="90">
        <v>3055644.5610000002</v>
      </c>
      <c r="E843" s="90">
        <v>331853.24099999998</v>
      </c>
      <c r="F843" s="90">
        <v>1265.579</v>
      </c>
      <c r="G843" s="40"/>
      <c r="K843" s="56"/>
      <c r="L843" s="44">
        <v>837</v>
      </c>
      <c r="M843" s="90">
        <v>331853.24099999998</v>
      </c>
      <c r="N843" s="90">
        <v>3055644.5610000002</v>
      </c>
      <c r="O843" s="90">
        <v>1265.579</v>
      </c>
      <c r="P843" s="40"/>
    </row>
    <row r="844" spans="2:16" s="37" customFormat="1" x14ac:dyDescent="0.25">
      <c r="B844" s="89"/>
      <c r="C844" s="90">
        <v>838</v>
      </c>
      <c r="D844" s="90">
        <v>3055641.5010000002</v>
      </c>
      <c r="E844" s="90">
        <v>331859.848</v>
      </c>
      <c r="F844" s="90">
        <v>1265.952</v>
      </c>
      <c r="G844" s="40"/>
      <c r="K844" s="56"/>
      <c r="L844" s="44">
        <v>838</v>
      </c>
      <c r="M844" s="90">
        <v>331859.848</v>
      </c>
      <c r="N844" s="90">
        <v>3055641.5010000002</v>
      </c>
      <c r="O844" s="90">
        <v>1265.952</v>
      </c>
      <c r="P844" s="40"/>
    </row>
    <row r="845" spans="2:16" s="37" customFormat="1" x14ac:dyDescent="0.25">
      <c r="B845" s="89"/>
      <c r="C845" s="90">
        <v>839</v>
      </c>
      <c r="D845" s="90">
        <v>3055641.2390000001</v>
      </c>
      <c r="E845" s="90">
        <v>331845.49599999998</v>
      </c>
      <c r="F845" s="90">
        <v>1265.432</v>
      </c>
      <c r="G845" s="40"/>
      <c r="K845" s="56"/>
      <c r="L845" s="44">
        <v>839</v>
      </c>
      <c r="M845" s="90">
        <v>331845.49599999998</v>
      </c>
      <c r="N845" s="90">
        <v>3055641.2390000001</v>
      </c>
      <c r="O845" s="90">
        <v>1265.432</v>
      </c>
      <c r="P845" s="40"/>
    </row>
    <row r="846" spans="2:16" s="37" customFormat="1" x14ac:dyDescent="0.25">
      <c r="B846" s="89"/>
      <c r="C846" s="90">
        <v>840</v>
      </c>
      <c r="D846" s="90">
        <v>3055640.5759999999</v>
      </c>
      <c r="E846" s="90">
        <v>331852.674</v>
      </c>
      <c r="F846" s="90">
        <v>1266.2180000000001</v>
      </c>
      <c r="G846" s="40"/>
      <c r="K846" s="56"/>
      <c r="L846" s="44">
        <v>840</v>
      </c>
      <c r="M846" s="90">
        <v>331852.674</v>
      </c>
      <c r="N846" s="90">
        <v>3055640.5759999999</v>
      </c>
      <c r="O846" s="90">
        <v>1266.2180000000001</v>
      </c>
      <c r="P846" s="40"/>
    </row>
    <row r="847" spans="2:16" s="37" customFormat="1" x14ac:dyDescent="0.25">
      <c r="B847" s="89"/>
      <c r="C847" s="90">
        <v>841</v>
      </c>
      <c r="D847" s="90">
        <v>3055635.2310000001</v>
      </c>
      <c r="E847" s="90">
        <v>331841.80900000001</v>
      </c>
      <c r="F847" s="90">
        <v>1266.048</v>
      </c>
      <c r="G847" s="40"/>
      <c r="K847" s="56"/>
      <c r="L847" s="44">
        <v>841</v>
      </c>
      <c r="M847" s="90">
        <v>331841.80900000001</v>
      </c>
      <c r="N847" s="90">
        <v>3055635.2310000001</v>
      </c>
      <c r="O847" s="90">
        <v>1266.048</v>
      </c>
      <c r="P847" s="40"/>
    </row>
    <row r="848" spans="2:16" s="37" customFormat="1" x14ac:dyDescent="0.25">
      <c r="B848" s="89"/>
      <c r="C848" s="90">
        <v>842</v>
      </c>
      <c r="D848" s="90">
        <v>3055648.8020000001</v>
      </c>
      <c r="E848" s="90">
        <v>331858.06</v>
      </c>
      <c r="F848" s="90">
        <v>1265.576</v>
      </c>
      <c r="G848" s="40"/>
      <c r="K848" s="56"/>
      <c r="L848" s="44">
        <v>842</v>
      </c>
      <c r="M848" s="90">
        <v>331858.06</v>
      </c>
      <c r="N848" s="90">
        <v>3055648.8020000001</v>
      </c>
      <c r="O848" s="90">
        <v>1265.576</v>
      </c>
      <c r="P848" s="40"/>
    </row>
    <row r="849" spans="2:16" s="37" customFormat="1" x14ac:dyDescent="0.25">
      <c r="B849" s="89"/>
      <c r="C849" s="90">
        <v>843</v>
      </c>
      <c r="D849" s="90">
        <v>3055652.7319999998</v>
      </c>
      <c r="E849" s="90">
        <v>331864.39</v>
      </c>
      <c r="F849" s="90">
        <v>1265.587</v>
      </c>
      <c r="G849" s="40"/>
      <c r="K849" s="56"/>
      <c r="L849" s="44">
        <v>843</v>
      </c>
      <c r="M849" s="90">
        <v>331864.39</v>
      </c>
      <c r="N849" s="90">
        <v>3055652.7319999998</v>
      </c>
      <c r="O849" s="90">
        <v>1265.587</v>
      </c>
      <c r="P849" s="40"/>
    </row>
    <row r="850" spans="2:16" s="37" customFormat="1" x14ac:dyDescent="0.25">
      <c r="B850" s="89"/>
      <c r="C850" s="90">
        <v>844</v>
      </c>
      <c r="D850" s="90">
        <v>3055654.4939999999</v>
      </c>
      <c r="E850" s="90">
        <v>331859.978</v>
      </c>
      <c r="F850" s="90">
        <v>1265.2159999999999</v>
      </c>
      <c r="G850" s="40"/>
      <c r="K850" s="56"/>
      <c r="L850" s="44">
        <v>844</v>
      </c>
      <c r="M850" s="90">
        <v>331859.978</v>
      </c>
      <c r="N850" s="90">
        <v>3055654.4939999999</v>
      </c>
      <c r="O850" s="90">
        <v>1265.2159999999999</v>
      </c>
      <c r="P850" s="40"/>
    </row>
    <row r="851" spans="2:16" s="37" customFormat="1" x14ac:dyDescent="0.25">
      <c r="B851" s="89"/>
      <c r="C851" s="90">
        <v>845</v>
      </c>
      <c r="D851" s="90">
        <v>3055690.926</v>
      </c>
      <c r="E851" s="90">
        <v>331892.49900000001</v>
      </c>
      <c r="F851" s="90">
        <v>1267.511</v>
      </c>
      <c r="G851" s="40" t="s">
        <v>187</v>
      </c>
      <c r="K851" s="56"/>
      <c r="L851" s="44">
        <v>845</v>
      </c>
      <c r="M851" s="90">
        <v>331892.49900000001</v>
      </c>
      <c r="N851" s="90">
        <v>3055690.926</v>
      </c>
      <c r="O851" s="90">
        <v>1267.511</v>
      </c>
      <c r="P851" s="40" t="s">
        <v>187</v>
      </c>
    </row>
    <row r="852" spans="2:16" s="37" customFormat="1" x14ac:dyDescent="0.25">
      <c r="B852" s="89"/>
      <c r="C852" s="90">
        <v>846</v>
      </c>
      <c r="D852" s="90">
        <v>3055694.824</v>
      </c>
      <c r="E852" s="90">
        <v>331895.64600000001</v>
      </c>
      <c r="F852" s="90">
        <v>1267.54</v>
      </c>
      <c r="G852" s="40" t="s">
        <v>187</v>
      </c>
      <c r="K852" s="56"/>
      <c r="L852" s="44">
        <v>846</v>
      </c>
      <c r="M852" s="90">
        <v>331895.64600000001</v>
      </c>
      <c r="N852" s="90">
        <v>3055694.824</v>
      </c>
      <c r="O852" s="90">
        <v>1267.54</v>
      </c>
      <c r="P852" s="40" t="s">
        <v>187</v>
      </c>
    </row>
    <row r="853" spans="2:16" s="37" customFormat="1" x14ac:dyDescent="0.25">
      <c r="B853" s="89"/>
      <c r="C853" s="90">
        <v>847</v>
      </c>
      <c r="D853" s="90">
        <v>3055695.6009999998</v>
      </c>
      <c r="E853" s="90">
        <v>331896.26500000001</v>
      </c>
      <c r="F853" s="90">
        <v>1267.6369999999999</v>
      </c>
      <c r="G853" s="40" t="s">
        <v>170</v>
      </c>
      <c r="K853" s="56"/>
      <c r="L853" s="44">
        <v>847</v>
      </c>
      <c r="M853" s="90">
        <v>331896.26500000001</v>
      </c>
      <c r="N853" s="90">
        <v>3055695.6009999998</v>
      </c>
      <c r="O853" s="90">
        <v>1267.6369999999999</v>
      </c>
      <c r="P853" s="40" t="s">
        <v>170</v>
      </c>
    </row>
    <row r="854" spans="2:16" s="37" customFormat="1" x14ac:dyDescent="0.25">
      <c r="B854" s="89"/>
      <c r="C854" s="90">
        <v>848</v>
      </c>
      <c r="D854" s="90">
        <v>3055699.4789999998</v>
      </c>
      <c r="E854" s="90">
        <v>331899.17</v>
      </c>
      <c r="F854" s="90">
        <v>1267.5809999999999</v>
      </c>
      <c r="G854" s="40" t="s">
        <v>170</v>
      </c>
      <c r="K854" s="56"/>
      <c r="L854" s="44">
        <v>848</v>
      </c>
      <c r="M854" s="90">
        <v>331899.17</v>
      </c>
      <c r="N854" s="90">
        <v>3055699.4789999998</v>
      </c>
      <c r="O854" s="90">
        <v>1267.5809999999999</v>
      </c>
      <c r="P854" s="40" t="s">
        <v>170</v>
      </c>
    </row>
    <row r="855" spans="2:16" s="37" customFormat="1" x14ac:dyDescent="0.25">
      <c r="B855" s="89"/>
      <c r="C855" s="90">
        <v>849</v>
      </c>
      <c r="D855" s="90">
        <v>3055696.1609999998</v>
      </c>
      <c r="E855" s="90">
        <v>331902.36900000001</v>
      </c>
      <c r="F855" s="90">
        <v>1267.643</v>
      </c>
      <c r="G855" s="40" t="s">
        <v>167</v>
      </c>
      <c r="K855" s="56"/>
      <c r="L855" s="44">
        <v>849</v>
      </c>
      <c r="M855" s="90">
        <v>331902.36900000001</v>
      </c>
      <c r="N855" s="90">
        <v>3055696.1609999998</v>
      </c>
      <c r="O855" s="90">
        <v>1267.643</v>
      </c>
      <c r="P855" s="40" t="s">
        <v>167</v>
      </c>
    </row>
    <row r="856" spans="2:16" s="37" customFormat="1" x14ac:dyDescent="0.25">
      <c r="B856" s="89"/>
      <c r="C856" s="90">
        <v>850</v>
      </c>
      <c r="D856" s="90">
        <v>3055686.4070000001</v>
      </c>
      <c r="E856" s="90">
        <v>331896.21799999999</v>
      </c>
      <c r="F856" s="90">
        <v>1267.56</v>
      </c>
      <c r="G856" s="40" t="s">
        <v>167</v>
      </c>
      <c r="K856" s="56"/>
      <c r="L856" s="44">
        <v>850</v>
      </c>
      <c r="M856" s="90">
        <v>331896.21799999999</v>
      </c>
      <c r="N856" s="90">
        <v>3055686.4070000001</v>
      </c>
      <c r="O856" s="90">
        <v>1267.56</v>
      </c>
      <c r="P856" s="40" t="s">
        <v>167</v>
      </c>
    </row>
    <row r="857" spans="2:16" s="37" customFormat="1" x14ac:dyDescent="0.25">
      <c r="B857" s="89"/>
      <c r="C857" s="90">
        <v>851</v>
      </c>
      <c r="D857" s="90">
        <v>3055683.6889999998</v>
      </c>
      <c r="E857" s="90">
        <v>331900.57400000002</v>
      </c>
      <c r="F857" s="90">
        <v>1267.5550000000001</v>
      </c>
      <c r="G857" s="40" t="s">
        <v>166</v>
      </c>
      <c r="K857" s="56"/>
      <c r="L857" s="44">
        <v>851</v>
      </c>
      <c r="M857" s="90">
        <v>331900.57400000002</v>
      </c>
      <c r="N857" s="90">
        <v>3055683.6889999998</v>
      </c>
      <c r="O857" s="90">
        <v>1267.5550000000001</v>
      </c>
      <c r="P857" s="40" t="s">
        <v>166</v>
      </c>
    </row>
    <row r="858" spans="2:16" s="37" customFormat="1" x14ac:dyDescent="0.25">
      <c r="B858" s="89"/>
      <c r="C858" s="90">
        <v>852</v>
      </c>
      <c r="D858" s="90">
        <v>3055677.8190000001</v>
      </c>
      <c r="E858" s="90">
        <v>331896.30099999998</v>
      </c>
      <c r="F858" s="90">
        <v>1267.5640000000001</v>
      </c>
      <c r="G858" s="40" t="s">
        <v>166</v>
      </c>
      <c r="K858" s="56"/>
      <c r="L858" s="44">
        <v>852</v>
      </c>
      <c r="M858" s="90">
        <v>331896.30099999998</v>
      </c>
      <c r="N858" s="90">
        <v>3055677.8190000001</v>
      </c>
      <c r="O858" s="90">
        <v>1267.5640000000001</v>
      </c>
      <c r="P858" s="40" t="s">
        <v>166</v>
      </c>
    </row>
    <row r="859" spans="2:16" s="37" customFormat="1" x14ac:dyDescent="0.25">
      <c r="B859" s="89"/>
      <c r="C859" s="90">
        <v>853</v>
      </c>
      <c r="D859" s="90">
        <v>3055673.0920000002</v>
      </c>
      <c r="E859" s="90">
        <v>331887.23</v>
      </c>
      <c r="F859" s="90">
        <v>1266.046</v>
      </c>
      <c r="G859" s="40" t="s">
        <v>188</v>
      </c>
      <c r="K859" s="56"/>
      <c r="L859" s="44">
        <v>853</v>
      </c>
      <c r="M859" s="90">
        <v>331887.23</v>
      </c>
      <c r="N859" s="90">
        <v>3055673.0920000002</v>
      </c>
      <c r="O859" s="90">
        <v>1266.046</v>
      </c>
      <c r="P859" s="40" t="s">
        <v>188</v>
      </c>
    </row>
    <row r="860" spans="2:16" s="37" customFormat="1" x14ac:dyDescent="0.25">
      <c r="B860" s="89"/>
      <c r="C860" s="90">
        <v>854</v>
      </c>
      <c r="D860" s="90">
        <v>3055665.432</v>
      </c>
      <c r="E860" s="90">
        <v>331882.36800000002</v>
      </c>
      <c r="F860" s="90">
        <v>1266.039</v>
      </c>
      <c r="G860" s="40" t="s">
        <v>188</v>
      </c>
      <c r="K860" s="56"/>
      <c r="L860" s="44">
        <v>854</v>
      </c>
      <c r="M860" s="90">
        <v>331882.36800000002</v>
      </c>
      <c r="N860" s="90">
        <v>3055665.432</v>
      </c>
      <c r="O860" s="90">
        <v>1266.039</v>
      </c>
      <c r="P860" s="40" t="s">
        <v>188</v>
      </c>
    </row>
    <row r="861" spans="2:16" s="37" customFormat="1" x14ac:dyDescent="0.25">
      <c r="B861" s="89"/>
      <c r="C861" s="90">
        <v>855</v>
      </c>
      <c r="D861" s="90">
        <v>3055653.3450000002</v>
      </c>
      <c r="E861" s="90">
        <v>331872.56400000001</v>
      </c>
      <c r="F861" s="90">
        <v>1265.3579999999999</v>
      </c>
      <c r="G861" s="40" t="s">
        <v>166</v>
      </c>
      <c r="K861" s="56"/>
      <c r="L861" s="44">
        <v>855</v>
      </c>
      <c r="M861" s="90">
        <v>331872.56400000001</v>
      </c>
      <c r="N861" s="90">
        <v>3055653.3450000002</v>
      </c>
      <c r="O861" s="90">
        <v>1265.3579999999999</v>
      </c>
      <c r="P861" s="40" t="s">
        <v>166</v>
      </c>
    </row>
    <row r="862" spans="2:16" s="37" customFormat="1" x14ac:dyDescent="0.25">
      <c r="B862" s="89"/>
      <c r="C862" s="90">
        <v>856</v>
      </c>
      <c r="D862" s="90">
        <v>3055656.43</v>
      </c>
      <c r="E862" s="90">
        <v>331869.451</v>
      </c>
      <c r="F862" s="90">
        <v>1264.77</v>
      </c>
      <c r="G862" s="40" t="s">
        <v>167</v>
      </c>
      <c r="K862" s="56"/>
      <c r="L862" s="44">
        <v>856</v>
      </c>
      <c r="M862" s="90">
        <v>331869.451</v>
      </c>
      <c r="N862" s="90">
        <v>3055656.43</v>
      </c>
      <c r="O862" s="90">
        <v>1264.77</v>
      </c>
      <c r="P862" s="40" t="s">
        <v>167</v>
      </c>
    </row>
    <row r="863" spans="2:16" s="37" customFormat="1" x14ac:dyDescent="0.25">
      <c r="B863" s="89"/>
      <c r="C863" s="90">
        <v>857</v>
      </c>
      <c r="D863" s="90">
        <v>3055658.9350000001</v>
      </c>
      <c r="E863" s="90">
        <v>331866.27100000001</v>
      </c>
      <c r="F863" s="90">
        <v>1264.7380000000001</v>
      </c>
      <c r="G863" s="40" t="s">
        <v>167</v>
      </c>
      <c r="K863" s="56"/>
      <c r="L863" s="44">
        <v>857</v>
      </c>
      <c r="M863" s="90">
        <v>331866.27100000001</v>
      </c>
      <c r="N863" s="90">
        <v>3055658.9350000001</v>
      </c>
      <c r="O863" s="90">
        <v>1264.7380000000001</v>
      </c>
      <c r="P863" s="40" t="s">
        <v>167</v>
      </c>
    </row>
    <row r="864" spans="2:16" s="37" customFormat="1" x14ac:dyDescent="0.25">
      <c r="B864" s="89"/>
      <c r="C864" s="90">
        <v>858</v>
      </c>
      <c r="D864" s="90">
        <v>3055676.9619999998</v>
      </c>
      <c r="E864" s="90">
        <v>331884.522</v>
      </c>
      <c r="F864" s="90">
        <v>1266.0219999999999</v>
      </c>
      <c r="G864" s="40" t="s">
        <v>167</v>
      </c>
      <c r="K864" s="56"/>
      <c r="L864" s="44">
        <v>858</v>
      </c>
      <c r="M864" s="90">
        <v>331884.522</v>
      </c>
      <c r="N864" s="90">
        <v>3055676.9619999998</v>
      </c>
      <c r="O864" s="90">
        <v>1266.0219999999999</v>
      </c>
      <c r="P864" s="40" t="s">
        <v>167</v>
      </c>
    </row>
    <row r="865" spans="2:16" s="37" customFormat="1" x14ac:dyDescent="0.25">
      <c r="B865" s="89"/>
      <c r="C865" s="90">
        <v>859</v>
      </c>
      <c r="D865" s="90">
        <v>3055678.966</v>
      </c>
      <c r="E865" s="90">
        <v>331870.77399999998</v>
      </c>
      <c r="F865" s="90">
        <v>1265.5609999999999</v>
      </c>
      <c r="G865" s="40" t="s">
        <v>167</v>
      </c>
      <c r="K865" s="56"/>
      <c r="L865" s="44">
        <v>859</v>
      </c>
      <c r="M865" s="90">
        <v>331870.77399999998</v>
      </c>
      <c r="N865" s="90">
        <v>3055678.966</v>
      </c>
      <c r="O865" s="90">
        <v>1265.5609999999999</v>
      </c>
      <c r="P865" s="40" t="s">
        <v>167</v>
      </c>
    </row>
    <row r="866" spans="2:16" s="37" customFormat="1" x14ac:dyDescent="0.25">
      <c r="B866" s="89"/>
      <c r="C866" s="90">
        <v>860</v>
      </c>
      <c r="D866" s="90">
        <v>3055682.8160000001</v>
      </c>
      <c r="E866" s="90">
        <v>331879.36599999998</v>
      </c>
      <c r="F866" s="90">
        <v>1266.1199999999999</v>
      </c>
      <c r="G866" s="40" t="s">
        <v>167</v>
      </c>
      <c r="K866" s="56"/>
      <c r="L866" s="44">
        <v>860</v>
      </c>
      <c r="M866" s="90">
        <v>331879.36599999998</v>
      </c>
      <c r="N866" s="90">
        <v>3055682.8160000001</v>
      </c>
      <c r="O866" s="90">
        <v>1266.1199999999999</v>
      </c>
      <c r="P866" s="40" t="s">
        <v>167</v>
      </c>
    </row>
    <row r="867" spans="2:16" s="37" customFormat="1" x14ac:dyDescent="0.25">
      <c r="B867" s="89"/>
      <c r="C867" s="90">
        <v>861</v>
      </c>
      <c r="D867" s="90">
        <v>3055684.2379999999</v>
      </c>
      <c r="E867" s="90">
        <v>331866.57400000002</v>
      </c>
      <c r="F867" s="90">
        <v>1265.337</v>
      </c>
      <c r="G867" s="40" t="s">
        <v>167</v>
      </c>
      <c r="K867" s="56"/>
      <c r="L867" s="44">
        <v>861</v>
      </c>
      <c r="M867" s="90">
        <v>331866.57400000002</v>
      </c>
      <c r="N867" s="90">
        <v>3055684.2379999999</v>
      </c>
      <c r="O867" s="90">
        <v>1265.337</v>
      </c>
      <c r="P867" s="40" t="s">
        <v>167</v>
      </c>
    </row>
    <row r="868" spans="2:16" s="37" customFormat="1" x14ac:dyDescent="0.25">
      <c r="B868" s="89"/>
      <c r="C868" s="90">
        <v>862</v>
      </c>
      <c r="D868" s="90">
        <v>3055688.3810000001</v>
      </c>
      <c r="E868" s="90">
        <v>331872.94699999999</v>
      </c>
      <c r="F868" s="90">
        <v>1266.229</v>
      </c>
      <c r="G868" s="40" t="s">
        <v>167</v>
      </c>
      <c r="K868" s="56"/>
      <c r="L868" s="44">
        <v>862</v>
      </c>
      <c r="M868" s="90">
        <v>331872.94699999999</v>
      </c>
      <c r="N868" s="90">
        <v>3055688.3810000001</v>
      </c>
      <c r="O868" s="90">
        <v>1266.229</v>
      </c>
      <c r="P868" s="40" t="s">
        <v>167</v>
      </c>
    </row>
    <row r="869" spans="2:16" s="37" customFormat="1" x14ac:dyDescent="0.25">
      <c r="B869" s="89"/>
      <c r="C869" s="90">
        <v>863</v>
      </c>
      <c r="D869" s="90">
        <v>3055677.963</v>
      </c>
      <c r="E869" s="90">
        <v>331868.02899999998</v>
      </c>
      <c r="F869" s="90">
        <v>1265.6110000000001</v>
      </c>
      <c r="G869" s="40" t="s">
        <v>156</v>
      </c>
      <c r="K869" s="56"/>
      <c r="L869" s="44">
        <v>863</v>
      </c>
      <c r="M869" s="90">
        <v>331868.02899999998</v>
      </c>
      <c r="N869" s="90">
        <v>3055677.963</v>
      </c>
      <c r="O869" s="90">
        <v>1265.6110000000001</v>
      </c>
      <c r="P869" s="40" t="s">
        <v>156</v>
      </c>
    </row>
    <row r="870" spans="2:16" s="37" customFormat="1" x14ac:dyDescent="0.25">
      <c r="B870" s="89"/>
      <c r="C870" s="90">
        <v>864</v>
      </c>
      <c r="D870" s="90">
        <v>3055683.628</v>
      </c>
      <c r="E870" s="90">
        <v>331863.77799999999</v>
      </c>
      <c r="F870" s="90">
        <v>1265.5999999999999</v>
      </c>
      <c r="G870" s="40" t="s">
        <v>156</v>
      </c>
      <c r="K870" s="56"/>
      <c r="L870" s="44">
        <v>864</v>
      </c>
      <c r="M870" s="90">
        <v>331863.77799999999</v>
      </c>
      <c r="N870" s="90">
        <v>3055683.628</v>
      </c>
      <c r="O870" s="90">
        <v>1265.5999999999999</v>
      </c>
      <c r="P870" s="40" t="s">
        <v>156</v>
      </c>
    </row>
    <row r="871" spans="2:16" s="37" customFormat="1" x14ac:dyDescent="0.25">
      <c r="B871" s="89"/>
      <c r="C871" s="90">
        <v>865</v>
      </c>
      <c r="D871" s="90">
        <v>3055689.3730000001</v>
      </c>
      <c r="E871" s="90">
        <v>331865.30699999997</v>
      </c>
      <c r="F871" s="90">
        <v>1266.6320000000001</v>
      </c>
      <c r="G871" s="40" t="s">
        <v>167</v>
      </c>
      <c r="K871" s="56"/>
      <c r="L871" s="44">
        <v>865</v>
      </c>
      <c r="M871" s="90">
        <v>331865.30699999997</v>
      </c>
      <c r="N871" s="90">
        <v>3055689.3730000001</v>
      </c>
      <c r="O871" s="90">
        <v>1266.6320000000001</v>
      </c>
      <c r="P871" s="40" t="s">
        <v>167</v>
      </c>
    </row>
    <row r="872" spans="2:16" s="37" customFormat="1" x14ac:dyDescent="0.25">
      <c r="B872" s="89"/>
      <c r="C872" s="90">
        <v>866</v>
      </c>
      <c r="D872" s="90">
        <v>3055685.3870000001</v>
      </c>
      <c r="E872" s="90">
        <v>331864.48</v>
      </c>
      <c r="F872" s="90">
        <v>1265.3689999999999</v>
      </c>
      <c r="G872" s="40" t="s">
        <v>167</v>
      </c>
      <c r="K872" s="56"/>
      <c r="L872" s="44">
        <v>866</v>
      </c>
      <c r="M872" s="90">
        <v>331864.48</v>
      </c>
      <c r="N872" s="90">
        <v>3055685.3870000001</v>
      </c>
      <c r="O872" s="90">
        <v>1265.3689999999999</v>
      </c>
      <c r="P872" s="40" t="s">
        <v>167</v>
      </c>
    </row>
    <row r="873" spans="2:16" s="37" customFormat="1" x14ac:dyDescent="0.25">
      <c r="B873" s="89"/>
      <c r="C873" s="90">
        <v>867</v>
      </c>
      <c r="D873" s="90">
        <v>3055690.9479999999</v>
      </c>
      <c r="E873" s="90">
        <v>331858.114</v>
      </c>
      <c r="F873" s="90">
        <v>1266.396</v>
      </c>
      <c r="G873" s="40" t="s">
        <v>167</v>
      </c>
      <c r="K873" s="56"/>
      <c r="L873" s="44">
        <v>867</v>
      </c>
      <c r="M873" s="90">
        <v>331858.114</v>
      </c>
      <c r="N873" s="90">
        <v>3055690.9479999999</v>
      </c>
      <c r="O873" s="90">
        <v>1266.396</v>
      </c>
      <c r="P873" s="40" t="s">
        <v>167</v>
      </c>
    </row>
    <row r="874" spans="2:16" s="37" customFormat="1" x14ac:dyDescent="0.25">
      <c r="B874" s="89"/>
      <c r="C874" s="90">
        <v>868</v>
      </c>
      <c r="D874" s="90">
        <v>3055687.18</v>
      </c>
      <c r="E874" s="90">
        <v>331860.929</v>
      </c>
      <c r="F874" s="90">
        <v>1265.2739999999999</v>
      </c>
      <c r="G874" s="40" t="s">
        <v>167</v>
      </c>
      <c r="K874" s="56"/>
      <c r="L874" s="44">
        <v>868</v>
      </c>
      <c r="M874" s="90">
        <v>331860.929</v>
      </c>
      <c r="N874" s="90">
        <v>3055687.18</v>
      </c>
      <c r="O874" s="90">
        <v>1265.2739999999999</v>
      </c>
      <c r="P874" s="40" t="s">
        <v>167</v>
      </c>
    </row>
    <row r="875" spans="2:16" s="37" customFormat="1" x14ac:dyDescent="0.25">
      <c r="B875" s="89"/>
      <c r="C875" s="90">
        <v>869</v>
      </c>
      <c r="D875" s="90">
        <v>3055696.176</v>
      </c>
      <c r="E875" s="90">
        <v>331860.82799999998</v>
      </c>
      <c r="F875" s="90">
        <v>1266.501</v>
      </c>
      <c r="G875" s="40" t="s">
        <v>167</v>
      </c>
      <c r="K875" s="56"/>
      <c r="L875" s="44">
        <v>869</v>
      </c>
      <c r="M875" s="90">
        <v>331860.82799999998</v>
      </c>
      <c r="N875" s="90">
        <v>3055696.176</v>
      </c>
      <c r="O875" s="90">
        <v>1266.501</v>
      </c>
      <c r="P875" s="40" t="s">
        <v>167</v>
      </c>
    </row>
    <row r="876" spans="2:16" s="37" customFormat="1" x14ac:dyDescent="0.25">
      <c r="B876" s="89"/>
      <c r="C876" s="90">
        <v>870</v>
      </c>
      <c r="D876" s="90">
        <v>3055689.2560000001</v>
      </c>
      <c r="E876" s="90">
        <v>331862.46500000003</v>
      </c>
      <c r="F876" s="90">
        <v>1265.9349999999999</v>
      </c>
      <c r="G876" s="40" t="s">
        <v>167</v>
      </c>
      <c r="K876" s="56"/>
      <c r="L876" s="44">
        <v>870</v>
      </c>
      <c r="M876" s="90">
        <v>331862.46500000003</v>
      </c>
      <c r="N876" s="90">
        <v>3055689.2560000001</v>
      </c>
      <c r="O876" s="90">
        <v>1265.9349999999999</v>
      </c>
      <c r="P876" s="40" t="s">
        <v>167</v>
      </c>
    </row>
    <row r="877" spans="2:16" s="37" customFormat="1" x14ac:dyDescent="0.25">
      <c r="B877" s="89"/>
      <c r="C877" s="90">
        <v>871</v>
      </c>
      <c r="D877" s="90">
        <v>3055689.1179999998</v>
      </c>
      <c r="E877" s="90">
        <v>331874.20799999998</v>
      </c>
      <c r="F877" s="90">
        <v>1266.952</v>
      </c>
      <c r="G877" s="40" t="s">
        <v>167</v>
      </c>
      <c r="K877" s="56"/>
      <c r="L877" s="44">
        <v>871</v>
      </c>
      <c r="M877" s="90">
        <v>331874.20799999998</v>
      </c>
      <c r="N877" s="90">
        <v>3055689.1179999998</v>
      </c>
      <c r="O877" s="90">
        <v>1266.952</v>
      </c>
      <c r="P877" s="40" t="s">
        <v>167</v>
      </c>
    </row>
    <row r="878" spans="2:16" s="37" customFormat="1" x14ac:dyDescent="0.25">
      <c r="B878" s="89"/>
      <c r="C878" s="90">
        <v>872</v>
      </c>
      <c r="D878" s="90">
        <v>3055695.574</v>
      </c>
      <c r="E878" s="90">
        <v>331876.06400000001</v>
      </c>
      <c r="F878" s="90">
        <v>1266.941</v>
      </c>
      <c r="G878" s="40" t="s">
        <v>167</v>
      </c>
      <c r="K878" s="56"/>
      <c r="L878" s="44">
        <v>872</v>
      </c>
      <c r="M878" s="90">
        <v>331876.06400000001</v>
      </c>
      <c r="N878" s="90">
        <v>3055695.574</v>
      </c>
      <c r="O878" s="90">
        <v>1266.941</v>
      </c>
      <c r="P878" s="40" t="s">
        <v>167</v>
      </c>
    </row>
    <row r="879" spans="2:16" s="37" customFormat="1" x14ac:dyDescent="0.25">
      <c r="B879" s="89"/>
      <c r="C879" s="90">
        <v>873</v>
      </c>
      <c r="D879" s="90">
        <v>3055690.8420000002</v>
      </c>
      <c r="E879" s="90">
        <v>331881.78999999998</v>
      </c>
      <c r="F879" s="90">
        <v>1267.3030000000001</v>
      </c>
      <c r="G879" s="40" t="s">
        <v>167</v>
      </c>
      <c r="K879" s="56"/>
      <c r="L879" s="44">
        <v>873</v>
      </c>
      <c r="M879" s="90">
        <v>331881.78999999998</v>
      </c>
      <c r="N879" s="90">
        <v>3055690.8420000002</v>
      </c>
      <c r="O879" s="90">
        <v>1267.3030000000001</v>
      </c>
      <c r="P879" s="40" t="s">
        <v>167</v>
      </c>
    </row>
    <row r="880" spans="2:16" s="37" customFormat="1" x14ac:dyDescent="0.25">
      <c r="B880" s="89"/>
      <c r="C880" s="90">
        <v>874</v>
      </c>
      <c r="D880" s="90">
        <v>3055690.747</v>
      </c>
      <c r="E880" s="90">
        <v>331886.03000000003</v>
      </c>
      <c r="F880" s="90">
        <v>1267.42</v>
      </c>
      <c r="G880" s="40" t="s">
        <v>167</v>
      </c>
      <c r="K880" s="56"/>
      <c r="L880" s="44">
        <v>874</v>
      </c>
      <c r="M880" s="90">
        <v>331886.03000000003</v>
      </c>
      <c r="N880" s="90">
        <v>3055690.747</v>
      </c>
      <c r="O880" s="90">
        <v>1267.42</v>
      </c>
      <c r="P880" s="40" t="s">
        <v>167</v>
      </c>
    </row>
    <row r="881" spans="2:16" s="37" customFormat="1" x14ac:dyDescent="0.25">
      <c r="B881" s="89"/>
      <c r="C881" s="90">
        <v>875</v>
      </c>
      <c r="D881" s="90">
        <v>3055697.5720000002</v>
      </c>
      <c r="E881" s="90">
        <v>331877.98700000002</v>
      </c>
      <c r="F881" s="90">
        <v>1267.4110000000001</v>
      </c>
      <c r="G881" s="40" t="s">
        <v>167</v>
      </c>
      <c r="K881" s="56"/>
      <c r="L881" s="44">
        <v>875</v>
      </c>
      <c r="M881" s="90">
        <v>331877.98700000002</v>
      </c>
      <c r="N881" s="90">
        <v>3055697.5720000002</v>
      </c>
      <c r="O881" s="90">
        <v>1267.4110000000001</v>
      </c>
      <c r="P881" s="40" t="s">
        <v>167</v>
      </c>
    </row>
    <row r="882" spans="2:16" s="37" customFormat="1" x14ac:dyDescent="0.25">
      <c r="B882" s="89"/>
      <c r="C882" s="90">
        <v>876</v>
      </c>
      <c r="D882" s="90">
        <v>3055700.3169999998</v>
      </c>
      <c r="E882" s="90">
        <v>331880.511</v>
      </c>
      <c r="F882" s="90">
        <v>1267.4169999999999</v>
      </c>
      <c r="G882" s="40" t="s">
        <v>167</v>
      </c>
      <c r="K882" s="56"/>
      <c r="L882" s="44">
        <v>876</v>
      </c>
      <c r="M882" s="90">
        <v>331880.511</v>
      </c>
      <c r="N882" s="90">
        <v>3055700.3169999998</v>
      </c>
      <c r="O882" s="90">
        <v>1267.4169999999999</v>
      </c>
      <c r="P882" s="40" t="s">
        <v>167</v>
      </c>
    </row>
    <row r="883" spans="2:16" s="37" customFormat="1" x14ac:dyDescent="0.25">
      <c r="B883" s="89"/>
      <c r="C883" s="90">
        <v>877</v>
      </c>
      <c r="D883" s="90">
        <v>3055705.1189999999</v>
      </c>
      <c r="E883" s="90">
        <v>331869.64899999998</v>
      </c>
      <c r="F883" s="90">
        <v>1266.9269999999999</v>
      </c>
      <c r="G883" s="40" t="s">
        <v>15</v>
      </c>
      <c r="K883" s="56"/>
      <c r="L883" s="44">
        <v>877</v>
      </c>
      <c r="M883" s="90">
        <v>331869.64899999998</v>
      </c>
      <c r="N883" s="90">
        <v>3055705.1189999999</v>
      </c>
      <c r="O883" s="90">
        <v>1266.9269999999999</v>
      </c>
      <c r="P883" s="40" t="s">
        <v>15</v>
      </c>
    </row>
    <row r="884" spans="2:16" s="37" customFormat="1" x14ac:dyDescent="0.25">
      <c r="B884" s="89"/>
      <c r="C884" s="90">
        <v>878</v>
      </c>
      <c r="D884" s="90">
        <v>3055705.2579999999</v>
      </c>
      <c r="E884" s="90">
        <v>331869.59999999998</v>
      </c>
      <c r="F884" s="90">
        <v>1266.93</v>
      </c>
      <c r="G884" s="40" t="s">
        <v>15</v>
      </c>
      <c r="K884" s="56"/>
      <c r="L884" s="44">
        <v>878</v>
      </c>
      <c r="M884" s="90">
        <v>331869.59999999998</v>
      </c>
      <c r="N884" s="90">
        <v>3055705.2579999999</v>
      </c>
      <c r="O884" s="90">
        <v>1266.93</v>
      </c>
      <c r="P884" s="40" t="s">
        <v>15</v>
      </c>
    </row>
    <row r="885" spans="2:16" s="37" customFormat="1" x14ac:dyDescent="0.25">
      <c r="B885" s="89"/>
      <c r="C885" s="90">
        <v>879</v>
      </c>
      <c r="D885" s="90">
        <v>3055701.128</v>
      </c>
      <c r="E885" s="90">
        <v>331868.08500000002</v>
      </c>
      <c r="F885" s="90">
        <v>1266.8510000000001</v>
      </c>
      <c r="G885" s="40" t="s">
        <v>15</v>
      </c>
      <c r="K885" s="56"/>
      <c r="L885" s="44">
        <v>879</v>
      </c>
      <c r="M885" s="90">
        <v>331868.08500000002</v>
      </c>
      <c r="N885" s="90">
        <v>3055701.128</v>
      </c>
      <c r="O885" s="90">
        <v>1266.8510000000001</v>
      </c>
      <c r="P885" s="40" t="s">
        <v>15</v>
      </c>
    </row>
    <row r="886" spans="2:16" s="37" customFormat="1" x14ac:dyDescent="0.25">
      <c r="B886" s="89"/>
      <c r="C886" s="90">
        <v>880</v>
      </c>
      <c r="D886" s="90">
        <v>3055699.44</v>
      </c>
      <c r="E886" s="90">
        <v>331861.391</v>
      </c>
      <c r="F886" s="90">
        <v>1266.79</v>
      </c>
      <c r="G886" s="40" t="s">
        <v>15</v>
      </c>
      <c r="K886" s="56"/>
      <c r="L886" s="44">
        <v>880</v>
      </c>
      <c r="M886" s="90">
        <v>331861.391</v>
      </c>
      <c r="N886" s="90">
        <v>3055699.44</v>
      </c>
      <c r="O886" s="90">
        <v>1266.79</v>
      </c>
      <c r="P886" s="40" t="s">
        <v>15</v>
      </c>
    </row>
    <row r="887" spans="2:16" s="37" customFormat="1" x14ac:dyDescent="0.25">
      <c r="B887" s="89"/>
      <c r="C887" s="90">
        <v>881</v>
      </c>
      <c r="D887" s="90">
        <v>3055695.8289999999</v>
      </c>
      <c r="E887" s="90">
        <v>331860.375</v>
      </c>
      <c r="F887" s="90">
        <v>1266.4929999999999</v>
      </c>
      <c r="G887" s="40" t="s">
        <v>15</v>
      </c>
      <c r="K887" s="56"/>
      <c r="L887" s="44">
        <v>881</v>
      </c>
      <c r="M887" s="90">
        <v>331860.375</v>
      </c>
      <c r="N887" s="90">
        <v>3055695.8289999999</v>
      </c>
      <c r="O887" s="90">
        <v>1266.4929999999999</v>
      </c>
      <c r="P887" s="40" t="s">
        <v>15</v>
      </c>
    </row>
    <row r="888" spans="2:16" s="37" customFormat="1" x14ac:dyDescent="0.25">
      <c r="B888" s="89"/>
      <c r="C888" s="90">
        <v>882</v>
      </c>
      <c r="D888" s="90">
        <v>3055695.196</v>
      </c>
      <c r="E888" s="90">
        <v>331858.571</v>
      </c>
      <c r="F888" s="90">
        <v>1266.4469999999999</v>
      </c>
      <c r="G888" s="40" t="s">
        <v>15</v>
      </c>
      <c r="K888" s="56"/>
      <c r="L888" s="44">
        <v>882</v>
      </c>
      <c r="M888" s="90">
        <v>331858.571</v>
      </c>
      <c r="N888" s="90">
        <v>3055695.196</v>
      </c>
      <c r="O888" s="90">
        <v>1266.4469999999999</v>
      </c>
      <c r="P888" s="40" t="s">
        <v>15</v>
      </c>
    </row>
    <row r="889" spans="2:16" s="37" customFormat="1" x14ac:dyDescent="0.25">
      <c r="B889" s="89"/>
      <c r="C889" s="90">
        <v>883</v>
      </c>
      <c r="D889" s="90">
        <v>3055696.7489999998</v>
      </c>
      <c r="E889" s="90">
        <v>331856.641</v>
      </c>
      <c r="F889" s="90">
        <v>1266.5219999999999</v>
      </c>
      <c r="G889" s="40" t="s">
        <v>15</v>
      </c>
      <c r="K889" s="56"/>
      <c r="L889" s="44">
        <v>883</v>
      </c>
      <c r="M889" s="90">
        <v>331856.641</v>
      </c>
      <c r="N889" s="90">
        <v>3055696.7489999998</v>
      </c>
      <c r="O889" s="90">
        <v>1266.5219999999999</v>
      </c>
      <c r="P889" s="40" t="s">
        <v>15</v>
      </c>
    </row>
    <row r="890" spans="2:16" s="37" customFormat="1" x14ac:dyDescent="0.25">
      <c r="B890" s="89"/>
      <c r="C890" s="90">
        <v>884</v>
      </c>
      <c r="D890" s="90">
        <v>3055699.0060000001</v>
      </c>
      <c r="E890" s="90">
        <v>331852.25400000002</v>
      </c>
      <c r="F890" s="90">
        <v>1266.5119999999999</v>
      </c>
      <c r="G890" s="40" t="s">
        <v>15</v>
      </c>
      <c r="K890" s="56"/>
      <c r="L890" s="44">
        <v>884</v>
      </c>
      <c r="M890" s="90">
        <v>331852.25400000002</v>
      </c>
      <c r="N890" s="90">
        <v>3055699.0060000001</v>
      </c>
      <c r="O890" s="90">
        <v>1266.5119999999999</v>
      </c>
      <c r="P890" s="40" t="s">
        <v>15</v>
      </c>
    </row>
    <row r="891" spans="2:16" s="37" customFormat="1" x14ac:dyDescent="0.25">
      <c r="B891" s="89"/>
      <c r="C891" s="90">
        <v>885</v>
      </c>
      <c r="D891" s="90">
        <v>3055701.0920000002</v>
      </c>
      <c r="E891" s="90">
        <v>331848.38500000001</v>
      </c>
      <c r="F891" s="90">
        <v>1266.4860000000001</v>
      </c>
      <c r="G891" s="40" t="s">
        <v>15</v>
      </c>
      <c r="K891" s="56"/>
      <c r="L891" s="44">
        <v>885</v>
      </c>
      <c r="M891" s="90">
        <v>331848.38500000001</v>
      </c>
      <c r="N891" s="90">
        <v>3055701.0920000002</v>
      </c>
      <c r="O891" s="90">
        <v>1266.4860000000001</v>
      </c>
      <c r="P891" s="40" t="s">
        <v>15</v>
      </c>
    </row>
    <row r="892" spans="2:16" s="37" customFormat="1" x14ac:dyDescent="0.25">
      <c r="B892" s="89"/>
      <c r="C892" s="90">
        <v>886</v>
      </c>
      <c r="D892" s="90">
        <v>3055703.4709999999</v>
      </c>
      <c r="E892" s="90">
        <v>331847.36</v>
      </c>
      <c r="F892" s="90">
        <v>1266.6110000000001</v>
      </c>
      <c r="G892" s="40" t="s">
        <v>15</v>
      </c>
      <c r="K892" s="56"/>
      <c r="L892" s="44">
        <v>886</v>
      </c>
      <c r="M892" s="90">
        <v>331847.36</v>
      </c>
      <c r="N892" s="90">
        <v>3055703.4709999999</v>
      </c>
      <c r="O892" s="90">
        <v>1266.6110000000001</v>
      </c>
      <c r="P892" s="40" t="s">
        <v>15</v>
      </c>
    </row>
    <row r="893" spans="2:16" s="37" customFormat="1" x14ac:dyDescent="0.25">
      <c r="B893" s="89"/>
      <c r="C893" s="90">
        <v>887</v>
      </c>
      <c r="D893" s="90">
        <v>3055692.08</v>
      </c>
      <c r="E893" s="90">
        <v>331856.68900000001</v>
      </c>
      <c r="F893" s="90">
        <v>1266.4580000000001</v>
      </c>
      <c r="G893" s="40" t="s">
        <v>15</v>
      </c>
      <c r="K893" s="56"/>
      <c r="L893" s="44">
        <v>887</v>
      </c>
      <c r="M893" s="90">
        <v>331856.68900000001</v>
      </c>
      <c r="N893" s="90">
        <v>3055692.08</v>
      </c>
      <c r="O893" s="90">
        <v>1266.4580000000001</v>
      </c>
      <c r="P893" s="40" t="s">
        <v>15</v>
      </c>
    </row>
    <row r="894" spans="2:16" s="37" customFormat="1" x14ac:dyDescent="0.25">
      <c r="B894" s="89"/>
      <c r="C894" s="90">
        <v>888</v>
      </c>
      <c r="D894" s="90">
        <v>3055695.105</v>
      </c>
      <c r="E894" s="90">
        <v>331858.674</v>
      </c>
      <c r="F894" s="90">
        <v>1266.4559999999999</v>
      </c>
      <c r="G894" s="40" t="s">
        <v>15</v>
      </c>
      <c r="K894" s="56"/>
      <c r="L894" s="44">
        <v>888</v>
      </c>
      <c r="M894" s="90">
        <v>331858.674</v>
      </c>
      <c r="N894" s="90">
        <v>3055695.105</v>
      </c>
      <c r="O894" s="90">
        <v>1266.4559999999999</v>
      </c>
      <c r="P894" s="40" t="s">
        <v>15</v>
      </c>
    </row>
    <row r="895" spans="2:16" s="37" customFormat="1" x14ac:dyDescent="0.25">
      <c r="B895" s="89"/>
      <c r="C895" s="90">
        <v>889</v>
      </c>
      <c r="D895" s="90">
        <v>3055695.9709999999</v>
      </c>
      <c r="E895" s="90">
        <v>331854.88500000001</v>
      </c>
      <c r="F895" s="90">
        <v>1266.58</v>
      </c>
      <c r="G895" s="40" t="s">
        <v>15</v>
      </c>
      <c r="K895" s="56"/>
      <c r="L895" s="44">
        <v>889</v>
      </c>
      <c r="M895" s="90">
        <v>331854.88500000001</v>
      </c>
      <c r="N895" s="90">
        <v>3055695.9709999999</v>
      </c>
      <c r="O895" s="90">
        <v>1266.58</v>
      </c>
      <c r="P895" s="40" t="s">
        <v>15</v>
      </c>
    </row>
    <row r="896" spans="2:16" s="37" customFormat="1" x14ac:dyDescent="0.25">
      <c r="B896" s="89"/>
      <c r="C896" s="90">
        <v>890</v>
      </c>
      <c r="D896" s="90">
        <v>3055694.5809999998</v>
      </c>
      <c r="E896" s="90">
        <v>331857.26299999998</v>
      </c>
      <c r="F896" s="90">
        <v>1266.4449999999999</v>
      </c>
      <c r="G896" s="40" t="s">
        <v>155</v>
      </c>
      <c r="K896" s="56"/>
      <c r="L896" s="44">
        <v>890</v>
      </c>
      <c r="M896" s="90">
        <v>331857.26299999998</v>
      </c>
      <c r="N896" s="90">
        <v>3055694.5809999998</v>
      </c>
      <c r="O896" s="90">
        <v>1266.4449999999999</v>
      </c>
      <c r="P896" s="40" t="s">
        <v>155</v>
      </c>
    </row>
    <row r="897" spans="2:16" s="37" customFormat="1" x14ac:dyDescent="0.25">
      <c r="B897" s="89"/>
      <c r="C897" s="90">
        <v>891</v>
      </c>
      <c r="D897" s="90">
        <v>3055700.0109999999</v>
      </c>
      <c r="E897" s="90">
        <v>331851.902</v>
      </c>
      <c r="F897" s="90">
        <v>1266.538</v>
      </c>
      <c r="G897" s="40" t="s">
        <v>155</v>
      </c>
      <c r="K897" s="56"/>
      <c r="L897" s="44">
        <v>891</v>
      </c>
      <c r="M897" s="90">
        <v>331851.902</v>
      </c>
      <c r="N897" s="90">
        <v>3055700.0109999999</v>
      </c>
      <c r="O897" s="90">
        <v>1266.538</v>
      </c>
      <c r="P897" s="40" t="s">
        <v>155</v>
      </c>
    </row>
    <row r="898" spans="2:16" s="37" customFormat="1" x14ac:dyDescent="0.25">
      <c r="B898" s="89"/>
      <c r="C898" s="90">
        <v>892</v>
      </c>
      <c r="D898" s="90">
        <v>3055704.2719999999</v>
      </c>
      <c r="E898" s="90">
        <v>331880.43699999998</v>
      </c>
      <c r="F898" s="90">
        <v>1267.797</v>
      </c>
      <c r="G898" s="40" t="s">
        <v>155</v>
      </c>
      <c r="K898" s="56"/>
      <c r="L898" s="44">
        <v>892</v>
      </c>
      <c r="M898" s="90">
        <v>331880.43699999998</v>
      </c>
      <c r="N898" s="90">
        <v>3055704.2719999999</v>
      </c>
      <c r="O898" s="90">
        <v>1267.797</v>
      </c>
      <c r="P898" s="40" t="s">
        <v>155</v>
      </c>
    </row>
    <row r="899" spans="2:16" s="37" customFormat="1" x14ac:dyDescent="0.25">
      <c r="B899" s="89"/>
      <c r="C899" s="90">
        <v>893</v>
      </c>
      <c r="D899" s="90">
        <v>3055702.554</v>
      </c>
      <c r="E899" s="90">
        <v>331849.73</v>
      </c>
      <c r="F899" s="90">
        <v>1266.578</v>
      </c>
      <c r="G899" s="40" t="s">
        <v>156</v>
      </c>
      <c r="K899" s="56"/>
      <c r="L899" s="44">
        <v>893</v>
      </c>
      <c r="M899" s="90">
        <v>331849.73</v>
      </c>
      <c r="N899" s="90">
        <v>3055702.554</v>
      </c>
      <c r="O899" s="90">
        <v>1266.578</v>
      </c>
      <c r="P899" s="40" t="s">
        <v>156</v>
      </c>
    </row>
    <row r="900" spans="2:16" s="37" customFormat="1" x14ac:dyDescent="0.25">
      <c r="B900" s="89"/>
      <c r="C900" s="90">
        <v>894</v>
      </c>
      <c r="D900" s="90">
        <v>3055708.3879999998</v>
      </c>
      <c r="E900" s="90">
        <v>331854.92</v>
      </c>
      <c r="F900" s="90">
        <v>1266.7339999999999</v>
      </c>
      <c r="G900" s="40" t="s">
        <v>156</v>
      </c>
      <c r="K900" s="56"/>
      <c r="L900" s="44">
        <v>894</v>
      </c>
      <c r="M900" s="90">
        <v>331854.92</v>
      </c>
      <c r="N900" s="90">
        <v>3055708.3879999998</v>
      </c>
      <c r="O900" s="90">
        <v>1266.7339999999999</v>
      </c>
      <c r="P900" s="40" t="s">
        <v>156</v>
      </c>
    </row>
    <row r="901" spans="2:16" s="37" customFormat="1" x14ac:dyDescent="0.25">
      <c r="B901" s="89"/>
      <c r="C901" s="90">
        <v>895</v>
      </c>
      <c r="D901" s="90">
        <v>3055714.409</v>
      </c>
      <c r="E901" s="90">
        <v>331848.37699999998</v>
      </c>
      <c r="F901" s="90">
        <v>1266.588</v>
      </c>
      <c r="G901" s="40" t="s">
        <v>156</v>
      </c>
      <c r="K901" s="56"/>
      <c r="L901" s="44">
        <v>895</v>
      </c>
      <c r="M901" s="90">
        <v>331848.37699999998</v>
      </c>
      <c r="N901" s="90">
        <v>3055714.409</v>
      </c>
      <c r="O901" s="90">
        <v>1266.588</v>
      </c>
      <c r="P901" s="40" t="s">
        <v>156</v>
      </c>
    </row>
    <row r="902" spans="2:16" s="37" customFormat="1" x14ac:dyDescent="0.25">
      <c r="B902" s="89"/>
      <c r="C902" s="90">
        <v>896</v>
      </c>
      <c r="D902" s="90">
        <v>3055706.4449999998</v>
      </c>
      <c r="E902" s="90">
        <v>331870.54800000001</v>
      </c>
      <c r="F902" s="90">
        <v>1267.5630000000001</v>
      </c>
      <c r="G902" s="40" t="s">
        <v>167</v>
      </c>
      <c r="K902" s="56"/>
      <c r="L902" s="44">
        <v>896</v>
      </c>
      <c r="M902" s="90">
        <v>331870.54800000001</v>
      </c>
      <c r="N902" s="90">
        <v>3055706.4449999998</v>
      </c>
      <c r="O902" s="90">
        <v>1267.5630000000001</v>
      </c>
      <c r="P902" s="40" t="s">
        <v>167</v>
      </c>
    </row>
    <row r="903" spans="2:16" s="37" customFormat="1" x14ac:dyDescent="0.25">
      <c r="B903" s="89"/>
      <c r="C903" s="90">
        <v>897</v>
      </c>
      <c r="D903" s="90">
        <v>3055709.6069999998</v>
      </c>
      <c r="E903" s="90">
        <v>331867.09899999999</v>
      </c>
      <c r="F903" s="90">
        <v>1267.597</v>
      </c>
      <c r="G903" s="40" t="s">
        <v>164</v>
      </c>
      <c r="K903" s="56"/>
      <c r="L903" s="44">
        <v>897</v>
      </c>
      <c r="M903" s="90">
        <v>331867.09899999999</v>
      </c>
      <c r="N903" s="90">
        <v>3055709.6069999998</v>
      </c>
      <c r="O903" s="90">
        <v>1267.597</v>
      </c>
      <c r="P903" s="40" t="s">
        <v>164</v>
      </c>
    </row>
    <row r="904" spans="2:16" s="37" customFormat="1" x14ac:dyDescent="0.25">
      <c r="B904" s="89"/>
      <c r="C904" s="90">
        <v>898</v>
      </c>
      <c r="D904" s="90">
        <v>3055706.8659999999</v>
      </c>
      <c r="E904" s="90">
        <v>331856.65899999999</v>
      </c>
      <c r="F904" s="90">
        <v>1266.5409999999999</v>
      </c>
      <c r="G904" s="40" t="s">
        <v>186</v>
      </c>
      <c r="K904" s="56"/>
      <c r="L904" s="44">
        <v>898</v>
      </c>
      <c r="M904" s="90">
        <v>331856.65899999999</v>
      </c>
      <c r="N904" s="90">
        <v>3055706.8659999999</v>
      </c>
      <c r="O904" s="90">
        <v>1266.5409999999999</v>
      </c>
      <c r="P904" s="40" t="s">
        <v>186</v>
      </c>
    </row>
    <row r="905" spans="2:16" s="37" customFormat="1" x14ac:dyDescent="0.25">
      <c r="B905" s="89"/>
      <c r="C905" s="90">
        <v>899</v>
      </c>
      <c r="D905" s="90">
        <v>3055700.3509999998</v>
      </c>
      <c r="E905" s="90">
        <v>331850.61900000001</v>
      </c>
      <c r="F905" s="90">
        <v>1266.6320000000001</v>
      </c>
      <c r="G905" s="40" t="s">
        <v>186</v>
      </c>
      <c r="K905" s="56"/>
      <c r="L905" s="44">
        <v>899</v>
      </c>
      <c r="M905" s="90">
        <v>331850.61900000001</v>
      </c>
      <c r="N905" s="90">
        <v>3055700.3509999998</v>
      </c>
      <c r="O905" s="90">
        <v>1266.6320000000001</v>
      </c>
      <c r="P905" s="40" t="s">
        <v>186</v>
      </c>
    </row>
    <row r="906" spans="2:16" s="37" customFormat="1" x14ac:dyDescent="0.25">
      <c r="B906" s="89"/>
      <c r="C906" s="90">
        <v>900</v>
      </c>
      <c r="D906" s="90">
        <v>3055700.38</v>
      </c>
      <c r="E906" s="90">
        <v>331850.36200000002</v>
      </c>
      <c r="F906" s="90">
        <v>1266.6420000000001</v>
      </c>
      <c r="G906" s="40" t="s">
        <v>15</v>
      </c>
      <c r="K906" s="56"/>
      <c r="L906" s="44">
        <v>900</v>
      </c>
      <c r="M906" s="90">
        <v>331850.36200000002</v>
      </c>
      <c r="N906" s="90">
        <v>3055700.38</v>
      </c>
      <c r="O906" s="90">
        <v>1266.6420000000001</v>
      </c>
      <c r="P906" s="40" t="s">
        <v>15</v>
      </c>
    </row>
    <row r="907" spans="2:16" s="37" customFormat="1" x14ac:dyDescent="0.25">
      <c r="B907" s="89"/>
      <c r="C907" s="90">
        <v>901</v>
      </c>
      <c r="D907" s="90">
        <v>3055702.33</v>
      </c>
      <c r="E907" s="90">
        <v>331850.69900000002</v>
      </c>
      <c r="F907" s="90">
        <v>1266.627</v>
      </c>
      <c r="G907" s="40" t="s">
        <v>15</v>
      </c>
      <c r="K907" s="56"/>
      <c r="L907" s="44">
        <v>901</v>
      </c>
      <c r="M907" s="90">
        <v>331850.69900000002</v>
      </c>
      <c r="N907" s="90">
        <v>3055702.33</v>
      </c>
      <c r="O907" s="90">
        <v>1266.627</v>
      </c>
      <c r="P907" s="40" t="s">
        <v>15</v>
      </c>
    </row>
    <row r="908" spans="2:16" s="37" customFormat="1" x14ac:dyDescent="0.25">
      <c r="B908" s="89"/>
      <c r="C908" s="90">
        <v>902</v>
      </c>
      <c r="D908" s="90">
        <v>3055704.8029999998</v>
      </c>
      <c r="E908" s="90">
        <v>331854.16700000002</v>
      </c>
      <c r="F908" s="90">
        <v>1266.567</v>
      </c>
      <c r="G908" s="40" t="s">
        <v>15</v>
      </c>
      <c r="K908" s="56"/>
      <c r="L908" s="44">
        <v>902</v>
      </c>
      <c r="M908" s="90">
        <v>331854.16700000002</v>
      </c>
      <c r="N908" s="90">
        <v>3055704.8029999998</v>
      </c>
      <c r="O908" s="90">
        <v>1266.567</v>
      </c>
      <c r="P908" s="40" t="s">
        <v>15</v>
      </c>
    </row>
    <row r="909" spans="2:16" s="37" customFormat="1" x14ac:dyDescent="0.25">
      <c r="B909" s="89"/>
      <c r="C909" s="90">
        <v>903</v>
      </c>
      <c r="D909" s="90">
        <v>3055708.1120000002</v>
      </c>
      <c r="E909" s="90">
        <v>331855.54200000002</v>
      </c>
      <c r="F909" s="90">
        <v>1266.5889999999999</v>
      </c>
      <c r="G909" s="40" t="s">
        <v>15</v>
      </c>
      <c r="K909" s="56"/>
      <c r="L909" s="44">
        <v>903</v>
      </c>
      <c r="M909" s="90">
        <v>331855.54200000002</v>
      </c>
      <c r="N909" s="90">
        <v>3055708.1120000002</v>
      </c>
      <c r="O909" s="90">
        <v>1266.5889999999999</v>
      </c>
      <c r="P909" s="40" t="s">
        <v>15</v>
      </c>
    </row>
    <row r="910" spans="2:16" s="37" customFormat="1" x14ac:dyDescent="0.25">
      <c r="B910" s="89"/>
      <c r="C910" s="90">
        <v>904</v>
      </c>
      <c r="D910" s="90">
        <v>3055708.0469999998</v>
      </c>
      <c r="E910" s="90">
        <v>331859.09299999999</v>
      </c>
      <c r="F910" s="90">
        <v>1266.5989999999999</v>
      </c>
      <c r="G910" s="40" t="s">
        <v>167</v>
      </c>
      <c r="K910" s="56"/>
      <c r="L910" s="44">
        <v>904</v>
      </c>
      <c r="M910" s="90">
        <v>331859.09299999999</v>
      </c>
      <c r="N910" s="90">
        <v>3055708.0469999998</v>
      </c>
      <c r="O910" s="90">
        <v>1266.5989999999999</v>
      </c>
      <c r="P910" s="40" t="s">
        <v>167</v>
      </c>
    </row>
    <row r="911" spans="2:16" s="37" customFormat="1" x14ac:dyDescent="0.25">
      <c r="B911" s="89"/>
      <c r="C911" s="90">
        <v>905</v>
      </c>
      <c r="D911" s="90">
        <v>3055707.4330000002</v>
      </c>
      <c r="E911" s="90">
        <v>331865.83500000002</v>
      </c>
      <c r="F911" s="90">
        <v>1266.7360000000001</v>
      </c>
      <c r="G911" s="40" t="s">
        <v>167</v>
      </c>
      <c r="K911" s="56"/>
      <c r="L911" s="44">
        <v>905</v>
      </c>
      <c r="M911" s="90">
        <v>331865.83500000002</v>
      </c>
      <c r="N911" s="90">
        <v>3055707.4330000002</v>
      </c>
      <c r="O911" s="90">
        <v>1266.7360000000001</v>
      </c>
      <c r="P911" s="40" t="s">
        <v>167</v>
      </c>
    </row>
    <row r="912" spans="2:16" s="37" customFormat="1" x14ac:dyDescent="0.25">
      <c r="B912" s="89"/>
      <c r="C912" s="90">
        <v>906</v>
      </c>
      <c r="D912" s="90">
        <v>3055702.497</v>
      </c>
      <c r="E912" s="90">
        <v>331860.25</v>
      </c>
      <c r="F912" s="90">
        <v>1266.54</v>
      </c>
      <c r="G912" s="40" t="s">
        <v>167</v>
      </c>
      <c r="K912" s="56"/>
      <c r="L912" s="44">
        <v>906</v>
      </c>
      <c r="M912" s="90">
        <v>331860.25</v>
      </c>
      <c r="N912" s="90">
        <v>3055702.497</v>
      </c>
      <c r="O912" s="90">
        <v>1266.54</v>
      </c>
      <c r="P912" s="40" t="s">
        <v>167</v>
      </c>
    </row>
    <row r="913" spans="2:16" s="37" customFormat="1" x14ac:dyDescent="0.25">
      <c r="B913" s="89"/>
      <c r="C913" s="90">
        <v>907</v>
      </c>
      <c r="D913" s="90">
        <v>3055697.611</v>
      </c>
      <c r="E913" s="90">
        <v>331856.55699999997</v>
      </c>
      <c r="F913" s="90">
        <v>1266.6120000000001</v>
      </c>
      <c r="G913" s="40" t="s">
        <v>167</v>
      </c>
      <c r="K913" s="56"/>
      <c r="L913" s="44">
        <v>907</v>
      </c>
      <c r="M913" s="90">
        <v>331856.55699999997</v>
      </c>
      <c r="N913" s="90">
        <v>3055697.611</v>
      </c>
      <c r="O913" s="90">
        <v>1266.6120000000001</v>
      </c>
      <c r="P913" s="40" t="s">
        <v>167</v>
      </c>
    </row>
    <row r="914" spans="2:16" s="37" customFormat="1" x14ac:dyDescent="0.25">
      <c r="B914" s="89"/>
      <c r="C914" s="90">
        <v>908</v>
      </c>
      <c r="D914" s="90">
        <v>3055706.9369999999</v>
      </c>
      <c r="E914" s="90">
        <v>331870.92499999999</v>
      </c>
      <c r="F914" s="90">
        <v>1267.6759999999999</v>
      </c>
      <c r="G914" s="40" t="s">
        <v>15</v>
      </c>
      <c r="K914" s="56"/>
      <c r="L914" s="44">
        <v>908</v>
      </c>
      <c r="M914" s="90">
        <v>331870.92499999999</v>
      </c>
      <c r="N914" s="90">
        <v>3055706.9369999999</v>
      </c>
      <c r="O914" s="90">
        <v>1267.6759999999999</v>
      </c>
      <c r="P914" s="40" t="s">
        <v>15</v>
      </c>
    </row>
    <row r="915" spans="2:16" s="37" customFormat="1" x14ac:dyDescent="0.25">
      <c r="B915" s="89"/>
      <c r="C915" s="90">
        <v>909</v>
      </c>
      <c r="D915" s="90">
        <v>3055706.534</v>
      </c>
      <c r="E915" s="90">
        <v>331871.95500000002</v>
      </c>
      <c r="F915" s="90">
        <v>1267.6869999999999</v>
      </c>
      <c r="G915" s="40" t="s">
        <v>15</v>
      </c>
      <c r="K915" s="56"/>
      <c r="L915" s="44">
        <v>909</v>
      </c>
      <c r="M915" s="90">
        <v>331871.95500000002</v>
      </c>
      <c r="N915" s="90">
        <v>3055706.534</v>
      </c>
      <c r="O915" s="90">
        <v>1267.6869999999999</v>
      </c>
      <c r="P915" s="40" t="s">
        <v>15</v>
      </c>
    </row>
    <row r="916" spans="2:16" s="37" customFormat="1" x14ac:dyDescent="0.25">
      <c r="B916" s="89"/>
      <c r="C916" s="90">
        <v>910</v>
      </c>
      <c r="D916" s="90">
        <v>3055708.7769999998</v>
      </c>
      <c r="E916" s="90">
        <v>331873.95699999999</v>
      </c>
      <c r="F916" s="90">
        <v>1268.22</v>
      </c>
      <c r="G916" s="40" t="s">
        <v>15</v>
      </c>
      <c r="K916" s="56"/>
      <c r="L916" s="44">
        <v>910</v>
      </c>
      <c r="M916" s="90">
        <v>331873.95699999999</v>
      </c>
      <c r="N916" s="90">
        <v>3055708.7769999998</v>
      </c>
      <c r="O916" s="90">
        <v>1268.22</v>
      </c>
      <c r="P916" s="40" t="s">
        <v>15</v>
      </c>
    </row>
    <row r="917" spans="2:16" s="37" customFormat="1" x14ac:dyDescent="0.25">
      <c r="B917" s="89"/>
      <c r="C917" s="90">
        <v>911</v>
      </c>
      <c r="D917" s="90">
        <v>3055708.179</v>
      </c>
      <c r="E917" s="90">
        <v>331875.03200000001</v>
      </c>
      <c r="F917" s="90">
        <v>1268.239</v>
      </c>
      <c r="G917" s="40" t="s">
        <v>15</v>
      </c>
      <c r="K917" s="56"/>
      <c r="L917" s="44">
        <v>911</v>
      </c>
      <c r="M917" s="90">
        <v>331875.03200000001</v>
      </c>
      <c r="N917" s="90">
        <v>3055708.179</v>
      </c>
      <c r="O917" s="90">
        <v>1268.239</v>
      </c>
      <c r="P917" s="40" t="s">
        <v>15</v>
      </c>
    </row>
    <row r="918" spans="2:16" s="37" customFormat="1" x14ac:dyDescent="0.25">
      <c r="B918" s="89"/>
      <c r="C918" s="90">
        <v>912</v>
      </c>
      <c r="D918" s="90">
        <v>3055706.2179999999</v>
      </c>
      <c r="E918" s="90">
        <v>331873.75900000002</v>
      </c>
      <c r="F918" s="90">
        <v>1268.297</v>
      </c>
      <c r="G918" s="40" t="s">
        <v>167</v>
      </c>
      <c r="K918" s="56"/>
      <c r="L918" s="44">
        <v>912</v>
      </c>
      <c r="M918" s="90">
        <v>331873.75900000002</v>
      </c>
      <c r="N918" s="90">
        <v>3055706.2179999999</v>
      </c>
      <c r="O918" s="90">
        <v>1268.297</v>
      </c>
      <c r="P918" s="40" t="s">
        <v>167</v>
      </c>
    </row>
    <row r="919" spans="2:16" s="37" customFormat="1" x14ac:dyDescent="0.25">
      <c r="B919" s="89"/>
      <c r="C919" s="90">
        <v>913</v>
      </c>
      <c r="D919" s="90">
        <v>3055685.5809999998</v>
      </c>
      <c r="E919" s="90">
        <v>331878.701</v>
      </c>
      <c r="F919" s="90">
        <v>1266.73</v>
      </c>
      <c r="G919" s="40" t="s">
        <v>167</v>
      </c>
      <c r="K919" s="56"/>
      <c r="L919" s="44">
        <v>913</v>
      </c>
      <c r="M919" s="90">
        <v>331878.701</v>
      </c>
      <c r="N919" s="90">
        <v>3055685.5809999998</v>
      </c>
      <c r="O919" s="90">
        <v>1266.73</v>
      </c>
      <c r="P919" s="40" t="s">
        <v>167</v>
      </c>
    </row>
    <row r="920" spans="2:16" s="37" customFormat="1" x14ac:dyDescent="0.25">
      <c r="B920" s="89"/>
      <c r="C920" s="90">
        <v>914</v>
      </c>
      <c r="D920" s="90">
        <v>3055704.6910000001</v>
      </c>
      <c r="E920" s="90">
        <v>331872.87800000003</v>
      </c>
      <c r="F920" s="90">
        <v>1267.605</v>
      </c>
      <c r="G920" s="40" t="s">
        <v>167</v>
      </c>
      <c r="K920" s="56"/>
      <c r="L920" s="44">
        <v>914</v>
      </c>
      <c r="M920" s="90">
        <v>331872.87800000003</v>
      </c>
      <c r="N920" s="90">
        <v>3055704.6910000001</v>
      </c>
      <c r="O920" s="90">
        <v>1267.605</v>
      </c>
      <c r="P920" s="40" t="s">
        <v>167</v>
      </c>
    </row>
    <row r="921" spans="2:16" s="37" customFormat="1" x14ac:dyDescent="0.25">
      <c r="B921" s="89"/>
      <c r="C921" s="90">
        <v>915</v>
      </c>
      <c r="D921" s="90">
        <v>3055703.4849999999</v>
      </c>
      <c r="E921" s="90">
        <v>331871.41800000001</v>
      </c>
      <c r="F921" s="90">
        <v>1266.8320000000001</v>
      </c>
      <c r="G921" s="40" t="s">
        <v>167</v>
      </c>
      <c r="K921" s="56"/>
      <c r="L921" s="44">
        <v>915</v>
      </c>
      <c r="M921" s="90">
        <v>331871.41800000001</v>
      </c>
      <c r="N921" s="90">
        <v>3055703.4849999999</v>
      </c>
      <c r="O921" s="90">
        <v>1266.8320000000001</v>
      </c>
      <c r="P921" s="40" t="s">
        <v>167</v>
      </c>
    </row>
    <row r="922" spans="2:16" s="37" customFormat="1" x14ac:dyDescent="0.25">
      <c r="B922" s="89"/>
      <c r="C922" s="90">
        <v>916</v>
      </c>
      <c r="D922" s="90">
        <v>3055691.1830000002</v>
      </c>
      <c r="E922" s="90">
        <v>331908.96600000001</v>
      </c>
      <c r="F922" s="90">
        <v>1268.934</v>
      </c>
      <c r="G922" s="40" t="s">
        <v>166</v>
      </c>
      <c r="K922" s="56"/>
      <c r="L922" s="44">
        <v>916</v>
      </c>
      <c r="M922" s="90">
        <v>331908.96600000001</v>
      </c>
      <c r="N922" s="90">
        <v>3055691.1830000002</v>
      </c>
      <c r="O922" s="90">
        <v>1268.934</v>
      </c>
      <c r="P922" s="40" t="s">
        <v>166</v>
      </c>
    </row>
    <row r="923" spans="2:16" s="37" customFormat="1" x14ac:dyDescent="0.25">
      <c r="B923" s="89"/>
      <c r="C923" s="90">
        <v>917</v>
      </c>
      <c r="D923" s="90">
        <v>3055695.3</v>
      </c>
      <c r="E923" s="90">
        <v>331911.78100000002</v>
      </c>
      <c r="F923" s="90">
        <v>1269.01</v>
      </c>
      <c r="G923" s="40" t="s">
        <v>166</v>
      </c>
      <c r="K923" s="56"/>
      <c r="L923" s="44">
        <v>917</v>
      </c>
      <c r="M923" s="90">
        <v>331911.78100000002</v>
      </c>
      <c r="N923" s="90">
        <v>3055695.3</v>
      </c>
      <c r="O923" s="90">
        <v>1269.01</v>
      </c>
      <c r="P923" s="40" t="s">
        <v>166</v>
      </c>
    </row>
    <row r="924" spans="2:16" s="37" customFormat="1" x14ac:dyDescent="0.25">
      <c r="B924" s="89"/>
      <c r="C924" s="90">
        <v>918</v>
      </c>
      <c r="D924" s="90">
        <v>3055699.84</v>
      </c>
      <c r="E924" s="90">
        <v>331913.55300000001</v>
      </c>
      <c r="F924" s="90">
        <v>1269.299</v>
      </c>
      <c r="G924" s="40" t="s">
        <v>166</v>
      </c>
      <c r="K924" s="56"/>
      <c r="L924" s="44">
        <v>918</v>
      </c>
      <c r="M924" s="90">
        <v>331913.55300000001</v>
      </c>
      <c r="N924" s="90">
        <v>3055699.84</v>
      </c>
      <c r="O924" s="90">
        <v>1269.299</v>
      </c>
      <c r="P924" s="40" t="s">
        <v>166</v>
      </c>
    </row>
    <row r="925" spans="2:16" s="37" customFormat="1" x14ac:dyDescent="0.25">
      <c r="B925" s="89"/>
      <c r="C925" s="90">
        <v>919</v>
      </c>
      <c r="D925" s="90">
        <v>3055693.602</v>
      </c>
      <c r="E925" s="90">
        <v>331910.19400000002</v>
      </c>
      <c r="F925" s="90">
        <v>1268.8879999999999</v>
      </c>
      <c r="G925" s="40" t="s">
        <v>167</v>
      </c>
      <c r="K925" s="56"/>
      <c r="L925" s="44">
        <v>919</v>
      </c>
      <c r="M925" s="90">
        <v>331910.19400000002</v>
      </c>
      <c r="N925" s="90">
        <v>3055693.602</v>
      </c>
      <c r="O925" s="90">
        <v>1268.8879999999999</v>
      </c>
      <c r="P925" s="40" t="s">
        <v>167</v>
      </c>
    </row>
    <row r="926" spans="2:16" s="37" customFormat="1" x14ac:dyDescent="0.25">
      <c r="B926" s="89"/>
      <c r="C926" s="90">
        <v>920</v>
      </c>
      <c r="D926" s="90">
        <v>3055695.628</v>
      </c>
      <c r="E926" s="90">
        <v>331904.90100000001</v>
      </c>
      <c r="F926" s="90">
        <v>1268.8810000000001</v>
      </c>
      <c r="G926" s="40" t="s">
        <v>167</v>
      </c>
      <c r="K926" s="56"/>
      <c r="L926" s="44">
        <v>920</v>
      </c>
      <c r="M926" s="90">
        <v>331904.90100000001</v>
      </c>
      <c r="N926" s="90">
        <v>3055695.628</v>
      </c>
      <c r="O926" s="90">
        <v>1268.8810000000001</v>
      </c>
      <c r="P926" s="40" t="s">
        <v>167</v>
      </c>
    </row>
    <row r="927" spans="2:16" s="37" customFormat="1" x14ac:dyDescent="0.25">
      <c r="B927" s="89"/>
      <c r="C927" s="90">
        <v>921</v>
      </c>
      <c r="D927" s="90">
        <v>3055704.3909999998</v>
      </c>
      <c r="E927" s="90">
        <v>331914.663</v>
      </c>
      <c r="F927" s="90">
        <v>1269.345</v>
      </c>
      <c r="G927" s="40" t="s">
        <v>166</v>
      </c>
      <c r="K927" s="56"/>
      <c r="L927" s="44">
        <v>921</v>
      </c>
      <c r="M927" s="90">
        <v>331914.663</v>
      </c>
      <c r="N927" s="90">
        <v>3055704.3909999998</v>
      </c>
      <c r="O927" s="90">
        <v>1269.345</v>
      </c>
      <c r="P927" s="40" t="s">
        <v>166</v>
      </c>
    </row>
    <row r="928" spans="2:16" s="37" customFormat="1" x14ac:dyDescent="0.25">
      <c r="B928" s="89"/>
      <c r="C928" s="90">
        <v>922</v>
      </c>
      <c r="D928" s="90">
        <v>3055708.023</v>
      </c>
      <c r="E928" s="90">
        <v>331909.24099999998</v>
      </c>
      <c r="F928" s="90">
        <v>1268.8140000000001</v>
      </c>
      <c r="G928" s="40" t="s">
        <v>167</v>
      </c>
      <c r="K928" s="56"/>
      <c r="L928" s="44">
        <v>922</v>
      </c>
      <c r="M928" s="90">
        <v>331909.24099999998</v>
      </c>
      <c r="N928" s="90">
        <v>3055708.023</v>
      </c>
      <c r="O928" s="90">
        <v>1268.8140000000001</v>
      </c>
      <c r="P928" s="40" t="s">
        <v>167</v>
      </c>
    </row>
    <row r="929" spans="2:16" s="37" customFormat="1" x14ac:dyDescent="0.25">
      <c r="B929" s="89"/>
      <c r="C929" s="90">
        <v>923</v>
      </c>
      <c r="D929" s="90">
        <v>3055708.108</v>
      </c>
      <c r="E929" s="90">
        <v>331913.24699999997</v>
      </c>
      <c r="F929" s="90">
        <v>1270.252</v>
      </c>
      <c r="G929" s="40" t="s">
        <v>167</v>
      </c>
      <c r="K929" s="56"/>
      <c r="L929" s="44">
        <v>923</v>
      </c>
      <c r="M929" s="90">
        <v>331913.24699999997</v>
      </c>
      <c r="N929" s="90">
        <v>3055708.108</v>
      </c>
      <c r="O929" s="90">
        <v>1270.252</v>
      </c>
      <c r="P929" s="40" t="s">
        <v>167</v>
      </c>
    </row>
    <row r="930" spans="2:16" s="37" customFormat="1" x14ac:dyDescent="0.25">
      <c r="B930" s="89"/>
      <c r="C930" s="90">
        <v>924</v>
      </c>
      <c r="D930" s="90">
        <v>3055704.7409999999</v>
      </c>
      <c r="E930" s="90">
        <v>331904.68400000001</v>
      </c>
      <c r="F930" s="90">
        <v>1268.9639999999999</v>
      </c>
      <c r="G930" s="40" t="s">
        <v>167</v>
      </c>
      <c r="K930" s="56"/>
      <c r="L930" s="44">
        <v>924</v>
      </c>
      <c r="M930" s="90">
        <v>331904.68400000001</v>
      </c>
      <c r="N930" s="90">
        <v>3055704.7409999999</v>
      </c>
      <c r="O930" s="90">
        <v>1268.9639999999999</v>
      </c>
      <c r="P930" s="40" t="s">
        <v>167</v>
      </c>
    </row>
    <row r="931" spans="2:16" s="37" customFormat="1" x14ac:dyDescent="0.25">
      <c r="B931" s="89"/>
      <c r="C931" s="90">
        <v>925</v>
      </c>
      <c r="D931" s="90">
        <v>3055710.8050000002</v>
      </c>
      <c r="E931" s="90">
        <v>331910.94400000002</v>
      </c>
      <c r="F931" s="90">
        <v>1270.28</v>
      </c>
      <c r="G931" s="40" t="s">
        <v>167</v>
      </c>
      <c r="K931" s="56"/>
      <c r="L931" s="44">
        <v>925</v>
      </c>
      <c r="M931" s="90">
        <v>331910.94400000002</v>
      </c>
      <c r="N931" s="90">
        <v>3055710.8050000002</v>
      </c>
      <c r="O931" s="90">
        <v>1270.28</v>
      </c>
      <c r="P931" s="40" t="s">
        <v>167</v>
      </c>
    </row>
    <row r="932" spans="2:16" s="37" customFormat="1" x14ac:dyDescent="0.25">
      <c r="B932" s="89"/>
      <c r="C932" s="90">
        <v>926</v>
      </c>
      <c r="D932" s="90">
        <v>3055704.173</v>
      </c>
      <c r="E932" s="90">
        <v>331900.28399999999</v>
      </c>
      <c r="F932" s="90">
        <v>1268.932</v>
      </c>
      <c r="G932" s="40" t="s">
        <v>167</v>
      </c>
      <c r="K932" s="56"/>
      <c r="L932" s="44">
        <v>926</v>
      </c>
      <c r="M932" s="90">
        <v>331900.28399999999</v>
      </c>
      <c r="N932" s="90">
        <v>3055704.173</v>
      </c>
      <c r="O932" s="90">
        <v>1268.932</v>
      </c>
      <c r="P932" s="40" t="s">
        <v>167</v>
      </c>
    </row>
    <row r="933" spans="2:16" s="37" customFormat="1" x14ac:dyDescent="0.25">
      <c r="B933" s="89"/>
      <c r="C933" s="90">
        <v>927</v>
      </c>
      <c r="D933" s="90">
        <v>3055714.551</v>
      </c>
      <c r="E933" s="90">
        <v>331904.37699999998</v>
      </c>
      <c r="F933" s="90">
        <v>1270.2380000000001</v>
      </c>
      <c r="G933" s="40" t="s">
        <v>167</v>
      </c>
      <c r="K933" s="56"/>
      <c r="L933" s="44">
        <v>927</v>
      </c>
      <c r="M933" s="90">
        <v>331904.37699999998</v>
      </c>
      <c r="N933" s="90">
        <v>3055714.551</v>
      </c>
      <c r="O933" s="90">
        <v>1270.2380000000001</v>
      </c>
      <c r="P933" s="40" t="s">
        <v>167</v>
      </c>
    </row>
    <row r="934" spans="2:16" s="37" customFormat="1" x14ac:dyDescent="0.25">
      <c r="B934" s="89"/>
      <c r="C934" s="90">
        <v>928</v>
      </c>
      <c r="D934" s="90">
        <v>3055707.5520000001</v>
      </c>
      <c r="E934" s="90">
        <v>331894.717</v>
      </c>
      <c r="F934" s="90">
        <v>1268.83</v>
      </c>
      <c r="G934" s="40" t="s">
        <v>167</v>
      </c>
      <c r="K934" s="56"/>
      <c r="L934" s="44">
        <v>928</v>
      </c>
      <c r="M934" s="90">
        <v>331894.717</v>
      </c>
      <c r="N934" s="90">
        <v>3055707.5520000001</v>
      </c>
      <c r="O934" s="90">
        <v>1268.83</v>
      </c>
      <c r="P934" s="40" t="s">
        <v>167</v>
      </c>
    </row>
    <row r="935" spans="2:16" s="37" customFormat="1" x14ac:dyDescent="0.25">
      <c r="B935" s="89"/>
      <c r="C935" s="90">
        <v>929</v>
      </c>
      <c r="D935" s="90">
        <v>3055717.5619999999</v>
      </c>
      <c r="E935" s="90">
        <v>331900.25699999998</v>
      </c>
      <c r="F935" s="90">
        <v>1270.1220000000001</v>
      </c>
      <c r="G935" s="40" t="s">
        <v>167</v>
      </c>
      <c r="K935" s="56"/>
      <c r="L935" s="44">
        <v>929</v>
      </c>
      <c r="M935" s="90">
        <v>331900.25699999998</v>
      </c>
      <c r="N935" s="90">
        <v>3055717.5619999999</v>
      </c>
      <c r="O935" s="90">
        <v>1270.1220000000001</v>
      </c>
      <c r="P935" s="40" t="s">
        <v>167</v>
      </c>
    </row>
    <row r="936" spans="2:16" s="37" customFormat="1" x14ac:dyDescent="0.25">
      <c r="B936" s="89"/>
      <c r="C936" s="90">
        <v>930</v>
      </c>
      <c r="D936" s="90">
        <v>3055712.7230000002</v>
      </c>
      <c r="E936" s="90">
        <v>331894.717</v>
      </c>
      <c r="F936" s="90">
        <v>1268.9010000000001</v>
      </c>
      <c r="G936" s="40" t="s">
        <v>167</v>
      </c>
      <c r="K936" s="56"/>
      <c r="L936" s="44">
        <v>930</v>
      </c>
      <c r="M936" s="90">
        <v>331894.717</v>
      </c>
      <c r="N936" s="90">
        <v>3055712.7230000002</v>
      </c>
      <c r="O936" s="90">
        <v>1268.9010000000001</v>
      </c>
      <c r="P936" s="40" t="s">
        <v>167</v>
      </c>
    </row>
    <row r="937" spans="2:16" s="37" customFormat="1" x14ac:dyDescent="0.25">
      <c r="B937" s="89"/>
      <c r="C937" s="90">
        <v>931</v>
      </c>
      <c r="D937" s="90">
        <v>3055716.412</v>
      </c>
      <c r="E937" s="90">
        <v>331891.73700000002</v>
      </c>
      <c r="F937" s="90">
        <v>1268.808</v>
      </c>
      <c r="G937" s="40" t="s">
        <v>167</v>
      </c>
      <c r="K937" s="56"/>
      <c r="L937" s="44">
        <v>931</v>
      </c>
      <c r="M937" s="90">
        <v>331891.73700000002</v>
      </c>
      <c r="N937" s="90">
        <v>3055716.412</v>
      </c>
      <c r="O937" s="90">
        <v>1268.808</v>
      </c>
      <c r="P937" s="40" t="s">
        <v>167</v>
      </c>
    </row>
    <row r="938" spans="2:16" s="37" customFormat="1" x14ac:dyDescent="0.25">
      <c r="B938" s="89"/>
      <c r="C938" s="90">
        <v>932</v>
      </c>
      <c r="D938" s="90">
        <v>3055719.1439999999</v>
      </c>
      <c r="E938" s="90">
        <v>331894.85399999999</v>
      </c>
      <c r="F938" s="90">
        <v>1270.1489999999999</v>
      </c>
      <c r="G938" s="40" t="s">
        <v>167</v>
      </c>
      <c r="K938" s="56"/>
      <c r="L938" s="44">
        <v>932</v>
      </c>
      <c r="M938" s="90">
        <v>331894.85399999999</v>
      </c>
      <c r="N938" s="90">
        <v>3055719.1439999999</v>
      </c>
      <c r="O938" s="90">
        <v>1270.1489999999999</v>
      </c>
      <c r="P938" s="40" t="s">
        <v>167</v>
      </c>
    </row>
    <row r="939" spans="2:16" s="37" customFormat="1" x14ac:dyDescent="0.25">
      <c r="B939" s="89"/>
      <c r="C939" s="90">
        <v>933</v>
      </c>
      <c r="D939" s="90">
        <v>3055708.58</v>
      </c>
      <c r="E939" s="90">
        <v>331890.99200000003</v>
      </c>
      <c r="F939" s="90">
        <v>1268.682</v>
      </c>
      <c r="G939" s="40" t="s">
        <v>155</v>
      </c>
      <c r="K939" s="56"/>
      <c r="L939" s="44">
        <v>933</v>
      </c>
      <c r="M939" s="90">
        <v>331890.99200000003</v>
      </c>
      <c r="N939" s="90">
        <v>3055708.58</v>
      </c>
      <c r="O939" s="90">
        <v>1268.682</v>
      </c>
      <c r="P939" s="40" t="s">
        <v>155</v>
      </c>
    </row>
    <row r="940" spans="2:16" s="37" customFormat="1" x14ac:dyDescent="0.25">
      <c r="B940" s="89"/>
      <c r="C940" s="90">
        <v>934</v>
      </c>
      <c r="D940" s="90">
        <v>3055711.9160000002</v>
      </c>
      <c r="E940" s="90">
        <v>331911.00199999998</v>
      </c>
      <c r="F940" s="90">
        <v>1271.0899999999999</v>
      </c>
      <c r="G940" s="40" t="s">
        <v>167</v>
      </c>
      <c r="K940" s="56"/>
      <c r="L940" s="44">
        <v>934</v>
      </c>
      <c r="M940" s="90">
        <v>331911.00199999998</v>
      </c>
      <c r="N940" s="90">
        <v>3055711.9160000002</v>
      </c>
      <c r="O940" s="90">
        <v>1271.0899999999999</v>
      </c>
      <c r="P940" s="40" t="s">
        <v>167</v>
      </c>
    </row>
    <row r="941" spans="2:16" s="37" customFormat="1" x14ac:dyDescent="0.25">
      <c r="B941" s="89"/>
      <c r="C941" s="90">
        <v>935</v>
      </c>
      <c r="D941" s="90">
        <v>3055704.38</v>
      </c>
      <c r="E941" s="90">
        <v>331899.26899999997</v>
      </c>
      <c r="F941" s="90">
        <v>1268.575</v>
      </c>
      <c r="G941" s="40" t="s">
        <v>167</v>
      </c>
      <c r="K941" s="56"/>
      <c r="L941" s="44">
        <v>935</v>
      </c>
      <c r="M941" s="90">
        <v>331899.26899999997</v>
      </c>
      <c r="N941" s="90">
        <v>3055704.38</v>
      </c>
      <c r="O941" s="90">
        <v>1268.575</v>
      </c>
      <c r="P941" s="40" t="s">
        <v>167</v>
      </c>
    </row>
    <row r="942" spans="2:16" s="37" customFormat="1" x14ac:dyDescent="0.25">
      <c r="B942" s="89"/>
      <c r="C942" s="90">
        <v>936</v>
      </c>
      <c r="D942" s="90">
        <v>3055714.1630000002</v>
      </c>
      <c r="E942" s="90">
        <v>331907.424</v>
      </c>
      <c r="F942" s="90">
        <v>1271.19</v>
      </c>
      <c r="G942" s="40" t="s">
        <v>167</v>
      </c>
      <c r="K942" s="56"/>
      <c r="L942" s="44">
        <v>936</v>
      </c>
      <c r="M942" s="90">
        <v>331907.424</v>
      </c>
      <c r="N942" s="90">
        <v>3055714.1630000002</v>
      </c>
      <c r="O942" s="90">
        <v>1271.19</v>
      </c>
      <c r="P942" s="40" t="s">
        <v>167</v>
      </c>
    </row>
    <row r="943" spans="2:16" s="37" customFormat="1" x14ac:dyDescent="0.25">
      <c r="B943" s="89"/>
      <c r="C943" s="90">
        <v>937</v>
      </c>
      <c r="D943" s="90">
        <v>3055695.5359999998</v>
      </c>
      <c r="E943" s="90">
        <v>331904.08399999997</v>
      </c>
      <c r="F943" s="90">
        <v>1268.4000000000001</v>
      </c>
      <c r="G943" s="40" t="s">
        <v>167</v>
      </c>
      <c r="K943" s="56"/>
      <c r="L943" s="44">
        <v>937</v>
      </c>
      <c r="M943" s="90">
        <v>331904.08399999997</v>
      </c>
      <c r="N943" s="90">
        <v>3055695.5359999998</v>
      </c>
      <c r="O943" s="90">
        <v>1268.4000000000001</v>
      </c>
      <c r="P943" s="40" t="s">
        <v>167</v>
      </c>
    </row>
    <row r="944" spans="2:16" s="37" customFormat="1" x14ac:dyDescent="0.25">
      <c r="B944" s="89"/>
      <c r="C944" s="90">
        <v>938</v>
      </c>
      <c r="D944" s="90">
        <v>3055717.8960000002</v>
      </c>
      <c r="E944" s="90">
        <v>331901.73599999998</v>
      </c>
      <c r="F944" s="90">
        <v>1271.2650000000001</v>
      </c>
      <c r="G944" s="40" t="s">
        <v>167</v>
      </c>
      <c r="K944" s="56"/>
      <c r="L944" s="44">
        <v>938</v>
      </c>
      <c r="M944" s="90">
        <v>331901.73599999998</v>
      </c>
      <c r="N944" s="90">
        <v>3055717.8960000002</v>
      </c>
      <c r="O944" s="90">
        <v>1271.2650000000001</v>
      </c>
      <c r="P944" s="40" t="s">
        <v>167</v>
      </c>
    </row>
    <row r="945" spans="2:16" s="37" customFormat="1" x14ac:dyDescent="0.25">
      <c r="B945" s="89"/>
      <c r="C945" s="90">
        <v>939</v>
      </c>
      <c r="D945" s="90">
        <v>3055714.7179999999</v>
      </c>
      <c r="E945" s="90">
        <v>331916.891</v>
      </c>
      <c r="F945" s="89">
        <v>1272.566</v>
      </c>
      <c r="G945" s="40" t="s">
        <v>166</v>
      </c>
      <c r="K945" s="56"/>
      <c r="L945" s="44">
        <v>939</v>
      </c>
      <c r="M945" s="90">
        <v>331916.891</v>
      </c>
      <c r="N945" s="90">
        <v>3055714.7179999999</v>
      </c>
      <c r="O945" s="89">
        <v>1272.566</v>
      </c>
      <c r="P945" s="40" t="s">
        <v>166</v>
      </c>
    </row>
    <row r="946" spans="2:16" s="37" customFormat="1" x14ac:dyDescent="0.25">
      <c r="B946" s="89"/>
      <c r="C946" s="90">
        <v>940</v>
      </c>
      <c r="D946" s="90">
        <v>3055717.145</v>
      </c>
      <c r="E946" s="90">
        <v>331911.52</v>
      </c>
      <c r="F946" s="89">
        <v>1272.5409999999999</v>
      </c>
      <c r="G946" s="40" t="s">
        <v>167</v>
      </c>
      <c r="K946" s="56"/>
      <c r="L946" s="44">
        <v>940</v>
      </c>
      <c r="M946" s="90">
        <v>331911.52</v>
      </c>
      <c r="N946" s="90">
        <v>3055717.145</v>
      </c>
      <c r="O946" s="89">
        <v>1272.5409999999999</v>
      </c>
      <c r="P946" s="40" t="s">
        <v>167</v>
      </c>
    </row>
    <row r="947" spans="2:16" s="37" customFormat="1" x14ac:dyDescent="0.25">
      <c r="B947" s="89"/>
      <c r="C947" s="90">
        <v>941</v>
      </c>
      <c r="D947" s="90"/>
      <c r="E947" s="90"/>
      <c r="F947" s="90"/>
      <c r="G947" s="40"/>
      <c r="K947" s="56"/>
      <c r="L947" s="44">
        <v>941</v>
      </c>
      <c r="M947" s="90"/>
      <c r="N947" s="90"/>
      <c r="O947" s="90"/>
      <c r="P947" s="40"/>
    </row>
    <row r="948" spans="2:16" s="37" customFormat="1" x14ac:dyDescent="0.25">
      <c r="B948" s="89"/>
      <c r="C948" s="90">
        <v>942</v>
      </c>
      <c r="D948" s="90">
        <v>3055720.1340000001</v>
      </c>
      <c r="E948" s="90">
        <v>331907.94</v>
      </c>
      <c r="F948" s="90">
        <v>1272.7760000000001</v>
      </c>
      <c r="G948" s="40" t="s">
        <v>164</v>
      </c>
      <c r="K948" s="56"/>
      <c r="L948" s="44">
        <v>942</v>
      </c>
      <c r="M948" s="90">
        <v>331907.94</v>
      </c>
      <c r="N948" s="90">
        <v>3055720.1340000001</v>
      </c>
      <c r="O948" s="90">
        <v>1272.7760000000001</v>
      </c>
      <c r="P948" s="40" t="s">
        <v>164</v>
      </c>
    </row>
    <row r="949" spans="2:16" s="37" customFormat="1" x14ac:dyDescent="0.25">
      <c r="B949" s="89"/>
      <c r="C949" s="90">
        <v>943</v>
      </c>
      <c r="D949" s="90">
        <v>3055720.9610000001</v>
      </c>
      <c r="E949" s="90">
        <v>331902.67</v>
      </c>
      <c r="F949" s="90">
        <v>1272.57</v>
      </c>
      <c r="G949" s="40" t="s">
        <v>167</v>
      </c>
      <c r="K949" s="56"/>
      <c r="L949" s="44">
        <v>943</v>
      </c>
      <c r="M949" s="90">
        <v>331902.67</v>
      </c>
      <c r="N949" s="90">
        <v>3055720.9610000001</v>
      </c>
      <c r="O949" s="90">
        <v>1272.57</v>
      </c>
      <c r="P949" s="40" t="s">
        <v>167</v>
      </c>
    </row>
    <row r="950" spans="2:16" s="37" customFormat="1" x14ac:dyDescent="0.25">
      <c r="B950" s="89"/>
      <c r="C950" s="90">
        <v>944</v>
      </c>
      <c r="D950" s="90">
        <v>3055715.858</v>
      </c>
      <c r="E950" s="90">
        <v>331884.837</v>
      </c>
      <c r="F950" s="90">
        <v>1268.6130000000001</v>
      </c>
      <c r="G950" s="40" t="s">
        <v>156</v>
      </c>
      <c r="K950" s="56"/>
      <c r="L950" s="44">
        <v>944</v>
      </c>
      <c r="M950" s="90">
        <v>331884.837</v>
      </c>
      <c r="N950" s="90">
        <v>3055715.858</v>
      </c>
      <c r="O950" s="90">
        <v>1268.6130000000001</v>
      </c>
      <c r="P950" s="40" t="s">
        <v>156</v>
      </c>
    </row>
    <row r="951" spans="2:16" s="37" customFormat="1" x14ac:dyDescent="0.25">
      <c r="B951" s="89"/>
      <c r="C951" s="90">
        <v>945</v>
      </c>
      <c r="D951" s="90">
        <v>3055715.858</v>
      </c>
      <c r="E951" s="90">
        <v>331884.837</v>
      </c>
      <c r="F951" s="90">
        <v>1268.6130000000001</v>
      </c>
      <c r="G951" s="40" t="s">
        <v>156</v>
      </c>
      <c r="K951" s="56"/>
      <c r="L951" s="44">
        <v>945</v>
      </c>
      <c r="M951" s="90">
        <v>331884.837</v>
      </c>
      <c r="N951" s="90">
        <v>3055715.858</v>
      </c>
      <c r="O951" s="90">
        <v>1268.6130000000001</v>
      </c>
      <c r="P951" s="40" t="s">
        <v>156</v>
      </c>
    </row>
    <row r="952" spans="2:16" s="37" customFormat="1" x14ac:dyDescent="0.25">
      <c r="B952" s="89"/>
      <c r="C952" s="90">
        <v>946</v>
      </c>
      <c r="D952" s="90">
        <v>3055709.057</v>
      </c>
      <c r="E952" s="90">
        <v>331881.77</v>
      </c>
      <c r="F952" s="90">
        <v>1268.6320000000001</v>
      </c>
      <c r="G952" s="40" t="s">
        <v>156</v>
      </c>
      <c r="K952" s="56"/>
      <c r="L952" s="44">
        <v>946</v>
      </c>
      <c r="M952" s="90">
        <v>331881.77</v>
      </c>
      <c r="N952" s="90">
        <v>3055709.057</v>
      </c>
      <c r="O952" s="90">
        <v>1268.6320000000001</v>
      </c>
      <c r="P952" s="40" t="s">
        <v>156</v>
      </c>
    </row>
    <row r="953" spans="2:16" s="37" customFormat="1" x14ac:dyDescent="0.25">
      <c r="B953" s="89"/>
      <c r="C953" s="90">
        <v>947</v>
      </c>
      <c r="D953" s="90">
        <v>3055717.7519999999</v>
      </c>
      <c r="E953" s="90">
        <v>331880.54300000001</v>
      </c>
      <c r="F953" s="90">
        <v>1268.6510000000001</v>
      </c>
      <c r="G953" s="40" t="s">
        <v>156</v>
      </c>
      <c r="K953" s="56"/>
      <c r="L953" s="44">
        <v>947</v>
      </c>
      <c r="M953" s="90">
        <v>331880.54300000001</v>
      </c>
      <c r="N953" s="90">
        <v>3055717.7519999999</v>
      </c>
      <c r="O953" s="90">
        <v>1268.6510000000001</v>
      </c>
      <c r="P953" s="40" t="s">
        <v>156</v>
      </c>
    </row>
    <row r="954" spans="2:16" s="37" customFormat="1" x14ac:dyDescent="0.25">
      <c r="B954" s="89"/>
      <c r="C954" s="90">
        <v>948</v>
      </c>
      <c r="D954" s="90">
        <v>3055705.784</v>
      </c>
      <c r="E954" s="90">
        <v>331882.26199999999</v>
      </c>
      <c r="F954" s="90">
        <v>1268.5329999999999</v>
      </c>
      <c r="G954" s="40" t="s">
        <v>167</v>
      </c>
      <c r="K954" s="56"/>
      <c r="L954" s="44">
        <v>948</v>
      </c>
      <c r="M954" s="90">
        <v>331882.26199999999</v>
      </c>
      <c r="N954" s="90">
        <v>3055705.784</v>
      </c>
      <c r="O954" s="90">
        <v>1268.5329999999999</v>
      </c>
      <c r="P954" s="40" t="s">
        <v>167</v>
      </c>
    </row>
    <row r="955" spans="2:16" s="37" customFormat="1" x14ac:dyDescent="0.25">
      <c r="B955" s="89"/>
      <c r="C955" s="90">
        <v>949</v>
      </c>
      <c r="D955" s="90">
        <v>3055711.7289999998</v>
      </c>
      <c r="E955" s="90">
        <v>331885.78000000003</v>
      </c>
      <c r="F955" s="90">
        <v>1268.0360000000001</v>
      </c>
      <c r="G955" s="40" t="s">
        <v>167</v>
      </c>
      <c r="K955" s="56"/>
      <c r="L955" s="44">
        <v>949</v>
      </c>
      <c r="M955" s="90">
        <v>331885.78000000003</v>
      </c>
      <c r="N955" s="90">
        <v>3055711.7289999998</v>
      </c>
      <c r="O955" s="90">
        <v>1268.0360000000001</v>
      </c>
      <c r="P955" s="40" t="s">
        <v>167</v>
      </c>
    </row>
    <row r="956" spans="2:16" s="37" customFormat="1" x14ac:dyDescent="0.25">
      <c r="B956" s="89"/>
      <c r="C956" s="90">
        <v>950</v>
      </c>
      <c r="D956" s="90"/>
      <c r="E956" s="90"/>
      <c r="F956" s="90"/>
      <c r="G956" s="40"/>
      <c r="K956" s="56"/>
      <c r="L956" s="44">
        <v>950</v>
      </c>
      <c r="M956" s="90"/>
      <c r="N956" s="90"/>
      <c r="O956" s="90"/>
      <c r="P956" s="40"/>
    </row>
    <row r="957" spans="2:16" s="37" customFormat="1" x14ac:dyDescent="0.25">
      <c r="B957" s="89"/>
      <c r="C957" s="90">
        <v>951</v>
      </c>
      <c r="D957" s="90">
        <v>3055716.7039999999</v>
      </c>
      <c r="E957" s="90">
        <v>331887.38099999999</v>
      </c>
      <c r="F957" s="90">
        <v>1268.472</v>
      </c>
      <c r="G957" s="40" t="s">
        <v>167</v>
      </c>
      <c r="K957" s="56"/>
      <c r="L957" s="44">
        <v>951</v>
      </c>
      <c r="M957" s="90">
        <v>331887.38099999999</v>
      </c>
      <c r="N957" s="90">
        <v>3055716.7039999999</v>
      </c>
      <c r="O957" s="90">
        <v>1268.472</v>
      </c>
      <c r="P957" s="40" t="s">
        <v>167</v>
      </c>
    </row>
    <row r="958" spans="2:16" s="37" customFormat="1" x14ac:dyDescent="0.25">
      <c r="B958" s="89"/>
      <c r="C958" s="90">
        <v>952</v>
      </c>
      <c r="D958" s="90">
        <v>3055716.4380000001</v>
      </c>
      <c r="E958" s="90">
        <v>331886.77899999998</v>
      </c>
      <c r="F958" s="90">
        <v>1268.4059999999999</v>
      </c>
      <c r="G958" s="40" t="s">
        <v>167</v>
      </c>
      <c r="K958" s="56"/>
      <c r="L958" s="44">
        <v>952</v>
      </c>
      <c r="M958" s="90">
        <v>331886.77899999998</v>
      </c>
      <c r="N958" s="90">
        <v>3055716.4380000001</v>
      </c>
      <c r="O958" s="90">
        <v>1268.4059999999999</v>
      </c>
      <c r="P958" s="40" t="s">
        <v>167</v>
      </c>
    </row>
    <row r="959" spans="2:16" s="37" customFormat="1" x14ac:dyDescent="0.25">
      <c r="B959" s="89"/>
      <c r="C959" s="90">
        <v>953</v>
      </c>
      <c r="D959" s="90">
        <v>3055724.4619999998</v>
      </c>
      <c r="E959" s="90">
        <v>331891.05499999999</v>
      </c>
      <c r="F959" s="90">
        <v>1272.2080000000001</v>
      </c>
      <c r="G959" s="40" t="s">
        <v>167</v>
      </c>
      <c r="K959" s="56"/>
      <c r="L959" s="44">
        <v>953</v>
      </c>
      <c r="M959" s="90">
        <v>331891.05499999999</v>
      </c>
      <c r="N959" s="90">
        <v>3055724.4619999998</v>
      </c>
      <c r="O959" s="90">
        <v>1272.2080000000001</v>
      </c>
      <c r="P959" s="40" t="s">
        <v>167</v>
      </c>
    </row>
    <row r="960" spans="2:16" s="37" customFormat="1" x14ac:dyDescent="0.25">
      <c r="B960" s="89"/>
      <c r="C960" s="90">
        <v>954</v>
      </c>
      <c r="D960" s="90">
        <v>3055719.1189999999</v>
      </c>
      <c r="E960" s="90">
        <v>331891.71899999998</v>
      </c>
      <c r="F960" s="90">
        <v>1270.029</v>
      </c>
      <c r="G960" s="40" t="s">
        <v>167</v>
      </c>
      <c r="K960" s="56"/>
      <c r="L960" s="44">
        <v>954</v>
      </c>
      <c r="M960" s="90">
        <v>331891.71899999998</v>
      </c>
      <c r="N960" s="90">
        <v>3055719.1189999999</v>
      </c>
      <c r="O960" s="90">
        <v>1270.029</v>
      </c>
      <c r="P960" s="40" t="s">
        <v>167</v>
      </c>
    </row>
    <row r="961" spans="2:16" s="37" customFormat="1" x14ac:dyDescent="0.25">
      <c r="B961" s="89"/>
      <c r="C961" s="90">
        <v>955</v>
      </c>
      <c r="D961" s="90">
        <v>3055727.733</v>
      </c>
      <c r="E961" s="90">
        <v>331890.13500000001</v>
      </c>
      <c r="F961" s="90">
        <v>1272.7270000000001</v>
      </c>
      <c r="G961" s="40" t="s">
        <v>167</v>
      </c>
      <c r="K961" s="56"/>
      <c r="L961" s="44">
        <v>955</v>
      </c>
      <c r="M961" s="90">
        <v>331890.13500000001</v>
      </c>
      <c r="N961" s="90">
        <v>3055727.733</v>
      </c>
      <c r="O961" s="90">
        <v>1272.7270000000001</v>
      </c>
      <c r="P961" s="40" t="s">
        <v>167</v>
      </c>
    </row>
    <row r="962" spans="2:16" s="37" customFormat="1" x14ac:dyDescent="0.25">
      <c r="B962" s="89"/>
      <c r="C962" s="90">
        <v>956</v>
      </c>
      <c r="D962" s="90">
        <v>3055719.3229999999</v>
      </c>
      <c r="E962" s="90">
        <v>331888.89600000001</v>
      </c>
      <c r="F962" s="90">
        <v>1269.528</v>
      </c>
      <c r="G962" s="40" t="s">
        <v>167</v>
      </c>
      <c r="K962" s="56"/>
      <c r="L962" s="44">
        <v>956</v>
      </c>
      <c r="M962" s="90">
        <v>331888.89600000001</v>
      </c>
      <c r="N962" s="90">
        <v>3055719.3229999999</v>
      </c>
      <c r="O962" s="90">
        <v>1269.528</v>
      </c>
      <c r="P962" s="40" t="s">
        <v>167</v>
      </c>
    </row>
    <row r="963" spans="2:16" s="37" customFormat="1" x14ac:dyDescent="0.25">
      <c r="B963" s="89"/>
      <c r="C963" s="90">
        <v>957</v>
      </c>
      <c r="D963" s="90">
        <v>3055725.63</v>
      </c>
      <c r="E963" s="90">
        <v>331886.598</v>
      </c>
      <c r="F963" s="90">
        <v>1271.7919999999999</v>
      </c>
      <c r="G963" s="40" t="s">
        <v>167</v>
      </c>
      <c r="K963" s="56"/>
      <c r="L963" s="44">
        <v>957</v>
      </c>
      <c r="M963" s="90">
        <v>331886.598</v>
      </c>
      <c r="N963" s="90">
        <v>3055725.63</v>
      </c>
      <c r="O963" s="90">
        <v>1271.7919999999999</v>
      </c>
      <c r="P963" s="40" t="s">
        <v>167</v>
      </c>
    </row>
    <row r="964" spans="2:16" s="37" customFormat="1" x14ac:dyDescent="0.25">
      <c r="B964" s="89"/>
      <c r="C964" s="90">
        <v>958</v>
      </c>
      <c r="D964" s="90">
        <v>3055721.5729999999</v>
      </c>
      <c r="E964" s="90">
        <v>331886.255</v>
      </c>
      <c r="F964" s="90">
        <v>1270.2159999999999</v>
      </c>
      <c r="G964" s="40" t="s">
        <v>167</v>
      </c>
      <c r="K964" s="56"/>
      <c r="L964" s="44">
        <v>958</v>
      </c>
      <c r="M964" s="90">
        <v>331886.255</v>
      </c>
      <c r="N964" s="90">
        <v>3055721.5729999999</v>
      </c>
      <c r="O964" s="90">
        <v>1270.2159999999999</v>
      </c>
      <c r="P964" s="40" t="s">
        <v>167</v>
      </c>
    </row>
    <row r="965" spans="2:16" s="37" customFormat="1" x14ac:dyDescent="0.25">
      <c r="B965" s="89"/>
      <c r="C965" s="90">
        <v>959</v>
      </c>
      <c r="D965" s="90">
        <v>3055729.5469999998</v>
      </c>
      <c r="E965" s="90">
        <v>331886.16899999999</v>
      </c>
      <c r="F965" s="90">
        <v>1272.712</v>
      </c>
      <c r="G965" s="40" t="s">
        <v>167</v>
      </c>
      <c r="K965" s="56"/>
      <c r="L965" s="44">
        <v>959</v>
      </c>
      <c r="M965" s="90">
        <v>331886.16899999999</v>
      </c>
      <c r="N965" s="90">
        <v>3055729.5469999998</v>
      </c>
      <c r="O965" s="90">
        <v>1272.712</v>
      </c>
      <c r="P965" s="40" t="s">
        <v>167</v>
      </c>
    </row>
    <row r="966" spans="2:16" s="37" customFormat="1" x14ac:dyDescent="0.25">
      <c r="B966" s="89"/>
      <c r="C966" s="90">
        <v>960</v>
      </c>
      <c r="D966" s="90">
        <v>3055723.9610000001</v>
      </c>
      <c r="E966" s="90">
        <v>331881.91200000001</v>
      </c>
      <c r="F966" s="90">
        <v>1270.1210000000001</v>
      </c>
      <c r="G966" s="40" t="s">
        <v>167</v>
      </c>
      <c r="K966" s="56"/>
      <c r="L966" s="44">
        <v>960</v>
      </c>
      <c r="M966" s="90">
        <v>331881.91200000001</v>
      </c>
      <c r="N966" s="90">
        <v>3055723.9610000001</v>
      </c>
      <c r="O966" s="90">
        <v>1270.1210000000001</v>
      </c>
      <c r="P966" s="40" t="s">
        <v>167</v>
      </c>
    </row>
    <row r="967" spans="2:16" s="37" customFormat="1" x14ac:dyDescent="0.25">
      <c r="B967" s="89"/>
      <c r="C967" s="90">
        <v>961</v>
      </c>
      <c r="D967" s="90">
        <v>3055735.6639999999</v>
      </c>
      <c r="E967" s="90">
        <v>331877.03999999998</v>
      </c>
      <c r="F967" s="90">
        <v>1272.674</v>
      </c>
      <c r="G967" s="40" t="s">
        <v>167</v>
      </c>
      <c r="K967" s="56"/>
      <c r="L967" s="44">
        <v>961</v>
      </c>
      <c r="M967" s="90">
        <v>331877.03999999998</v>
      </c>
      <c r="N967" s="90">
        <v>3055735.6639999999</v>
      </c>
      <c r="O967" s="90">
        <v>1272.674</v>
      </c>
      <c r="P967" s="40" t="s">
        <v>167</v>
      </c>
    </row>
    <row r="968" spans="2:16" s="37" customFormat="1" x14ac:dyDescent="0.25">
      <c r="B968" s="89"/>
      <c r="C968" s="90">
        <v>962</v>
      </c>
      <c r="D968" s="90">
        <v>3055722.9079999998</v>
      </c>
      <c r="E968" s="90">
        <v>331882.28399999999</v>
      </c>
      <c r="F968" s="90">
        <v>1269.375</v>
      </c>
      <c r="G968" s="40" t="s">
        <v>167</v>
      </c>
      <c r="K968" s="56"/>
      <c r="L968" s="44">
        <v>962</v>
      </c>
      <c r="M968" s="90">
        <v>331882.28399999999</v>
      </c>
      <c r="N968" s="90">
        <v>3055722.9079999998</v>
      </c>
      <c r="O968" s="90">
        <v>1269.375</v>
      </c>
      <c r="P968" s="40" t="s">
        <v>167</v>
      </c>
    </row>
    <row r="969" spans="2:16" s="37" customFormat="1" x14ac:dyDescent="0.25">
      <c r="B969" s="89"/>
      <c r="C969" s="90">
        <v>963</v>
      </c>
      <c r="D969" s="90">
        <v>3055735.5830000001</v>
      </c>
      <c r="E969" s="90">
        <v>331876.93699999998</v>
      </c>
      <c r="F969" s="90">
        <v>1272.7349999999999</v>
      </c>
      <c r="G969" s="40" t="s">
        <v>167</v>
      </c>
      <c r="K969" s="56"/>
      <c r="L969" s="44">
        <v>963</v>
      </c>
      <c r="M969" s="90">
        <v>331876.93699999998</v>
      </c>
      <c r="N969" s="90">
        <v>3055735.5830000001</v>
      </c>
      <c r="O969" s="90">
        <v>1272.7349999999999</v>
      </c>
      <c r="P969" s="40" t="s">
        <v>167</v>
      </c>
    </row>
    <row r="970" spans="2:16" s="37" customFormat="1" x14ac:dyDescent="0.25">
      <c r="B970" s="89"/>
      <c r="C970" s="90">
        <v>964</v>
      </c>
      <c r="D970" s="90">
        <v>3055726.7880000002</v>
      </c>
      <c r="E970" s="90">
        <v>331877.13199999998</v>
      </c>
      <c r="F970" s="90">
        <v>1270.8440000000001</v>
      </c>
      <c r="G970" s="40" t="s">
        <v>167</v>
      </c>
      <c r="K970" s="56"/>
      <c r="L970" s="44">
        <v>964</v>
      </c>
      <c r="M970" s="90">
        <v>331877.13199999998</v>
      </c>
      <c r="N970" s="90">
        <v>3055726.7880000002</v>
      </c>
      <c r="O970" s="90">
        <v>1270.8440000000001</v>
      </c>
      <c r="P970" s="40" t="s">
        <v>167</v>
      </c>
    </row>
    <row r="971" spans="2:16" s="37" customFormat="1" x14ac:dyDescent="0.25">
      <c r="B971" s="89"/>
      <c r="C971" s="90">
        <v>965</v>
      </c>
      <c r="D971" s="90">
        <v>3055708.923</v>
      </c>
      <c r="E971" s="90">
        <v>331886.71000000002</v>
      </c>
      <c r="F971" s="90">
        <v>1267.731</v>
      </c>
      <c r="G971" s="40"/>
      <c r="K971" s="56"/>
      <c r="L971" s="44">
        <v>965</v>
      </c>
      <c r="M971" s="90">
        <v>331886.71000000002</v>
      </c>
      <c r="N971" s="90">
        <v>3055708.923</v>
      </c>
      <c r="O971" s="90">
        <v>1267.731</v>
      </c>
      <c r="P971" s="40"/>
    </row>
    <row r="972" spans="2:16" s="37" customFormat="1" x14ac:dyDescent="0.25">
      <c r="B972" s="89"/>
      <c r="C972" s="90">
        <v>966</v>
      </c>
      <c r="D972" s="90">
        <v>3055705.091</v>
      </c>
      <c r="E972" s="90">
        <v>331883.74699999997</v>
      </c>
      <c r="F972" s="90">
        <v>1267.472</v>
      </c>
      <c r="G972" s="40" t="s">
        <v>170</v>
      </c>
      <c r="K972" s="56"/>
      <c r="L972" s="44">
        <v>966</v>
      </c>
      <c r="M972" s="90">
        <v>331883.74699999997</v>
      </c>
      <c r="N972" s="90">
        <v>3055705.091</v>
      </c>
      <c r="O972" s="90">
        <v>1267.472</v>
      </c>
      <c r="P972" s="40" t="s">
        <v>170</v>
      </c>
    </row>
    <row r="973" spans="2:16" s="37" customFormat="1" x14ac:dyDescent="0.25">
      <c r="B973" s="89"/>
      <c r="C973" s="90">
        <v>967</v>
      </c>
      <c r="D973" s="90">
        <v>3055704.2579999999</v>
      </c>
      <c r="E973" s="90">
        <v>331882.86800000002</v>
      </c>
      <c r="F973" s="90">
        <v>1267.43</v>
      </c>
      <c r="G973" s="40" t="s">
        <v>170</v>
      </c>
      <c r="K973" s="56"/>
      <c r="L973" s="44">
        <v>967</v>
      </c>
      <c r="M973" s="90">
        <v>331882.86800000002</v>
      </c>
      <c r="N973" s="90">
        <v>3055704.2579999999</v>
      </c>
      <c r="O973" s="90">
        <v>1267.43</v>
      </c>
      <c r="P973" s="40" t="s">
        <v>170</v>
      </c>
    </row>
    <row r="974" spans="2:16" s="37" customFormat="1" x14ac:dyDescent="0.25">
      <c r="B974" s="89"/>
      <c r="C974" s="90">
        <v>968</v>
      </c>
      <c r="D974" s="90">
        <v>3055700.5249999999</v>
      </c>
      <c r="E974" s="90">
        <v>331880.13400000002</v>
      </c>
      <c r="F974" s="90">
        <v>1267.5350000000001</v>
      </c>
      <c r="G974" s="40" t="s">
        <v>170</v>
      </c>
      <c r="K974" s="56"/>
      <c r="L974" s="44">
        <v>968</v>
      </c>
      <c r="M974" s="90">
        <v>331880.13400000002</v>
      </c>
      <c r="N974" s="90">
        <v>3055700.5249999999</v>
      </c>
      <c r="O974" s="90">
        <v>1267.5350000000001</v>
      </c>
      <c r="P974" s="40" t="s">
        <v>170</v>
      </c>
    </row>
    <row r="975" spans="2:16" s="37" customFormat="1" x14ac:dyDescent="0.25">
      <c r="B975" s="89"/>
      <c r="C975" s="90">
        <v>969</v>
      </c>
      <c r="D975" s="90">
        <v>3055725.2</v>
      </c>
      <c r="E975" s="90">
        <v>331881.75699999998</v>
      </c>
      <c r="F975" s="90">
        <v>1270.816</v>
      </c>
      <c r="G975" s="40" t="s">
        <v>167</v>
      </c>
      <c r="K975" s="56"/>
      <c r="L975" s="44">
        <v>969</v>
      </c>
      <c r="M975" s="90">
        <v>331881.75699999998</v>
      </c>
      <c r="N975" s="90">
        <v>3055725.2</v>
      </c>
      <c r="O975" s="90">
        <v>1270.816</v>
      </c>
      <c r="P975" s="40" t="s">
        <v>167</v>
      </c>
    </row>
    <row r="976" spans="2:16" s="37" customFormat="1" x14ac:dyDescent="0.25">
      <c r="B976" s="89"/>
      <c r="C976" s="90">
        <v>970</v>
      </c>
      <c r="D976" s="90">
        <v>3055726.0789999999</v>
      </c>
      <c r="E976" s="90">
        <v>331875.88199999998</v>
      </c>
      <c r="F976" s="90">
        <v>1270.173</v>
      </c>
      <c r="G976" s="40" t="s">
        <v>167</v>
      </c>
      <c r="K976" s="56"/>
      <c r="L976" s="44">
        <v>970</v>
      </c>
      <c r="M976" s="90">
        <v>331875.88199999998</v>
      </c>
      <c r="N976" s="90">
        <v>3055726.0789999999</v>
      </c>
      <c r="O976" s="90">
        <v>1270.173</v>
      </c>
      <c r="P976" s="40" t="s">
        <v>167</v>
      </c>
    </row>
    <row r="977" spans="2:16" s="37" customFormat="1" x14ac:dyDescent="0.25">
      <c r="B977" s="89"/>
      <c r="C977" s="90">
        <v>971</v>
      </c>
      <c r="D977" s="90">
        <v>3055720.1179999998</v>
      </c>
      <c r="E977" s="90">
        <v>331876.109</v>
      </c>
      <c r="F977" s="90">
        <v>1268.3040000000001</v>
      </c>
      <c r="G977" s="40" t="s">
        <v>167</v>
      </c>
      <c r="K977" s="56"/>
      <c r="L977" s="44">
        <v>971</v>
      </c>
      <c r="M977" s="90">
        <v>331876.109</v>
      </c>
      <c r="N977" s="90">
        <v>3055720.1179999998</v>
      </c>
      <c r="O977" s="90">
        <v>1268.3040000000001</v>
      </c>
      <c r="P977" s="40" t="s">
        <v>167</v>
      </c>
    </row>
    <row r="978" spans="2:16" s="37" customFormat="1" x14ac:dyDescent="0.25">
      <c r="B978" s="89"/>
      <c r="C978" s="90">
        <v>972</v>
      </c>
      <c r="D978" s="90">
        <v>3055717.6060000001</v>
      </c>
      <c r="E978" s="90">
        <v>331873.42099999997</v>
      </c>
      <c r="F978" s="90">
        <v>1268.2829999999999</v>
      </c>
      <c r="G978" s="40" t="s">
        <v>155</v>
      </c>
      <c r="K978" s="56"/>
      <c r="L978" s="44">
        <v>972</v>
      </c>
      <c r="M978" s="90">
        <v>331873.42099999997</v>
      </c>
      <c r="N978" s="90">
        <v>3055717.6060000001</v>
      </c>
      <c r="O978" s="90">
        <v>1268.2829999999999</v>
      </c>
      <c r="P978" s="40" t="s">
        <v>155</v>
      </c>
    </row>
    <row r="979" spans="2:16" s="37" customFormat="1" x14ac:dyDescent="0.25">
      <c r="B979" s="89"/>
      <c r="C979" s="90">
        <v>973</v>
      </c>
      <c r="D979" s="90">
        <v>3055721.69</v>
      </c>
      <c r="E979" s="90">
        <v>331869.58299999998</v>
      </c>
      <c r="F979" s="90">
        <v>1268.0419999999999</v>
      </c>
      <c r="G979" s="40" t="s">
        <v>167</v>
      </c>
      <c r="K979" s="56"/>
      <c r="L979" s="44">
        <v>973</v>
      </c>
      <c r="M979" s="90">
        <v>331869.58299999998</v>
      </c>
      <c r="N979" s="90">
        <v>3055721.69</v>
      </c>
      <c r="O979" s="90">
        <v>1268.0419999999999</v>
      </c>
      <c r="P979" s="40" t="s">
        <v>167</v>
      </c>
    </row>
    <row r="980" spans="2:16" s="37" customFormat="1" x14ac:dyDescent="0.25">
      <c r="B980" s="89"/>
      <c r="C980" s="90">
        <v>974</v>
      </c>
      <c r="D980" s="90">
        <v>3055729.7489999998</v>
      </c>
      <c r="E980" s="90">
        <v>331868.85200000001</v>
      </c>
      <c r="F980" s="90">
        <v>1270.405</v>
      </c>
      <c r="G980" s="40" t="s">
        <v>167</v>
      </c>
      <c r="K980" s="56"/>
      <c r="L980" s="44">
        <v>974</v>
      </c>
      <c r="M980" s="90">
        <v>331868.85200000001</v>
      </c>
      <c r="N980" s="90">
        <v>3055729.7489999998</v>
      </c>
      <c r="O980" s="90">
        <v>1270.405</v>
      </c>
      <c r="P980" s="40" t="s">
        <v>167</v>
      </c>
    </row>
    <row r="981" spans="2:16" s="37" customFormat="1" x14ac:dyDescent="0.25">
      <c r="B981" s="89"/>
      <c r="C981" s="90">
        <v>975</v>
      </c>
      <c r="D981" s="90">
        <v>3055727.7450000001</v>
      </c>
      <c r="E981" s="90">
        <v>331871.94400000002</v>
      </c>
      <c r="F981" s="90">
        <v>1269.9069999999999</v>
      </c>
      <c r="G981" s="40" t="s">
        <v>167</v>
      </c>
      <c r="K981" s="56"/>
      <c r="L981" s="44">
        <v>975</v>
      </c>
      <c r="M981" s="90">
        <v>331871.94400000002</v>
      </c>
      <c r="N981" s="90">
        <v>3055727.7450000001</v>
      </c>
      <c r="O981" s="90">
        <v>1269.9069999999999</v>
      </c>
      <c r="P981" s="40" t="s">
        <v>167</v>
      </c>
    </row>
    <row r="982" spans="2:16" s="37" customFormat="1" x14ac:dyDescent="0.25">
      <c r="B982" s="89"/>
      <c r="C982" s="90">
        <v>976</v>
      </c>
      <c r="D982" s="90">
        <v>3055712.662</v>
      </c>
      <c r="E982" s="90">
        <v>331868.42800000001</v>
      </c>
      <c r="F982" s="90">
        <v>1268.3340000000001</v>
      </c>
      <c r="G982" s="40" t="s">
        <v>167</v>
      </c>
      <c r="K982" s="56"/>
      <c r="L982" s="44">
        <v>976</v>
      </c>
      <c r="M982" s="90">
        <v>331868.42800000001</v>
      </c>
      <c r="N982" s="90">
        <v>3055712.662</v>
      </c>
      <c r="O982" s="90">
        <v>1268.3340000000001</v>
      </c>
      <c r="P982" s="40" t="s">
        <v>167</v>
      </c>
    </row>
    <row r="983" spans="2:16" s="37" customFormat="1" x14ac:dyDescent="0.25">
      <c r="B983" s="89"/>
      <c r="C983" s="90">
        <v>977</v>
      </c>
      <c r="D983" s="90">
        <v>3055724.9720000001</v>
      </c>
      <c r="E983" s="90">
        <v>331875.15899999999</v>
      </c>
      <c r="F983" s="90">
        <v>1270.0260000000001</v>
      </c>
      <c r="G983" s="40" t="s">
        <v>167</v>
      </c>
      <c r="K983" s="56"/>
      <c r="L983" s="44">
        <v>977</v>
      </c>
      <c r="M983" s="90">
        <v>331875.15899999999</v>
      </c>
      <c r="N983" s="90">
        <v>3055724.9720000001</v>
      </c>
      <c r="O983" s="90">
        <v>1270.0260000000001</v>
      </c>
      <c r="P983" s="40" t="s">
        <v>167</v>
      </c>
    </row>
    <row r="984" spans="2:16" s="37" customFormat="1" x14ac:dyDescent="0.25">
      <c r="B984" s="89"/>
      <c r="C984" s="90">
        <v>978</v>
      </c>
      <c r="D984" s="90">
        <v>3055712.2170000002</v>
      </c>
      <c r="E984" s="90">
        <v>331869.03200000001</v>
      </c>
      <c r="F984" s="90">
        <v>1267.4770000000001</v>
      </c>
      <c r="G984" s="40" t="s">
        <v>167</v>
      </c>
      <c r="K984" s="56"/>
      <c r="L984" s="44">
        <v>978</v>
      </c>
      <c r="M984" s="90">
        <v>331869.03200000001</v>
      </c>
      <c r="N984" s="90">
        <v>3055712.2170000002</v>
      </c>
      <c r="O984" s="90">
        <v>1267.4770000000001</v>
      </c>
      <c r="P984" s="40" t="s">
        <v>167</v>
      </c>
    </row>
    <row r="985" spans="2:16" s="37" customFormat="1" x14ac:dyDescent="0.25">
      <c r="B985" s="89"/>
      <c r="C985" s="90">
        <v>979</v>
      </c>
      <c r="D985" s="90">
        <v>3055724.1630000002</v>
      </c>
      <c r="E985" s="90">
        <v>331877.179</v>
      </c>
      <c r="F985" s="90">
        <v>1269.5630000000001</v>
      </c>
      <c r="G985" s="40" t="s">
        <v>167</v>
      </c>
      <c r="K985" s="56"/>
      <c r="L985" s="44">
        <v>979</v>
      </c>
      <c r="M985" s="90">
        <v>331877.179</v>
      </c>
      <c r="N985" s="90">
        <v>3055724.1630000002</v>
      </c>
      <c r="O985" s="90">
        <v>1269.5630000000001</v>
      </c>
      <c r="P985" s="40" t="s">
        <v>167</v>
      </c>
    </row>
    <row r="986" spans="2:16" s="37" customFormat="1" x14ac:dyDescent="0.25">
      <c r="B986" s="89"/>
      <c r="C986" s="90">
        <v>980</v>
      </c>
      <c r="D986" s="90">
        <v>3055714.7579999999</v>
      </c>
      <c r="E986" s="90">
        <v>331857.59899999999</v>
      </c>
      <c r="F986" s="90">
        <v>1267.3420000000001</v>
      </c>
      <c r="G986" s="40" t="s">
        <v>167</v>
      </c>
      <c r="K986" s="56"/>
      <c r="L986" s="44">
        <v>980</v>
      </c>
      <c r="M986" s="90">
        <v>331857.59899999999</v>
      </c>
      <c r="N986" s="90">
        <v>3055714.7579999999</v>
      </c>
      <c r="O986" s="90">
        <v>1267.3420000000001</v>
      </c>
      <c r="P986" s="40" t="s">
        <v>167</v>
      </c>
    </row>
    <row r="987" spans="2:16" s="37" customFormat="1" x14ac:dyDescent="0.25">
      <c r="B987" s="89"/>
      <c r="C987" s="90">
        <v>981</v>
      </c>
      <c r="D987" s="90">
        <v>3055718.47</v>
      </c>
      <c r="E987" s="90">
        <v>331852.58</v>
      </c>
      <c r="F987" s="90">
        <v>1267.375</v>
      </c>
      <c r="G987" s="40" t="s">
        <v>167</v>
      </c>
      <c r="K987" s="56"/>
      <c r="L987" s="44">
        <v>981</v>
      </c>
      <c r="M987" s="90">
        <v>331852.58</v>
      </c>
      <c r="N987" s="90">
        <v>3055718.47</v>
      </c>
      <c r="O987" s="90">
        <v>1267.375</v>
      </c>
      <c r="P987" s="40" t="s">
        <v>167</v>
      </c>
    </row>
    <row r="988" spans="2:16" s="37" customFormat="1" x14ac:dyDescent="0.25">
      <c r="B988" s="89"/>
      <c r="C988" s="90">
        <v>982</v>
      </c>
      <c r="D988" s="90">
        <v>3055726.1090000002</v>
      </c>
      <c r="E988" s="90">
        <v>331870.19199999998</v>
      </c>
      <c r="F988" s="90">
        <v>1269.0440000000001</v>
      </c>
      <c r="G988" s="40" t="s">
        <v>167</v>
      </c>
      <c r="K988" s="56"/>
      <c r="L988" s="44">
        <v>982</v>
      </c>
      <c r="M988" s="90">
        <v>331870.19199999998</v>
      </c>
      <c r="N988" s="90">
        <v>3055726.1090000002</v>
      </c>
      <c r="O988" s="90">
        <v>1269.0440000000001</v>
      </c>
      <c r="P988" s="40" t="s">
        <v>167</v>
      </c>
    </row>
    <row r="989" spans="2:16" s="37" customFormat="1" x14ac:dyDescent="0.25">
      <c r="B989" s="89"/>
      <c r="C989" s="90">
        <v>983</v>
      </c>
      <c r="D989" s="90">
        <v>3055720.9569999999</v>
      </c>
      <c r="E989" s="90">
        <v>331850.11599999998</v>
      </c>
      <c r="F989" s="90">
        <v>1267.279</v>
      </c>
      <c r="G989" s="40" t="s">
        <v>167</v>
      </c>
      <c r="K989" s="56"/>
      <c r="L989" s="44">
        <v>983</v>
      </c>
      <c r="M989" s="90">
        <v>331850.11599999998</v>
      </c>
      <c r="N989" s="90">
        <v>3055720.9569999999</v>
      </c>
      <c r="O989" s="90">
        <v>1267.279</v>
      </c>
      <c r="P989" s="40" t="s">
        <v>167</v>
      </c>
    </row>
    <row r="990" spans="2:16" s="37" customFormat="1" x14ac:dyDescent="0.25">
      <c r="B990" s="89"/>
      <c r="C990" s="90">
        <v>984</v>
      </c>
      <c r="D990" s="90">
        <v>3055718.1869999999</v>
      </c>
      <c r="E990" s="90">
        <v>331849.41800000001</v>
      </c>
      <c r="F990" s="90">
        <v>1266.6210000000001</v>
      </c>
      <c r="G990" s="40" t="s">
        <v>167</v>
      </c>
      <c r="K990" s="56"/>
      <c r="L990" s="44">
        <v>984</v>
      </c>
      <c r="M990" s="90">
        <v>331849.41800000001</v>
      </c>
      <c r="N990" s="90">
        <v>3055718.1869999999</v>
      </c>
      <c r="O990" s="90">
        <v>1266.6210000000001</v>
      </c>
      <c r="P990" s="40" t="s">
        <v>167</v>
      </c>
    </row>
    <row r="991" spans="2:16" s="37" customFormat="1" x14ac:dyDescent="0.25">
      <c r="B991" s="89"/>
      <c r="C991" s="90">
        <v>985</v>
      </c>
      <c r="D991" s="90">
        <v>3055724.68</v>
      </c>
      <c r="E991" s="90">
        <v>331868.18099999998</v>
      </c>
      <c r="F991" s="90">
        <v>1269.1120000000001</v>
      </c>
      <c r="G991" s="40" t="s">
        <v>167</v>
      </c>
      <c r="K991" s="56"/>
      <c r="L991" s="44">
        <v>985</v>
      </c>
      <c r="M991" s="90">
        <v>331868.18099999998</v>
      </c>
      <c r="N991" s="90">
        <v>3055724.68</v>
      </c>
      <c r="O991" s="90">
        <v>1269.1120000000001</v>
      </c>
      <c r="P991" s="40" t="s">
        <v>167</v>
      </c>
    </row>
    <row r="992" spans="2:16" s="37" customFormat="1" x14ac:dyDescent="0.25">
      <c r="B992" s="89"/>
      <c r="C992" s="90">
        <v>986</v>
      </c>
      <c r="D992" s="90">
        <v>3055718.1919999998</v>
      </c>
      <c r="E992" s="90">
        <v>331849.44400000002</v>
      </c>
      <c r="F992" s="90">
        <v>1266.607</v>
      </c>
      <c r="G992" s="40" t="s">
        <v>167</v>
      </c>
      <c r="K992" s="56"/>
      <c r="L992" s="44">
        <v>986</v>
      </c>
      <c r="M992" s="90">
        <v>331849.44400000002</v>
      </c>
      <c r="N992" s="90">
        <v>3055718.1919999998</v>
      </c>
      <c r="O992" s="90">
        <v>1266.607</v>
      </c>
      <c r="P992" s="40" t="s">
        <v>167</v>
      </c>
    </row>
    <row r="993" spans="2:16" s="37" customFormat="1" x14ac:dyDescent="0.25">
      <c r="B993" s="89"/>
      <c r="C993" s="90">
        <v>987</v>
      </c>
      <c r="D993" s="90">
        <v>3055714.6490000002</v>
      </c>
      <c r="E993" s="90">
        <v>331851.55099999998</v>
      </c>
      <c r="F993" s="90">
        <v>1266.578</v>
      </c>
      <c r="G993" s="40" t="s">
        <v>167</v>
      </c>
      <c r="K993" s="56"/>
      <c r="L993" s="44">
        <v>987</v>
      </c>
      <c r="M993" s="90">
        <v>331851.55099999998</v>
      </c>
      <c r="N993" s="90">
        <v>3055714.6490000002</v>
      </c>
      <c r="O993" s="90">
        <v>1266.578</v>
      </c>
      <c r="P993" s="40" t="s">
        <v>167</v>
      </c>
    </row>
    <row r="994" spans="2:16" s="37" customFormat="1" x14ac:dyDescent="0.25">
      <c r="B994" s="89"/>
      <c r="C994" s="90">
        <v>988</v>
      </c>
      <c r="D994" s="90">
        <v>3055730.7629999998</v>
      </c>
      <c r="E994" s="90">
        <v>331866.90700000001</v>
      </c>
      <c r="F994" s="90">
        <v>1270.2809999999999</v>
      </c>
      <c r="G994" s="40" t="s">
        <v>167</v>
      </c>
      <c r="K994" s="56"/>
      <c r="L994" s="44">
        <v>988</v>
      </c>
      <c r="M994" s="90">
        <v>331866.90700000001</v>
      </c>
      <c r="N994" s="90">
        <v>3055730.7629999998</v>
      </c>
      <c r="O994" s="90">
        <v>1270.2809999999999</v>
      </c>
      <c r="P994" s="40" t="s">
        <v>167</v>
      </c>
    </row>
    <row r="995" spans="2:16" s="37" customFormat="1" x14ac:dyDescent="0.25">
      <c r="B995" s="89"/>
      <c r="C995" s="90">
        <v>989</v>
      </c>
      <c r="D995" s="90">
        <v>3055714.0869999998</v>
      </c>
      <c r="E995" s="90">
        <v>331854.83399999997</v>
      </c>
      <c r="F995" s="90">
        <v>1266.4390000000001</v>
      </c>
      <c r="G995" s="40" t="s">
        <v>167</v>
      </c>
      <c r="K995" s="56"/>
      <c r="L995" s="44">
        <v>989</v>
      </c>
      <c r="M995" s="90">
        <v>331854.83399999997</v>
      </c>
      <c r="N995" s="90">
        <v>3055714.0869999998</v>
      </c>
      <c r="O995" s="90">
        <v>1266.4390000000001</v>
      </c>
      <c r="P995" s="40" t="s">
        <v>167</v>
      </c>
    </row>
    <row r="996" spans="2:16" s="37" customFormat="1" x14ac:dyDescent="0.25">
      <c r="B996" s="89"/>
      <c r="C996" s="90">
        <v>990</v>
      </c>
      <c r="D996" s="90">
        <v>3055714.2719999999</v>
      </c>
      <c r="E996" s="90">
        <v>331858.64199999999</v>
      </c>
      <c r="F996" s="90">
        <v>1267.972</v>
      </c>
      <c r="G996" s="40" t="s">
        <v>167</v>
      </c>
      <c r="K996" s="56"/>
      <c r="L996" s="44">
        <v>990</v>
      </c>
      <c r="M996" s="90">
        <v>331858.64199999999</v>
      </c>
      <c r="N996" s="90">
        <v>3055714.2719999999</v>
      </c>
      <c r="O996" s="90">
        <v>1267.972</v>
      </c>
      <c r="P996" s="40" t="s">
        <v>167</v>
      </c>
    </row>
    <row r="997" spans="2:16" s="37" customFormat="1" x14ac:dyDescent="0.25">
      <c r="B997" s="89"/>
      <c r="C997" s="90">
        <v>991</v>
      </c>
      <c r="D997" s="90">
        <v>3055732.3420000002</v>
      </c>
      <c r="E997" s="90">
        <v>331868.87699999998</v>
      </c>
      <c r="F997" s="90">
        <v>1270.95</v>
      </c>
      <c r="G997" s="40" t="s">
        <v>167</v>
      </c>
      <c r="K997" s="56"/>
      <c r="L997" s="44">
        <v>991</v>
      </c>
      <c r="M997" s="90">
        <v>331868.87699999998</v>
      </c>
      <c r="N997" s="90">
        <v>3055732.3420000002</v>
      </c>
      <c r="O997" s="90">
        <v>1270.95</v>
      </c>
      <c r="P997" s="40" t="s">
        <v>167</v>
      </c>
    </row>
    <row r="998" spans="2:16" s="37" customFormat="1" x14ac:dyDescent="0.25">
      <c r="B998" s="89"/>
      <c r="C998" s="90">
        <v>992</v>
      </c>
      <c r="D998" s="90">
        <v>3055723.0440000002</v>
      </c>
      <c r="E998" s="90">
        <v>331852.96899999998</v>
      </c>
      <c r="F998" s="90">
        <v>1267.9259999999999</v>
      </c>
      <c r="G998" s="40" t="s">
        <v>167</v>
      </c>
      <c r="K998" s="56"/>
      <c r="L998" s="44">
        <v>992</v>
      </c>
      <c r="M998" s="90">
        <v>331852.96899999998</v>
      </c>
      <c r="N998" s="90">
        <v>3055723.0440000002</v>
      </c>
      <c r="O998" s="90">
        <v>1267.9259999999999</v>
      </c>
      <c r="P998" s="40" t="s">
        <v>167</v>
      </c>
    </row>
    <row r="999" spans="2:16" s="37" customFormat="1" x14ac:dyDescent="0.25">
      <c r="B999" s="89"/>
      <c r="C999" s="90">
        <v>993</v>
      </c>
      <c r="D999" s="90">
        <v>3055729.7349999999</v>
      </c>
      <c r="E999" s="90">
        <v>331854.96399999998</v>
      </c>
      <c r="F999" s="90">
        <v>1268.1869999999999</v>
      </c>
      <c r="G999" s="40" t="s">
        <v>167</v>
      </c>
      <c r="K999" s="56"/>
      <c r="L999" s="44">
        <v>993</v>
      </c>
      <c r="M999" s="90">
        <v>331854.96399999998</v>
      </c>
      <c r="N999" s="90">
        <v>3055729.7349999999</v>
      </c>
      <c r="O999" s="90">
        <v>1268.1869999999999</v>
      </c>
      <c r="P999" s="40" t="s">
        <v>167</v>
      </c>
    </row>
    <row r="1000" spans="2:16" s="37" customFormat="1" x14ac:dyDescent="0.25">
      <c r="B1000" s="89"/>
      <c r="C1000" s="90">
        <v>994</v>
      </c>
      <c r="D1000" s="90">
        <v>3055725.8259999999</v>
      </c>
      <c r="E1000" s="90">
        <v>331860.50900000002</v>
      </c>
      <c r="F1000" s="90">
        <v>1268.0029999999999</v>
      </c>
      <c r="G1000" s="40" t="s">
        <v>167</v>
      </c>
      <c r="K1000" s="56"/>
      <c r="L1000" s="44">
        <v>994</v>
      </c>
      <c r="M1000" s="90">
        <v>331860.50900000002</v>
      </c>
      <c r="N1000" s="90">
        <v>3055725.8259999999</v>
      </c>
      <c r="O1000" s="90">
        <v>1268.0029999999999</v>
      </c>
      <c r="P1000" s="40" t="s">
        <v>167</v>
      </c>
    </row>
    <row r="1001" spans="2:16" s="37" customFormat="1" x14ac:dyDescent="0.25">
      <c r="B1001" s="89"/>
      <c r="C1001" s="90">
        <v>995</v>
      </c>
      <c r="D1001" s="90">
        <v>3055737.7540000002</v>
      </c>
      <c r="E1001" s="90">
        <v>331869.49800000002</v>
      </c>
      <c r="F1001" s="90">
        <v>1272.3689999999999</v>
      </c>
      <c r="G1001" s="40" t="s">
        <v>167</v>
      </c>
      <c r="K1001" s="56"/>
      <c r="L1001" s="44">
        <v>995</v>
      </c>
      <c r="M1001" s="90">
        <v>331869.49800000002</v>
      </c>
      <c r="N1001" s="90">
        <v>3055737.7540000002</v>
      </c>
      <c r="O1001" s="90">
        <v>1272.3689999999999</v>
      </c>
      <c r="P1001" s="40" t="s">
        <v>167</v>
      </c>
    </row>
    <row r="1002" spans="2:16" s="37" customFormat="1" x14ac:dyDescent="0.25">
      <c r="B1002" s="89"/>
      <c r="C1002" s="90">
        <v>996</v>
      </c>
      <c r="D1002" s="90">
        <v>3055719.8560000001</v>
      </c>
      <c r="E1002" s="90">
        <v>331864.12900000002</v>
      </c>
      <c r="F1002" s="90">
        <v>1268.008</v>
      </c>
      <c r="G1002" s="40" t="s">
        <v>167</v>
      </c>
      <c r="K1002" s="56"/>
      <c r="L1002" s="44">
        <v>996</v>
      </c>
      <c r="M1002" s="90">
        <v>331864.12900000002</v>
      </c>
      <c r="N1002" s="90">
        <v>3055719.8560000001</v>
      </c>
      <c r="O1002" s="90">
        <v>1268.008</v>
      </c>
      <c r="P1002" s="40" t="s">
        <v>167</v>
      </c>
    </row>
    <row r="1003" spans="2:16" s="37" customFormat="1" x14ac:dyDescent="0.25">
      <c r="B1003" s="89"/>
      <c r="C1003" s="90">
        <v>997</v>
      </c>
      <c r="D1003" s="90">
        <v>3055735.91</v>
      </c>
      <c r="E1003" s="90">
        <v>331872.12099999998</v>
      </c>
      <c r="F1003" s="90">
        <v>1272.4649999999999</v>
      </c>
      <c r="G1003" s="40" t="s">
        <v>167</v>
      </c>
      <c r="K1003" s="56"/>
      <c r="L1003" s="44">
        <v>997</v>
      </c>
      <c r="M1003" s="90">
        <v>331872.12099999998</v>
      </c>
      <c r="N1003" s="90">
        <v>3055735.91</v>
      </c>
      <c r="O1003" s="90">
        <v>1272.4649999999999</v>
      </c>
      <c r="P1003" s="40" t="s">
        <v>167</v>
      </c>
    </row>
    <row r="1004" spans="2:16" s="37" customFormat="1" x14ac:dyDescent="0.25">
      <c r="B1004" s="89"/>
      <c r="C1004" s="90">
        <v>998</v>
      </c>
      <c r="D1004" s="90">
        <v>3055721.6719999998</v>
      </c>
      <c r="E1004" s="90">
        <v>331869.09299999999</v>
      </c>
      <c r="F1004" s="90">
        <v>1268.0229999999999</v>
      </c>
      <c r="G1004" s="40" t="s">
        <v>167</v>
      </c>
      <c r="K1004" s="56"/>
      <c r="L1004" s="44">
        <v>998</v>
      </c>
      <c r="M1004" s="90">
        <v>331869.09299999999</v>
      </c>
      <c r="N1004" s="90">
        <v>3055721.6719999998</v>
      </c>
      <c r="O1004" s="90">
        <v>1268.0229999999999</v>
      </c>
      <c r="P1004" s="40" t="s">
        <v>167</v>
      </c>
    </row>
    <row r="1005" spans="2:16" s="37" customFormat="1" x14ac:dyDescent="0.25">
      <c r="B1005" s="89"/>
      <c r="C1005" s="90">
        <v>999</v>
      </c>
      <c r="D1005" s="90">
        <v>3055719.06</v>
      </c>
      <c r="E1005" s="90">
        <v>331874.712</v>
      </c>
      <c r="F1005" s="90">
        <v>1268.309</v>
      </c>
      <c r="G1005" s="40" t="s">
        <v>167</v>
      </c>
      <c r="K1005" s="56"/>
      <c r="L1005" s="44">
        <v>999</v>
      </c>
      <c r="M1005" s="90">
        <v>331874.712</v>
      </c>
      <c r="N1005" s="90">
        <v>3055719.06</v>
      </c>
      <c r="O1005" s="90">
        <v>1268.309</v>
      </c>
      <c r="P1005" s="40" t="s">
        <v>167</v>
      </c>
    </row>
    <row r="1006" spans="2:16" s="37" customFormat="1" x14ac:dyDescent="0.25">
      <c r="B1006" s="89"/>
      <c r="C1006" s="90">
        <v>1000</v>
      </c>
      <c r="D1006" s="90">
        <v>3055731.9139999999</v>
      </c>
      <c r="E1006" s="90">
        <v>331883.53100000002</v>
      </c>
      <c r="F1006" s="90">
        <v>1272.7739999999999</v>
      </c>
      <c r="G1006" s="40" t="s">
        <v>167</v>
      </c>
      <c r="K1006" s="56"/>
      <c r="L1006" s="44">
        <v>1000</v>
      </c>
      <c r="M1006" s="90">
        <v>331883.53100000002</v>
      </c>
      <c r="N1006" s="90">
        <v>3055731.9139999999</v>
      </c>
      <c r="O1006" s="90">
        <v>1272.7739999999999</v>
      </c>
      <c r="P1006" s="40" t="s">
        <v>167</v>
      </c>
    </row>
    <row r="1007" spans="2:16" s="37" customFormat="1" x14ac:dyDescent="0.25">
      <c r="B1007" s="89"/>
      <c r="C1007" s="90">
        <v>1001</v>
      </c>
      <c r="D1007" s="90">
        <v>3055746.0419999999</v>
      </c>
      <c r="E1007" s="90">
        <v>331859.80499999999</v>
      </c>
      <c r="F1007" s="90">
        <v>1272.537</v>
      </c>
      <c r="G1007" s="40" t="s">
        <v>169</v>
      </c>
      <c r="K1007" s="56"/>
      <c r="L1007" s="44">
        <v>1001</v>
      </c>
      <c r="M1007" s="90">
        <v>331859.80499999999</v>
      </c>
      <c r="N1007" s="90">
        <v>3055746.0419999999</v>
      </c>
      <c r="O1007" s="90">
        <v>1272.537</v>
      </c>
      <c r="P1007" s="40" t="s">
        <v>169</v>
      </c>
    </row>
    <row r="1008" spans="2:16" s="37" customFormat="1" x14ac:dyDescent="0.25">
      <c r="B1008" s="89"/>
      <c r="C1008" s="90">
        <v>1002</v>
      </c>
      <c r="D1008" s="90">
        <v>3055745.2650000001</v>
      </c>
      <c r="E1008" s="90">
        <v>331858.821</v>
      </c>
      <c r="F1008" s="90">
        <v>1272.5319999999999</v>
      </c>
      <c r="G1008" s="40" t="s">
        <v>169</v>
      </c>
      <c r="K1008" s="56"/>
      <c r="L1008" s="44">
        <v>1002</v>
      </c>
      <c r="M1008" s="90">
        <v>331858.821</v>
      </c>
      <c r="N1008" s="90">
        <v>3055745.2650000001</v>
      </c>
      <c r="O1008" s="90">
        <v>1272.5319999999999</v>
      </c>
      <c r="P1008" s="40" t="s">
        <v>169</v>
      </c>
    </row>
    <row r="1009" spans="2:16" s="37" customFormat="1" x14ac:dyDescent="0.25">
      <c r="B1009" s="89"/>
      <c r="C1009" s="90">
        <v>1003</v>
      </c>
      <c r="D1009" s="90">
        <v>3055744.8650000002</v>
      </c>
      <c r="E1009" s="90">
        <v>331858.261</v>
      </c>
      <c r="F1009" s="90">
        <v>1272.499</v>
      </c>
      <c r="G1009" s="40" t="s">
        <v>169</v>
      </c>
      <c r="K1009" s="56"/>
      <c r="L1009" s="44">
        <v>1003</v>
      </c>
      <c r="M1009" s="90">
        <v>331858.261</v>
      </c>
      <c r="N1009" s="90">
        <v>3055744.8650000002</v>
      </c>
      <c r="O1009" s="90">
        <v>1272.499</v>
      </c>
      <c r="P1009" s="40" t="s">
        <v>169</v>
      </c>
    </row>
    <row r="1010" spans="2:16" s="37" customFormat="1" x14ac:dyDescent="0.25">
      <c r="B1010" s="89"/>
      <c r="C1010" s="90">
        <v>1004</v>
      </c>
      <c r="D1010" s="90">
        <v>3055744.1680000001</v>
      </c>
      <c r="E1010" s="90">
        <v>331857.43900000001</v>
      </c>
      <c r="F1010" s="90">
        <v>1272.492</v>
      </c>
      <c r="G1010" s="40" t="s">
        <v>169</v>
      </c>
      <c r="K1010" s="56"/>
      <c r="L1010" s="44">
        <v>1004</v>
      </c>
      <c r="M1010" s="90">
        <v>331857.43900000001</v>
      </c>
      <c r="N1010" s="90">
        <v>3055744.1680000001</v>
      </c>
      <c r="O1010" s="90">
        <v>1272.492</v>
      </c>
      <c r="P1010" s="40" t="s">
        <v>169</v>
      </c>
    </row>
    <row r="1011" spans="2:16" s="37" customFormat="1" x14ac:dyDescent="0.25">
      <c r="B1011" s="89"/>
      <c r="C1011" s="90">
        <v>1005</v>
      </c>
      <c r="D1011" s="90">
        <v>3055752.5780000002</v>
      </c>
      <c r="E1011" s="90">
        <v>331849.41700000002</v>
      </c>
      <c r="F1011" s="90">
        <v>1272.51</v>
      </c>
      <c r="G1011" s="40" t="s">
        <v>167</v>
      </c>
      <c r="K1011" s="56"/>
      <c r="L1011" s="44">
        <v>1005</v>
      </c>
      <c r="M1011" s="90">
        <v>331849.41700000002</v>
      </c>
      <c r="N1011" s="90">
        <v>3055752.5780000002</v>
      </c>
      <c r="O1011" s="90">
        <v>1272.51</v>
      </c>
      <c r="P1011" s="40" t="s">
        <v>167</v>
      </c>
    </row>
    <row r="1012" spans="2:16" s="37" customFormat="1" x14ac:dyDescent="0.25">
      <c r="B1012" s="89"/>
      <c r="C1012" s="90">
        <v>1006</v>
      </c>
      <c r="D1012" s="90">
        <v>3055753.1009999998</v>
      </c>
      <c r="E1012" s="90">
        <v>331853.11499999999</v>
      </c>
      <c r="F1012" s="90">
        <v>1271.8440000000001</v>
      </c>
      <c r="G1012" s="40" t="s">
        <v>167</v>
      </c>
      <c r="K1012" s="56"/>
      <c r="L1012" s="44">
        <v>1006</v>
      </c>
      <c r="M1012" s="90">
        <v>331853.11499999999</v>
      </c>
      <c r="N1012" s="90">
        <v>3055753.1009999998</v>
      </c>
      <c r="O1012" s="90">
        <v>1271.8440000000001</v>
      </c>
      <c r="P1012" s="40" t="s">
        <v>167</v>
      </c>
    </row>
    <row r="1013" spans="2:16" s="37" customFormat="1" x14ac:dyDescent="0.25">
      <c r="B1013" s="89"/>
      <c r="C1013" s="90">
        <v>1007</v>
      </c>
      <c r="D1013" s="90">
        <v>3055755.2480000001</v>
      </c>
      <c r="E1013" s="90">
        <v>331851.16600000003</v>
      </c>
      <c r="F1013" s="90">
        <v>1272.075</v>
      </c>
      <c r="G1013" s="40" t="s">
        <v>167</v>
      </c>
      <c r="K1013" s="56"/>
      <c r="L1013" s="44">
        <v>1007</v>
      </c>
      <c r="M1013" s="90">
        <v>331851.16600000003</v>
      </c>
      <c r="N1013" s="90">
        <v>3055755.2480000001</v>
      </c>
      <c r="O1013" s="90">
        <v>1272.075</v>
      </c>
      <c r="P1013" s="40" t="s">
        <v>167</v>
      </c>
    </row>
    <row r="1014" spans="2:16" s="37" customFormat="1" x14ac:dyDescent="0.25">
      <c r="B1014" s="89"/>
      <c r="C1014" s="90">
        <v>1008</v>
      </c>
      <c r="D1014" s="90">
        <v>3055754.1</v>
      </c>
      <c r="E1014" s="90">
        <v>331849.739</v>
      </c>
      <c r="F1014" s="90">
        <v>1272.434</v>
      </c>
      <c r="G1014" s="40" t="s">
        <v>167</v>
      </c>
      <c r="K1014" s="56"/>
      <c r="L1014" s="44">
        <v>1008</v>
      </c>
      <c r="M1014" s="90">
        <v>331849.739</v>
      </c>
      <c r="N1014" s="90">
        <v>3055754.1</v>
      </c>
      <c r="O1014" s="90">
        <v>1272.434</v>
      </c>
      <c r="P1014" s="40" t="s">
        <v>167</v>
      </c>
    </row>
    <row r="1015" spans="2:16" s="37" customFormat="1" x14ac:dyDescent="0.25">
      <c r="B1015" s="89"/>
      <c r="C1015" s="90">
        <v>1009</v>
      </c>
      <c r="D1015" s="90">
        <v>3055760.764</v>
      </c>
      <c r="E1015" s="90">
        <v>331841.17200000002</v>
      </c>
      <c r="F1015" s="90">
        <v>1272.3330000000001</v>
      </c>
      <c r="G1015" s="40" t="s">
        <v>167</v>
      </c>
      <c r="K1015" s="56"/>
      <c r="L1015" s="44">
        <v>1009</v>
      </c>
      <c r="M1015" s="90">
        <v>331841.17200000002</v>
      </c>
      <c r="N1015" s="90">
        <v>3055760.764</v>
      </c>
      <c r="O1015" s="90">
        <v>1272.3330000000001</v>
      </c>
      <c r="P1015" s="40" t="s">
        <v>167</v>
      </c>
    </row>
    <row r="1016" spans="2:16" s="37" customFormat="1" x14ac:dyDescent="0.25">
      <c r="B1016" s="89"/>
      <c r="C1016" s="90">
        <v>1010</v>
      </c>
      <c r="D1016" s="90">
        <v>3055762.3029999998</v>
      </c>
      <c r="E1016" s="90">
        <v>331836.34600000002</v>
      </c>
      <c r="F1016" s="90">
        <v>1272.403</v>
      </c>
      <c r="G1016" s="40" t="s">
        <v>167</v>
      </c>
      <c r="K1016" s="56"/>
      <c r="L1016" s="44">
        <v>1010</v>
      </c>
      <c r="M1016" s="90">
        <v>331836.34600000002</v>
      </c>
      <c r="N1016" s="90">
        <v>3055762.3029999998</v>
      </c>
      <c r="O1016" s="90">
        <v>1272.403</v>
      </c>
      <c r="P1016" s="40" t="s">
        <v>167</v>
      </c>
    </row>
    <row r="1017" spans="2:16" s="37" customFormat="1" x14ac:dyDescent="0.25">
      <c r="B1017" s="89"/>
      <c r="C1017" s="90">
        <v>1011</v>
      </c>
      <c r="D1017" s="90">
        <v>3055765.0430000001</v>
      </c>
      <c r="E1017" s="90">
        <v>331838.64399999997</v>
      </c>
      <c r="F1017" s="90">
        <v>1272.0260000000001</v>
      </c>
      <c r="G1017" s="40" t="s">
        <v>167</v>
      </c>
      <c r="K1017" s="56"/>
      <c r="L1017" s="44">
        <v>1011</v>
      </c>
      <c r="M1017" s="90">
        <v>331838.64399999997</v>
      </c>
      <c r="N1017" s="90">
        <v>3055765.0430000001</v>
      </c>
      <c r="O1017" s="90">
        <v>1272.0260000000001</v>
      </c>
      <c r="P1017" s="40" t="s">
        <v>167</v>
      </c>
    </row>
    <row r="1018" spans="2:16" s="37" customFormat="1" x14ac:dyDescent="0.25">
      <c r="B1018" s="89"/>
      <c r="C1018" s="90">
        <v>1012</v>
      </c>
      <c r="D1018" s="90">
        <v>3055763.423</v>
      </c>
      <c r="E1018" s="90">
        <v>331841.397</v>
      </c>
      <c r="F1018" s="90">
        <v>1271.414</v>
      </c>
      <c r="G1018" s="40" t="s">
        <v>167</v>
      </c>
      <c r="K1018" s="56"/>
      <c r="L1018" s="44">
        <v>1012</v>
      </c>
      <c r="M1018" s="90">
        <v>331841.397</v>
      </c>
      <c r="N1018" s="90">
        <v>3055763.423</v>
      </c>
      <c r="O1018" s="90">
        <v>1271.414</v>
      </c>
      <c r="P1018" s="40" t="s">
        <v>167</v>
      </c>
    </row>
    <row r="1019" spans="2:16" s="37" customFormat="1" x14ac:dyDescent="0.25">
      <c r="B1019" s="89"/>
      <c r="C1019" s="90">
        <v>1013</v>
      </c>
      <c r="D1019" s="90">
        <v>3055759.5759999999</v>
      </c>
      <c r="E1019" s="90">
        <v>331847.11599999998</v>
      </c>
      <c r="F1019" s="90">
        <v>1271.749</v>
      </c>
      <c r="G1019" s="40" t="s">
        <v>167</v>
      </c>
      <c r="K1019" s="56"/>
      <c r="L1019" s="44">
        <v>1013</v>
      </c>
      <c r="M1019" s="90">
        <v>331847.11599999998</v>
      </c>
      <c r="N1019" s="90">
        <v>3055759.5759999999</v>
      </c>
      <c r="O1019" s="90">
        <v>1271.749</v>
      </c>
      <c r="P1019" s="40" t="s">
        <v>167</v>
      </c>
    </row>
    <row r="1020" spans="2:16" s="37" customFormat="1" x14ac:dyDescent="0.25">
      <c r="B1020" s="89"/>
      <c r="C1020" s="90">
        <v>1014</v>
      </c>
      <c r="D1020" s="90">
        <v>3055757.0660000001</v>
      </c>
      <c r="E1020" s="90">
        <v>331851.10100000002</v>
      </c>
      <c r="F1020" s="90">
        <v>1271.373</v>
      </c>
      <c r="G1020" s="40" t="s">
        <v>167</v>
      </c>
      <c r="K1020" s="56"/>
      <c r="L1020" s="44">
        <v>1014</v>
      </c>
      <c r="M1020" s="90">
        <v>331851.10100000002</v>
      </c>
      <c r="N1020" s="90">
        <v>3055757.0660000001</v>
      </c>
      <c r="O1020" s="90">
        <v>1271.373</v>
      </c>
      <c r="P1020" s="40" t="s">
        <v>167</v>
      </c>
    </row>
    <row r="1021" spans="2:16" s="37" customFormat="1" x14ac:dyDescent="0.25">
      <c r="B1021" s="89"/>
      <c r="C1021" s="90">
        <v>1015</v>
      </c>
      <c r="D1021" s="90">
        <v>3055756.9909999999</v>
      </c>
      <c r="E1021" s="90">
        <v>331851.98800000001</v>
      </c>
      <c r="F1021" s="90">
        <v>1270.586</v>
      </c>
      <c r="G1021" s="40" t="s">
        <v>167</v>
      </c>
      <c r="K1021" s="56"/>
      <c r="L1021" s="44">
        <v>1015</v>
      </c>
      <c r="M1021" s="90">
        <v>331851.98800000001</v>
      </c>
      <c r="N1021" s="90">
        <v>3055756.9909999999</v>
      </c>
      <c r="O1021" s="90">
        <v>1270.586</v>
      </c>
      <c r="P1021" s="40" t="s">
        <v>167</v>
      </c>
    </row>
    <row r="1022" spans="2:16" s="37" customFormat="1" x14ac:dyDescent="0.25">
      <c r="B1022" s="89"/>
      <c r="C1022" s="90">
        <v>1016</v>
      </c>
      <c r="D1022" s="90">
        <v>3055755.5869999998</v>
      </c>
      <c r="E1022" s="90">
        <v>331854.24699999997</v>
      </c>
      <c r="F1022" s="90">
        <v>1270.7729999999999</v>
      </c>
      <c r="G1022" s="40" t="s">
        <v>167</v>
      </c>
      <c r="K1022" s="56"/>
      <c r="L1022" s="44">
        <v>1016</v>
      </c>
      <c r="M1022" s="90">
        <v>331854.24699999997</v>
      </c>
      <c r="N1022" s="90">
        <v>3055755.5869999998</v>
      </c>
      <c r="O1022" s="90">
        <v>1270.7729999999999</v>
      </c>
      <c r="P1022" s="40" t="s">
        <v>167</v>
      </c>
    </row>
    <row r="1023" spans="2:16" s="37" customFormat="1" x14ac:dyDescent="0.25">
      <c r="B1023" s="89"/>
      <c r="C1023" s="90">
        <v>1017</v>
      </c>
      <c r="D1023" s="90">
        <v>3055752.639</v>
      </c>
      <c r="E1023" s="90">
        <v>331859.28499999997</v>
      </c>
      <c r="F1023" s="90">
        <v>1270.1179999999999</v>
      </c>
      <c r="G1023" s="40" t="s">
        <v>167</v>
      </c>
      <c r="K1023" s="56"/>
      <c r="L1023" s="44">
        <v>1017</v>
      </c>
      <c r="M1023" s="90">
        <v>331859.28499999997</v>
      </c>
      <c r="N1023" s="90">
        <v>3055752.639</v>
      </c>
      <c r="O1023" s="90">
        <v>1270.1179999999999</v>
      </c>
      <c r="P1023" s="40" t="s">
        <v>167</v>
      </c>
    </row>
    <row r="1024" spans="2:16" s="37" customFormat="1" x14ac:dyDescent="0.25">
      <c r="B1024" s="95"/>
      <c r="C1024" s="92">
        <v>1018</v>
      </c>
      <c r="D1024" s="92">
        <v>3055761.699</v>
      </c>
      <c r="E1024" s="92">
        <v>331894.61099999998</v>
      </c>
      <c r="F1024" s="92">
        <v>1267.788</v>
      </c>
      <c r="G1024" s="93" t="s">
        <v>167</v>
      </c>
      <c r="K1024" s="96"/>
      <c r="L1024" s="100">
        <v>1018</v>
      </c>
      <c r="M1024" s="92">
        <v>331894.61099999998</v>
      </c>
      <c r="N1024" s="92">
        <v>3055761.699</v>
      </c>
      <c r="O1024" s="92">
        <v>1267.788</v>
      </c>
      <c r="P1024" s="93" t="s">
        <v>167</v>
      </c>
    </row>
    <row r="1025" spans="2:16" s="37" customFormat="1" x14ac:dyDescent="0.25">
      <c r="B1025" s="89"/>
      <c r="C1025" s="90">
        <v>1019</v>
      </c>
      <c r="D1025" s="97">
        <v>3055741.1129999999</v>
      </c>
      <c r="E1025" s="91">
        <v>331855.43</v>
      </c>
      <c r="F1025" s="91">
        <v>1269.5139999999999</v>
      </c>
      <c r="G1025" s="62" t="s">
        <v>167</v>
      </c>
      <c r="K1025" s="56"/>
      <c r="L1025" s="44">
        <v>1019</v>
      </c>
      <c r="M1025" s="91">
        <v>331855.43</v>
      </c>
      <c r="N1025" s="91">
        <v>3055741.1129999999</v>
      </c>
      <c r="O1025" s="91">
        <v>1269.5139999999999</v>
      </c>
      <c r="P1025" s="40"/>
    </row>
    <row r="1026" spans="2:16" s="37" customFormat="1" x14ac:dyDescent="0.25">
      <c r="B1026" s="89"/>
      <c r="C1026" s="90">
        <v>1020</v>
      </c>
      <c r="D1026" s="97">
        <v>3055739.591</v>
      </c>
      <c r="E1026" s="91">
        <v>331845.20400000003</v>
      </c>
      <c r="F1026" s="91">
        <v>1270.6869999999999</v>
      </c>
      <c r="G1026" s="62" t="s">
        <v>167</v>
      </c>
      <c r="K1026" s="56"/>
      <c r="L1026" s="44">
        <v>1020</v>
      </c>
      <c r="M1026" s="91">
        <v>331845.20400000003</v>
      </c>
      <c r="N1026" s="91">
        <v>3055739.591</v>
      </c>
      <c r="O1026" s="91">
        <v>1270.6869999999999</v>
      </c>
      <c r="P1026" s="40"/>
    </row>
    <row r="1027" spans="2:16" s="37" customFormat="1" x14ac:dyDescent="0.25">
      <c r="B1027" s="89"/>
      <c r="C1027" s="90">
        <v>1021</v>
      </c>
      <c r="D1027" s="97">
        <v>3055742.64</v>
      </c>
      <c r="E1027" s="91">
        <v>331844.08299999998</v>
      </c>
      <c r="F1027" s="91">
        <v>1270.7149999999999</v>
      </c>
      <c r="G1027" s="62" t="s">
        <v>156</v>
      </c>
      <c r="K1027" s="56"/>
      <c r="L1027" s="44">
        <v>1021</v>
      </c>
      <c r="M1027" s="91">
        <v>331844.08299999998</v>
      </c>
      <c r="N1027" s="91">
        <v>3055742.64</v>
      </c>
      <c r="O1027" s="91">
        <v>1270.7149999999999</v>
      </c>
      <c r="P1027" s="40"/>
    </row>
    <row r="1028" spans="2:16" s="37" customFormat="1" x14ac:dyDescent="0.25">
      <c r="B1028" s="89"/>
      <c r="C1028" s="90">
        <v>1022</v>
      </c>
      <c r="D1028" s="97">
        <v>3055723.82</v>
      </c>
      <c r="E1028" s="91">
        <v>331859.38099999999</v>
      </c>
      <c r="F1028" s="91">
        <v>1267.0419999999999</v>
      </c>
      <c r="G1028" s="62" t="s">
        <v>156</v>
      </c>
      <c r="K1028" s="56"/>
      <c r="L1028" s="44">
        <v>1022</v>
      </c>
      <c r="M1028" s="91">
        <v>331859.38099999999</v>
      </c>
      <c r="N1028" s="91">
        <v>3055723.82</v>
      </c>
      <c r="O1028" s="91">
        <v>1267.0419999999999</v>
      </c>
      <c r="P1028" s="40"/>
    </row>
    <row r="1029" spans="2:16" s="37" customFormat="1" x14ac:dyDescent="0.25">
      <c r="B1029" s="89"/>
      <c r="C1029" s="90">
        <v>1023</v>
      </c>
      <c r="D1029" s="97">
        <v>3055740.9559999998</v>
      </c>
      <c r="E1029" s="91">
        <v>331838.88900000002</v>
      </c>
      <c r="F1029" s="91">
        <v>1270.799</v>
      </c>
      <c r="G1029" s="62" t="s">
        <v>156</v>
      </c>
      <c r="K1029" s="56"/>
      <c r="L1029" s="44">
        <v>1023</v>
      </c>
      <c r="M1029" s="91">
        <v>331838.88900000002</v>
      </c>
      <c r="N1029" s="91">
        <v>3055740.9559999998</v>
      </c>
      <c r="O1029" s="91">
        <v>1270.799</v>
      </c>
      <c r="P1029" s="40"/>
    </row>
    <row r="1030" spans="2:16" s="37" customFormat="1" x14ac:dyDescent="0.25">
      <c r="B1030" s="89"/>
      <c r="C1030" s="90">
        <v>1024</v>
      </c>
      <c r="D1030" s="97">
        <v>3055720.4190000002</v>
      </c>
      <c r="E1030" s="91">
        <v>331868.83799999999</v>
      </c>
      <c r="F1030" s="91">
        <v>1266.8720000000001</v>
      </c>
      <c r="G1030" s="62" t="s">
        <v>156</v>
      </c>
      <c r="K1030" s="56"/>
      <c r="L1030" s="44">
        <v>1024</v>
      </c>
      <c r="M1030" s="91">
        <v>331868.83799999999</v>
      </c>
      <c r="N1030" s="91">
        <v>3055720.4190000002</v>
      </c>
      <c r="O1030" s="91">
        <v>1266.8720000000001</v>
      </c>
      <c r="P1030" s="40"/>
    </row>
    <row r="1031" spans="2:16" s="37" customFormat="1" x14ac:dyDescent="0.25">
      <c r="B1031" s="89"/>
      <c r="C1031" s="90">
        <v>1025</v>
      </c>
      <c r="D1031" s="97">
        <v>3055735.04</v>
      </c>
      <c r="E1031" s="91">
        <v>331841.995</v>
      </c>
      <c r="F1031" s="91">
        <v>1270.5350000000001</v>
      </c>
      <c r="G1031" s="62" t="s">
        <v>167</v>
      </c>
      <c r="K1031" s="56"/>
      <c r="L1031" s="44">
        <v>1025</v>
      </c>
      <c r="M1031" s="91">
        <v>331841.995</v>
      </c>
      <c r="N1031" s="91">
        <v>3055735.04</v>
      </c>
      <c r="O1031" s="91">
        <v>1270.5350000000001</v>
      </c>
      <c r="P1031" s="40"/>
    </row>
    <row r="1032" spans="2:16" s="37" customFormat="1" x14ac:dyDescent="0.25">
      <c r="B1032" s="89"/>
      <c r="C1032" s="90">
        <v>1026</v>
      </c>
      <c r="D1032" s="97">
        <v>3055718.1579999998</v>
      </c>
      <c r="E1032" s="91">
        <v>331879.42300000001</v>
      </c>
      <c r="F1032" s="91">
        <v>1266.548</v>
      </c>
      <c r="G1032" s="62" t="s">
        <v>156</v>
      </c>
      <c r="K1032" s="56"/>
      <c r="L1032" s="44">
        <v>1026</v>
      </c>
      <c r="M1032" s="91">
        <v>331879.42300000001</v>
      </c>
      <c r="N1032" s="91">
        <v>3055718.1579999998</v>
      </c>
      <c r="O1032" s="91">
        <v>1266.548</v>
      </c>
      <c r="P1032" s="40"/>
    </row>
    <row r="1033" spans="2:16" s="37" customFormat="1" x14ac:dyDescent="0.25">
      <c r="B1033" s="89"/>
      <c r="C1033" s="90">
        <v>1027</v>
      </c>
      <c r="D1033" s="97">
        <v>3055732.0649999999</v>
      </c>
      <c r="E1033" s="91">
        <v>331839.16399999999</v>
      </c>
      <c r="F1033" s="91">
        <v>1270.2280000000001</v>
      </c>
      <c r="G1033" s="62" t="s">
        <v>167</v>
      </c>
      <c r="K1033" s="56"/>
      <c r="L1033" s="44">
        <v>1027</v>
      </c>
      <c r="M1033" s="91">
        <v>331839.16399999999</v>
      </c>
      <c r="N1033" s="91">
        <v>3055732.0649999999</v>
      </c>
      <c r="O1033" s="91">
        <v>1270.2280000000001</v>
      </c>
      <c r="P1033" s="40"/>
    </row>
    <row r="1034" spans="2:16" s="37" customFormat="1" x14ac:dyDescent="0.25">
      <c r="B1034" s="89"/>
      <c r="C1034" s="90">
        <v>1028</v>
      </c>
      <c r="D1034" s="97">
        <v>3055730.97</v>
      </c>
      <c r="E1034" s="91">
        <v>331836.859</v>
      </c>
      <c r="F1034" s="91">
        <v>1269.528</v>
      </c>
      <c r="G1034" s="62" t="s">
        <v>155</v>
      </c>
      <c r="K1034" s="56"/>
      <c r="L1034" s="44">
        <v>1028</v>
      </c>
      <c r="M1034" s="91">
        <v>331836.859</v>
      </c>
      <c r="N1034" s="91">
        <v>3055730.97</v>
      </c>
      <c r="O1034" s="91">
        <v>1269.528</v>
      </c>
      <c r="P1034" s="40"/>
    </row>
    <row r="1035" spans="2:16" s="37" customFormat="1" x14ac:dyDescent="0.25">
      <c r="B1035" s="89"/>
      <c r="C1035" s="90">
        <v>1029</v>
      </c>
      <c r="D1035" s="97">
        <v>3055733.077</v>
      </c>
      <c r="E1035" s="91">
        <v>331848.28499999997</v>
      </c>
      <c r="F1035" s="91">
        <v>1269.981</v>
      </c>
      <c r="G1035" s="62" t="s">
        <v>167</v>
      </c>
      <c r="K1035" s="56"/>
      <c r="L1035" s="44">
        <v>1029</v>
      </c>
      <c r="M1035" s="91">
        <v>331848.28499999997</v>
      </c>
      <c r="N1035" s="91">
        <v>3055733.077</v>
      </c>
      <c r="O1035" s="91">
        <v>1269.981</v>
      </c>
      <c r="P1035" s="40"/>
    </row>
    <row r="1036" spans="2:16" s="37" customFormat="1" x14ac:dyDescent="0.25">
      <c r="B1036" s="89"/>
      <c r="C1036" s="90">
        <v>1030</v>
      </c>
      <c r="D1036" s="97">
        <v>3055722.6150000002</v>
      </c>
      <c r="E1036" s="91">
        <v>331878.58600000001</v>
      </c>
      <c r="F1036" s="91">
        <v>1266.8399999999999</v>
      </c>
      <c r="G1036" s="62" t="s">
        <v>156</v>
      </c>
      <c r="K1036" s="56"/>
      <c r="L1036" s="44">
        <v>1030</v>
      </c>
      <c r="M1036" s="91">
        <v>331878.58600000001</v>
      </c>
      <c r="N1036" s="91">
        <v>3055722.6150000002</v>
      </c>
      <c r="O1036" s="91">
        <v>1266.8399999999999</v>
      </c>
      <c r="P1036" s="40"/>
    </row>
    <row r="1037" spans="2:16" s="37" customFormat="1" x14ac:dyDescent="0.25">
      <c r="B1037" s="89"/>
      <c r="C1037" s="90">
        <v>1031</v>
      </c>
      <c r="D1037" s="97">
        <v>3055718.3930000002</v>
      </c>
      <c r="E1037" s="91">
        <v>331877.266</v>
      </c>
      <c r="F1037" s="91">
        <v>1266.434</v>
      </c>
      <c r="G1037" s="62" t="s">
        <v>167</v>
      </c>
      <c r="K1037" s="56"/>
      <c r="L1037" s="44">
        <v>1031</v>
      </c>
      <c r="M1037" s="91">
        <v>331877.266</v>
      </c>
      <c r="N1037" s="91">
        <v>3055718.3930000002</v>
      </c>
      <c r="O1037" s="91">
        <v>1266.434</v>
      </c>
      <c r="P1037" s="40"/>
    </row>
    <row r="1038" spans="2:16" s="37" customFormat="1" x14ac:dyDescent="0.25">
      <c r="B1038" s="89"/>
      <c r="C1038" s="90">
        <v>1032</v>
      </c>
      <c r="D1038" s="97">
        <v>3055731.8390000002</v>
      </c>
      <c r="E1038" s="91">
        <v>331849.13900000002</v>
      </c>
      <c r="F1038" s="91">
        <v>1269.5899999999999</v>
      </c>
      <c r="G1038" s="62" t="s">
        <v>156</v>
      </c>
      <c r="K1038" s="56"/>
      <c r="L1038" s="44">
        <v>1032</v>
      </c>
      <c r="M1038" s="91">
        <v>331849.13900000002</v>
      </c>
      <c r="N1038" s="91">
        <v>3055731.8390000002</v>
      </c>
      <c r="O1038" s="91">
        <v>1269.5899999999999</v>
      </c>
      <c r="P1038" s="40"/>
    </row>
    <row r="1039" spans="2:16" s="37" customFormat="1" x14ac:dyDescent="0.25">
      <c r="B1039" s="89"/>
      <c r="C1039" s="90">
        <v>1033</v>
      </c>
      <c r="D1039" s="97">
        <v>3055722.3289999999</v>
      </c>
      <c r="E1039" s="91">
        <v>331874.84600000002</v>
      </c>
      <c r="F1039" s="91">
        <v>1266.5909999999999</v>
      </c>
      <c r="G1039" s="62" t="s">
        <v>167</v>
      </c>
      <c r="K1039" s="56"/>
      <c r="L1039" s="44">
        <v>1033</v>
      </c>
      <c r="M1039" s="91">
        <v>331874.84600000002</v>
      </c>
      <c r="N1039" s="91">
        <v>3055722.3289999999</v>
      </c>
      <c r="O1039" s="91">
        <v>1266.5909999999999</v>
      </c>
      <c r="P1039" s="40"/>
    </row>
    <row r="1040" spans="2:16" s="37" customFormat="1" x14ac:dyDescent="0.25">
      <c r="B1040" s="89"/>
      <c r="C1040" s="90">
        <v>1034</v>
      </c>
      <c r="D1040" s="97">
        <v>3055727.9890000001</v>
      </c>
      <c r="E1040" s="91">
        <v>331872.23800000001</v>
      </c>
      <c r="F1040" s="91">
        <v>1266.942</v>
      </c>
      <c r="G1040" s="62" t="s">
        <v>167</v>
      </c>
      <c r="K1040" s="56"/>
      <c r="L1040" s="44">
        <v>1034</v>
      </c>
      <c r="M1040" s="91">
        <v>331872.23800000001</v>
      </c>
      <c r="N1040" s="91">
        <v>3055727.9890000001</v>
      </c>
      <c r="O1040" s="91">
        <v>1266.942</v>
      </c>
      <c r="P1040" s="40"/>
    </row>
    <row r="1041" spans="2:16" s="37" customFormat="1" x14ac:dyDescent="0.25">
      <c r="B1041" s="89"/>
      <c r="C1041" s="90">
        <v>1035</v>
      </c>
      <c r="D1041" s="97">
        <v>3055707.8810000001</v>
      </c>
      <c r="E1041" s="91">
        <v>331854.28999999998</v>
      </c>
      <c r="F1041" s="91">
        <v>1266.875</v>
      </c>
      <c r="G1041" s="62" t="s">
        <v>155</v>
      </c>
      <c r="K1041" s="56"/>
      <c r="L1041" s="44">
        <v>1035</v>
      </c>
      <c r="M1041" s="91">
        <v>331854.28999999998</v>
      </c>
      <c r="N1041" s="91">
        <v>3055707.8810000001</v>
      </c>
      <c r="O1041" s="91">
        <v>1266.875</v>
      </c>
      <c r="P1041" s="40"/>
    </row>
    <row r="1042" spans="2:16" s="37" customFormat="1" x14ac:dyDescent="0.25">
      <c r="B1042" s="89"/>
      <c r="C1042" s="90">
        <v>1036</v>
      </c>
      <c r="D1042" s="97">
        <v>3055598.5559999999</v>
      </c>
      <c r="E1042" s="91">
        <v>331762.83199999999</v>
      </c>
      <c r="F1042" s="91">
        <v>1255.0150000000001</v>
      </c>
      <c r="G1042" s="62"/>
      <c r="K1042" s="56"/>
      <c r="L1042" s="44">
        <v>1036</v>
      </c>
      <c r="M1042" s="91">
        <v>331762.83199999999</v>
      </c>
      <c r="N1042" s="91">
        <v>3055598.5559999999</v>
      </c>
      <c r="O1042" s="91">
        <v>1255.0150000000001</v>
      </c>
      <c r="P1042" s="40"/>
    </row>
    <row r="1043" spans="2:16" s="37" customFormat="1" x14ac:dyDescent="0.25">
      <c r="B1043" s="89"/>
      <c r="C1043" s="90">
        <v>1037</v>
      </c>
      <c r="D1043" s="97">
        <v>3055584.7560000001</v>
      </c>
      <c r="E1043" s="91">
        <v>331792.75400000002</v>
      </c>
      <c r="F1043" s="91">
        <v>1255.606</v>
      </c>
      <c r="G1043" s="62" t="s">
        <v>156</v>
      </c>
      <c r="K1043" s="56"/>
      <c r="L1043" s="44">
        <v>1037</v>
      </c>
      <c r="M1043" s="91">
        <v>331792.75400000002</v>
      </c>
      <c r="N1043" s="91">
        <v>3055584.7560000001</v>
      </c>
      <c r="O1043" s="91">
        <v>1255.606</v>
      </c>
      <c r="P1043" s="40"/>
    </row>
    <row r="1044" spans="2:16" s="37" customFormat="1" x14ac:dyDescent="0.25">
      <c r="B1044" s="89"/>
      <c r="C1044" s="90">
        <v>1038</v>
      </c>
      <c r="D1044" s="97">
        <v>3055550.32</v>
      </c>
      <c r="E1044" s="91">
        <v>331788.01699999999</v>
      </c>
      <c r="F1044" s="91">
        <v>1257.376</v>
      </c>
      <c r="G1044" s="62" t="s">
        <v>167</v>
      </c>
      <c r="K1044" s="56"/>
      <c r="L1044" s="44">
        <v>1038</v>
      </c>
      <c r="M1044" s="91">
        <v>331788.01699999999</v>
      </c>
      <c r="N1044" s="91">
        <v>3055550.32</v>
      </c>
      <c r="O1044" s="91">
        <v>1257.376</v>
      </c>
      <c r="P1044" s="40"/>
    </row>
    <row r="1045" spans="2:16" s="37" customFormat="1" x14ac:dyDescent="0.25">
      <c r="B1045" s="89"/>
      <c r="C1045" s="90">
        <v>1039</v>
      </c>
      <c r="D1045" s="97">
        <v>3055550.5550000002</v>
      </c>
      <c r="E1045" s="91">
        <v>331789.886</v>
      </c>
      <c r="F1045" s="91">
        <v>1258.3440000000001</v>
      </c>
      <c r="G1045" s="62" t="s">
        <v>155</v>
      </c>
      <c r="K1045" s="56"/>
      <c r="L1045" s="44">
        <v>1039</v>
      </c>
      <c r="M1045" s="91">
        <v>331789.886</v>
      </c>
      <c r="N1045" s="91">
        <v>3055550.5550000002</v>
      </c>
      <c r="O1045" s="91">
        <v>1258.3440000000001</v>
      </c>
      <c r="P1045" s="40"/>
    </row>
    <row r="1046" spans="2:16" s="37" customFormat="1" x14ac:dyDescent="0.25">
      <c r="B1046" s="89"/>
      <c r="C1046" s="90">
        <v>1040</v>
      </c>
      <c r="D1046" s="97">
        <v>3055531.53</v>
      </c>
      <c r="E1046" s="91">
        <v>331768.973</v>
      </c>
      <c r="F1046" s="91">
        <v>1258.5329999999999</v>
      </c>
      <c r="G1046" s="62" t="s">
        <v>166</v>
      </c>
      <c r="K1046" s="56"/>
      <c r="L1046" s="44">
        <v>1040</v>
      </c>
      <c r="M1046" s="91">
        <v>331768.973</v>
      </c>
      <c r="N1046" s="91">
        <v>3055531.53</v>
      </c>
      <c r="O1046" s="91">
        <v>1258.5329999999999</v>
      </c>
      <c r="P1046" s="40"/>
    </row>
    <row r="1047" spans="2:16" s="37" customFormat="1" x14ac:dyDescent="0.25">
      <c r="B1047" s="89"/>
      <c r="C1047" s="90">
        <v>1041</v>
      </c>
      <c r="D1047" s="97">
        <v>3055533.551</v>
      </c>
      <c r="E1047" s="91">
        <v>331777.80499999999</v>
      </c>
      <c r="F1047" s="91">
        <v>1258.597</v>
      </c>
      <c r="G1047" s="62" t="s">
        <v>166</v>
      </c>
      <c r="K1047" s="56"/>
      <c r="L1047" s="44">
        <v>1041</v>
      </c>
      <c r="M1047" s="91">
        <v>331777.80499999999</v>
      </c>
      <c r="N1047" s="91">
        <v>3055533.551</v>
      </c>
      <c r="O1047" s="91">
        <v>1258.597</v>
      </c>
      <c r="P1047" s="40"/>
    </row>
    <row r="1048" spans="2:16" s="37" customFormat="1" x14ac:dyDescent="0.25">
      <c r="B1048" s="89"/>
      <c r="C1048" s="90">
        <v>1042</v>
      </c>
      <c r="D1048" s="97">
        <v>3055538.4730000002</v>
      </c>
      <c r="E1048" s="91">
        <v>331780.67599999998</v>
      </c>
      <c r="F1048" s="91">
        <v>1258.627</v>
      </c>
      <c r="G1048" s="62" t="s">
        <v>167</v>
      </c>
      <c r="K1048" s="56"/>
      <c r="L1048" s="44">
        <v>1042</v>
      </c>
      <c r="M1048" s="91">
        <v>331780.67599999998</v>
      </c>
      <c r="N1048" s="91">
        <v>3055538.4730000002</v>
      </c>
      <c r="O1048" s="91">
        <v>1258.627</v>
      </c>
      <c r="P1048" s="40"/>
    </row>
    <row r="1049" spans="2:16" s="37" customFormat="1" x14ac:dyDescent="0.25">
      <c r="B1049" s="89"/>
      <c r="C1049" s="90">
        <v>1043</v>
      </c>
      <c r="D1049" s="97">
        <v>3055537.0269999998</v>
      </c>
      <c r="E1049" s="91">
        <v>331787.315</v>
      </c>
      <c r="F1049" s="91">
        <v>1260.008</v>
      </c>
      <c r="G1049" s="62" t="s">
        <v>166</v>
      </c>
      <c r="K1049" s="56"/>
      <c r="L1049" s="44">
        <v>1043</v>
      </c>
      <c r="M1049" s="91">
        <v>331787.315</v>
      </c>
      <c r="N1049" s="91">
        <v>3055537.0269999998</v>
      </c>
      <c r="O1049" s="91">
        <v>1260.008</v>
      </c>
      <c r="P1049" s="40"/>
    </row>
    <row r="1050" spans="2:16" s="37" customFormat="1" x14ac:dyDescent="0.25">
      <c r="B1050" s="89"/>
      <c r="C1050" s="90">
        <v>1044</v>
      </c>
      <c r="D1050" s="97">
        <v>3055541.966</v>
      </c>
      <c r="E1050" s="91">
        <v>331791.69199999998</v>
      </c>
      <c r="F1050" s="91">
        <v>1260.027</v>
      </c>
      <c r="G1050" s="62" t="s">
        <v>167</v>
      </c>
      <c r="K1050" s="56"/>
      <c r="L1050" s="44">
        <v>1044</v>
      </c>
      <c r="M1050" s="91">
        <v>331791.69199999998</v>
      </c>
      <c r="N1050" s="91">
        <v>3055541.966</v>
      </c>
      <c r="O1050" s="91">
        <v>1260.027</v>
      </c>
      <c r="P1050" s="40"/>
    </row>
    <row r="1051" spans="2:16" s="37" customFormat="1" x14ac:dyDescent="0.25">
      <c r="B1051" s="89"/>
      <c r="C1051" s="90">
        <v>1045</v>
      </c>
      <c r="D1051" s="97">
        <v>3055543.5630000001</v>
      </c>
      <c r="E1051" s="91">
        <v>331798.22600000002</v>
      </c>
      <c r="F1051" s="91">
        <v>1260.039</v>
      </c>
      <c r="G1051" s="62" t="s">
        <v>166</v>
      </c>
      <c r="K1051" s="56"/>
      <c r="L1051" s="44">
        <v>1045</v>
      </c>
      <c r="M1051" s="91">
        <v>331798.22600000002</v>
      </c>
      <c r="N1051" s="91">
        <v>3055543.5630000001</v>
      </c>
      <c r="O1051" s="91">
        <v>1260.039</v>
      </c>
      <c r="P1051" s="40"/>
    </row>
    <row r="1052" spans="2:16" s="37" customFormat="1" x14ac:dyDescent="0.25">
      <c r="B1052" s="89"/>
      <c r="C1052" s="90">
        <v>1046</v>
      </c>
      <c r="D1052" s="97">
        <v>3055552.966</v>
      </c>
      <c r="E1052" s="91">
        <v>331798.08899999998</v>
      </c>
      <c r="F1052" s="91">
        <v>1259.9269999999999</v>
      </c>
      <c r="G1052" s="62" t="s">
        <v>167</v>
      </c>
      <c r="K1052" s="56"/>
      <c r="L1052" s="44">
        <v>1046</v>
      </c>
      <c r="M1052" s="91">
        <v>331798.08899999998</v>
      </c>
      <c r="N1052" s="91">
        <v>3055552.966</v>
      </c>
      <c r="O1052" s="91">
        <v>1259.9269999999999</v>
      </c>
      <c r="P1052" s="40"/>
    </row>
    <row r="1053" spans="2:16" s="37" customFormat="1" x14ac:dyDescent="0.25">
      <c r="B1053" s="89"/>
      <c r="C1053" s="90">
        <v>1047</v>
      </c>
      <c r="D1053" s="97">
        <v>3055539.1269999999</v>
      </c>
      <c r="E1053" s="91">
        <v>331774.364</v>
      </c>
      <c r="F1053" s="91">
        <v>1257.826</v>
      </c>
      <c r="G1053" s="62" t="s">
        <v>167</v>
      </c>
      <c r="K1053" s="56"/>
      <c r="L1053" s="44">
        <v>1047</v>
      </c>
      <c r="M1053" s="91">
        <v>331774.364</v>
      </c>
      <c r="N1053" s="91">
        <v>3055539.1269999999</v>
      </c>
      <c r="O1053" s="91">
        <v>1257.826</v>
      </c>
      <c r="P1053" s="40"/>
    </row>
    <row r="1054" spans="2:16" s="37" customFormat="1" x14ac:dyDescent="0.25">
      <c r="B1054" s="89"/>
      <c r="C1054" s="90">
        <v>1048</v>
      </c>
      <c r="D1054" s="97">
        <v>3055536.3859999999</v>
      </c>
      <c r="E1054" s="91">
        <v>331767.30200000003</v>
      </c>
      <c r="F1054" s="91">
        <v>1257.47</v>
      </c>
      <c r="G1054" s="62" t="s">
        <v>167</v>
      </c>
      <c r="K1054" s="56"/>
      <c r="L1054" s="44">
        <v>1048</v>
      </c>
      <c r="M1054" s="91">
        <v>331767.30200000003</v>
      </c>
      <c r="N1054" s="91">
        <v>3055536.3859999999</v>
      </c>
      <c r="O1054" s="91">
        <v>1257.47</v>
      </c>
      <c r="P1054" s="40"/>
    </row>
    <row r="1055" spans="2:16" s="37" customFormat="1" x14ac:dyDescent="0.25">
      <c r="B1055" s="89"/>
      <c r="C1055" s="90">
        <v>1049</v>
      </c>
      <c r="D1055" s="97">
        <v>3055539.1159999999</v>
      </c>
      <c r="E1055" s="91">
        <v>331769.962</v>
      </c>
      <c r="F1055" s="91">
        <v>1257.078</v>
      </c>
      <c r="G1055" s="62" t="s">
        <v>167</v>
      </c>
      <c r="K1055" s="56"/>
      <c r="L1055" s="44">
        <v>1049</v>
      </c>
      <c r="M1055" s="91">
        <v>331769.962</v>
      </c>
      <c r="N1055" s="91">
        <v>3055539.1159999999</v>
      </c>
      <c r="O1055" s="91">
        <v>1257.078</v>
      </c>
      <c r="P1055" s="40"/>
    </row>
    <row r="1056" spans="2:16" s="37" customFormat="1" x14ac:dyDescent="0.25">
      <c r="B1056" s="89"/>
      <c r="C1056" s="90">
        <v>1050</v>
      </c>
      <c r="D1056" s="97">
        <v>3055541.767</v>
      </c>
      <c r="E1056" s="91">
        <v>331776.701</v>
      </c>
      <c r="F1056" s="91">
        <v>1257.329</v>
      </c>
      <c r="G1056" s="62" t="s">
        <v>167</v>
      </c>
      <c r="K1056" s="56"/>
      <c r="L1056" s="44">
        <v>1050</v>
      </c>
      <c r="M1056" s="91">
        <v>331776.701</v>
      </c>
      <c r="N1056" s="91">
        <v>3055541.767</v>
      </c>
      <c r="O1056" s="91">
        <v>1257.329</v>
      </c>
      <c r="P1056" s="40"/>
    </row>
    <row r="1057" spans="2:16" s="37" customFormat="1" x14ac:dyDescent="0.25">
      <c r="B1057" s="89"/>
      <c r="C1057" s="90">
        <v>1051</v>
      </c>
      <c r="D1057" s="97">
        <v>3055541.3480000002</v>
      </c>
      <c r="E1057" s="91">
        <v>331779.728</v>
      </c>
      <c r="F1057" s="91">
        <v>1258.0340000000001</v>
      </c>
      <c r="G1057" s="62" t="s">
        <v>167</v>
      </c>
      <c r="K1057" s="56"/>
      <c r="L1057" s="44">
        <v>1051</v>
      </c>
      <c r="M1057" s="91">
        <v>331779.728</v>
      </c>
      <c r="N1057" s="91">
        <v>3055541.3480000002</v>
      </c>
      <c r="O1057" s="91">
        <v>1258.0340000000001</v>
      </c>
      <c r="P1057" s="40"/>
    </row>
    <row r="1058" spans="2:16" s="37" customFormat="1" x14ac:dyDescent="0.25">
      <c r="B1058" s="89"/>
      <c r="C1058" s="90">
        <v>1052</v>
      </c>
      <c r="D1058" s="97">
        <v>3055544.9270000001</v>
      </c>
      <c r="E1058" s="91">
        <v>331785.63299999997</v>
      </c>
      <c r="F1058" s="91">
        <v>1258.6110000000001</v>
      </c>
      <c r="G1058" s="62" t="s">
        <v>167</v>
      </c>
      <c r="K1058" s="56"/>
      <c r="L1058" s="44">
        <v>1052</v>
      </c>
      <c r="M1058" s="91">
        <v>331785.63299999997</v>
      </c>
      <c r="N1058" s="91">
        <v>3055544.9270000001</v>
      </c>
      <c r="O1058" s="91">
        <v>1258.6110000000001</v>
      </c>
      <c r="P1058" s="40"/>
    </row>
    <row r="1059" spans="2:16" s="37" customFormat="1" x14ac:dyDescent="0.25">
      <c r="B1059" s="89"/>
      <c r="C1059" s="90">
        <v>1053</v>
      </c>
      <c r="D1059" s="97">
        <v>3055546.7030000002</v>
      </c>
      <c r="E1059" s="91">
        <v>331785.658</v>
      </c>
      <c r="F1059" s="91">
        <v>1257.731</v>
      </c>
      <c r="G1059" s="62" t="s">
        <v>167</v>
      </c>
      <c r="K1059" s="56"/>
      <c r="L1059" s="44">
        <v>1053</v>
      </c>
      <c r="M1059" s="91">
        <v>331785.658</v>
      </c>
      <c r="N1059" s="91">
        <v>3055546.7030000002</v>
      </c>
      <c r="O1059" s="91">
        <v>1257.731</v>
      </c>
      <c r="P1059" s="40"/>
    </row>
    <row r="1060" spans="2:16" s="37" customFormat="1" x14ac:dyDescent="0.25">
      <c r="B1060" s="89"/>
      <c r="C1060" s="90">
        <v>1054</v>
      </c>
      <c r="D1060" s="97">
        <v>3055555.2170000002</v>
      </c>
      <c r="E1060" s="91">
        <v>331791.86</v>
      </c>
      <c r="F1060" s="91">
        <v>1258.2439999999999</v>
      </c>
      <c r="G1060" s="62" t="s">
        <v>167</v>
      </c>
      <c r="K1060" s="56"/>
      <c r="L1060" s="44">
        <v>1054</v>
      </c>
      <c r="M1060" s="91">
        <v>331791.86</v>
      </c>
      <c r="N1060" s="91">
        <v>3055555.2170000002</v>
      </c>
      <c r="O1060" s="91">
        <v>1258.2439999999999</v>
      </c>
      <c r="P1060" s="40"/>
    </row>
    <row r="1061" spans="2:16" s="37" customFormat="1" x14ac:dyDescent="0.25">
      <c r="B1061" s="89"/>
      <c r="C1061" s="90">
        <v>1055</v>
      </c>
      <c r="D1061" s="97">
        <v>3055557.28</v>
      </c>
      <c r="E1061" s="91">
        <v>331795.38699999999</v>
      </c>
      <c r="F1061" s="91">
        <v>1258.3430000000001</v>
      </c>
      <c r="G1061" s="62" t="s">
        <v>167</v>
      </c>
      <c r="K1061" s="56"/>
      <c r="L1061" s="44">
        <v>1055</v>
      </c>
      <c r="M1061" s="91">
        <v>331795.38699999999</v>
      </c>
      <c r="N1061" s="91">
        <v>3055557.28</v>
      </c>
      <c r="O1061" s="91">
        <v>1258.3430000000001</v>
      </c>
      <c r="P1061" s="40"/>
    </row>
    <row r="1062" spans="2:16" s="37" customFormat="1" x14ac:dyDescent="0.25">
      <c r="B1062" s="89"/>
      <c r="C1062" s="90">
        <v>1056</v>
      </c>
      <c r="D1062" s="97">
        <v>3055560.6660000002</v>
      </c>
      <c r="E1062" s="91">
        <v>331797.49300000002</v>
      </c>
      <c r="F1062" s="91">
        <v>1258.3599999999999</v>
      </c>
      <c r="G1062" s="62" t="s">
        <v>167</v>
      </c>
      <c r="K1062" s="56"/>
      <c r="L1062" s="44">
        <v>1056</v>
      </c>
      <c r="M1062" s="91">
        <v>331797.49300000002</v>
      </c>
      <c r="N1062" s="91">
        <v>3055560.6660000002</v>
      </c>
      <c r="O1062" s="91">
        <v>1258.3599999999999</v>
      </c>
      <c r="P1062" s="40"/>
    </row>
    <row r="1063" spans="2:16" s="37" customFormat="1" x14ac:dyDescent="0.25">
      <c r="B1063" s="89"/>
      <c r="C1063" s="90">
        <v>1057</v>
      </c>
      <c r="D1063" s="97">
        <v>3055562.537</v>
      </c>
      <c r="E1063" s="91">
        <v>331800.46799999999</v>
      </c>
      <c r="F1063" s="91">
        <v>1259.318</v>
      </c>
      <c r="G1063" s="62" t="s">
        <v>167</v>
      </c>
      <c r="K1063" s="56"/>
      <c r="L1063" s="44">
        <v>1057</v>
      </c>
      <c r="M1063" s="91">
        <v>331800.46799999999</v>
      </c>
      <c r="N1063" s="91">
        <v>3055562.537</v>
      </c>
      <c r="O1063" s="91">
        <v>1259.318</v>
      </c>
      <c r="P1063" s="40"/>
    </row>
    <row r="1064" spans="2:16" s="37" customFormat="1" x14ac:dyDescent="0.25">
      <c r="B1064" s="89"/>
      <c r="C1064" s="90">
        <v>1058</v>
      </c>
      <c r="D1064" s="97">
        <v>3055563.4279999998</v>
      </c>
      <c r="E1064" s="91">
        <v>331802.46500000003</v>
      </c>
      <c r="F1064" s="91">
        <v>1259.289</v>
      </c>
      <c r="G1064" s="62" t="s">
        <v>155</v>
      </c>
      <c r="K1064" s="56"/>
      <c r="L1064" s="44">
        <v>1058</v>
      </c>
      <c r="M1064" s="91">
        <v>331802.46500000003</v>
      </c>
      <c r="N1064" s="91">
        <v>3055563.4279999998</v>
      </c>
      <c r="O1064" s="91">
        <v>1259.289</v>
      </c>
      <c r="P1064" s="40"/>
    </row>
    <row r="1065" spans="2:16" s="37" customFormat="1" x14ac:dyDescent="0.25">
      <c r="B1065" s="89"/>
      <c r="C1065" s="90">
        <v>1059</v>
      </c>
      <c r="D1065" s="97">
        <v>3055563.7949999999</v>
      </c>
      <c r="E1065" s="91">
        <v>331805.99599999998</v>
      </c>
      <c r="F1065" s="91">
        <v>1260.1980000000001</v>
      </c>
      <c r="G1065" s="62" t="s">
        <v>167</v>
      </c>
      <c r="K1065" s="56"/>
      <c r="L1065" s="44">
        <v>1059</v>
      </c>
      <c r="M1065" s="91">
        <v>331805.99599999998</v>
      </c>
      <c r="N1065" s="91">
        <v>3055563.7949999999</v>
      </c>
      <c r="O1065" s="91">
        <v>1260.1980000000001</v>
      </c>
      <c r="P1065" s="40"/>
    </row>
    <row r="1066" spans="2:16" s="37" customFormat="1" x14ac:dyDescent="0.25">
      <c r="B1066" s="89"/>
      <c r="C1066" s="90">
        <v>1060</v>
      </c>
      <c r="D1066" s="97">
        <v>3055567.3769999999</v>
      </c>
      <c r="E1066" s="91">
        <v>331803.68099999998</v>
      </c>
      <c r="F1066" s="91">
        <v>1259.288</v>
      </c>
      <c r="G1066" s="62" t="s">
        <v>167</v>
      </c>
      <c r="K1066" s="56"/>
      <c r="L1066" s="44">
        <v>1060</v>
      </c>
      <c r="M1066" s="91">
        <v>331803.68099999998</v>
      </c>
      <c r="N1066" s="91">
        <v>3055567.3769999999</v>
      </c>
      <c r="O1066" s="91">
        <v>1259.288</v>
      </c>
      <c r="P1066" s="40"/>
    </row>
    <row r="1067" spans="2:16" s="37" customFormat="1" x14ac:dyDescent="0.25">
      <c r="B1067" s="89"/>
      <c r="C1067" s="90">
        <v>1061</v>
      </c>
      <c r="D1067" s="97">
        <v>3055565.7119999998</v>
      </c>
      <c r="E1067" s="91">
        <v>331815.15399999998</v>
      </c>
      <c r="F1067" s="91">
        <v>1260.3589999999999</v>
      </c>
      <c r="G1067" s="62" t="s">
        <v>166</v>
      </c>
      <c r="K1067" s="56"/>
      <c r="L1067" s="44">
        <v>1061</v>
      </c>
      <c r="M1067" s="91">
        <v>331815.15399999998</v>
      </c>
      <c r="N1067" s="91">
        <v>3055565.7119999998</v>
      </c>
      <c r="O1067" s="91">
        <v>1260.3589999999999</v>
      </c>
      <c r="P1067" s="40"/>
    </row>
    <row r="1068" spans="2:16" s="37" customFormat="1" x14ac:dyDescent="0.25">
      <c r="B1068" s="89"/>
      <c r="C1068" s="90">
        <v>1062</v>
      </c>
      <c r="D1068" s="97">
        <v>3055568.9589999998</v>
      </c>
      <c r="E1068" s="91">
        <v>331806.33199999999</v>
      </c>
      <c r="F1068" s="91">
        <v>1259.0260000000001</v>
      </c>
      <c r="G1068" s="62" t="s">
        <v>167</v>
      </c>
      <c r="K1068" s="56"/>
      <c r="L1068" s="44">
        <v>1062</v>
      </c>
      <c r="M1068" s="91">
        <v>331806.33199999999</v>
      </c>
      <c r="N1068" s="91">
        <v>3055568.9589999998</v>
      </c>
      <c r="O1068" s="91">
        <v>1259.0260000000001</v>
      </c>
      <c r="P1068" s="40"/>
    </row>
    <row r="1069" spans="2:16" s="37" customFormat="1" x14ac:dyDescent="0.25">
      <c r="B1069" s="89"/>
      <c r="C1069" s="90">
        <v>1063</v>
      </c>
      <c r="D1069" s="97">
        <v>3055567.6430000002</v>
      </c>
      <c r="E1069" s="91">
        <v>331809.53100000002</v>
      </c>
      <c r="F1069" s="91">
        <v>1259.6869999999999</v>
      </c>
      <c r="G1069" s="62" t="s">
        <v>167</v>
      </c>
      <c r="K1069" s="56"/>
      <c r="L1069" s="44">
        <v>1063</v>
      </c>
      <c r="M1069" s="91">
        <v>331809.53100000002</v>
      </c>
      <c r="N1069" s="91">
        <v>3055567.6430000002</v>
      </c>
      <c r="O1069" s="91">
        <v>1259.6869999999999</v>
      </c>
      <c r="P1069" s="40"/>
    </row>
    <row r="1070" spans="2:16" s="37" customFormat="1" x14ac:dyDescent="0.25">
      <c r="B1070" s="89"/>
      <c r="C1070" s="90">
        <v>1064</v>
      </c>
      <c r="D1070" s="97">
        <v>3055572.2</v>
      </c>
      <c r="E1070" s="91">
        <v>331808.75</v>
      </c>
      <c r="F1070" s="91">
        <v>1259.0309999999999</v>
      </c>
      <c r="G1070" s="62" t="s">
        <v>167</v>
      </c>
      <c r="K1070" s="56"/>
      <c r="L1070" s="44">
        <v>1064</v>
      </c>
      <c r="M1070" s="91">
        <v>331808.75</v>
      </c>
      <c r="N1070" s="91">
        <v>3055572.2</v>
      </c>
      <c r="O1070" s="91">
        <v>1259.0309999999999</v>
      </c>
      <c r="P1070" s="40"/>
    </row>
    <row r="1071" spans="2:16" s="37" customFormat="1" x14ac:dyDescent="0.25">
      <c r="B1071" s="89"/>
      <c r="C1071" s="90">
        <v>1065</v>
      </c>
      <c r="D1071" s="97">
        <v>3055571.094</v>
      </c>
      <c r="E1071" s="91">
        <v>331811.17599999998</v>
      </c>
      <c r="F1071" s="91">
        <v>1259.71</v>
      </c>
      <c r="G1071" s="62" t="s">
        <v>167</v>
      </c>
      <c r="K1071" s="56"/>
      <c r="L1071" s="44">
        <v>1065</v>
      </c>
      <c r="M1071" s="91">
        <v>331811.17599999998</v>
      </c>
      <c r="N1071" s="91">
        <v>3055571.094</v>
      </c>
      <c r="O1071" s="91">
        <v>1259.71</v>
      </c>
      <c r="P1071" s="40"/>
    </row>
    <row r="1072" spans="2:16" s="37" customFormat="1" x14ac:dyDescent="0.25">
      <c r="B1072" s="89"/>
      <c r="C1072" s="90">
        <v>1066</v>
      </c>
      <c r="D1072" s="97">
        <v>3055575.8360000001</v>
      </c>
      <c r="E1072" s="91">
        <v>331812.83500000002</v>
      </c>
      <c r="F1072" s="91">
        <v>1259.126</v>
      </c>
      <c r="G1072" s="62" t="s">
        <v>167</v>
      </c>
      <c r="K1072" s="56"/>
      <c r="L1072" s="44">
        <v>1066</v>
      </c>
      <c r="M1072" s="91">
        <v>331812.83500000002</v>
      </c>
      <c r="N1072" s="91">
        <v>3055575.8360000001</v>
      </c>
      <c r="O1072" s="91">
        <v>1259.126</v>
      </c>
      <c r="P1072" s="40"/>
    </row>
    <row r="1073" spans="2:16" s="37" customFormat="1" x14ac:dyDescent="0.25">
      <c r="B1073" s="89"/>
      <c r="C1073" s="90">
        <v>1067</v>
      </c>
      <c r="D1073" s="97">
        <v>3055570.6510000001</v>
      </c>
      <c r="E1073" s="91">
        <v>331812.533</v>
      </c>
      <c r="F1073" s="91">
        <v>1259.8119999999999</v>
      </c>
      <c r="G1073" s="62" t="s">
        <v>164</v>
      </c>
      <c r="K1073" s="56"/>
      <c r="L1073" s="44">
        <v>1067</v>
      </c>
      <c r="M1073" s="91">
        <v>331812.533</v>
      </c>
      <c r="N1073" s="91">
        <v>3055570.6510000001</v>
      </c>
      <c r="O1073" s="91">
        <v>1259.8119999999999</v>
      </c>
      <c r="P1073" s="40"/>
    </row>
    <row r="1074" spans="2:16" s="37" customFormat="1" x14ac:dyDescent="0.25">
      <c r="B1074" s="89"/>
      <c r="C1074" s="90">
        <v>1068</v>
      </c>
      <c r="D1074" s="97">
        <v>3055578.7420000001</v>
      </c>
      <c r="E1074" s="91">
        <v>331814.69699999999</v>
      </c>
      <c r="F1074" s="91">
        <v>1259.2550000000001</v>
      </c>
      <c r="G1074" s="62" t="s">
        <v>167</v>
      </c>
      <c r="K1074" s="56"/>
      <c r="L1074" s="44">
        <v>1068</v>
      </c>
      <c r="M1074" s="91">
        <v>331814.69699999999</v>
      </c>
      <c r="N1074" s="91">
        <v>3055578.7420000001</v>
      </c>
      <c r="O1074" s="91">
        <v>1259.2550000000001</v>
      </c>
      <c r="P1074" s="40"/>
    </row>
    <row r="1075" spans="2:16" s="37" customFormat="1" x14ac:dyDescent="0.25">
      <c r="B1075" s="89"/>
      <c r="C1075" s="90">
        <v>1069</v>
      </c>
      <c r="D1075" s="97">
        <v>3055574.2579999999</v>
      </c>
      <c r="E1075" s="91">
        <v>331818.26199999999</v>
      </c>
      <c r="F1075" s="91">
        <v>1260.473</v>
      </c>
      <c r="G1075" s="62" t="s">
        <v>164</v>
      </c>
      <c r="K1075" s="56"/>
      <c r="L1075" s="44">
        <v>1069</v>
      </c>
      <c r="M1075" s="91">
        <v>331818.26199999999</v>
      </c>
      <c r="N1075" s="91">
        <v>3055574.2579999999</v>
      </c>
      <c r="O1075" s="91">
        <v>1260.473</v>
      </c>
      <c r="P1075" s="40"/>
    </row>
    <row r="1076" spans="2:16" s="37" customFormat="1" x14ac:dyDescent="0.25">
      <c r="B1076" s="89"/>
      <c r="C1076" s="90">
        <v>1070</v>
      </c>
      <c r="D1076" s="97">
        <v>3055577.1359999999</v>
      </c>
      <c r="E1076" s="91">
        <v>331810.63699999999</v>
      </c>
      <c r="F1076" s="91">
        <v>1257.9739999999999</v>
      </c>
      <c r="G1076" s="62" t="s">
        <v>167</v>
      </c>
      <c r="K1076" s="56"/>
      <c r="L1076" s="44">
        <v>1070</v>
      </c>
      <c r="M1076" s="91">
        <v>331810.63699999999</v>
      </c>
      <c r="N1076" s="91">
        <v>3055577.1359999999</v>
      </c>
      <c r="O1076" s="91">
        <v>1257.9739999999999</v>
      </c>
      <c r="P1076" s="40"/>
    </row>
    <row r="1077" spans="2:16" s="37" customFormat="1" x14ac:dyDescent="0.25">
      <c r="B1077" s="89"/>
      <c r="C1077" s="90">
        <v>1071</v>
      </c>
      <c r="D1077" s="97">
        <v>3055575.7409999999</v>
      </c>
      <c r="E1077" s="91">
        <v>331818.19799999997</v>
      </c>
      <c r="F1077" s="91">
        <v>1260.874</v>
      </c>
      <c r="G1077" s="62" t="s">
        <v>167</v>
      </c>
      <c r="K1077" s="56"/>
      <c r="L1077" s="44">
        <v>1071</v>
      </c>
      <c r="M1077" s="91">
        <v>331818.19799999997</v>
      </c>
      <c r="N1077" s="91">
        <v>3055575.7409999999</v>
      </c>
      <c r="O1077" s="91">
        <v>1260.874</v>
      </c>
      <c r="P1077" s="40"/>
    </row>
    <row r="1078" spans="2:16" s="37" customFormat="1" x14ac:dyDescent="0.25">
      <c r="B1078" s="89"/>
      <c r="C1078" s="90">
        <v>1072</v>
      </c>
      <c r="D1078" s="97">
        <v>3055569.7949999999</v>
      </c>
      <c r="E1078" s="91">
        <v>331805.20699999999</v>
      </c>
      <c r="F1078" s="91">
        <v>1258.0709999999999</v>
      </c>
      <c r="G1078" s="62" t="s">
        <v>170</v>
      </c>
      <c r="K1078" s="56"/>
      <c r="L1078" s="44">
        <v>1072</v>
      </c>
      <c r="M1078" s="91">
        <v>331805.20699999999</v>
      </c>
      <c r="N1078" s="91">
        <v>3055569.7949999999</v>
      </c>
      <c r="O1078" s="91">
        <v>1258.0709999999999</v>
      </c>
      <c r="P1078" s="40"/>
    </row>
    <row r="1079" spans="2:16" s="37" customFormat="1" x14ac:dyDescent="0.25">
      <c r="B1079" s="89"/>
      <c r="C1079" s="90">
        <v>1073</v>
      </c>
      <c r="D1079" s="97">
        <v>3055576.31</v>
      </c>
      <c r="E1079" s="91">
        <v>331820.63799999998</v>
      </c>
      <c r="F1079" s="91">
        <v>1261.1010000000001</v>
      </c>
      <c r="G1079" s="62" t="s">
        <v>185</v>
      </c>
      <c r="K1079" s="56"/>
      <c r="L1079" s="44">
        <v>1073</v>
      </c>
      <c r="M1079" s="91">
        <v>331820.63799999998</v>
      </c>
      <c r="N1079" s="91">
        <v>3055576.31</v>
      </c>
      <c r="O1079" s="91">
        <v>1261.1010000000001</v>
      </c>
      <c r="P1079" s="40"/>
    </row>
    <row r="1080" spans="2:16" s="37" customFormat="1" x14ac:dyDescent="0.25">
      <c r="B1080" s="89"/>
      <c r="C1080" s="90">
        <v>1074</v>
      </c>
      <c r="D1080" s="97">
        <v>3055575.213</v>
      </c>
      <c r="E1080" s="91">
        <v>331821.91700000002</v>
      </c>
      <c r="F1080" s="91">
        <v>1261.144</v>
      </c>
      <c r="G1080" s="62" t="s">
        <v>185</v>
      </c>
      <c r="K1080" s="56"/>
      <c r="L1080" s="44">
        <v>1074</v>
      </c>
      <c r="M1080" s="91">
        <v>331821.91700000002</v>
      </c>
      <c r="N1080" s="91">
        <v>3055575.213</v>
      </c>
      <c r="O1080" s="91">
        <v>1261.144</v>
      </c>
      <c r="P1080" s="40"/>
    </row>
    <row r="1081" spans="2:16" s="37" customFormat="1" x14ac:dyDescent="0.25">
      <c r="B1081" s="89"/>
      <c r="C1081" s="90">
        <v>1075</v>
      </c>
      <c r="D1081" s="97">
        <v>3055573.6140000001</v>
      </c>
      <c r="E1081" s="91">
        <v>331820.90299999999</v>
      </c>
      <c r="F1081" s="91">
        <v>1261.0409999999999</v>
      </c>
      <c r="G1081" s="62" t="s">
        <v>166</v>
      </c>
      <c r="K1081" s="56"/>
      <c r="L1081" s="44">
        <v>1075</v>
      </c>
      <c r="M1081" s="91">
        <v>331820.90299999999</v>
      </c>
      <c r="N1081" s="91">
        <v>3055573.6140000001</v>
      </c>
      <c r="O1081" s="91">
        <v>1261.0409999999999</v>
      </c>
      <c r="P1081" s="40"/>
    </row>
    <row r="1082" spans="2:16" s="37" customFormat="1" x14ac:dyDescent="0.25">
      <c r="B1082" s="89"/>
      <c r="C1082" s="90">
        <v>1076</v>
      </c>
      <c r="D1082" s="97">
        <v>3055542.99</v>
      </c>
      <c r="E1082" s="91">
        <v>331791.21000000002</v>
      </c>
      <c r="F1082" s="91">
        <v>1260.008</v>
      </c>
      <c r="G1082" s="62" t="s">
        <v>167</v>
      </c>
      <c r="K1082" s="56"/>
      <c r="L1082" s="44">
        <v>1076</v>
      </c>
      <c r="M1082" s="91">
        <v>331791.21000000002</v>
      </c>
      <c r="N1082" s="91">
        <v>3055542.99</v>
      </c>
      <c r="O1082" s="91">
        <v>1260.008</v>
      </c>
      <c r="P1082" s="40"/>
    </row>
    <row r="1083" spans="2:16" s="37" customFormat="1" x14ac:dyDescent="0.25">
      <c r="B1083" s="89"/>
      <c r="C1083" s="90">
        <v>1077</v>
      </c>
      <c r="D1083" s="97">
        <v>3055549.0839999998</v>
      </c>
      <c r="E1083" s="91">
        <v>331794.96500000003</v>
      </c>
      <c r="F1083" s="91">
        <v>1259.877</v>
      </c>
      <c r="G1083" s="62" t="s">
        <v>167</v>
      </c>
      <c r="K1083" s="56"/>
      <c r="L1083" s="44">
        <v>1077</v>
      </c>
      <c r="M1083" s="91">
        <v>331794.96500000003</v>
      </c>
      <c r="N1083" s="91">
        <v>3055549.0839999998</v>
      </c>
      <c r="O1083" s="91">
        <v>1259.877</v>
      </c>
      <c r="P1083" s="40"/>
    </row>
    <row r="1084" spans="2:16" s="37" customFormat="1" x14ac:dyDescent="0.25">
      <c r="B1084" s="89"/>
      <c r="C1084" s="90">
        <v>1078</v>
      </c>
      <c r="D1084" s="97">
        <v>3055574.5630000001</v>
      </c>
      <c r="E1084" s="91">
        <v>331815.95199999999</v>
      </c>
      <c r="F1084" s="91">
        <v>1259.8710000000001</v>
      </c>
      <c r="G1084" s="62" t="s">
        <v>167</v>
      </c>
      <c r="K1084" s="56"/>
      <c r="L1084" s="44">
        <v>1078</v>
      </c>
      <c r="M1084" s="91">
        <v>331815.95199999999</v>
      </c>
      <c r="N1084" s="91">
        <v>3055574.5630000001</v>
      </c>
      <c r="O1084" s="91">
        <v>1259.8710000000001</v>
      </c>
      <c r="P1084" s="40"/>
    </row>
    <row r="1085" spans="2:16" s="37" customFormat="1" x14ac:dyDescent="0.25">
      <c r="B1085" s="89"/>
      <c r="C1085" s="90">
        <v>1079</v>
      </c>
      <c r="D1085" s="97">
        <v>3055564.9079999998</v>
      </c>
      <c r="E1085" s="91">
        <v>331808.26500000001</v>
      </c>
      <c r="F1085" s="91">
        <v>1260.241</v>
      </c>
      <c r="G1085" s="62" t="s">
        <v>167</v>
      </c>
      <c r="K1085" s="56"/>
      <c r="L1085" s="44">
        <v>1079</v>
      </c>
      <c r="M1085" s="91">
        <v>331808.26500000001</v>
      </c>
      <c r="N1085" s="91">
        <v>3055564.9079999998</v>
      </c>
      <c r="O1085" s="91">
        <v>1260.241</v>
      </c>
      <c r="P1085" s="40"/>
    </row>
    <row r="1086" spans="2:16" s="37" customFormat="1" x14ac:dyDescent="0.25">
      <c r="B1086" s="89"/>
      <c r="C1086" s="90">
        <v>1080</v>
      </c>
      <c r="D1086" s="97">
        <v>3055577.585</v>
      </c>
      <c r="E1086" s="91">
        <v>331818.79800000001</v>
      </c>
      <c r="F1086" s="91">
        <v>1260.048</v>
      </c>
      <c r="G1086" s="62" t="s">
        <v>167</v>
      </c>
      <c r="K1086" s="56"/>
      <c r="L1086" s="44">
        <v>1080</v>
      </c>
      <c r="M1086" s="91">
        <v>331818.79800000001</v>
      </c>
      <c r="N1086" s="91">
        <v>3055577.585</v>
      </c>
      <c r="O1086" s="91">
        <v>1260.048</v>
      </c>
      <c r="P1086" s="40"/>
    </row>
    <row r="1087" spans="2:16" s="37" customFormat="1" x14ac:dyDescent="0.25">
      <c r="B1087" s="89"/>
      <c r="C1087" s="90">
        <v>1081</v>
      </c>
      <c r="D1087" s="97">
        <v>3055565.0389999999</v>
      </c>
      <c r="E1087" s="91">
        <v>331814.538</v>
      </c>
      <c r="F1087" s="91">
        <v>1260.3800000000001</v>
      </c>
      <c r="G1087" s="62" t="s">
        <v>166</v>
      </c>
      <c r="K1087" s="56"/>
      <c r="L1087" s="44">
        <v>1081</v>
      </c>
      <c r="M1087" s="91">
        <v>331814.538</v>
      </c>
      <c r="N1087" s="91">
        <v>3055565.0389999999</v>
      </c>
      <c r="O1087" s="91">
        <v>1260.3800000000001</v>
      </c>
      <c r="P1087" s="40"/>
    </row>
    <row r="1088" spans="2:16" s="37" customFormat="1" x14ac:dyDescent="0.25">
      <c r="B1088" s="89"/>
      <c r="C1088" s="90">
        <v>1082</v>
      </c>
      <c r="D1088" s="97">
        <v>3055655.0060000001</v>
      </c>
      <c r="E1088" s="91">
        <v>331727.94300000003</v>
      </c>
      <c r="F1088" s="91">
        <v>1255.854</v>
      </c>
      <c r="G1088" s="62" t="s">
        <v>167</v>
      </c>
      <c r="K1088" s="56"/>
      <c r="L1088" s="44">
        <v>1082</v>
      </c>
      <c r="M1088" s="91">
        <v>331727.94300000003</v>
      </c>
      <c r="N1088" s="91">
        <v>3055655.0060000001</v>
      </c>
      <c r="O1088" s="91">
        <v>1255.854</v>
      </c>
      <c r="P1088" s="40"/>
    </row>
    <row r="1089" spans="2:16" s="37" customFormat="1" x14ac:dyDescent="0.25">
      <c r="B1089" s="89"/>
      <c r="C1089" s="90">
        <v>1083</v>
      </c>
      <c r="D1089" s="97">
        <v>3055651.9819999998</v>
      </c>
      <c r="E1089" s="91">
        <v>331736.18599999999</v>
      </c>
      <c r="F1089" s="91">
        <v>1255.2180000000001</v>
      </c>
      <c r="G1089" s="62" t="s">
        <v>167</v>
      </c>
      <c r="K1089" s="56"/>
      <c r="L1089" s="44">
        <v>1083</v>
      </c>
      <c r="M1089" s="91">
        <v>331736.18599999999</v>
      </c>
      <c r="N1089" s="91">
        <v>3055651.9819999998</v>
      </c>
      <c r="O1089" s="91">
        <v>1255.2180000000001</v>
      </c>
      <c r="P1089" s="40"/>
    </row>
    <row r="1090" spans="2:16" s="37" customFormat="1" x14ac:dyDescent="0.25">
      <c r="B1090" s="89"/>
      <c r="C1090" s="90">
        <v>1084</v>
      </c>
      <c r="D1090" s="97">
        <v>3055653.6529999999</v>
      </c>
      <c r="E1090" s="91">
        <v>331727.96399999998</v>
      </c>
      <c r="F1090" s="91">
        <v>1255.4449999999999</v>
      </c>
      <c r="G1090" s="62" t="s">
        <v>167</v>
      </c>
      <c r="K1090" s="56"/>
      <c r="L1090" s="44">
        <v>1084</v>
      </c>
      <c r="M1090" s="91">
        <v>331727.96399999998</v>
      </c>
      <c r="N1090" s="91">
        <v>3055653.6529999999</v>
      </c>
      <c r="O1090" s="91">
        <v>1255.4449999999999</v>
      </c>
      <c r="P1090" s="40"/>
    </row>
    <row r="1091" spans="2:16" s="37" customFormat="1" x14ac:dyDescent="0.25">
      <c r="B1091" s="89"/>
      <c r="C1091" s="90">
        <v>1085</v>
      </c>
      <c r="D1091" s="97">
        <v>3055650.6170000001</v>
      </c>
      <c r="E1091" s="91">
        <v>331728.58500000002</v>
      </c>
      <c r="F1091" s="91">
        <v>1255.0409999999999</v>
      </c>
      <c r="G1091" s="62" t="s">
        <v>155</v>
      </c>
      <c r="K1091" s="56"/>
      <c r="L1091" s="44">
        <v>1085</v>
      </c>
      <c r="M1091" s="91">
        <v>331728.58500000002</v>
      </c>
      <c r="N1091" s="91">
        <v>3055650.6170000001</v>
      </c>
      <c r="O1091" s="91">
        <v>1255.0409999999999</v>
      </c>
      <c r="P1091" s="40"/>
    </row>
    <row r="1092" spans="2:16" s="37" customFormat="1" x14ac:dyDescent="0.25">
      <c r="B1092" s="89"/>
      <c r="C1092" s="90">
        <v>1086</v>
      </c>
      <c r="D1092" s="97">
        <v>3055653.57</v>
      </c>
      <c r="E1092" s="91">
        <v>331725.62400000001</v>
      </c>
      <c r="F1092" s="91">
        <v>1255.7670000000001</v>
      </c>
      <c r="G1092" s="62" t="s">
        <v>167</v>
      </c>
      <c r="K1092" s="56"/>
      <c r="L1092" s="44">
        <v>1086</v>
      </c>
      <c r="M1092" s="91">
        <v>331725.62400000001</v>
      </c>
      <c r="N1092" s="91">
        <v>3055653.57</v>
      </c>
      <c r="O1092" s="91">
        <v>1255.7670000000001</v>
      </c>
      <c r="P1092" s="40"/>
    </row>
    <row r="1093" spans="2:16" s="37" customFormat="1" x14ac:dyDescent="0.25">
      <c r="B1093" s="89"/>
      <c r="C1093" s="90">
        <v>1087</v>
      </c>
      <c r="D1093" s="97">
        <v>3055647.2850000001</v>
      </c>
      <c r="E1093" s="91">
        <v>331723.12599999999</v>
      </c>
      <c r="F1093" s="91">
        <v>1254.971</v>
      </c>
      <c r="G1093" s="62" t="s">
        <v>167</v>
      </c>
      <c r="K1093" s="56"/>
      <c r="L1093" s="44">
        <v>1087</v>
      </c>
      <c r="M1093" s="91">
        <v>331723.12599999999</v>
      </c>
      <c r="N1093" s="91">
        <v>3055647.2850000001</v>
      </c>
      <c r="O1093" s="91">
        <v>1254.971</v>
      </c>
      <c r="P1093" s="40"/>
    </row>
    <row r="1094" spans="2:16" s="37" customFormat="1" x14ac:dyDescent="0.25">
      <c r="B1094" s="89"/>
      <c r="C1094" s="90">
        <v>1088</v>
      </c>
      <c r="D1094" s="97">
        <v>3055651.4649999999</v>
      </c>
      <c r="E1094" s="91">
        <v>331724.54200000002</v>
      </c>
      <c r="F1094" s="91">
        <v>1255.1669999999999</v>
      </c>
      <c r="G1094" s="62" t="s">
        <v>167</v>
      </c>
      <c r="K1094" s="56"/>
      <c r="L1094" s="44">
        <v>1088</v>
      </c>
      <c r="M1094" s="91">
        <v>331724.54200000002</v>
      </c>
      <c r="N1094" s="91">
        <v>3055651.4649999999</v>
      </c>
      <c r="O1094" s="91">
        <v>1255.1669999999999</v>
      </c>
      <c r="P1094" s="40"/>
    </row>
    <row r="1095" spans="2:16" s="37" customFormat="1" x14ac:dyDescent="0.25">
      <c r="B1095" s="89"/>
      <c r="C1095" s="90">
        <v>1089</v>
      </c>
      <c r="D1095" s="97">
        <v>3055642.2749999999</v>
      </c>
      <c r="E1095" s="91">
        <v>331720.94199999998</v>
      </c>
      <c r="F1095" s="91">
        <v>1254.732</v>
      </c>
      <c r="G1095" s="62" t="s">
        <v>155</v>
      </c>
      <c r="K1095" s="56"/>
      <c r="L1095" s="44">
        <v>1089</v>
      </c>
      <c r="M1095" s="91">
        <v>331720.94199999998</v>
      </c>
      <c r="N1095" s="91">
        <v>3055642.2749999999</v>
      </c>
      <c r="O1095" s="91">
        <v>1254.732</v>
      </c>
      <c r="P1095" s="40"/>
    </row>
    <row r="1096" spans="2:16" s="37" customFormat="1" x14ac:dyDescent="0.25">
      <c r="B1096" s="89"/>
      <c r="C1096" s="90">
        <v>1090</v>
      </c>
      <c r="D1096" s="97">
        <v>3055649.0980000002</v>
      </c>
      <c r="E1096" s="91">
        <v>331722.386</v>
      </c>
      <c r="F1096" s="91">
        <v>1254.807</v>
      </c>
      <c r="G1096" s="62" t="s">
        <v>167</v>
      </c>
      <c r="K1096" s="56"/>
      <c r="L1096" s="44">
        <v>1090</v>
      </c>
      <c r="M1096" s="91">
        <v>331722.386</v>
      </c>
      <c r="N1096" s="91">
        <v>3055649.0980000002</v>
      </c>
      <c r="O1096" s="91">
        <v>1254.807</v>
      </c>
      <c r="P1096" s="40"/>
    </row>
    <row r="1097" spans="2:16" s="37" customFormat="1" x14ac:dyDescent="0.25">
      <c r="B1097" s="89"/>
      <c r="C1097" s="90">
        <v>1091</v>
      </c>
      <c r="D1097" s="97">
        <v>3055633.7940000002</v>
      </c>
      <c r="E1097" s="91">
        <v>331724.24</v>
      </c>
      <c r="F1097" s="91">
        <v>1254.8920000000001</v>
      </c>
      <c r="G1097" s="62" t="s">
        <v>167</v>
      </c>
      <c r="K1097" s="56"/>
      <c r="L1097" s="44">
        <v>1091</v>
      </c>
      <c r="M1097" s="91">
        <v>331724.24</v>
      </c>
      <c r="N1097" s="91">
        <v>3055633.7940000002</v>
      </c>
      <c r="O1097" s="91">
        <v>1254.8920000000001</v>
      </c>
      <c r="P1097" s="40"/>
    </row>
    <row r="1098" spans="2:16" s="37" customFormat="1" x14ac:dyDescent="0.25">
      <c r="B1098" s="89"/>
      <c r="C1098" s="90">
        <v>1092</v>
      </c>
      <c r="D1098" s="97">
        <v>3055647.6510000001</v>
      </c>
      <c r="E1098" s="91">
        <v>331719.94500000001</v>
      </c>
      <c r="F1098" s="91">
        <v>1255.386</v>
      </c>
      <c r="G1098" s="62" t="s">
        <v>167</v>
      </c>
      <c r="K1098" s="56"/>
      <c r="L1098" s="44">
        <v>1092</v>
      </c>
      <c r="M1098" s="91">
        <v>331719.94500000001</v>
      </c>
      <c r="N1098" s="91">
        <v>3055647.6510000001</v>
      </c>
      <c r="O1098" s="91">
        <v>1255.386</v>
      </c>
      <c r="P1098" s="40"/>
    </row>
    <row r="1099" spans="2:16" s="37" customFormat="1" x14ac:dyDescent="0.25">
      <c r="B1099" s="89"/>
      <c r="C1099" s="90">
        <v>1093</v>
      </c>
      <c r="D1099" s="97">
        <v>3055630.477</v>
      </c>
      <c r="E1099" s="91">
        <v>331735.01400000002</v>
      </c>
      <c r="F1099" s="91">
        <v>1255.039</v>
      </c>
      <c r="G1099" s="62" t="s">
        <v>167</v>
      </c>
      <c r="K1099" s="56"/>
      <c r="L1099" s="44">
        <v>1093</v>
      </c>
      <c r="M1099" s="91">
        <v>331735.01400000002</v>
      </c>
      <c r="N1099" s="91">
        <v>3055630.477</v>
      </c>
      <c r="O1099" s="91">
        <v>1255.039</v>
      </c>
      <c r="P1099" s="40"/>
    </row>
    <row r="1100" spans="2:16" s="37" customFormat="1" x14ac:dyDescent="0.25">
      <c r="B1100" s="89"/>
      <c r="C1100" s="90">
        <v>1094</v>
      </c>
      <c r="D1100" s="97">
        <v>3055650.6549999998</v>
      </c>
      <c r="E1100" s="91">
        <v>331722.87099999998</v>
      </c>
      <c r="F1100" s="91">
        <v>1255.4929999999999</v>
      </c>
      <c r="G1100" s="62" t="s">
        <v>167</v>
      </c>
      <c r="K1100" s="56"/>
      <c r="L1100" s="44">
        <v>1094</v>
      </c>
      <c r="M1100" s="91">
        <v>331722.87099999998</v>
      </c>
      <c r="N1100" s="91">
        <v>3055650.6549999998</v>
      </c>
      <c r="O1100" s="91">
        <v>1255.4929999999999</v>
      </c>
      <c r="P1100" s="40"/>
    </row>
    <row r="1101" spans="2:16" s="37" customFormat="1" x14ac:dyDescent="0.25">
      <c r="B1101" s="89"/>
      <c r="C1101" s="90">
        <v>1095</v>
      </c>
      <c r="D1101" s="97">
        <v>3055633.74</v>
      </c>
      <c r="E1101" s="91">
        <v>331740.614</v>
      </c>
      <c r="F1101" s="91">
        <v>1254.694</v>
      </c>
      <c r="G1101" s="62" t="s">
        <v>155</v>
      </c>
      <c r="K1101" s="56"/>
      <c r="L1101" s="44">
        <v>1095</v>
      </c>
      <c r="M1101" s="91">
        <v>331740.614</v>
      </c>
      <c r="N1101" s="91">
        <v>3055633.74</v>
      </c>
      <c r="O1101" s="91">
        <v>1254.694</v>
      </c>
      <c r="P1101" s="40"/>
    </row>
    <row r="1102" spans="2:16" s="37" customFormat="1" x14ac:dyDescent="0.25">
      <c r="B1102" s="89"/>
      <c r="C1102" s="90">
        <v>1096</v>
      </c>
      <c r="D1102" s="97">
        <v>3055657.0759999999</v>
      </c>
      <c r="E1102" s="91">
        <v>331725.79599999997</v>
      </c>
      <c r="F1102" s="91">
        <v>1255.8330000000001</v>
      </c>
      <c r="G1102" s="62" t="s">
        <v>167</v>
      </c>
      <c r="K1102" s="56"/>
      <c r="L1102" s="44">
        <v>1096</v>
      </c>
      <c r="M1102" s="91">
        <v>331725.79599999997</v>
      </c>
      <c r="N1102" s="91">
        <v>3055657.0759999999</v>
      </c>
      <c r="O1102" s="91">
        <v>1255.8330000000001</v>
      </c>
      <c r="P1102" s="40"/>
    </row>
    <row r="1103" spans="2:16" s="37" customFormat="1" x14ac:dyDescent="0.25">
      <c r="B1103" s="89"/>
      <c r="C1103" s="90">
        <v>1097</v>
      </c>
      <c r="D1103" s="97">
        <v>3055642.5809999998</v>
      </c>
      <c r="E1103" s="91">
        <v>331742.61200000002</v>
      </c>
      <c r="F1103" s="91">
        <v>1253.866</v>
      </c>
      <c r="G1103" s="62" t="s">
        <v>167</v>
      </c>
      <c r="K1103" s="56"/>
      <c r="L1103" s="44">
        <v>1097</v>
      </c>
      <c r="M1103" s="91">
        <v>331742.61200000002</v>
      </c>
      <c r="N1103" s="91">
        <v>3055642.5809999998</v>
      </c>
      <c r="O1103" s="91">
        <v>1253.866</v>
      </c>
      <c r="P1103" s="40"/>
    </row>
    <row r="1104" spans="2:16" s="37" customFormat="1" x14ac:dyDescent="0.25">
      <c r="B1104" s="89"/>
      <c r="C1104" s="90">
        <v>1098</v>
      </c>
      <c r="D1104" s="97">
        <v>3055648.5389999999</v>
      </c>
      <c r="E1104" s="91">
        <v>331740.24</v>
      </c>
      <c r="F1104" s="91">
        <v>1254.075</v>
      </c>
      <c r="G1104" s="62" t="s">
        <v>167</v>
      </c>
      <c r="K1104" s="56"/>
      <c r="L1104" s="44">
        <v>1098</v>
      </c>
      <c r="M1104" s="91">
        <v>331740.24</v>
      </c>
      <c r="N1104" s="91">
        <v>3055648.5389999999</v>
      </c>
      <c r="O1104" s="91">
        <v>1254.075</v>
      </c>
      <c r="P1104" s="40"/>
    </row>
    <row r="1105" spans="2:16" s="37" customFormat="1" x14ac:dyDescent="0.25">
      <c r="B1105" s="89"/>
      <c r="C1105" s="90">
        <v>1099</v>
      </c>
      <c r="D1105" s="97">
        <v>3055650.8620000002</v>
      </c>
      <c r="E1105" s="91">
        <v>331735.13199999998</v>
      </c>
      <c r="F1105" s="91">
        <v>1253.9870000000001</v>
      </c>
      <c r="G1105" s="62" t="s">
        <v>167</v>
      </c>
      <c r="K1105" s="56"/>
      <c r="L1105" s="44">
        <v>1099</v>
      </c>
      <c r="M1105" s="91">
        <v>331735.13199999998</v>
      </c>
      <c r="N1105" s="91">
        <v>3055650.8620000002</v>
      </c>
      <c r="O1105" s="91">
        <v>1253.9870000000001</v>
      </c>
      <c r="P1105" s="40"/>
    </row>
    <row r="1106" spans="2:16" s="37" customFormat="1" x14ac:dyDescent="0.25">
      <c r="B1106" s="89"/>
      <c r="C1106" s="90">
        <v>1100</v>
      </c>
      <c r="D1106" s="97">
        <v>3055650.1680000001</v>
      </c>
      <c r="E1106" s="91">
        <v>331740.88099999999</v>
      </c>
      <c r="F1106" s="91">
        <v>1255.146</v>
      </c>
      <c r="G1106" s="62" t="s">
        <v>167</v>
      </c>
      <c r="K1106" s="56"/>
      <c r="L1106" s="44">
        <v>1100</v>
      </c>
      <c r="M1106" s="91">
        <v>331740.88099999999</v>
      </c>
      <c r="N1106" s="91">
        <v>3055650.1680000001</v>
      </c>
      <c r="O1106" s="91">
        <v>1255.146</v>
      </c>
      <c r="P1106" s="40"/>
    </row>
    <row r="1107" spans="2:16" s="37" customFormat="1" x14ac:dyDescent="0.25">
      <c r="B1107" s="89"/>
      <c r="C1107" s="90">
        <v>1101</v>
      </c>
      <c r="D1107" s="97">
        <v>3055652.176</v>
      </c>
      <c r="E1107" s="91">
        <v>331734.96000000002</v>
      </c>
      <c r="F1107" s="91">
        <v>1255.2059999999999</v>
      </c>
      <c r="G1107" s="62" t="s">
        <v>167</v>
      </c>
      <c r="K1107" s="56"/>
      <c r="L1107" s="44">
        <v>1101</v>
      </c>
      <c r="M1107" s="91">
        <v>331734.96000000002</v>
      </c>
      <c r="N1107" s="91">
        <v>3055652.176</v>
      </c>
      <c r="O1107" s="91">
        <v>1255.2059999999999</v>
      </c>
      <c r="P1107" s="40"/>
    </row>
    <row r="1108" spans="2:16" s="37" customFormat="1" x14ac:dyDescent="0.25">
      <c r="B1108" s="89"/>
      <c r="C1108" s="90">
        <v>1102</v>
      </c>
      <c r="D1108" s="97">
        <v>3055648.9920000001</v>
      </c>
      <c r="E1108" s="91">
        <v>331727.49</v>
      </c>
      <c r="F1108" s="91">
        <v>1254.0319999999999</v>
      </c>
      <c r="G1108" s="62" t="s">
        <v>167</v>
      </c>
      <c r="K1108" s="56"/>
      <c r="L1108" s="44">
        <v>1102</v>
      </c>
      <c r="M1108" s="91">
        <v>331727.49</v>
      </c>
      <c r="N1108" s="91">
        <v>3055648.9920000001</v>
      </c>
      <c r="O1108" s="91">
        <v>1254.0319999999999</v>
      </c>
      <c r="P1108" s="40"/>
    </row>
    <row r="1109" spans="2:16" s="37" customFormat="1" x14ac:dyDescent="0.25">
      <c r="B1109" s="89"/>
      <c r="C1109" s="90">
        <v>1103</v>
      </c>
      <c r="D1109" s="97">
        <v>3055645.6889999998</v>
      </c>
      <c r="E1109" s="91">
        <v>331723.80499999999</v>
      </c>
      <c r="F1109" s="91">
        <v>1253.827</v>
      </c>
      <c r="G1109" s="62" t="s">
        <v>167</v>
      </c>
      <c r="K1109" s="56"/>
      <c r="L1109" s="44">
        <v>1103</v>
      </c>
      <c r="M1109" s="91">
        <v>331723.80499999999</v>
      </c>
      <c r="N1109" s="91">
        <v>3055645.6889999998</v>
      </c>
      <c r="O1109" s="91">
        <v>1253.827</v>
      </c>
      <c r="P1109" s="40"/>
    </row>
    <row r="1110" spans="2:16" s="37" customFormat="1" x14ac:dyDescent="0.25">
      <c r="B1110" s="89"/>
      <c r="C1110" s="90">
        <v>1104</v>
      </c>
      <c r="D1110" s="97">
        <v>3055638.068</v>
      </c>
      <c r="E1110" s="91">
        <v>331722.299</v>
      </c>
      <c r="F1110" s="91">
        <v>1253.748</v>
      </c>
      <c r="G1110" s="62" t="s">
        <v>167</v>
      </c>
      <c r="K1110" s="56"/>
      <c r="L1110" s="44">
        <v>1104</v>
      </c>
      <c r="M1110" s="91">
        <v>331722.299</v>
      </c>
      <c r="N1110" s="91">
        <v>3055638.068</v>
      </c>
      <c r="O1110" s="91">
        <v>1253.748</v>
      </c>
      <c r="P1110" s="40"/>
    </row>
    <row r="1111" spans="2:16" s="37" customFormat="1" x14ac:dyDescent="0.25">
      <c r="B1111" s="89"/>
      <c r="C1111" s="90">
        <v>1105</v>
      </c>
      <c r="D1111" s="97">
        <v>3055634.324</v>
      </c>
      <c r="E1111" s="91">
        <v>331724.88099999999</v>
      </c>
      <c r="F1111" s="91">
        <v>1254.0029999999999</v>
      </c>
      <c r="G1111" s="62" t="s">
        <v>167</v>
      </c>
      <c r="K1111" s="56"/>
      <c r="L1111" s="44">
        <v>1105</v>
      </c>
      <c r="M1111" s="91">
        <v>331724.88099999999</v>
      </c>
      <c r="N1111" s="91">
        <v>3055634.324</v>
      </c>
      <c r="O1111" s="91">
        <v>1254.0029999999999</v>
      </c>
      <c r="P1111" s="40"/>
    </row>
    <row r="1112" spans="2:16" s="37" customFormat="1" x14ac:dyDescent="0.25">
      <c r="B1112" s="89"/>
      <c r="C1112" s="90">
        <v>1106</v>
      </c>
      <c r="D1112" s="97">
        <v>3055632.55</v>
      </c>
      <c r="E1112" s="91">
        <v>331729.45500000002</v>
      </c>
      <c r="F1112" s="91">
        <v>1253.837</v>
      </c>
      <c r="G1112" s="62" t="s">
        <v>167</v>
      </c>
      <c r="K1112" s="56"/>
      <c r="L1112" s="44">
        <v>1106</v>
      </c>
      <c r="M1112" s="91">
        <v>331729.45500000002</v>
      </c>
      <c r="N1112" s="91">
        <v>3055632.55</v>
      </c>
      <c r="O1112" s="91">
        <v>1253.837</v>
      </c>
      <c r="P1112" s="40"/>
    </row>
    <row r="1113" spans="2:16" s="37" customFormat="1" x14ac:dyDescent="0.25">
      <c r="B1113" s="89"/>
      <c r="C1113" s="90">
        <v>1107</v>
      </c>
      <c r="D1113" s="97">
        <v>3055632.324</v>
      </c>
      <c r="E1113" s="91">
        <v>331734.375</v>
      </c>
      <c r="F1113" s="91">
        <v>1253.93</v>
      </c>
      <c r="G1113" s="62" t="s">
        <v>167</v>
      </c>
      <c r="K1113" s="56"/>
      <c r="L1113" s="44">
        <v>1107</v>
      </c>
      <c r="M1113" s="91">
        <v>331734.375</v>
      </c>
      <c r="N1113" s="91">
        <v>3055632.324</v>
      </c>
      <c r="O1113" s="91">
        <v>1253.93</v>
      </c>
      <c r="P1113" s="40"/>
    </row>
    <row r="1114" spans="2:16" s="37" customFormat="1" x14ac:dyDescent="0.25">
      <c r="B1114" s="89"/>
      <c r="C1114" s="90">
        <v>1108</v>
      </c>
      <c r="D1114" s="97">
        <v>3055624.44</v>
      </c>
      <c r="E1114" s="91">
        <v>331737.00699999998</v>
      </c>
      <c r="F1114" s="91">
        <v>1254.739</v>
      </c>
      <c r="G1114" s="62" t="s">
        <v>155</v>
      </c>
      <c r="K1114" s="56"/>
      <c r="L1114" s="44">
        <v>1108</v>
      </c>
      <c r="M1114" s="91">
        <v>331737.00699999998</v>
      </c>
      <c r="N1114" s="91">
        <v>3055624.44</v>
      </c>
      <c r="O1114" s="91">
        <v>1254.739</v>
      </c>
      <c r="P1114" s="40"/>
    </row>
    <row r="1115" spans="2:16" s="37" customFormat="1" x14ac:dyDescent="0.25">
      <c r="B1115" s="89"/>
      <c r="C1115" s="90">
        <v>1109</v>
      </c>
      <c r="D1115" s="97">
        <v>3055618.0720000002</v>
      </c>
      <c r="E1115" s="91">
        <v>331739.42300000001</v>
      </c>
      <c r="F1115" s="91">
        <v>1254.93</v>
      </c>
      <c r="G1115" s="62" t="s">
        <v>155</v>
      </c>
      <c r="K1115" s="56"/>
      <c r="L1115" s="44">
        <v>1109</v>
      </c>
      <c r="M1115" s="91">
        <v>331739.42300000001</v>
      </c>
      <c r="N1115" s="91">
        <v>3055618.0720000002</v>
      </c>
      <c r="O1115" s="91">
        <v>1254.93</v>
      </c>
      <c r="P1115" s="40"/>
    </row>
    <row r="1116" spans="2:16" s="37" customFormat="1" x14ac:dyDescent="0.25">
      <c r="B1116" s="89"/>
      <c r="C1116" s="90">
        <v>1110</v>
      </c>
      <c r="D1116" s="97">
        <v>3055616.2110000001</v>
      </c>
      <c r="E1116" s="91">
        <v>331741.52399999998</v>
      </c>
      <c r="F1116" s="91">
        <v>1254.8599999999999</v>
      </c>
      <c r="G1116" s="62" t="s">
        <v>167</v>
      </c>
      <c r="K1116" s="56"/>
      <c r="L1116" s="44">
        <v>1110</v>
      </c>
      <c r="M1116" s="91">
        <v>331741.52399999998</v>
      </c>
      <c r="N1116" s="91">
        <v>3055616.2110000001</v>
      </c>
      <c r="O1116" s="91">
        <v>1254.8599999999999</v>
      </c>
      <c r="P1116" s="40"/>
    </row>
    <row r="1117" spans="2:16" s="37" customFormat="1" x14ac:dyDescent="0.25">
      <c r="B1117" s="89"/>
      <c r="C1117" s="90">
        <v>1111</v>
      </c>
      <c r="D1117" s="97">
        <v>3055609.7689999999</v>
      </c>
      <c r="E1117" s="91">
        <v>331745.48599999998</v>
      </c>
      <c r="F1117" s="91">
        <v>1254.76</v>
      </c>
      <c r="G1117" s="62" t="s">
        <v>167</v>
      </c>
      <c r="K1117" s="56"/>
      <c r="L1117" s="44">
        <v>1111</v>
      </c>
      <c r="M1117" s="91">
        <v>331745.48599999998</v>
      </c>
      <c r="N1117" s="91">
        <v>3055609.7689999999</v>
      </c>
      <c r="O1117" s="91">
        <v>1254.76</v>
      </c>
      <c r="P1117" s="40"/>
    </row>
    <row r="1118" spans="2:16" s="37" customFormat="1" x14ac:dyDescent="0.25">
      <c r="B1118" s="97"/>
      <c r="C1118" s="90">
        <v>1112</v>
      </c>
      <c r="D1118" s="97">
        <v>3055618.048</v>
      </c>
      <c r="E1118" s="91">
        <v>331736.96899999998</v>
      </c>
      <c r="F1118" s="91">
        <v>1254.9369999999999</v>
      </c>
      <c r="G1118" s="62" t="s">
        <v>167</v>
      </c>
      <c r="L1118" s="44">
        <v>1112</v>
      </c>
      <c r="M1118" s="91">
        <v>331736.96899999998</v>
      </c>
      <c r="N1118" s="91">
        <v>3055618.048</v>
      </c>
      <c r="O1118" s="91">
        <v>1254.9369999999999</v>
      </c>
    </row>
    <row r="1119" spans="2:16" s="37" customFormat="1" x14ac:dyDescent="0.25">
      <c r="B1119" s="97"/>
      <c r="C1119" s="90">
        <v>1113</v>
      </c>
      <c r="D1119" s="97">
        <v>3055617.77</v>
      </c>
      <c r="E1119" s="91">
        <v>331761.28600000002</v>
      </c>
      <c r="F1119" s="91">
        <v>1253.5989999999999</v>
      </c>
      <c r="G1119" s="62" t="s">
        <v>167</v>
      </c>
      <c r="L1119" s="44">
        <v>1113</v>
      </c>
      <c r="M1119" s="91">
        <v>331761.28600000002</v>
      </c>
      <c r="N1119" s="91">
        <v>3055617.77</v>
      </c>
      <c r="O1119" s="91">
        <v>1253.5989999999999</v>
      </c>
    </row>
    <row r="1120" spans="2:16" s="37" customFormat="1" x14ac:dyDescent="0.25">
      <c r="B1120" s="97"/>
      <c r="C1120" s="90">
        <v>1114</v>
      </c>
      <c r="D1120" s="97">
        <v>3055621.531</v>
      </c>
      <c r="E1120" s="91">
        <v>331738.72700000001</v>
      </c>
      <c r="F1120" s="91">
        <v>1254.0309999999999</v>
      </c>
      <c r="G1120" s="62" t="s">
        <v>167</v>
      </c>
      <c r="L1120" s="44">
        <v>1114</v>
      </c>
      <c r="M1120" s="91">
        <v>331738.72700000001</v>
      </c>
      <c r="N1120" s="91">
        <v>3055621.531</v>
      </c>
      <c r="O1120" s="91">
        <v>1254.0309999999999</v>
      </c>
    </row>
    <row r="1121" spans="3:15" s="37" customFormat="1" x14ac:dyDescent="0.25">
      <c r="C1121" s="90">
        <v>1115</v>
      </c>
      <c r="D1121" s="97">
        <v>3055617.9440000001</v>
      </c>
      <c r="E1121" s="91">
        <v>331742.57699999999</v>
      </c>
      <c r="F1121" s="91">
        <v>1253.4970000000001</v>
      </c>
      <c r="G1121" s="62" t="s">
        <v>167</v>
      </c>
      <c r="L1121" s="44">
        <v>1115</v>
      </c>
      <c r="M1121" s="91">
        <v>331742.57699999999</v>
      </c>
      <c r="N1121" s="91">
        <v>3055617.9440000001</v>
      </c>
      <c r="O1121" s="91">
        <v>1253.4970000000001</v>
      </c>
    </row>
    <row r="1122" spans="3:15" s="37" customFormat="1" x14ac:dyDescent="0.25">
      <c r="C1122" s="90">
        <v>1116</v>
      </c>
      <c r="D1122" s="97">
        <v>3055626.91</v>
      </c>
      <c r="E1122" s="91">
        <v>331761.22499999998</v>
      </c>
      <c r="F1122" s="91">
        <v>1253.5909999999999</v>
      </c>
      <c r="G1122" s="62" t="s">
        <v>167</v>
      </c>
      <c r="L1122" s="44">
        <v>1116</v>
      </c>
      <c r="M1122" s="91">
        <v>331761.22499999998</v>
      </c>
      <c r="N1122" s="91">
        <v>3055626.91</v>
      </c>
      <c r="O1122" s="91">
        <v>1253.5909999999999</v>
      </c>
    </row>
    <row r="1123" spans="3:15" s="37" customFormat="1" x14ac:dyDescent="0.25">
      <c r="C1123" s="90">
        <v>1117</v>
      </c>
      <c r="D1123" s="97">
        <v>3055610.4</v>
      </c>
      <c r="E1123" s="91">
        <v>331749.38799999998</v>
      </c>
      <c r="F1123" s="91">
        <v>1253.375</v>
      </c>
      <c r="G1123" s="62" t="s">
        <v>167</v>
      </c>
      <c r="L1123" s="44">
        <v>1117</v>
      </c>
      <c r="M1123" s="91">
        <v>331749.38799999998</v>
      </c>
      <c r="N1123" s="91">
        <v>3055610.4</v>
      </c>
      <c r="O1123" s="91">
        <v>1253.375</v>
      </c>
    </row>
    <row r="1124" spans="3:15" s="37" customFormat="1" x14ac:dyDescent="0.25">
      <c r="C1124" s="90">
        <v>1118</v>
      </c>
      <c r="D1124" s="97">
        <v>3055630.4330000002</v>
      </c>
      <c r="E1124" s="91">
        <v>331758.44500000001</v>
      </c>
      <c r="F1124" s="91">
        <v>1253.5450000000001</v>
      </c>
      <c r="G1124" s="62" t="s">
        <v>167</v>
      </c>
      <c r="L1124" s="44">
        <v>1118</v>
      </c>
      <c r="M1124" s="91">
        <v>331758.44500000001</v>
      </c>
      <c r="N1124" s="91">
        <v>3055630.4330000002</v>
      </c>
      <c r="O1124" s="91">
        <v>1253.5450000000001</v>
      </c>
    </row>
    <row r="1125" spans="3:15" s="37" customFormat="1" x14ac:dyDescent="0.25">
      <c r="C1125" s="90">
        <v>1119</v>
      </c>
      <c r="D1125" s="97">
        <v>3055614.5780000002</v>
      </c>
      <c r="E1125" s="91">
        <v>331757.41200000001</v>
      </c>
      <c r="F1125" s="91">
        <v>1253.3979999999999</v>
      </c>
      <c r="G1125" s="62" t="s">
        <v>167</v>
      </c>
      <c r="L1125" s="44">
        <v>1119</v>
      </c>
      <c r="M1125" s="91">
        <v>331757.41200000001</v>
      </c>
      <c r="N1125" s="91">
        <v>3055614.5780000002</v>
      </c>
      <c r="O1125" s="91">
        <v>1253.3979999999999</v>
      </c>
    </row>
    <row r="1126" spans="3:15" s="37" customFormat="1" x14ac:dyDescent="0.25">
      <c r="C1126" s="90">
        <v>1120</v>
      </c>
      <c r="D1126" s="97">
        <v>3055635.5639999998</v>
      </c>
      <c r="E1126" s="91">
        <v>331753.38799999998</v>
      </c>
      <c r="F1126" s="91">
        <v>1253.8399999999999</v>
      </c>
      <c r="G1126" s="62" t="s">
        <v>167</v>
      </c>
      <c r="L1126" s="44">
        <v>1120</v>
      </c>
      <c r="M1126" s="91">
        <v>331753.38799999998</v>
      </c>
      <c r="N1126" s="91">
        <v>3055635.5639999998</v>
      </c>
      <c r="O1126" s="91">
        <v>1253.8399999999999</v>
      </c>
    </row>
    <row r="1127" spans="3:15" s="37" customFormat="1" x14ac:dyDescent="0.25">
      <c r="C1127" s="90">
        <v>1121</v>
      </c>
      <c r="D1127" s="97">
        <v>3055626.324</v>
      </c>
      <c r="E1127" s="91">
        <v>331740.15899999999</v>
      </c>
      <c r="F1127" s="91">
        <v>1253.7380000000001</v>
      </c>
      <c r="G1127" s="62" t="s">
        <v>167</v>
      </c>
      <c r="L1127" s="44">
        <v>1121</v>
      </c>
      <c r="M1127" s="91">
        <v>331740.15899999999</v>
      </c>
      <c r="N1127" s="91">
        <v>3055626.324</v>
      </c>
      <c r="O1127" s="91">
        <v>1253.7380000000001</v>
      </c>
    </row>
    <row r="1128" spans="3:15" s="37" customFormat="1" x14ac:dyDescent="0.25">
      <c r="C1128" s="90">
        <v>1122</v>
      </c>
      <c r="D1128" s="97">
        <v>3055633.949</v>
      </c>
      <c r="E1128" s="91">
        <v>331747.87199999997</v>
      </c>
      <c r="F1128" s="91">
        <v>1253.7670000000001</v>
      </c>
      <c r="G1128" s="62" t="s">
        <v>167</v>
      </c>
      <c r="L1128" s="44">
        <v>1122</v>
      </c>
      <c r="M1128" s="91">
        <v>331747.87199999997</v>
      </c>
      <c r="N1128" s="91">
        <v>3055633.949</v>
      </c>
      <c r="O1128" s="91">
        <v>1253.7670000000001</v>
      </c>
    </row>
    <row r="1129" spans="3:15" s="37" customFormat="1" x14ac:dyDescent="0.25">
      <c r="C1129" s="90">
        <v>1123</v>
      </c>
      <c r="D1129" s="97">
        <v>3055615.5759999999</v>
      </c>
      <c r="E1129" s="91">
        <v>331735.815</v>
      </c>
      <c r="F1129" s="91">
        <v>1255.9159999999999</v>
      </c>
      <c r="G1129" s="62" t="s">
        <v>199</v>
      </c>
      <c r="L1129" s="44">
        <v>1123</v>
      </c>
      <c r="M1129" s="91">
        <v>331735.815</v>
      </c>
      <c r="N1129" s="91">
        <v>3055615.5759999999</v>
      </c>
      <c r="O1129" s="91">
        <v>1255.9159999999999</v>
      </c>
    </row>
    <row r="1130" spans="3:15" s="37" customFormat="1" x14ac:dyDescent="0.25">
      <c r="C1130" s="90">
        <v>1124</v>
      </c>
      <c r="D1130" s="97">
        <v>3055635.301</v>
      </c>
      <c r="E1130" s="91">
        <v>331714.022</v>
      </c>
      <c r="F1130" s="91">
        <v>1255.3420000000001</v>
      </c>
      <c r="G1130" s="62" t="s">
        <v>167</v>
      </c>
      <c r="L1130" s="44">
        <v>1124</v>
      </c>
      <c r="M1130" s="91">
        <v>331714.022</v>
      </c>
      <c r="N1130" s="91">
        <v>3055635.301</v>
      </c>
      <c r="O1130" s="91">
        <v>1255.3420000000001</v>
      </c>
    </row>
    <row r="1131" spans="3:15" s="37" customFormat="1" x14ac:dyDescent="0.25">
      <c r="C1131" s="90">
        <v>1125</v>
      </c>
      <c r="D1131" s="97">
        <v>3055634.1839999999</v>
      </c>
      <c r="E1131" s="91">
        <v>331716.92499999999</v>
      </c>
      <c r="F1131" s="91">
        <v>1255.981</v>
      </c>
      <c r="G1131" s="62" t="s">
        <v>155</v>
      </c>
      <c r="L1131" s="44">
        <v>1125</v>
      </c>
      <c r="M1131" s="91">
        <v>331716.92499999999</v>
      </c>
      <c r="N1131" s="91">
        <v>3055634.1839999999</v>
      </c>
      <c r="O1131" s="91">
        <v>1255.981</v>
      </c>
    </row>
    <row r="1132" spans="3:15" s="37" customFormat="1" x14ac:dyDescent="0.25">
      <c r="C1132" s="90">
        <v>1126</v>
      </c>
      <c r="D1132" s="97">
        <v>3055631.341</v>
      </c>
      <c r="E1132" s="91">
        <v>331715.42099999997</v>
      </c>
      <c r="F1132" s="91">
        <v>1255.865</v>
      </c>
      <c r="G1132" s="62" t="s">
        <v>167</v>
      </c>
      <c r="L1132" s="44">
        <v>1126</v>
      </c>
      <c r="M1132" s="91">
        <v>331715.42099999997</v>
      </c>
      <c r="N1132" s="91">
        <v>3055631.341</v>
      </c>
      <c r="O1132" s="91">
        <v>1255.865</v>
      </c>
    </row>
    <row r="1133" spans="3:15" s="37" customFormat="1" x14ac:dyDescent="0.25">
      <c r="C1133" s="90">
        <v>1127</v>
      </c>
      <c r="D1133" s="97">
        <v>3055632.3289999999</v>
      </c>
      <c r="E1133" s="91">
        <v>331712.06900000002</v>
      </c>
      <c r="F1133" s="91">
        <v>1255.2249999999999</v>
      </c>
      <c r="G1133" s="62" t="s">
        <v>166</v>
      </c>
      <c r="L1133" s="44">
        <v>1127</v>
      </c>
      <c r="M1133" s="91">
        <v>331712.06900000002</v>
      </c>
      <c r="N1133" s="91">
        <v>3055632.3289999999</v>
      </c>
      <c r="O1133" s="91">
        <v>1255.2249999999999</v>
      </c>
    </row>
    <row r="1134" spans="3:15" s="37" customFormat="1" x14ac:dyDescent="0.25">
      <c r="C1134" s="90">
        <v>1128</v>
      </c>
      <c r="D1134" s="97">
        <v>3055627.767</v>
      </c>
      <c r="E1134" s="91">
        <v>331717.47200000001</v>
      </c>
      <c r="F1134" s="91">
        <v>1255.8820000000001</v>
      </c>
      <c r="G1134" s="62" t="s">
        <v>155</v>
      </c>
      <c r="L1134" s="44">
        <v>1128</v>
      </c>
      <c r="M1134" s="91">
        <v>331717.47200000001</v>
      </c>
      <c r="N1134" s="91">
        <v>3055627.767</v>
      </c>
      <c r="O1134" s="91">
        <v>1255.8820000000001</v>
      </c>
    </row>
    <row r="1135" spans="3:15" s="37" customFormat="1" x14ac:dyDescent="0.25">
      <c r="C1135" s="90">
        <v>1129</v>
      </c>
      <c r="D1135" s="97">
        <v>3055629.2429999998</v>
      </c>
      <c r="E1135" s="91">
        <v>331715.701</v>
      </c>
      <c r="F1135" s="91">
        <v>1255.8040000000001</v>
      </c>
      <c r="G1135" s="62" t="s">
        <v>155</v>
      </c>
      <c r="L1135" s="44">
        <v>1129</v>
      </c>
      <c r="M1135" s="91">
        <v>331715.701</v>
      </c>
      <c r="N1135" s="91">
        <v>3055629.2429999998</v>
      </c>
      <c r="O1135" s="91">
        <v>1255.8040000000001</v>
      </c>
    </row>
    <row r="1136" spans="3:15" s="37" customFormat="1" x14ac:dyDescent="0.25">
      <c r="C1136" s="90">
        <v>1130</v>
      </c>
      <c r="D1136" s="97">
        <v>3055628.4709999999</v>
      </c>
      <c r="E1136" s="91">
        <v>331718.51</v>
      </c>
      <c r="F1136" s="91">
        <v>1255.9590000000001</v>
      </c>
      <c r="G1136" s="62" t="s">
        <v>155</v>
      </c>
      <c r="L1136" s="44">
        <v>1130</v>
      </c>
      <c r="M1136" s="91">
        <v>331718.51</v>
      </c>
      <c r="N1136" s="91">
        <v>3055628.4709999999</v>
      </c>
      <c r="O1136" s="91">
        <v>1255.9590000000001</v>
      </c>
    </row>
    <row r="1137" spans="3:15" s="37" customFormat="1" x14ac:dyDescent="0.25">
      <c r="C1137" s="90">
        <v>1131</v>
      </c>
      <c r="D1137" s="97">
        <v>3055625.0830000001</v>
      </c>
      <c r="E1137" s="91">
        <v>331718.28999999998</v>
      </c>
      <c r="F1137" s="91">
        <v>1255.2719999999999</v>
      </c>
      <c r="G1137" s="62" t="s">
        <v>155</v>
      </c>
      <c r="L1137" s="44">
        <v>1131</v>
      </c>
      <c r="M1137" s="91">
        <v>331718.28999999998</v>
      </c>
      <c r="N1137" s="91">
        <v>3055625.0830000001</v>
      </c>
      <c r="O1137" s="91">
        <v>1255.2719999999999</v>
      </c>
    </row>
    <row r="1138" spans="3:15" s="37" customFormat="1" x14ac:dyDescent="0.25">
      <c r="C1138" s="90">
        <v>1132</v>
      </c>
      <c r="D1138" s="97">
        <v>3055625.2340000002</v>
      </c>
      <c r="E1138" s="91">
        <v>331719.96600000001</v>
      </c>
      <c r="F1138" s="91">
        <v>1255.732</v>
      </c>
      <c r="G1138" s="62" t="s">
        <v>155</v>
      </c>
      <c r="L1138" s="44">
        <v>1132</v>
      </c>
      <c r="M1138" s="91">
        <v>331719.96600000001</v>
      </c>
      <c r="N1138" s="91">
        <v>3055625.2340000002</v>
      </c>
      <c r="O1138" s="91">
        <v>1255.732</v>
      </c>
    </row>
    <row r="1139" spans="3:15" s="37" customFormat="1" x14ac:dyDescent="0.25">
      <c r="C1139" s="90">
        <v>1133</v>
      </c>
      <c r="D1139" s="97">
        <v>3055621.58</v>
      </c>
      <c r="E1139" s="91">
        <v>331717.23</v>
      </c>
      <c r="F1139" s="91">
        <v>1253.8399999999999</v>
      </c>
      <c r="G1139" s="62" t="s">
        <v>166</v>
      </c>
      <c r="L1139" s="44">
        <v>1133</v>
      </c>
      <c r="M1139" s="91">
        <v>331717.23</v>
      </c>
      <c r="N1139" s="91">
        <v>3055621.58</v>
      </c>
      <c r="O1139" s="91">
        <v>1253.8399999999999</v>
      </c>
    </row>
    <row r="1140" spans="3:15" s="37" customFormat="1" x14ac:dyDescent="0.25">
      <c r="C1140" s="90">
        <v>1134</v>
      </c>
      <c r="D1140" s="97">
        <v>3055624.9939999999</v>
      </c>
      <c r="E1140" s="91">
        <v>331715.54700000002</v>
      </c>
      <c r="F1140" s="91">
        <v>1254.3219999999999</v>
      </c>
      <c r="G1140" s="62" t="s">
        <v>166</v>
      </c>
      <c r="L1140" s="44">
        <v>1134</v>
      </c>
      <c r="M1140" s="91">
        <v>331715.54700000002</v>
      </c>
      <c r="N1140" s="91">
        <v>3055624.9939999999</v>
      </c>
      <c r="O1140" s="91">
        <v>1254.3219999999999</v>
      </c>
    </row>
    <row r="1141" spans="3:15" s="37" customFormat="1" x14ac:dyDescent="0.25">
      <c r="C1141" s="90">
        <v>1135</v>
      </c>
      <c r="D1141" s="97">
        <v>3055630.1490000002</v>
      </c>
      <c r="E1141" s="91">
        <v>331721.43800000002</v>
      </c>
      <c r="F1141" s="91">
        <v>1255.8040000000001</v>
      </c>
      <c r="G1141" s="62" t="s">
        <v>164</v>
      </c>
      <c r="L1141" s="44">
        <v>1135</v>
      </c>
      <c r="M1141" s="91">
        <v>331721.43800000002</v>
      </c>
      <c r="N1141" s="91">
        <v>3055630.1490000002</v>
      </c>
      <c r="O1141" s="91">
        <v>1255.8040000000001</v>
      </c>
    </row>
    <row r="1142" spans="3:15" s="37" customFormat="1" x14ac:dyDescent="0.25">
      <c r="C1142" s="90">
        <v>1136</v>
      </c>
      <c r="D1142" s="97">
        <v>3055628.4780000001</v>
      </c>
      <c r="E1142" s="91">
        <v>331723.22100000002</v>
      </c>
      <c r="F1142" s="91">
        <v>1255.8599999999999</v>
      </c>
      <c r="G1142" s="62" t="s">
        <v>155</v>
      </c>
      <c r="L1142" s="44">
        <v>1136</v>
      </c>
      <c r="M1142" s="91">
        <v>331723.22100000002</v>
      </c>
      <c r="N1142" s="91">
        <v>3055628.4780000001</v>
      </c>
      <c r="O1142" s="91">
        <v>1255.8599999999999</v>
      </c>
    </row>
    <row r="1143" spans="3:15" s="37" customFormat="1" x14ac:dyDescent="0.25">
      <c r="C1143" s="90">
        <v>1137</v>
      </c>
      <c r="D1143" s="97">
        <v>3055627.6910000001</v>
      </c>
      <c r="E1143" s="91">
        <v>331725.49599999998</v>
      </c>
      <c r="F1143" s="91">
        <v>1255.837</v>
      </c>
      <c r="G1143" s="62" t="s">
        <v>155</v>
      </c>
      <c r="L1143" s="44">
        <v>1137</v>
      </c>
      <c r="M1143" s="91">
        <v>331725.49599999998</v>
      </c>
      <c r="N1143" s="91">
        <v>3055627.6910000001</v>
      </c>
      <c r="O1143" s="91">
        <v>1255.837</v>
      </c>
    </row>
    <row r="1144" spans="3:15" s="37" customFormat="1" x14ac:dyDescent="0.25">
      <c r="C1144" s="90">
        <v>1138</v>
      </c>
      <c r="D1144" s="97">
        <v>3055625.8810000001</v>
      </c>
      <c r="E1144" s="91">
        <v>331727.42499999999</v>
      </c>
      <c r="F1144" s="91">
        <v>1255.729</v>
      </c>
      <c r="G1144" s="62" t="s">
        <v>155</v>
      </c>
      <c r="L1144" s="44">
        <v>1138</v>
      </c>
      <c r="M1144" s="91">
        <v>331727.42499999999</v>
      </c>
      <c r="N1144" s="91">
        <v>3055625.8810000001</v>
      </c>
      <c r="O1144" s="91">
        <v>1255.729</v>
      </c>
    </row>
    <row r="1145" spans="3:15" s="37" customFormat="1" x14ac:dyDescent="0.25">
      <c r="C1145" s="90">
        <v>1139</v>
      </c>
      <c r="D1145" s="97">
        <v>3055624.3879999998</v>
      </c>
      <c r="E1145" s="91">
        <v>331728.152</v>
      </c>
      <c r="F1145" s="91">
        <v>1255.7280000000001</v>
      </c>
      <c r="G1145" s="62" t="s">
        <v>155</v>
      </c>
      <c r="L1145" s="44">
        <v>1139</v>
      </c>
      <c r="M1145" s="91">
        <v>331728.152</v>
      </c>
      <c r="N1145" s="91">
        <v>3055624.3879999998</v>
      </c>
      <c r="O1145" s="91">
        <v>1255.7280000000001</v>
      </c>
    </row>
    <row r="1146" spans="3:15" s="37" customFormat="1" x14ac:dyDescent="0.25">
      <c r="C1146" s="90">
        <v>1140</v>
      </c>
      <c r="D1146" s="97">
        <v>3055622.1889999998</v>
      </c>
      <c r="E1146" s="91">
        <v>331722.30200000003</v>
      </c>
      <c r="F1146" s="91">
        <v>1255.7650000000001</v>
      </c>
      <c r="G1146" s="62" t="s">
        <v>155</v>
      </c>
      <c r="L1146" s="44">
        <v>1140</v>
      </c>
      <c r="M1146" s="91">
        <v>331722.30200000003</v>
      </c>
      <c r="N1146" s="91">
        <v>3055622.1889999998</v>
      </c>
      <c r="O1146" s="91">
        <v>1255.7650000000001</v>
      </c>
    </row>
    <row r="1147" spans="3:15" s="37" customFormat="1" x14ac:dyDescent="0.25">
      <c r="C1147" s="90">
        <v>1141</v>
      </c>
      <c r="D1147" s="97">
        <v>3055619.8590000002</v>
      </c>
      <c r="E1147" s="91">
        <v>331727.2</v>
      </c>
      <c r="F1147" s="91">
        <v>1255.6089999999999</v>
      </c>
      <c r="G1147" s="62" t="s">
        <v>167</v>
      </c>
      <c r="L1147" s="44">
        <v>1141</v>
      </c>
      <c r="M1147" s="91">
        <v>331727.2</v>
      </c>
      <c r="N1147" s="91">
        <v>3055619.8590000002</v>
      </c>
      <c r="O1147" s="91">
        <v>1255.6089999999999</v>
      </c>
    </row>
    <row r="1148" spans="3:15" s="37" customFormat="1" x14ac:dyDescent="0.25">
      <c r="C1148" s="90">
        <v>1142</v>
      </c>
      <c r="D1148" s="97">
        <v>3055620.2059999998</v>
      </c>
      <c r="E1148" s="91">
        <v>331729.245</v>
      </c>
      <c r="F1148" s="91">
        <v>1255.664</v>
      </c>
      <c r="G1148" s="62" t="s">
        <v>167</v>
      </c>
      <c r="L1148" s="44">
        <v>1142</v>
      </c>
      <c r="M1148" s="91">
        <v>331729.245</v>
      </c>
      <c r="N1148" s="91">
        <v>3055620.2059999998</v>
      </c>
      <c r="O1148" s="91">
        <v>1255.664</v>
      </c>
    </row>
    <row r="1149" spans="3:15" s="37" customFormat="1" x14ac:dyDescent="0.25">
      <c r="C1149" s="90">
        <v>1143</v>
      </c>
      <c r="D1149" s="97">
        <v>3055621.7239999999</v>
      </c>
      <c r="E1149" s="91">
        <v>331730.875</v>
      </c>
      <c r="F1149" s="91">
        <v>1255.606</v>
      </c>
      <c r="G1149" s="62" t="s">
        <v>155</v>
      </c>
      <c r="L1149" s="44">
        <v>1143</v>
      </c>
      <c r="M1149" s="91">
        <v>331730.875</v>
      </c>
      <c r="N1149" s="91">
        <v>3055621.7239999999</v>
      </c>
      <c r="O1149" s="91">
        <v>1255.606</v>
      </c>
    </row>
    <row r="1150" spans="3:15" s="37" customFormat="1" x14ac:dyDescent="0.25">
      <c r="C1150" s="90">
        <v>1144</v>
      </c>
      <c r="D1150" s="97">
        <v>3055616.7349999999</v>
      </c>
      <c r="E1150" s="91">
        <v>331729.57699999999</v>
      </c>
      <c r="F1150" s="91">
        <v>1255.5899999999999</v>
      </c>
      <c r="G1150" s="62" t="s">
        <v>155</v>
      </c>
      <c r="L1150" s="44">
        <v>1144</v>
      </c>
      <c r="M1150" s="91">
        <v>331729.57699999999</v>
      </c>
      <c r="N1150" s="91">
        <v>3055616.7349999999</v>
      </c>
      <c r="O1150" s="91">
        <v>1255.5899999999999</v>
      </c>
    </row>
    <row r="1151" spans="3:15" s="37" customFormat="1" x14ac:dyDescent="0.25">
      <c r="C1151" s="90">
        <v>1145</v>
      </c>
      <c r="D1151" s="97">
        <v>3055615.6519999998</v>
      </c>
      <c r="E1151" s="91">
        <v>331729.43599999999</v>
      </c>
      <c r="F1151" s="91">
        <v>1255.604</v>
      </c>
      <c r="G1151" s="62" t="s">
        <v>155</v>
      </c>
      <c r="L1151" s="44">
        <v>1145</v>
      </c>
      <c r="M1151" s="91">
        <v>331729.43599999999</v>
      </c>
      <c r="N1151" s="91">
        <v>3055615.6519999998</v>
      </c>
      <c r="O1151" s="91">
        <v>1255.604</v>
      </c>
    </row>
    <row r="1152" spans="3:15" s="37" customFormat="1" x14ac:dyDescent="0.25">
      <c r="C1152" s="90">
        <v>1146</v>
      </c>
      <c r="D1152" s="97">
        <v>3055615.4079999998</v>
      </c>
      <c r="E1152" s="91">
        <v>331727.63799999998</v>
      </c>
      <c r="F1152" s="91">
        <v>1254.8399999999999</v>
      </c>
      <c r="G1152" s="62" t="s">
        <v>167</v>
      </c>
      <c r="L1152" s="44">
        <v>1146</v>
      </c>
      <c r="M1152" s="91">
        <v>331727.63799999998</v>
      </c>
      <c r="N1152" s="91">
        <v>3055615.4079999998</v>
      </c>
      <c r="O1152" s="91">
        <v>1254.8399999999999</v>
      </c>
    </row>
    <row r="1153" spans="3:15" s="37" customFormat="1" x14ac:dyDescent="0.25">
      <c r="C1153" s="90">
        <v>1147</v>
      </c>
      <c r="D1153" s="97">
        <v>3055617.2319999998</v>
      </c>
      <c r="E1153" s="91">
        <v>331725.68400000001</v>
      </c>
      <c r="F1153" s="91">
        <v>1254.7360000000001</v>
      </c>
      <c r="G1153" s="62" t="s">
        <v>167</v>
      </c>
      <c r="L1153" s="44">
        <v>1147</v>
      </c>
      <c r="M1153" s="91">
        <v>331725.68400000001</v>
      </c>
      <c r="N1153" s="91">
        <v>3055617.2319999998</v>
      </c>
      <c r="O1153" s="91">
        <v>1254.7360000000001</v>
      </c>
    </row>
    <row r="1154" spans="3:15" s="37" customFormat="1" x14ac:dyDescent="0.25">
      <c r="C1154" s="90">
        <v>1148</v>
      </c>
      <c r="D1154" s="97">
        <v>3055614.645</v>
      </c>
      <c r="E1154" s="91">
        <v>331732.31599999999</v>
      </c>
      <c r="F1154" s="91">
        <v>1255.7339999999999</v>
      </c>
      <c r="G1154" s="62" t="s">
        <v>199</v>
      </c>
      <c r="L1154" s="44">
        <v>1148</v>
      </c>
      <c r="M1154" s="91">
        <v>331732.31599999999</v>
      </c>
      <c r="N1154" s="91">
        <v>3055614.645</v>
      </c>
      <c r="O1154" s="91">
        <v>1255.7339999999999</v>
      </c>
    </row>
    <row r="1155" spans="3:15" s="37" customFormat="1" x14ac:dyDescent="0.25">
      <c r="C1155" s="90">
        <v>1149</v>
      </c>
      <c r="D1155" s="97">
        <v>3055614.6430000002</v>
      </c>
      <c r="E1155" s="91">
        <v>331732.31800000003</v>
      </c>
      <c r="F1155" s="91">
        <v>1255.7339999999999</v>
      </c>
      <c r="G1155" s="62" t="s">
        <v>199</v>
      </c>
      <c r="L1155" s="44">
        <v>1149</v>
      </c>
      <c r="M1155" s="91">
        <v>331732.31800000003</v>
      </c>
      <c r="N1155" s="91">
        <v>3055614.6430000002</v>
      </c>
      <c r="O1155" s="91">
        <v>1255.7339999999999</v>
      </c>
    </row>
    <row r="1156" spans="3:15" s="37" customFormat="1" x14ac:dyDescent="0.25">
      <c r="C1156" s="90">
        <v>1150</v>
      </c>
      <c r="D1156" s="97">
        <v>3055639.8560000001</v>
      </c>
      <c r="E1156" s="91">
        <v>331708.00300000003</v>
      </c>
      <c r="F1156" s="91">
        <v>1255.386</v>
      </c>
      <c r="G1156" s="62" t="s">
        <v>166</v>
      </c>
      <c r="L1156" s="44">
        <v>1150</v>
      </c>
      <c r="M1156" s="91">
        <v>331708.00300000003</v>
      </c>
      <c r="N1156" s="91">
        <v>3055639.8560000001</v>
      </c>
      <c r="O1156" s="91">
        <v>1255.386</v>
      </c>
    </row>
    <row r="1157" spans="3:15" s="37" customFormat="1" x14ac:dyDescent="0.25">
      <c r="C1157" s="90">
        <v>1151</v>
      </c>
      <c r="D1157" s="97">
        <v>3055645.5350000001</v>
      </c>
      <c r="E1157" s="91">
        <v>331704.69400000002</v>
      </c>
      <c r="F1157" s="91">
        <v>1254.8019999999999</v>
      </c>
      <c r="G1157" s="62" t="s">
        <v>166</v>
      </c>
      <c r="L1157" s="44">
        <v>1151</v>
      </c>
      <c r="M1157" s="91">
        <v>331704.69400000002</v>
      </c>
      <c r="N1157" s="91">
        <v>3055645.5350000001</v>
      </c>
      <c r="O1157" s="91">
        <v>1254.8019999999999</v>
      </c>
    </row>
    <row r="1158" spans="3:15" s="37" customFormat="1" x14ac:dyDescent="0.25">
      <c r="C1158" s="90">
        <v>1152</v>
      </c>
      <c r="D1158" s="97">
        <v>3055673.639</v>
      </c>
      <c r="E1158" s="91">
        <v>331689.88900000002</v>
      </c>
      <c r="F1158" s="91">
        <v>1253.8989999999999</v>
      </c>
      <c r="G1158" s="62" t="s">
        <v>166</v>
      </c>
      <c r="L1158" s="44">
        <v>1152</v>
      </c>
      <c r="M1158" s="91">
        <v>331689.88900000002</v>
      </c>
      <c r="N1158" s="91">
        <v>3055673.639</v>
      </c>
      <c r="O1158" s="91">
        <v>1253.8989999999999</v>
      </c>
    </row>
    <row r="1159" spans="3:15" s="37" customFormat="1" x14ac:dyDescent="0.25">
      <c r="C1159" s="90">
        <v>1153</v>
      </c>
      <c r="D1159" s="97">
        <v>3055668.9029999999</v>
      </c>
      <c r="E1159" s="91">
        <v>331704.00799999997</v>
      </c>
      <c r="F1159" s="91">
        <v>1254.854</v>
      </c>
      <c r="G1159" s="62" t="s">
        <v>166</v>
      </c>
      <c r="L1159" s="44">
        <v>1153</v>
      </c>
      <c r="M1159" s="91">
        <v>331704.00799999997</v>
      </c>
      <c r="N1159" s="91">
        <v>3055668.9029999999</v>
      </c>
      <c r="O1159" s="91">
        <v>1254.854</v>
      </c>
    </row>
    <row r="1160" spans="3:15" s="37" customFormat="1" x14ac:dyDescent="0.25">
      <c r="C1160" s="92">
        <v>1154</v>
      </c>
      <c r="D1160" s="97">
        <v>3055668.9169999999</v>
      </c>
      <c r="E1160" s="91">
        <v>331704.00099999999</v>
      </c>
      <c r="F1160" s="91">
        <v>1254.854</v>
      </c>
      <c r="G1160" s="62" t="s">
        <v>167</v>
      </c>
      <c r="L1160" s="44">
        <v>1154</v>
      </c>
      <c r="M1160" s="91">
        <v>331704.00099999999</v>
      </c>
      <c r="N1160" s="91">
        <v>3055668.9169999999</v>
      </c>
      <c r="O1160" s="91">
        <v>1254.854</v>
      </c>
    </row>
    <row r="1161" spans="3:15" s="37" customFormat="1" x14ac:dyDescent="0.25">
      <c r="C1161" s="90">
        <v>1155</v>
      </c>
      <c r="D1161" s="97">
        <v>3055675.085</v>
      </c>
      <c r="E1161" s="91">
        <v>331694.234</v>
      </c>
      <c r="F1161" s="91">
        <v>1253.9849999999999</v>
      </c>
      <c r="G1161" s="62" t="s">
        <v>166</v>
      </c>
      <c r="L1161" s="44">
        <v>1155</v>
      </c>
      <c r="M1161" s="91">
        <v>331694.234</v>
      </c>
      <c r="N1161" s="91">
        <v>3055675.085</v>
      </c>
      <c r="O1161" s="91">
        <v>1253.9849999999999</v>
      </c>
    </row>
    <row r="1162" spans="3:15" s="37" customFormat="1" x14ac:dyDescent="0.25">
      <c r="C1162" s="90">
        <v>1156</v>
      </c>
      <c r="D1162" s="97">
        <v>3055677.4380000001</v>
      </c>
      <c r="E1162" s="91">
        <v>331703.08500000002</v>
      </c>
      <c r="F1162" s="91">
        <v>1255.289</v>
      </c>
      <c r="G1162" s="62" t="s">
        <v>167</v>
      </c>
      <c r="L1162" s="44">
        <v>1156</v>
      </c>
      <c r="M1162" s="91">
        <v>331703.08500000002</v>
      </c>
      <c r="N1162" s="91">
        <v>3055677.4380000001</v>
      </c>
      <c r="O1162" s="91">
        <v>1255.289</v>
      </c>
    </row>
    <row r="1163" spans="3:15" s="37" customFormat="1" x14ac:dyDescent="0.25">
      <c r="C1163" s="90">
        <v>1157</v>
      </c>
      <c r="D1163" s="97">
        <v>3055685.8420000002</v>
      </c>
      <c r="E1163" s="91">
        <v>331683.58299999998</v>
      </c>
      <c r="F1163" s="91">
        <v>1253.883</v>
      </c>
      <c r="G1163" s="62" t="s">
        <v>166</v>
      </c>
      <c r="L1163" s="44">
        <v>1157</v>
      </c>
      <c r="M1163" s="91">
        <v>331683.58299999998</v>
      </c>
      <c r="N1163" s="91">
        <v>3055685.8420000002</v>
      </c>
      <c r="O1163" s="91">
        <v>1253.883</v>
      </c>
    </row>
    <row r="1164" spans="3:15" s="37" customFormat="1" x14ac:dyDescent="0.25">
      <c r="C1164" s="90">
        <v>1158</v>
      </c>
      <c r="D1164" s="97">
        <v>3055668.9959999998</v>
      </c>
      <c r="E1164" s="91">
        <v>331706.79800000001</v>
      </c>
      <c r="F1164" s="91">
        <v>1255.3030000000001</v>
      </c>
      <c r="G1164" s="62" t="s">
        <v>167</v>
      </c>
      <c r="L1164" s="44">
        <v>1158</v>
      </c>
      <c r="M1164" s="91">
        <v>331706.79800000001</v>
      </c>
      <c r="N1164" s="91">
        <v>3055668.9959999998</v>
      </c>
      <c r="O1164" s="91">
        <v>1255.3030000000001</v>
      </c>
    </row>
    <row r="1165" spans="3:15" s="37" customFormat="1" x14ac:dyDescent="0.25">
      <c r="C1165" s="90">
        <v>1159</v>
      </c>
      <c r="D1165" s="97">
        <v>3055668.9959999998</v>
      </c>
      <c r="E1165" s="91">
        <v>331706.79800000001</v>
      </c>
      <c r="F1165" s="91">
        <v>1254.653</v>
      </c>
      <c r="G1165" s="62" t="s">
        <v>166</v>
      </c>
      <c r="L1165" s="44">
        <v>1159</v>
      </c>
      <c r="M1165" s="91">
        <v>331706.79800000001</v>
      </c>
      <c r="N1165" s="91">
        <v>3055668.9959999998</v>
      </c>
      <c r="O1165" s="91">
        <v>1254.653</v>
      </c>
    </row>
    <row r="1166" spans="3:15" s="37" customFormat="1" x14ac:dyDescent="0.25">
      <c r="C1166" s="90">
        <v>1160</v>
      </c>
      <c r="D1166" s="97">
        <v>3055678.2250000001</v>
      </c>
      <c r="E1166" s="91">
        <v>331711.66700000002</v>
      </c>
      <c r="F1166" s="91">
        <v>1255.412</v>
      </c>
      <c r="G1166" s="62" t="s">
        <v>167</v>
      </c>
      <c r="L1166" s="44">
        <v>1160</v>
      </c>
      <c r="M1166" s="91">
        <v>331711.66700000002</v>
      </c>
      <c r="N1166" s="91">
        <v>3055678.2250000001</v>
      </c>
      <c r="O1166" s="91">
        <v>1255.412</v>
      </c>
    </row>
    <row r="1167" spans="3:15" s="37" customFormat="1" x14ac:dyDescent="0.25">
      <c r="C1167" s="90">
        <v>1161</v>
      </c>
      <c r="D1167" s="97">
        <v>3055704.602</v>
      </c>
      <c r="E1167" s="91">
        <v>331674.75900000002</v>
      </c>
      <c r="F1167" s="91">
        <v>1253.4939999999999</v>
      </c>
      <c r="G1167" s="62" t="s">
        <v>166</v>
      </c>
      <c r="L1167" s="44">
        <v>1161</v>
      </c>
      <c r="M1167" s="91">
        <v>331674.75900000002</v>
      </c>
      <c r="N1167" s="91">
        <v>3055704.602</v>
      </c>
      <c r="O1167" s="91">
        <v>1253.4939999999999</v>
      </c>
    </row>
    <row r="1168" spans="3:15" s="37" customFormat="1" x14ac:dyDescent="0.25">
      <c r="C1168" s="90">
        <v>1162</v>
      </c>
      <c r="D1168" s="97">
        <v>3055709.6239999998</v>
      </c>
      <c r="E1168" s="91">
        <v>331673.63400000002</v>
      </c>
      <c r="F1168" s="91">
        <v>1253.492</v>
      </c>
      <c r="G1168" s="62" t="s">
        <v>167</v>
      </c>
      <c r="L1168" s="44">
        <v>1162</v>
      </c>
      <c r="M1168" s="91">
        <v>331673.63400000002</v>
      </c>
      <c r="N1168" s="91">
        <v>3055709.6239999998</v>
      </c>
      <c r="O1168" s="91">
        <v>1253.492</v>
      </c>
    </row>
    <row r="1169" spans="3:15" s="37" customFormat="1" x14ac:dyDescent="0.25">
      <c r="C1169" s="90">
        <v>1163</v>
      </c>
      <c r="D1169" s="97">
        <v>3055711.477</v>
      </c>
      <c r="E1169" s="91">
        <v>331677.03999999998</v>
      </c>
      <c r="F1169" s="91">
        <v>1254.5730000000001</v>
      </c>
      <c r="G1169" s="62" t="s">
        <v>166</v>
      </c>
      <c r="L1169" s="44">
        <v>1163</v>
      </c>
      <c r="M1169" s="91">
        <v>331677.03999999998</v>
      </c>
      <c r="N1169" s="91">
        <v>3055711.477</v>
      </c>
      <c r="O1169" s="91">
        <v>1254.5730000000001</v>
      </c>
    </row>
    <row r="1170" spans="3:15" s="37" customFormat="1" x14ac:dyDescent="0.25">
      <c r="C1170" s="90">
        <v>1164</v>
      </c>
      <c r="D1170" s="97">
        <v>3055708.1150000002</v>
      </c>
      <c r="E1170" s="91">
        <v>331717.20799999998</v>
      </c>
      <c r="F1170" s="91">
        <v>1257.2670000000001</v>
      </c>
      <c r="G1170" s="62" t="s">
        <v>167</v>
      </c>
      <c r="L1170" s="44">
        <v>1164</v>
      </c>
      <c r="M1170" s="91">
        <v>331717.20799999998</v>
      </c>
      <c r="N1170" s="91">
        <v>3055708.1150000002</v>
      </c>
      <c r="O1170" s="91">
        <v>1257.2670000000001</v>
      </c>
    </row>
    <row r="1171" spans="3:15" s="37" customFormat="1" x14ac:dyDescent="0.25">
      <c r="C1171" s="90">
        <v>1165</v>
      </c>
      <c r="D1171" s="97">
        <v>3055712.62</v>
      </c>
      <c r="E1171" s="91">
        <v>331715.14500000002</v>
      </c>
      <c r="F1171" s="91">
        <v>1257.299</v>
      </c>
      <c r="G1171" s="62" t="s">
        <v>15</v>
      </c>
      <c r="L1171" s="44">
        <v>1165</v>
      </c>
      <c r="M1171" s="91">
        <v>331715.14500000002</v>
      </c>
      <c r="N1171" s="91">
        <v>3055712.62</v>
      </c>
      <c r="O1171" s="91">
        <v>1257.299</v>
      </c>
    </row>
    <row r="1172" spans="3:15" s="37" customFormat="1" x14ac:dyDescent="0.25">
      <c r="C1172" s="90">
        <v>1166</v>
      </c>
      <c r="D1172" s="97">
        <v>3055712.074</v>
      </c>
      <c r="E1172" s="91">
        <v>331717.98599999998</v>
      </c>
      <c r="F1172" s="91">
        <v>1257.4570000000001</v>
      </c>
      <c r="G1172" s="62" t="s">
        <v>15</v>
      </c>
      <c r="L1172" s="44">
        <v>1166</v>
      </c>
      <c r="M1172" s="91">
        <v>331717.98599999998</v>
      </c>
      <c r="N1172" s="91">
        <v>3055712.074</v>
      </c>
      <c r="O1172" s="91">
        <v>1257.4570000000001</v>
      </c>
    </row>
    <row r="1173" spans="3:15" s="37" customFormat="1" x14ac:dyDescent="0.25">
      <c r="C1173" s="90">
        <v>1167</v>
      </c>
      <c r="D1173" s="97">
        <v>3055707.6150000002</v>
      </c>
      <c r="E1173" s="91">
        <v>331722.80499999999</v>
      </c>
      <c r="F1173" s="91">
        <v>1257.367</v>
      </c>
      <c r="G1173" s="62" t="s">
        <v>15</v>
      </c>
      <c r="L1173" s="44">
        <v>1167</v>
      </c>
      <c r="M1173" s="91">
        <v>331722.80499999999</v>
      </c>
      <c r="N1173" s="91">
        <v>3055707.6150000002</v>
      </c>
      <c r="O1173" s="91">
        <v>1257.367</v>
      </c>
    </row>
    <row r="1174" spans="3:15" s="37" customFormat="1" x14ac:dyDescent="0.25">
      <c r="C1174" s="89">
        <v>1168</v>
      </c>
      <c r="D1174" s="97">
        <v>3055710.412</v>
      </c>
      <c r="E1174" s="91">
        <v>331720.48599999998</v>
      </c>
      <c r="F1174" s="91">
        <v>1257.3800000000001</v>
      </c>
      <c r="G1174" s="62" t="s">
        <v>15</v>
      </c>
      <c r="L1174" s="44">
        <v>1168</v>
      </c>
      <c r="M1174" s="91">
        <v>331720.48599999998</v>
      </c>
      <c r="N1174" s="91">
        <v>3055710.412</v>
      </c>
      <c r="O1174" s="91">
        <v>1257.3800000000001</v>
      </c>
    </row>
    <row r="1175" spans="3:15" s="37" customFormat="1" x14ac:dyDescent="0.25">
      <c r="C1175" s="89">
        <v>1169</v>
      </c>
      <c r="D1175" s="97">
        <v>3055708.1170000001</v>
      </c>
      <c r="E1175" s="91">
        <v>331724.88199999998</v>
      </c>
      <c r="F1175" s="91">
        <v>1257.3910000000001</v>
      </c>
      <c r="G1175" s="62" t="s">
        <v>15</v>
      </c>
      <c r="L1175" s="44">
        <v>1169</v>
      </c>
      <c r="M1175" s="91">
        <v>331724.88199999998</v>
      </c>
      <c r="N1175" s="91">
        <v>3055708.1170000001</v>
      </c>
      <c r="O1175" s="91">
        <v>1257.3910000000001</v>
      </c>
    </row>
    <row r="1176" spans="3:15" s="37" customFormat="1" x14ac:dyDescent="0.25">
      <c r="C1176" s="89">
        <v>1170</v>
      </c>
      <c r="D1176" s="97">
        <v>3055708.767</v>
      </c>
      <c r="E1176" s="91">
        <v>331729.01799999998</v>
      </c>
      <c r="F1176" s="91">
        <v>1257.809</v>
      </c>
      <c r="G1176" s="62" t="s">
        <v>15</v>
      </c>
      <c r="L1176" s="44">
        <v>1170</v>
      </c>
      <c r="M1176" s="91">
        <v>331729.01799999998</v>
      </c>
      <c r="N1176" s="91">
        <v>3055708.767</v>
      </c>
      <c r="O1176" s="91">
        <v>1257.809</v>
      </c>
    </row>
    <row r="1177" spans="3:15" s="37" customFormat="1" x14ac:dyDescent="0.25">
      <c r="C1177" s="89">
        <v>1171</v>
      </c>
      <c r="D1177" s="97">
        <v>3055707.56</v>
      </c>
      <c r="E1177" s="91">
        <v>331730.24200000003</v>
      </c>
      <c r="F1177" s="91">
        <v>1258.0909999999999</v>
      </c>
      <c r="G1177" s="62" t="s">
        <v>15</v>
      </c>
      <c r="L1177" s="44">
        <v>1171</v>
      </c>
      <c r="M1177" s="91">
        <v>331730.24200000003</v>
      </c>
      <c r="N1177" s="91">
        <v>3055707.56</v>
      </c>
      <c r="O1177" s="91">
        <v>1258.0909999999999</v>
      </c>
    </row>
    <row r="1178" spans="3:15" s="37" customFormat="1" x14ac:dyDescent="0.25">
      <c r="C1178" s="89">
        <v>1172</v>
      </c>
      <c r="D1178" s="97">
        <v>3055708.4180000001</v>
      </c>
      <c r="E1178" s="91">
        <v>331731.283</v>
      </c>
      <c r="F1178" s="91">
        <v>1258.088</v>
      </c>
      <c r="G1178" s="62" t="s">
        <v>15</v>
      </c>
      <c r="L1178" s="44">
        <v>1172</v>
      </c>
      <c r="M1178" s="91">
        <v>331731.283</v>
      </c>
      <c r="N1178" s="91">
        <v>3055708.4180000001</v>
      </c>
      <c r="O1178" s="91">
        <v>1258.088</v>
      </c>
    </row>
    <row r="1179" spans="3:15" s="37" customFormat="1" x14ac:dyDescent="0.25">
      <c r="C1179" s="89">
        <v>1173</v>
      </c>
      <c r="D1179" s="97">
        <v>3055703.432</v>
      </c>
      <c r="E1179" s="91">
        <v>331732.83500000002</v>
      </c>
      <c r="F1179" s="91">
        <v>1258.1849999999999</v>
      </c>
      <c r="G1179" s="62" t="s">
        <v>15</v>
      </c>
      <c r="L1179" s="44">
        <v>1173</v>
      </c>
      <c r="M1179" s="91">
        <v>331732.83500000002</v>
      </c>
      <c r="N1179" s="91">
        <v>3055703.432</v>
      </c>
      <c r="O1179" s="91">
        <v>1258.1849999999999</v>
      </c>
    </row>
    <row r="1180" spans="3:15" s="37" customFormat="1" x14ac:dyDescent="0.25">
      <c r="C1180" s="89">
        <v>1174</v>
      </c>
      <c r="D1180" s="97">
        <v>3055705.5090000001</v>
      </c>
      <c r="E1180" s="91">
        <v>331732.929</v>
      </c>
      <c r="F1180" s="91">
        <v>1258.124</v>
      </c>
      <c r="G1180" s="62" t="s">
        <v>15</v>
      </c>
      <c r="L1180" s="44">
        <v>1174</v>
      </c>
      <c r="M1180" s="91">
        <v>331732.929</v>
      </c>
      <c r="N1180" s="91">
        <v>3055705.5090000001</v>
      </c>
      <c r="O1180" s="91">
        <v>1258.124</v>
      </c>
    </row>
    <row r="1181" spans="3:15" s="37" customFormat="1" x14ac:dyDescent="0.25">
      <c r="C1181" s="89">
        <v>1175</v>
      </c>
      <c r="D1181" s="97">
        <v>3055699.659</v>
      </c>
      <c r="E1181" s="91">
        <v>331735.8</v>
      </c>
      <c r="F1181" s="91">
        <v>1258.258</v>
      </c>
      <c r="G1181" s="62" t="s">
        <v>15</v>
      </c>
      <c r="L1181" s="44">
        <v>1175</v>
      </c>
      <c r="M1181" s="91">
        <v>331735.8</v>
      </c>
      <c r="N1181" s="91">
        <v>3055699.659</v>
      </c>
      <c r="O1181" s="91">
        <v>1258.258</v>
      </c>
    </row>
    <row r="1182" spans="3:15" s="37" customFormat="1" x14ac:dyDescent="0.25">
      <c r="C1182" s="89">
        <v>1176</v>
      </c>
      <c r="D1182" s="97">
        <v>3055701.5839999998</v>
      </c>
      <c r="E1182" s="91">
        <v>331735.27500000002</v>
      </c>
      <c r="F1182" s="91">
        <v>1258.2</v>
      </c>
      <c r="G1182" s="62" t="s">
        <v>15</v>
      </c>
      <c r="L1182" s="44">
        <v>1176</v>
      </c>
      <c r="M1182" s="91">
        <v>331735.27500000002</v>
      </c>
      <c r="N1182" s="91">
        <v>3055701.5839999998</v>
      </c>
      <c r="O1182" s="91">
        <v>1258.2</v>
      </c>
    </row>
    <row r="1183" spans="3:15" s="37" customFormat="1" x14ac:dyDescent="0.25">
      <c r="C1183" s="89">
        <v>1177</v>
      </c>
      <c r="D1183" s="97">
        <v>3055699.1839999999</v>
      </c>
      <c r="E1183" s="91">
        <v>331743.78499999997</v>
      </c>
      <c r="F1183" s="91">
        <v>1258.809</v>
      </c>
      <c r="G1183" s="62" t="s">
        <v>15</v>
      </c>
      <c r="L1183" s="44">
        <v>1177</v>
      </c>
      <c r="M1183" s="91">
        <v>331743.78499999997</v>
      </c>
      <c r="N1183" s="91">
        <v>3055699.1839999999</v>
      </c>
      <c r="O1183" s="91">
        <v>1258.809</v>
      </c>
    </row>
    <row r="1184" spans="3:15" s="37" customFormat="1" x14ac:dyDescent="0.25">
      <c r="C1184" s="89">
        <v>1178</v>
      </c>
      <c r="D1184" s="97">
        <v>3055699.2250000001</v>
      </c>
      <c r="E1184" s="91">
        <v>331747.11900000001</v>
      </c>
      <c r="F1184" s="91">
        <v>1258.778</v>
      </c>
      <c r="G1184" s="62" t="s">
        <v>15</v>
      </c>
      <c r="L1184" s="44">
        <v>1178</v>
      </c>
      <c r="M1184" s="91">
        <v>331747.11900000001</v>
      </c>
      <c r="N1184" s="91">
        <v>3055699.2250000001</v>
      </c>
      <c r="O1184" s="91">
        <v>1258.778</v>
      </c>
    </row>
    <row r="1185" spans="3:15" s="37" customFormat="1" x14ac:dyDescent="0.25">
      <c r="C1185" s="89">
        <v>1179</v>
      </c>
      <c r="D1185" s="97">
        <v>3055697.7560000001</v>
      </c>
      <c r="E1185" s="91">
        <v>331748.61099999998</v>
      </c>
      <c r="F1185" s="91">
        <v>1258.7260000000001</v>
      </c>
      <c r="G1185" s="62" t="s">
        <v>15</v>
      </c>
      <c r="L1185" s="44">
        <v>1179</v>
      </c>
      <c r="M1185" s="91">
        <v>331748.61099999998</v>
      </c>
      <c r="N1185" s="91">
        <v>3055697.7560000001</v>
      </c>
      <c r="O1185" s="91">
        <v>1258.7260000000001</v>
      </c>
    </row>
    <row r="1186" spans="3:15" s="37" customFormat="1" x14ac:dyDescent="0.25">
      <c r="C1186" s="89">
        <v>1180</v>
      </c>
      <c r="D1186" s="97">
        <v>3055697.6230000001</v>
      </c>
      <c r="E1186" s="91">
        <v>331752.08600000001</v>
      </c>
      <c r="F1186" s="91">
        <v>1258.5889999999999</v>
      </c>
      <c r="G1186" s="62" t="s">
        <v>15</v>
      </c>
      <c r="L1186" s="44">
        <v>1180</v>
      </c>
      <c r="M1186" s="91">
        <v>331752.08600000001</v>
      </c>
      <c r="N1186" s="91">
        <v>3055697.6230000001</v>
      </c>
      <c r="O1186" s="91">
        <v>1258.5889999999999</v>
      </c>
    </row>
    <row r="1187" spans="3:15" s="37" customFormat="1" x14ac:dyDescent="0.25">
      <c r="C1187" s="89">
        <v>1181</v>
      </c>
      <c r="D1187" s="97">
        <v>3055695.0729999999</v>
      </c>
      <c r="E1187" s="91">
        <v>331755.90899999999</v>
      </c>
      <c r="F1187" s="91">
        <v>1258.201</v>
      </c>
      <c r="G1187" s="62" t="s">
        <v>15</v>
      </c>
      <c r="L1187" s="44">
        <v>1181</v>
      </c>
      <c r="M1187" s="91">
        <v>331755.90899999999</v>
      </c>
      <c r="N1187" s="91">
        <v>3055695.0729999999</v>
      </c>
      <c r="O1187" s="91">
        <v>1258.201</v>
      </c>
    </row>
    <row r="1188" spans="3:15" s="37" customFormat="1" x14ac:dyDescent="0.25">
      <c r="C1188" s="89">
        <v>1182</v>
      </c>
      <c r="D1188" s="97">
        <v>3055695.7549999999</v>
      </c>
      <c r="E1188" s="91">
        <v>331757.36200000002</v>
      </c>
      <c r="F1188" s="91">
        <v>1258.1610000000001</v>
      </c>
      <c r="G1188" s="62" t="s">
        <v>15</v>
      </c>
      <c r="L1188" s="44">
        <v>1182</v>
      </c>
      <c r="M1188" s="91">
        <v>331757.36200000002</v>
      </c>
      <c r="N1188" s="91">
        <v>3055695.7549999999</v>
      </c>
      <c r="O1188" s="91">
        <v>1258.1610000000001</v>
      </c>
    </row>
    <row r="1189" spans="3:15" s="37" customFormat="1" x14ac:dyDescent="0.25">
      <c r="C1189" s="89">
        <v>1183</v>
      </c>
      <c r="D1189" s="97">
        <v>3055691.7519999999</v>
      </c>
      <c r="E1189" s="91">
        <v>331755.05699999997</v>
      </c>
      <c r="F1189" s="91">
        <v>1258.2270000000001</v>
      </c>
      <c r="G1189" s="62" t="s">
        <v>15</v>
      </c>
      <c r="L1189" s="44">
        <v>1183</v>
      </c>
      <c r="M1189" s="91">
        <v>331755.05699999997</v>
      </c>
      <c r="N1189" s="91">
        <v>3055691.7519999999</v>
      </c>
      <c r="O1189" s="91">
        <v>1258.2270000000001</v>
      </c>
    </row>
    <row r="1190" spans="3:15" s="37" customFormat="1" x14ac:dyDescent="0.25">
      <c r="C1190" s="89">
        <v>1184</v>
      </c>
      <c r="D1190" s="97">
        <v>3055692.0350000001</v>
      </c>
      <c r="E1190" s="91">
        <v>331756.46899999998</v>
      </c>
      <c r="F1190" s="91">
        <v>1258.191</v>
      </c>
      <c r="G1190" s="62" t="s">
        <v>15</v>
      </c>
      <c r="L1190" s="44">
        <v>1184</v>
      </c>
      <c r="M1190" s="91">
        <v>331756.46899999998</v>
      </c>
      <c r="N1190" s="91">
        <v>3055692.0350000001</v>
      </c>
      <c r="O1190" s="91">
        <v>1258.191</v>
      </c>
    </row>
    <row r="1191" spans="3:15" s="37" customFormat="1" x14ac:dyDescent="0.25">
      <c r="C1191" s="89">
        <v>1185</v>
      </c>
      <c r="D1191" s="97">
        <v>3055689.8659999999</v>
      </c>
      <c r="E1191" s="91">
        <v>331757.66499999998</v>
      </c>
      <c r="F1191" s="91">
        <v>1258.2260000000001</v>
      </c>
      <c r="G1191" s="62" t="s">
        <v>15</v>
      </c>
      <c r="L1191" s="44">
        <v>1185</v>
      </c>
      <c r="M1191" s="91">
        <v>331757.66499999998</v>
      </c>
      <c r="N1191" s="91">
        <v>3055689.8659999999</v>
      </c>
      <c r="O1191" s="91">
        <v>1258.2260000000001</v>
      </c>
    </row>
    <row r="1192" spans="3:15" s="37" customFormat="1" x14ac:dyDescent="0.25">
      <c r="C1192" s="89">
        <v>1186</v>
      </c>
      <c r="D1192" s="97">
        <v>3055690.4530000002</v>
      </c>
      <c r="E1192" s="91">
        <v>331759.08100000001</v>
      </c>
      <c r="F1192" s="91">
        <v>1258.1949999999999</v>
      </c>
      <c r="G1192" s="62" t="s">
        <v>15</v>
      </c>
      <c r="L1192" s="44">
        <v>1186</v>
      </c>
      <c r="M1192" s="91">
        <v>331759.08100000001</v>
      </c>
      <c r="N1192" s="91">
        <v>3055690.4530000002</v>
      </c>
      <c r="O1192" s="91">
        <v>1258.1949999999999</v>
      </c>
    </row>
    <row r="1193" spans="3:15" s="37" customFormat="1" x14ac:dyDescent="0.25">
      <c r="C1193" s="89">
        <v>1187</v>
      </c>
      <c r="D1193" s="97">
        <v>3055709.6740000001</v>
      </c>
      <c r="E1193" s="91">
        <v>331751.02500000002</v>
      </c>
      <c r="F1193" s="91">
        <v>1259.992</v>
      </c>
      <c r="G1193" s="62" t="s">
        <v>15</v>
      </c>
      <c r="L1193" s="44">
        <v>1187</v>
      </c>
      <c r="M1193" s="91">
        <v>331751.02500000002</v>
      </c>
      <c r="N1193" s="91">
        <v>3055709.6740000001</v>
      </c>
      <c r="O1193" s="91">
        <v>1259.992</v>
      </c>
    </row>
    <row r="1194" spans="3:15" s="37" customFormat="1" x14ac:dyDescent="0.25">
      <c r="C1194" s="89">
        <v>1188</v>
      </c>
      <c r="D1194" s="97">
        <v>3055710.4750000001</v>
      </c>
      <c r="E1194" s="91">
        <v>331751.63500000001</v>
      </c>
      <c r="F1194" s="91">
        <v>1259.989</v>
      </c>
      <c r="G1194" s="62" t="s">
        <v>15</v>
      </c>
      <c r="L1194" s="44">
        <v>1188</v>
      </c>
      <c r="M1194" s="91">
        <v>331751.63500000001</v>
      </c>
      <c r="N1194" s="91">
        <v>3055710.4750000001</v>
      </c>
      <c r="O1194" s="91">
        <v>1259.989</v>
      </c>
    </row>
    <row r="1195" spans="3:15" s="37" customFormat="1" x14ac:dyDescent="0.25">
      <c r="C1195" s="89">
        <v>1189</v>
      </c>
      <c r="D1195" s="97">
        <v>3055712.3119999999</v>
      </c>
      <c r="E1195" s="91">
        <v>331748.86700000003</v>
      </c>
      <c r="F1195" s="91">
        <v>1259.9269999999999</v>
      </c>
      <c r="G1195" s="62" t="s">
        <v>15</v>
      </c>
      <c r="L1195" s="44">
        <v>1189</v>
      </c>
      <c r="M1195" s="91">
        <v>331748.86700000003</v>
      </c>
      <c r="N1195" s="91">
        <v>3055712.3119999999</v>
      </c>
      <c r="O1195" s="91">
        <v>1259.9269999999999</v>
      </c>
    </row>
    <row r="1196" spans="3:15" s="37" customFormat="1" x14ac:dyDescent="0.25">
      <c r="C1196" s="89">
        <v>1190</v>
      </c>
      <c r="D1196" s="97">
        <v>3055713.2710000002</v>
      </c>
      <c r="E1196" s="91">
        <v>331746.23599999998</v>
      </c>
      <c r="F1196" s="91">
        <v>1259.9739999999999</v>
      </c>
      <c r="G1196" s="62" t="s">
        <v>15</v>
      </c>
      <c r="L1196" s="44">
        <v>1190</v>
      </c>
      <c r="M1196" s="91">
        <v>331746.23599999998</v>
      </c>
      <c r="N1196" s="91">
        <v>3055713.2710000002</v>
      </c>
      <c r="O1196" s="91">
        <v>1259.9739999999999</v>
      </c>
    </row>
    <row r="1197" spans="3:15" s="37" customFormat="1" x14ac:dyDescent="0.25">
      <c r="C1197" s="89">
        <v>1191</v>
      </c>
      <c r="D1197" s="97">
        <v>3055716.1740000001</v>
      </c>
      <c r="E1197" s="91">
        <v>331744.31400000001</v>
      </c>
      <c r="F1197" s="91">
        <v>1259.8900000000001</v>
      </c>
      <c r="G1197" s="62" t="s">
        <v>15</v>
      </c>
      <c r="L1197" s="44">
        <v>1191</v>
      </c>
      <c r="M1197" s="91">
        <v>331744.31400000001</v>
      </c>
      <c r="N1197" s="91">
        <v>3055716.1740000001</v>
      </c>
      <c r="O1197" s="91">
        <v>1259.8900000000001</v>
      </c>
    </row>
    <row r="1198" spans="3:15" s="37" customFormat="1" x14ac:dyDescent="0.25">
      <c r="C1198" s="89">
        <v>1192</v>
      </c>
      <c r="D1198" s="97">
        <v>3055717.45</v>
      </c>
      <c r="E1198" s="91">
        <v>331743.17499999999</v>
      </c>
      <c r="F1198" s="91">
        <v>1259.9780000000001</v>
      </c>
      <c r="G1198" s="62" t="s">
        <v>15</v>
      </c>
      <c r="L1198" s="44">
        <v>1192</v>
      </c>
      <c r="M1198" s="91">
        <v>331743.17499999999</v>
      </c>
      <c r="N1198" s="91">
        <v>3055717.45</v>
      </c>
      <c r="O1198" s="91">
        <v>1259.9780000000001</v>
      </c>
    </row>
    <row r="1199" spans="3:15" s="37" customFormat="1" x14ac:dyDescent="0.25">
      <c r="C1199" s="89">
        <v>1193</v>
      </c>
      <c r="D1199" s="97">
        <v>3055717.6320000002</v>
      </c>
      <c r="E1199" s="91">
        <v>331744.28100000002</v>
      </c>
      <c r="F1199" s="91">
        <v>1259.9829999999999</v>
      </c>
      <c r="G1199" s="62" t="s">
        <v>15</v>
      </c>
      <c r="L1199" s="44">
        <v>1193</v>
      </c>
      <c r="M1199" s="91">
        <v>331744.28100000002</v>
      </c>
      <c r="N1199" s="91">
        <v>3055717.6320000002</v>
      </c>
      <c r="O1199" s="91">
        <v>1259.9829999999999</v>
      </c>
    </row>
    <row r="1200" spans="3:15" s="37" customFormat="1" x14ac:dyDescent="0.25">
      <c r="C1200" s="89">
        <v>1194</v>
      </c>
      <c r="D1200" s="97">
        <v>3055719.1310000001</v>
      </c>
      <c r="E1200" s="91">
        <v>331741.16700000002</v>
      </c>
      <c r="F1200" s="91">
        <v>1259.9749999999999</v>
      </c>
      <c r="G1200" s="62" t="s">
        <v>15</v>
      </c>
      <c r="L1200" s="44">
        <v>1194</v>
      </c>
      <c r="M1200" s="91">
        <v>331741.16700000002</v>
      </c>
      <c r="N1200" s="91">
        <v>3055719.1310000001</v>
      </c>
      <c r="O1200" s="91">
        <v>1259.9749999999999</v>
      </c>
    </row>
    <row r="1201" spans="3:15" s="37" customFormat="1" x14ac:dyDescent="0.25">
      <c r="C1201" s="89">
        <v>1195</v>
      </c>
      <c r="D1201" s="97">
        <v>3055720.9470000002</v>
      </c>
      <c r="E1201" s="91">
        <v>331740.04499999998</v>
      </c>
      <c r="F1201" s="91">
        <v>1259.8430000000001</v>
      </c>
      <c r="G1201" s="62" t="s">
        <v>15</v>
      </c>
      <c r="L1201" s="44">
        <v>1195</v>
      </c>
      <c r="M1201" s="91">
        <v>331740.04499999998</v>
      </c>
      <c r="N1201" s="91">
        <v>3055720.9470000002</v>
      </c>
      <c r="O1201" s="91">
        <v>1259.8430000000001</v>
      </c>
    </row>
    <row r="1202" spans="3:15" s="37" customFormat="1" x14ac:dyDescent="0.25">
      <c r="C1202" s="89">
        <v>1196</v>
      </c>
      <c r="D1202" s="97">
        <v>3055719.6949999998</v>
      </c>
      <c r="E1202" s="91">
        <v>331741.93800000002</v>
      </c>
      <c r="F1202" s="91">
        <v>1259.953</v>
      </c>
      <c r="G1202" s="62" t="s">
        <v>15</v>
      </c>
      <c r="L1202" s="44">
        <v>1196</v>
      </c>
      <c r="M1202" s="91">
        <v>331741.93800000002</v>
      </c>
      <c r="N1202" s="91">
        <v>3055719.6949999998</v>
      </c>
      <c r="O1202" s="91">
        <v>1259.953</v>
      </c>
    </row>
    <row r="1203" spans="3:15" s="37" customFormat="1" x14ac:dyDescent="0.25">
      <c r="C1203" s="89">
        <v>1197</v>
      </c>
      <c r="D1203" s="97">
        <v>3055721.7209999999</v>
      </c>
      <c r="E1203" s="91">
        <v>331740.84600000002</v>
      </c>
      <c r="F1203" s="91">
        <v>1259.9359999999999</v>
      </c>
      <c r="G1203" s="62" t="s">
        <v>15</v>
      </c>
      <c r="L1203" s="44">
        <v>1197</v>
      </c>
      <c r="M1203" s="91">
        <v>331740.84600000002</v>
      </c>
      <c r="N1203" s="91">
        <v>3055721.7209999999</v>
      </c>
      <c r="O1203" s="91">
        <v>1259.9359999999999</v>
      </c>
    </row>
    <row r="1204" spans="3:15" s="37" customFormat="1" x14ac:dyDescent="0.25">
      <c r="C1204" s="89">
        <v>1198</v>
      </c>
      <c r="D1204" s="97">
        <v>3055713.7919999999</v>
      </c>
      <c r="E1204" s="91">
        <v>331742.91899999999</v>
      </c>
      <c r="F1204" s="91">
        <v>1259.8710000000001</v>
      </c>
      <c r="G1204" s="62" t="s">
        <v>167</v>
      </c>
      <c r="L1204" s="44">
        <v>1198</v>
      </c>
      <c r="M1204" s="91">
        <v>331742.91899999999</v>
      </c>
      <c r="N1204" s="91">
        <v>3055713.7919999999</v>
      </c>
      <c r="O1204" s="91">
        <v>1259.8710000000001</v>
      </c>
    </row>
    <row r="1205" spans="3:15" s="37" customFormat="1" x14ac:dyDescent="0.25">
      <c r="C1205" s="89">
        <v>1199</v>
      </c>
      <c r="D1205" s="97">
        <v>3055709.7480000001</v>
      </c>
      <c r="E1205" s="91">
        <v>331748.47200000001</v>
      </c>
      <c r="F1205" s="91">
        <v>1259.944</v>
      </c>
      <c r="G1205" s="62" t="s">
        <v>167</v>
      </c>
      <c r="L1205" s="44">
        <v>1199</v>
      </c>
      <c r="M1205" s="91">
        <v>331748.47200000001</v>
      </c>
      <c r="N1205" s="91">
        <v>3055709.7480000001</v>
      </c>
      <c r="O1205" s="91">
        <v>1259.944</v>
      </c>
    </row>
    <row r="1206" spans="3:15" s="37" customFormat="1" x14ac:dyDescent="0.25">
      <c r="C1206" s="89">
        <v>1200</v>
      </c>
      <c r="D1206" s="97">
        <v>3055717.841</v>
      </c>
      <c r="E1206" s="91">
        <v>331740.31</v>
      </c>
      <c r="F1206" s="91">
        <v>1259.883</v>
      </c>
      <c r="G1206" s="62" t="s">
        <v>167</v>
      </c>
      <c r="L1206" s="44">
        <v>1200</v>
      </c>
      <c r="M1206" s="91">
        <v>331740.31</v>
      </c>
      <c r="N1206" s="91">
        <v>3055717.841</v>
      </c>
      <c r="O1206" s="91">
        <v>1259.883</v>
      </c>
    </row>
    <row r="1207" spans="3:15" s="37" customFormat="1" x14ac:dyDescent="0.25">
      <c r="C1207" s="89">
        <v>1201</v>
      </c>
      <c r="D1207" s="97">
        <v>3055726.2760000001</v>
      </c>
      <c r="E1207" s="91">
        <v>331741.43</v>
      </c>
      <c r="F1207" s="91">
        <v>1259.9680000000001</v>
      </c>
      <c r="G1207" s="62" t="s">
        <v>167</v>
      </c>
      <c r="L1207" s="44">
        <v>1201</v>
      </c>
      <c r="M1207" s="91">
        <v>331741.43</v>
      </c>
      <c r="N1207" s="91">
        <v>3055726.2760000001</v>
      </c>
      <c r="O1207" s="91">
        <v>1259.9680000000001</v>
      </c>
    </row>
    <row r="1208" spans="3:15" s="37" customFormat="1" x14ac:dyDescent="0.25">
      <c r="C1208" s="89">
        <v>1202</v>
      </c>
      <c r="D1208" s="97">
        <v>3055718.9780000001</v>
      </c>
      <c r="E1208" s="91">
        <v>331744.41899999999</v>
      </c>
      <c r="F1208" s="91">
        <v>1259.884</v>
      </c>
      <c r="G1208" s="62" t="s">
        <v>167</v>
      </c>
      <c r="L1208" s="44">
        <v>1202</v>
      </c>
      <c r="M1208" s="91">
        <v>331744.41899999999</v>
      </c>
      <c r="N1208" s="91">
        <v>3055718.9780000001</v>
      </c>
      <c r="O1208" s="91">
        <v>1259.884</v>
      </c>
    </row>
    <row r="1209" spans="3:15" s="37" customFormat="1" x14ac:dyDescent="0.25">
      <c r="C1209" s="89">
        <v>1203</v>
      </c>
      <c r="D1209" s="97">
        <v>3055719</v>
      </c>
      <c r="E1209" s="91">
        <v>331744.42700000003</v>
      </c>
      <c r="F1209" s="91">
        <v>1259.884</v>
      </c>
      <c r="G1209" s="62" t="s">
        <v>167</v>
      </c>
      <c r="L1209" s="44">
        <v>1203</v>
      </c>
      <c r="M1209" s="91">
        <v>331744.42700000003</v>
      </c>
      <c r="N1209" s="91">
        <v>3055719</v>
      </c>
      <c r="O1209" s="91">
        <v>1259.884</v>
      </c>
    </row>
    <row r="1210" spans="3:15" s="37" customFormat="1" x14ac:dyDescent="0.25">
      <c r="C1210" s="89">
        <v>1204</v>
      </c>
      <c r="D1210" s="97">
        <v>3055727.9950000001</v>
      </c>
      <c r="E1210" s="91">
        <v>331743.24699999997</v>
      </c>
      <c r="F1210" s="91">
        <v>1260.7239999999999</v>
      </c>
      <c r="G1210" s="62" t="s">
        <v>167</v>
      </c>
      <c r="L1210" s="44">
        <v>1204</v>
      </c>
      <c r="M1210" s="91">
        <v>331743.24699999997</v>
      </c>
      <c r="N1210" s="91">
        <v>3055727.9950000001</v>
      </c>
      <c r="O1210" s="91">
        <v>1260.7239999999999</v>
      </c>
    </row>
    <row r="1211" spans="3:15" s="37" customFormat="1" x14ac:dyDescent="0.25">
      <c r="C1211" s="89">
        <v>1205</v>
      </c>
      <c r="D1211" s="97">
        <v>3055723.3960000002</v>
      </c>
      <c r="E1211" s="91">
        <v>331744.83899999998</v>
      </c>
      <c r="F1211" s="91">
        <v>1260.6959999999999</v>
      </c>
      <c r="G1211" s="62" t="s">
        <v>167</v>
      </c>
      <c r="L1211" s="44">
        <v>1205</v>
      </c>
      <c r="M1211" s="91">
        <v>331744.83899999998</v>
      </c>
      <c r="N1211" s="91">
        <v>3055723.3960000002</v>
      </c>
      <c r="O1211" s="91">
        <v>1260.6959999999999</v>
      </c>
    </row>
    <row r="1212" spans="3:15" s="37" customFormat="1" x14ac:dyDescent="0.25">
      <c r="C1212" s="89">
        <v>1206</v>
      </c>
      <c r="D1212" s="97">
        <v>3055722.1140000001</v>
      </c>
      <c r="E1212" s="91">
        <v>331748.40899999999</v>
      </c>
      <c r="F1212" s="91">
        <v>1260.752</v>
      </c>
      <c r="G1212" s="62" t="s">
        <v>167</v>
      </c>
      <c r="L1212" s="44">
        <v>1206</v>
      </c>
      <c r="M1212" s="91">
        <v>331748.40899999999</v>
      </c>
      <c r="N1212" s="91">
        <v>3055722.1140000001</v>
      </c>
      <c r="O1212" s="91">
        <v>1260.752</v>
      </c>
    </row>
    <row r="1213" spans="3:15" s="37" customFormat="1" x14ac:dyDescent="0.25">
      <c r="C1213" s="89">
        <v>1207</v>
      </c>
      <c r="D1213" s="97">
        <v>3055719.648</v>
      </c>
      <c r="E1213" s="91">
        <v>331747.51699999999</v>
      </c>
      <c r="F1213" s="91">
        <v>1260.73</v>
      </c>
      <c r="G1213" s="62" t="s">
        <v>167</v>
      </c>
      <c r="L1213" s="44">
        <v>1207</v>
      </c>
      <c r="M1213" s="91">
        <v>331747.51699999999</v>
      </c>
      <c r="N1213" s="91">
        <v>3055719.648</v>
      </c>
      <c r="O1213" s="91">
        <v>1260.73</v>
      </c>
    </row>
    <row r="1214" spans="3:15" s="37" customFormat="1" x14ac:dyDescent="0.25">
      <c r="C1214" s="89">
        <v>1208</v>
      </c>
      <c r="D1214" s="97">
        <v>3055726.1310000001</v>
      </c>
      <c r="E1214" s="91">
        <v>331746.67200000002</v>
      </c>
      <c r="F1214" s="91">
        <v>1261.3440000000001</v>
      </c>
      <c r="G1214" s="62" t="s">
        <v>167</v>
      </c>
      <c r="L1214" s="44">
        <v>1208</v>
      </c>
      <c r="M1214" s="91">
        <v>331746.67200000002</v>
      </c>
      <c r="N1214" s="91">
        <v>3055726.1310000001</v>
      </c>
      <c r="O1214" s="91">
        <v>1261.3440000000001</v>
      </c>
    </row>
    <row r="1215" spans="3:15" s="37" customFormat="1" x14ac:dyDescent="0.25">
      <c r="C1215" s="89">
        <v>1209</v>
      </c>
      <c r="D1215" s="97">
        <v>3055721.6209999998</v>
      </c>
      <c r="E1215" s="91">
        <v>331748.44799999997</v>
      </c>
      <c r="F1215" s="91">
        <v>1260.731</v>
      </c>
      <c r="G1215" s="62" t="s">
        <v>167</v>
      </c>
      <c r="L1215" s="44">
        <v>1209</v>
      </c>
      <c r="M1215" s="91">
        <v>331748.44799999997</v>
      </c>
      <c r="N1215" s="91">
        <v>3055721.6209999998</v>
      </c>
      <c r="O1215" s="91">
        <v>1260.731</v>
      </c>
    </row>
    <row r="1216" spans="3:15" s="37" customFormat="1" x14ac:dyDescent="0.25">
      <c r="C1216" s="89">
        <v>1210</v>
      </c>
      <c r="D1216" s="97">
        <v>3055714.9559999998</v>
      </c>
      <c r="E1216" s="91">
        <v>331750.29399999999</v>
      </c>
      <c r="F1216" s="91">
        <v>1260.616</v>
      </c>
      <c r="G1216" s="62" t="s">
        <v>167</v>
      </c>
      <c r="L1216" s="44">
        <v>1210</v>
      </c>
      <c r="M1216" s="91">
        <v>331750.29399999999</v>
      </c>
      <c r="N1216" s="91">
        <v>3055714.9559999998</v>
      </c>
      <c r="O1216" s="91">
        <v>1260.616</v>
      </c>
    </row>
    <row r="1217" spans="3:15" s="37" customFormat="1" x14ac:dyDescent="0.25">
      <c r="C1217" s="89">
        <v>1211</v>
      </c>
      <c r="D1217" s="97">
        <v>3055726.0989999999</v>
      </c>
      <c r="E1217" s="91">
        <v>331749.924</v>
      </c>
      <c r="F1217" s="91">
        <v>1261.309</v>
      </c>
      <c r="G1217" s="62" t="s">
        <v>167</v>
      </c>
      <c r="L1217" s="44">
        <v>1211</v>
      </c>
      <c r="M1217" s="91">
        <v>331749.924</v>
      </c>
      <c r="N1217" s="91">
        <v>3055726.0989999999</v>
      </c>
      <c r="O1217" s="91">
        <v>1261.309</v>
      </c>
    </row>
    <row r="1218" spans="3:15" s="37" customFormat="1" x14ac:dyDescent="0.25">
      <c r="C1218" s="89">
        <v>1212</v>
      </c>
      <c r="D1218" s="97">
        <v>3055717.4929999998</v>
      </c>
      <c r="E1218" s="91">
        <v>331755.826</v>
      </c>
      <c r="F1218" s="91">
        <v>1261.345</v>
      </c>
      <c r="G1218" s="62" t="s">
        <v>167</v>
      </c>
      <c r="L1218" s="44">
        <v>1212</v>
      </c>
      <c r="M1218" s="91">
        <v>331755.826</v>
      </c>
      <c r="N1218" s="91">
        <v>3055717.4929999998</v>
      </c>
      <c r="O1218" s="91">
        <v>1261.345</v>
      </c>
    </row>
    <row r="1219" spans="3:15" s="37" customFormat="1" x14ac:dyDescent="0.25">
      <c r="C1219" s="89">
        <v>1213</v>
      </c>
      <c r="D1219" s="97">
        <v>3055730.102</v>
      </c>
      <c r="E1219" s="91">
        <v>331747.82900000003</v>
      </c>
      <c r="F1219" s="91">
        <v>1262.1179999999999</v>
      </c>
      <c r="G1219" s="62" t="s">
        <v>167</v>
      </c>
      <c r="L1219" s="44">
        <v>1213</v>
      </c>
      <c r="M1219" s="91">
        <v>331747.82900000003</v>
      </c>
      <c r="N1219" s="91">
        <v>3055730.102</v>
      </c>
      <c r="O1219" s="91">
        <v>1262.1179999999999</v>
      </c>
    </row>
    <row r="1220" spans="3:15" s="37" customFormat="1" x14ac:dyDescent="0.25">
      <c r="C1220" s="89">
        <v>1214</v>
      </c>
      <c r="D1220" s="97">
        <v>3055720.821</v>
      </c>
      <c r="E1220" s="91">
        <v>331754.84600000002</v>
      </c>
      <c r="F1220" s="91">
        <v>1261.335</v>
      </c>
      <c r="G1220" s="62" t="s">
        <v>167</v>
      </c>
      <c r="L1220" s="44">
        <v>1214</v>
      </c>
      <c r="M1220" s="91">
        <v>331754.84600000002</v>
      </c>
      <c r="N1220" s="91">
        <v>3055720.821</v>
      </c>
      <c r="O1220" s="91">
        <v>1261.335</v>
      </c>
    </row>
    <row r="1221" spans="3:15" s="37" customFormat="1" x14ac:dyDescent="0.25">
      <c r="C1221" s="89">
        <v>1215</v>
      </c>
      <c r="D1221" s="97">
        <v>3055718.6850000001</v>
      </c>
      <c r="E1221" s="91">
        <v>331757.99900000001</v>
      </c>
      <c r="F1221" s="91">
        <v>1262.057</v>
      </c>
      <c r="G1221" s="62" t="s">
        <v>167</v>
      </c>
      <c r="L1221" s="44">
        <v>1215</v>
      </c>
      <c r="M1221" s="91">
        <v>331757.99900000001</v>
      </c>
      <c r="N1221" s="91">
        <v>3055718.6850000001</v>
      </c>
      <c r="O1221" s="91">
        <v>1262.057</v>
      </c>
    </row>
    <row r="1222" spans="3:15" s="37" customFormat="1" x14ac:dyDescent="0.25">
      <c r="C1222" s="89">
        <v>1216</v>
      </c>
      <c r="D1222" s="97">
        <v>3055735.125</v>
      </c>
      <c r="E1222" s="91">
        <v>331750.46799999999</v>
      </c>
      <c r="F1222" s="91">
        <v>1262.1030000000001</v>
      </c>
      <c r="G1222" s="62" t="s">
        <v>167</v>
      </c>
      <c r="L1222" s="44">
        <v>1216</v>
      </c>
      <c r="M1222" s="91">
        <v>331750.46799999999</v>
      </c>
      <c r="N1222" s="91">
        <v>3055735.125</v>
      </c>
      <c r="O1222" s="91">
        <v>1262.1030000000001</v>
      </c>
    </row>
    <row r="1223" spans="3:15" s="37" customFormat="1" x14ac:dyDescent="0.25">
      <c r="C1223" s="89">
        <v>1217</v>
      </c>
      <c r="D1223" s="97">
        <v>3055722.531</v>
      </c>
      <c r="E1223" s="91">
        <v>331761.36800000002</v>
      </c>
      <c r="F1223" s="91">
        <v>1262.1479999999999</v>
      </c>
      <c r="G1223" s="62" t="s">
        <v>167</v>
      </c>
      <c r="L1223" s="44">
        <v>1217</v>
      </c>
      <c r="M1223" s="91">
        <v>331761.36800000002</v>
      </c>
      <c r="N1223" s="91">
        <v>3055722.531</v>
      </c>
      <c r="O1223" s="91">
        <v>1262.1479999999999</v>
      </c>
    </row>
    <row r="1224" spans="3:15" s="37" customFormat="1" x14ac:dyDescent="0.25">
      <c r="C1224" s="89">
        <v>1218</v>
      </c>
      <c r="D1224" s="97">
        <v>3055739.6710000001</v>
      </c>
      <c r="E1224" s="91">
        <v>331746.58799999999</v>
      </c>
      <c r="F1224" s="91">
        <v>1262.0709999999999</v>
      </c>
      <c r="G1224" s="62" t="s">
        <v>167</v>
      </c>
      <c r="L1224" s="44">
        <v>1218</v>
      </c>
      <c r="M1224" s="91">
        <v>331746.58799999999</v>
      </c>
      <c r="N1224" s="91">
        <v>3055739.6710000001</v>
      </c>
      <c r="O1224" s="91">
        <v>1262.0709999999999</v>
      </c>
    </row>
    <row r="1225" spans="3:15" s="37" customFormat="1" x14ac:dyDescent="0.25">
      <c r="C1225" s="89">
        <v>1219</v>
      </c>
      <c r="D1225" s="97">
        <v>3055733.2769999998</v>
      </c>
      <c r="E1225" s="91">
        <v>331750.36599999998</v>
      </c>
      <c r="F1225" s="91">
        <v>1262.145</v>
      </c>
      <c r="G1225" s="62" t="s">
        <v>167</v>
      </c>
      <c r="L1225" s="44">
        <v>1219</v>
      </c>
      <c r="M1225" s="91">
        <v>331750.36599999998</v>
      </c>
      <c r="N1225" s="91">
        <v>3055733.2769999998</v>
      </c>
      <c r="O1225" s="91">
        <v>1262.145</v>
      </c>
    </row>
    <row r="1226" spans="3:15" s="37" customFormat="1" x14ac:dyDescent="0.25">
      <c r="C1226" s="89">
        <v>1220</v>
      </c>
      <c r="D1226" s="97">
        <v>3055727.3319999999</v>
      </c>
      <c r="E1226" s="91">
        <v>331764.40500000003</v>
      </c>
      <c r="F1226" s="91">
        <v>1263.088</v>
      </c>
      <c r="G1226" s="62" t="s">
        <v>15</v>
      </c>
      <c r="L1226" s="44">
        <v>1220</v>
      </c>
      <c r="M1226" s="91">
        <v>331764.40500000003</v>
      </c>
      <c r="N1226" s="91">
        <v>3055727.3319999999</v>
      </c>
      <c r="O1226" s="91">
        <v>1263.088</v>
      </c>
    </row>
    <row r="1227" spans="3:15" s="37" customFormat="1" x14ac:dyDescent="0.25">
      <c r="C1227" s="89">
        <v>1221</v>
      </c>
      <c r="D1227" s="97">
        <v>3055730.1979999999</v>
      </c>
      <c r="E1227" s="91">
        <v>331762.67099999997</v>
      </c>
      <c r="F1227" s="91">
        <v>1263.0809999999999</v>
      </c>
      <c r="G1227" s="62" t="s">
        <v>15</v>
      </c>
      <c r="L1227" s="44">
        <v>1221</v>
      </c>
      <c r="M1227" s="91">
        <v>331762.67099999997</v>
      </c>
      <c r="N1227" s="91">
        <v>3055730.1979999999</v>
      </c>
      <c r="O1227" s="91">
        <v>1263.0809999999999</v>
      </c>
    </row>
    <row r="1228" spans="3:15" s="37" customFormat="1" x14ac:dyDescent="0.25">
      <c r="C1228" s="89">
        <v>1222</v>
      </c>
      <c r="D1228" s="97">
        <v>3055730.4610000001</v>
      </c>
      <c r="E1228" s="91">
        <v>331760.97899999999</v>
      </c>
      <c r="F1228" s="91">
        <v>1263.0170000000001</v>
      </c>
      <c r="G1228" s="62" t="s">
        <v>15</v>
      </c>
      <c r="L1228" s="44">
        <v>1222</v>
      </c>
      <c r="M1228" s="91">
        <v>331760.97899999999</v>
      </c>
      <c r="N1228" s="91">
        <v>3055730.4610000001</v>
      </c>
      <c r="O1228" s="91">
        <v>1263.0170000000001</v>
      </c>
    </row>
    <row r="1229" spans="3:15" s="37" customFormat="1" x14ac:dyDescent="0.25">
      <c r="C1229" s="89">
        <v>1223</v>
      </c>
      <c r="D1229" s="97">
        <v>3055736.3309999998</v>
      </c>
      <c r="E1229" s="91">
        <v>331755.10499999998</v>
      </c>
      <c r="F1229" s="91">
        <v>1262.999</v>
      </c>
      <c r="G1229" s="62" t="s">
        <v>15</v>
      </c>
      <c r="L1229" s="44">
        <v>1223</v>
      </c>
      <c r="M1229" s="91">
        <v>331755.10499999998</v>
      </c>
      <c r="N1229" s="91">
        <v>3055736.3309999998</v>
      </c>
      <c r="O1229" s="91">
        <v>1262.999</v>
      </c>
    </row>
    <row r="1230" spans="3:15" s="37" customFormat="1" x14ac:dyDescent="0.25">
      <c r="C1230" s="89">
        <v>1224</v>
      </c>
      <c r="D1230" s="97">
        <v>3055732.8560000001</v>
      </c>
      <c r="E1230" s="91">
        <v>331759.98200000002</v>
      </c>
      <c r="F1230" s="91">
        <v>1263.0709999999999</v>
      </c>
      <c r="G1230" s="62" t="s">
        <v>15</v>
      </c>
      <c r="L1230" s="44">
        <v>1224</v>
      </c>
      <c r="M1230" s="91">
        <v>331759.98200000002</v>
      </c>
      <c r="N1230" s="91">
        <v>3055732.8560000001</v>
      </c>
      <c r="O1230" s="91">
        <v>1263.0709999999999</v>
      </c>
    </row>
    <row r="1231" spans="3:15" s="37" customFormat="1" x14ac:dyDescent="0.25">
      <c r="C1231" s="89">
        <v>1225</v>
      </c>
      <c r="D1231" s="97">
        <v>3055712.5150000001</v>
      </c>
      <c r="E1231" s="91">
        <v>331762.59399999998</v>
      </c>
      <c r="F1231" s="91">
        <v>1261.1020000000001</v>
      </c>
      <c r="G1231" s="62" t="s">
        <v>15</v>
      </c>
      <c r="L1231" s="44">
        <v>1225</v>
      </c>
      <c r="M1231" s="91">
        <v>331762.59399999998</v>
      </c>
      <c r="N1231" s="91">
        <v>3055712.5150000001</v>
      </c>
      <c r="O1231" s="91">
        <v>1261.1020000000001</v>
      </c>
    </row>
    <row r="1232" spans="3:15" s="37" customFormat="1" x14ac:dyDescent="0.25">
      <c r="C1232" s="89">
        <v>1226</v>
      </c>
      <c r="D1232" s="97">
        <v>3055712.5249999999</v>
      </c>
      <c r="E1232" s="91">
        <v>331762.603</v>
      </c>
      <c r="F1232" s="91">
        <v>1261.1030000000001</v>
      </c>
      <c r="G1232" s="62" t="s">
        <v>15</v>
      </c>
      <c r="L1232" s="44">
        <v>1226</v>
      </c>
      <c r="M1232" s="91">
        <v>331762.603</v>
      </c>
      <c r="N1232" s="91">
        <v>3055712.5249999999</v>
      </c>
      <c r="O1232" s="91">
        <v>1261.1030000000001</v>
      </c>
    </row>
    <row r="1233" spans="3:15" s="37" customFormat="1" x14ac:dyDescent="0.25">
      <c r="C1233" s="89">
        <v>1227</v>
      </c>
      <c r="D1233" s="97">
        <v>3055712.0669999998</v>
      </c>
      <c r="E1233" s="91">
        <v>331765.94500000001</v>
      </c>
      <c r="F1233" s="91">
        <v>1261.1559999999999</v>
      </c>
      <c r="G1233" s="62" t="s">
        <v>15</v>
      </c>
      <c r="L1233" s="44">
        <v>1227</v>
      </c>
      <c r="M1233" s="91">
        <v>331765.94500000001</v>
      </c>
      <c r="N1233" s="91">
        <v>3055712.0669999998</v>
      </c>
      <c r="O1233" s="91">
        <v>1261.1559999999999</v>
      </c>
    </row>
    <row r="1234" spans="3:15" s="37" customFormat="1" x14ac:dyDescent="0.25">
      <c r="C1234" s="89">
        <v>1228</v>
      </c>
      <c r="D1234" s="97">
        <v>3055709.7940000002</v>
      </c>
      <c r="E1234" s="91">
        <v>331771.20199999999</v>
      </c>
      <c r="F1234" s="91">
        <v>1261.1410000000001</v>
      </c>
      <c r="G1234" s="62" t="s">
        <v>15</v>
      </c>
      <c r="L1234" s="44">
        <v>1228</v>
      </c>
      <c r="M1234" s="91">
        <v>331771.20199999999</v>
      </c>
      <c r="N1234" s="91">
        <v>3055709.7940000002</v>
      </c>
      <c r="O1234" s="91">
        <v>1261.1410000000001</v>
      </c>
    </row>
    <row r="1235" spans="3:15" s="37" customFormat="1" x14ac:dyDescent="0.25">
      <c r="C1235" s="89">
        <v>1229</v>
      </c>
      <c r="D1235" s="97">
        <v>3055709.7790000001</v>
      </c>
      <c r="E1235" s="91">
        <v>331771.18599999999</v>
      </c>
      <c r="F1235" s="91">
        <v>1261.1389999999999</v>
      </c>
      <c r="G1235" s="62" t="s">
        <v>15</v>
      </c>
      <c r="L1235" s="44">
        <v>1229</v>
      </c>
      <c r="M1235" s="91">
        <v>331771.18599999999</v>
      </c>
      <c r="N1235" s="91">
        <v>3055709.7790000001</v>
      </c>
      <c r="O1235" s="91">
        <v>1261.1389999999999</v>
      </c>
    </row>
    <row r="1236" spans="3:15" s="37" customFormat="1" x14ac:dyDescent="0.25">
      <c r="C1236" s="89">
        <v>1230</v>
      </c>
      <c r="D1236" s="97">
        <v>3055709.5079999999</v>
      </c>
      <c r="E1236" s="91">
        <v>331762.31599999999</v>
      </c>
      <c r="F1236" s="91">
        <v>1260.8409999999999</v>
      </c>
      <c r="G1236" s="62" t="s">
        <v>167</v>
      </c>
      <c r="L1236" s="44">
        <v>1230</v>
      </c>
      <c r="M1236" s="91">
        <v>331762.31599999999</v>
      </c>
      <c r="N1236" s="91">
        <v>3055709.5079999999</v>
      </c>
      <c r="O1236" s="91">
        <v>1260.8409999999999</v>
      </c>
    </row>
    <row r="1237" spans="3:15" s="37" customFormat="1" x14ac:dyDescent="0.25">
      <c r="C1237" s="89">
        <v>1231</v>
      </c>
      <c r="D1237" s="97">
        <v>3055722.41</v>
      </c>
      <c r="E1237" s="91">
        <v>331699.81800000003</v>
      </c>
      <c r="F1237" s="91">
        <v>1257.1320000000001</v>
      </c>
      <c r="G1237" s="62" t="s">
        <v>156</v>
      </c>
      <c r="L1237" s="44">
        <v>1231</v>
      </c>
      <c r="M1237" s="91">
        <v>331699.81800000003</v>
      </c>
      <c r="N1237" s="91">
        <v>3055722.41</v>
      </c>
      <c r="O1237" s="91">
        <v>1257.1320000000001</v>
      </c>
    </row>
    <row r="1238" spans="3:15" s="37" customFormat="1" x14ac:dyDescent="0.25">
      <c r="C1238" s="89">
        <v>1232</v>
      </c>
      <c r="D1238" s="97">
        <v>3055716.7089999998</v>
      </c>
      <c r="E1238" s="91">
        <v>331699.245</v>
      </c>
      <c r="F1238" s="91">
        <v>1256.2070000000001</v>
      </c>
      <c r="G1238" s="62" t="s">
        <v>167</v>
      </c>
      <c r="L1238" s="44">
        <v>1232</v>
      </c>
      <c r="M1238" s="91">
        <v>331699.245</v>
      </c>
      <c r="N1238" s="91">
        <v>3055716.7089999998</v>
      </c>
      <c r="O1238" s="91">
        <v>1256.2070000000001</v>
      </c>
    </row>
    <row r="1239" spans="3:15" s="37" customFormat="1" x14ac:dyDescent="0.25">
      <c r="C1239" s="89">
        <v>1233</v>
      </c>
      <c r="D1239" s="97">
        <v>3055714.4739999999</v>
      </c>
      <c r="E1239" s="91">
        <v>331702.84000000003</v>
      </c>
      <c r="F1239" s="91">
        <v>1256.2139999999999</v>
      </c>
      <c r="G1239" s="62" t="s">
        <v>167</v>
      </c>
      <c r="L1239" s="44">
        <v>1233</v>
      </c>
      <c r="M1239" s="91">
        <v>331702.84000000003</v>
      </c>
      <c r="N1239" s="91">
        <v>3055714.4739999999</v>
      </c>
      <c r="O1239" s="91">
        <v>1256.2139999999999</v>
      </c>
    </row>
    <row r="1240" spans="3:15" s="37" customFormat="1" x14ac:dyDescent="0.25">
      <c r="C1240" s="89">
        <v>1234</v>
      </c>
      <c r="D1240" s="97">
        <v>3055710.915</v>
      </c>
      <c r="E1240" s="91">
        <v>331707.00699999998</v>
      </c>
      <c r="F1240" s="91">
        <v>1256.191</v>
      </c>
      <c r="G1240" s="62" t="s">
        <v>167</v>
      </c>
      <c r="L1240" s="44">
        <v>1234</v>
      </c>
      <c r="M1240" s="91">
        <v>331707.00699999998</v>
      </c>
      <c r="N1240" s="91">
        <v>3055710.915</v>
      </c>
      <c r="O1240" s="91">
        <v>1256.191</v>
      </c>
    </row>
    <row r="1241" spans="3:15" s="37" customFormat="1" x14ac:dyDescent="0.25">
      <c r="C1241" s="89">
        <v>1235</v>
      </c>
      <c r="D1241" s="97">
        <v>3055705.659</v>
      </c>
      <c r="E1241" s="91">
        <v>331714.92</v>
      </c>
      <c r="F1241" s="91">
        <v>1257.2070000000001</v>
      </c>
      <c r="G1241" s="62" t="s">
        <v>167</v>
      </c>
      <c r="L1241" s="44">
        <v>1235</v>
      </c>
      <c r="M1241" s="91">
        <v>331714.92</v>
      </c>
      <c r="N1241" s="91">
        <v>3055705.659</v>
      </c>
      <c r="O1241" s="91">
        <v>1257.2070000000001</v>
      </c>
    </row>
    <row r="1242" spans="3:15" s="37" customFormat="1" x14ac:dyDescent="0.25">
      <c r="C1242" s="89">
        <v>1236</v>
      </c>
      <c r="D1242" s="97">
        <v>3055701.61</v>
      </c>
      <c r="E1242" s="91">
        <v>331720.65100000001</v>
      </c>
      <c r="F1242" s="91">
        <v>1257.2439999999999</v>
      </c>
      <c r="G1242" s="62" t="s">
        <v>167</v>
      </c>
      <c r="L1242" s="44">
        <v>1236</v>
      </c>
      <c r="M1242" s="91">
        <v>331720.65100000001</v>
      </c>
      <c r="N1242" s="91">
        <v>3055701.61</v>
      </c>
      <c r="O1242" s="91">
        <v>1257.2439999999999</v>
      </c>
    </row>
    <row r="1243" spans="3:15" s="37" customFormat="1" x14ac:dyDescent="0.25">
      <c r="C1243" s="89">
        <v>1237</v>
      </c>
      <c r="D1243" s="97">
        <v>3055688.8620000002</v>
      </c>
      <c r="E1243" s="91">
        <v>331728.234</v>
      </c>
      <c r="F1243" s="91">
        <v>1257.7719999999999</v>
      </c>
      <c r="G1243" s="62" t="s">
        <v>167</v>
      </c>
      <c r="L1243" s="44">
        <v>1237</v>
      </c>
      <c r="M1243" s="91">
        <v>331728.234</v>
      </c>
      <c r="N1243" s="91">
        <v>3055688.8620000002</v>
      </c>
      <c r="O1243" s="91">
        <v>1257.7719999999999</v>
      </c>
    </row>
    <row r="1244" spans="3:15" s="37" customFormat="1" x14ac:dyDescent="0.25">
      <c r="C1244" s="89">
        <v>1238</v>
      </c>
      <c r="D1244" s="97">
        <v>3055698.2910000002</v>
      </c>
      <c r="E1244" s="91">
        <v>331725.49400000001</v>
      </c>
      <c r="F1244" s="91">
        <v>1257.6479999999999</v>
      </c>
      <c r="G1244" s="62" t="s">
        <v>167</v>
      </c>
      <c r="L1244" s="44">
        <v>1238</v>
      </c>
      <c r="M1244" s="91">
        <v>331725.49400000001</v>
      </c>
      <c r="N1244" s="91">
        <v>3055698.2910000002</v>
      </c>
      <c r="O1244" s="91">
        <v>1257.6479999999999</v>
      </c>
    </row>
    <row r="1245" spans="3:15" s="37" customFormat="1" x14ac:dyDescent="0.25">
      <c r="C1245" s="89">
        <v>1239</v>
      </c>
      <c r="D1245" s="97">
        <v>3055681.898</v>
      </c>
      <c r="E1245" s="91">
        <v>331729.13</v>
      </c>
      <c r="F1245" s="91">
        <v>1257.223</v>
      </c>
      <c r="G1245" s="62" t="s">
        <v>167</v>
      </c>
      <c r="L1245" s="44">
        <v>1239</v>
      </c>
      <c r="M1245" s="91">
        <v>331729.13</v>
      </c>
      <c r="N1245" s="91">
        <v>3055681.898</v>
      </c>
      <c r="O1245" s="91">
        <v>1257.223</v>
      </c>
    </row>
    <row r="1246" spans="3:15" s="37" customFormat="1" x14ac:dyDescent="0.25">
      <c r="C1246" s="89">
        <v>1240</v>
      </c>
      <c r="D1246" s="97">
        <v>3055683.108</v>
      </c>
      <c r="E1246" s="91">
        <v>331725.61499999999</v>
      </c>
      <c r="F1246" s="91">
        <v>1257.509</v>
      </c>
      <c r="G1246" s="62" t="s">
        <v>167</v>
      </c>
      <c r="L1246" s="44">
        <v>1240</v>
      </c>
      <c r="M1246" s="91">
        <v>331725.61499999999</v>
      </c>
      <c r="N1246" s="91">
        <v>3055683.108</v>
      </c>
      <c r="O1246" s="91">
        <v>1257.509</v>
      </c>
    </row>
    <row r="1247" spans="3:15" s="37" customFormat="1" x14ac:dyDescent="0.25">
      <c r="C1247" s="89">
        <v>1241</v>
      </c>
      <c r="D1247" s="97">
        <v>3055682.4139999999</v>
      </c>
      <c r="E1247" s="91">
        <v>331724.47600000002</v>
      </c>
      <c r="F1247" s="91">
        <v>1256.605</v>
      </c>
      <c r="G1247" s="62" t="s">
        <v>167</v>
      </c>
      <c r="L1247" s="44">
        <v>1241</v>
      </c>
      <c r="M1247" s="91">
        <v>331724.47600000002</v>
      </c>
      <c r="N1247" s="91">
        <v>3055682.4139999999</v>
      </c>
      <c r="O1247" s="91">
        <v>1256.605</v>
      </c>
    </row>
    <row r="1248" spans="3:15" s="37" customFormat="1" x14ac:dyDescent="0.25">
      <c r="C1248" s="89">
        <v>1242</v>
      </c>
      <c r="D1248" s="97">
        <v>3055684.8289999999</v>
      </c>
      <c r="E1248" s="91">
        <v>331724.05099999998</v>
      </c>
      <c r="F1248" s="91">
        <v>1257.2190000000001</v>
      </c>
      <c r="G1248" s="62" t="s">
        <v>167</v>
      </c>
      <c r="L1248" s="44">
        <v>1242</v>
      </c>
      <c r="M1248" s="91">
        <v>331724.05099999998</v>
      </c>
      <c r="N1248" s="91">
        <v>3055684.8289999999</v>
      </c>
      <c r="O1248" s="91">
        <v>1257.2190000000001</v>
      </c>
    </row>
    <row r="1249" spans="3:15" s="37" customFormat="1" x14ac:dyDescent="0.25">
      <c r="C1249" s="89">
        <v>1243</v>
      </c>
      <c r="D1249" s="97">
        <v>3055693.7560000001</v>
      </c>
      <c r="E1249" s="91">
        <v>331736.886</v>
      </c>
      <c r="F1249" s="91">
        <v>1257.7059999999999</v>
      </c>
      <c r="G1249" s="62" t="s">
        <v>167</v>
      </c>
      <c r="L1249" s="44">
        <v>1243</v>
      </c>
      <c r="M1249" s="91">
        <v>331736.886</v>
      </c>
      <c r="N1249" s="91">
        <v>3055693.7560000001</v>
      </c>
      <c r="O1249" s="91">
        <v>1257.7059999999999</v>
      </c>
    </row>
    <row r="1250" spans="3:15" s="37" customFormat="1" x14ac:dyDescent="0.25">
      <c r="C1250" s="89">
        <v>1244</v>
      </c>
      <c r="D1250" s="97">
        <v>3055686.4840000002</v>
      </c>
      <c r="E1250" s="91">
        <v>331739.12800000003</v>
      </c>
      <c r="F1250" s="91">
        <v>1257.059</v>
      </c>
      <c r="G1250" s="62" t="s">
        <v>167</v>
      </c>
      <c r="L1250" s="44">
        <v>1244</v>
      </c>
      <c r="M1250" s="91">
        <v>331739.12800000003</v>
      </c>
      <c r="N1250" s="91">
        <v>3055686.4840000002</v>
      </c>
      <c r="O1250" s="91">
        <v>1257.059</v>
      </c>
    </row>
    <row r="1251" spans="3:15" s="37" customFormat="1" x14ac:dyDescent="0.25">
      <c r="C1251" s="89">
        <v>1245</v>
      </c>
      <c r="D1251" s="97">
        <v>3055687.4180000001</v>
      </c>
      <c r="E1251" s="91">
        <v>331722.94300000003</v>
      </c>
      <c r="F1251" s="91">
        <v>1257.1300000000001</v>
      </c>
      <c r="G1251" s="62" t="s">
        <v>167</v>
      </c>
      <c r="L1251" s="44">
        <v>1245</v>
      </c>
      <c r="M1251" s="91">
        <v>331722.94300000003</v>
      </c>
      <c r="N1251" s="91">
        <v>3055687.4180000001</v>
      </c>
      <c r="O1251" s="91">
        <v>1257.1300000000001</v>
      </c>
    </row>
    <row r="1252" spans="3:15" s="37" customFormat="1" x14ac:dyDescent="0.25">
      <c r="C1252" s="89">
        <v>1246</v>
      </c>
      <c r="D1252" s="97">
        <v>3055693.2239999999</v>
      </c>
      <c r="E1252" s="91">
        <v>331721.86099999998</v>
      </c>
      <c r="F1252" s="91">
        <v>1257.2370000000001</v>
      </c>
      <c r="G1252" s="62" t="s">
        <v>167</v>
      </c>
      <c r="L1252" s="44">
        <v>1246</v>
      </c>
      <c r="M1252" s="91">
        <v>331721.86099999998</v>
      </c>
      <c r="N1252" s="91">
        <v>3055693.2239999999</v>
      </c>
      <c r="O1252" s="91">
        <v>1257.2370000000001</v>
      </c>
    </row>
    <row r="1253" spans="3:15" s="37" customFormat="1" x14ac:dyDescent="0.25">
      <c r="C1253" s="89">
        <v>1247</v>
      </c>
      <c r="D1253" s="97">
        <v>3055683.5660000001</v>
      </c>
      <c r="E1253" s="91">
        <v>331743.989</v>
      </c>
      <c r="F1253" s="91">
        <v>1257.0909999999999</v>
      </c>
      <c r="G1253" s="62" t="s">
        <v>167</v>
      </c>
      <c r="L1253" s="44">
        <v>1247</v>
      </c>
      <c r="M1253" s="91">
        <v>331743.989</v>
      </c>
      <c r="N1253" s="91">
        <v>3055683.5660000001</v>
      </c>
      <c r="O1253" s="91">
        <v>1257.0909999999999</v>
      </c>
    </row>
    <row r="1254" spans="3:15" s="37" customFormat="1" x14ac:dyDescent="0.25">
      <c r="C1254" s="89">
        <v>1248</v>
      </c>
      <c r="D1254" s="97">
        <v>3055689.7220000001</v>
      </c>
      <c r="E1254" s="91">
        <v>331721.94400000002</v>
      </c>
      <c r="F1254" s="91">
        <v>1256.7539999999999</v>
      </c>
      <c r="G1254" s="62" t="s">
        <v>167</v>
      </c>
      <c r="L1254" s="44">
        <v>1248</v>
      </c>
      <c r="M1254" s="91">
        <v>331721.94400000002</v>
      </c>
      <c r="N1254" s="91">
        <v>3055689.7220000001</v>
      </c>
      <c r="O1254" s="91">
        <v>1256.7539999999999</v>
      </c>
    </row>
    <row r="1255" spans="3:15" s="37" customFormat="1" x14ac:dyDescent="0.25">
      <c r="C1255" s="89">
        <v>1249</v>
      </c>
      <c r="D1255" s="97">
        <v>3055690.6519999998</v>
      </c>
      <c r="E1255" s="91">
        <v>331721.61900000001</v>
      </c>
      <c r="F1255" s="91">
        <v>1256.7550000000001</v>
      </c>
      <c r="G1255" s="62" t="s">
        <v>167</v>
      </c>
      <c r="L1255" s="44">
        <v>1249</v>
      </c>
      <c r="M1255" s="91">
        <v>331721.61900000001</v>
      </c>
      <c r="N1255" s="91">
        <v>3055690.6519999998</v>
      </c>
      <c r="O1255" s="91">
        <v>1256.7550000000001</v>
      </c>
    </row>
    <row r="1256" spans="3:15" s="37" customFormat="1" x14ac:dyDescent="0.25">
      <c r="C1256" s="95">
        <v>1250</v>
      </c>
      <c r="D1256" s="97">
        <v>3055689.9440000001</v>
      </c>
      <c r="E1256" s="91">
        <v>331740.549</v>
      </c>
      <c r="F1256" s="91">
        <v>1257.683</v>
      </c>
      <c r="G1256" s="62" t="s">
        <v>167</v>
      </c>
      <c r="L1256" s="44">
        <v>1250</v>
      </c>
      <c r="M1256" s="91">
        <v>331740.549</v>
      </c>
      <c r="N1256" s="91">
        <v>3055689.9440000001</v>
      </c>
      <c r="O1256" s="91">
        <v>1257.683</v>
      </c>
    </row>
    <row r="1257" spans="3:15" s="37" customFormat="1" x14ac:dyDescent="0.25">
      <c r="C1257" s="89">
        <v>1251</v>
      </c>
      <c r="D1257" s="97">
        <v>3055693.8130000001</v>
      </c>
      <c r="E1257" s="91">
        <v>331720.33799999999</v>
      </c>
      <c r="F1257" s="91">
        <v>1257.136</v>
      </c>
      <c r="G1257" s="62" t="s">
        <v>167</v>
      </c>
      <c r="L1257" s="44">
        <v>1251</v>
      </c>
      <c r="M1257" s="91">
        <v>331720.33799999999</v>
      </c>
      <c r="N1257" s="91">
        <v>3055693.8130000001</v>
      </c>
      <c r="O1257" s="91">
        <v>1257.136</v>
      </c>
    </row>
    <row r="1258" spans="3:15" s="37" customFormat="1" x14ac:dyDescent="0.25">
      <c r="C1258" s="89">
        <v>1252</v>
      </c>
      <c r="D1258" s="97">
        <v>3055687.145</v>
      </c>
      <c r="E1258" s="91">
        <v>331748.26</v>
      </c>
      <c r="F1258" s="91">
        <v>1257.625</v>
      </c>
      <c r="G1258" s="62" t="s">
        <v>167</v>
      </c>
      <c r="L1258" s="44">
        <v>1252</v>
      </c>
      <c r="M1258" s="91">
        <v>331748.26</v>
      </c>
      <c r="N1258" s="91">
        <v>3055687.145</v>
      </c>
      <c r="O1258" s="91">
        <v>1257.625</v>
      </c>
    </row>
    <row r="1259" spans="3:15" s="37" customFormat="1" x14ac:dyDescent="0.25">
      <c r="C1259" s="89">
        <v>1253</v>
      </c>
      <c r="D1259" s="97">
        <v>3055692.875</v>
      </c>
      <c r="E1259" s="91">
        <v>331719.68300000002</v>
      </c>
      <c r="F1259" s="91">
        <v>1256.2950000000001</v>
      </c>
      <c r="G1259" s="62" t="s">
        <v>167</v>
      </c>
      <c r="L1259" s="44">
        <v>1253</v>
      </c>
      <c r="M1259" s="91">
        <v>331719.68300000002</v>
      </c>
      <c r="N1259" s="91">
        <v>3055692.875</v>
      </c>
      <c r="O1259" s="91">
        <v>1256.2950000000001</v>
      </c>
    </row>
    <row r="1260" spans="3:15" s="37" customFormat="1" x14ac:dyDescent="0.25">
      <c r="C1260" s="89">
        <v>1254</v>
      </c>
      <c r="D1260" s="97">
        <v>3055690.0819999999</v>
      </c>
      <c r="E1260" s="91">
        <v>331721.50900000002</v>
      </c>
      <c r="F1260" s="91">
        <v>1256.221</v>
      </c>
      <c r="G1260" s="62" t="s">
        <v>167</v>
      </c>
      <c r="L1260" s="44">
        <v>1254</v>
      </c>
      <c r="M1260" s="91">
        <v>331721.50900000002</v>
      </c>
      <c r="N1260" s="91">
        <v>3055690.0819999999</v>
      </c>
      <c r="O1260" s="91">
        <v>1256.221</v>
      </c>
    </row>
    <row r="1261" spans="3:15" s="37" customFormat="1" x14ac:dyDescent="0.25">
      <c r="C1261" s="89">
        <v>1255</v>
      </c>
      <c r="D1261" s="97">
        <v>3055696.3650000002</v>
      </c>
      <c r="E1261" s="91">
        <v>331743.28000000003</v>
      </c>
      <c r="F1261" s="91">
        <v>1257.587</v>
      </c>
      <c r="G1261" s="62" t="s">
        <v>167</v>
      </c>
      <c r="L1261" s="44">
        <v>1255</v>
      </c>
      <c r="M1261" s="91">
        <v>331743.28000000003</v>
      </c>
      <c r="N1261" s="91">
        <v>3055696.3650000002</v>
      </c>
      <c r="O1261" s="91">
        <v>1257.587</v>
      </c>
    </row>
    <row r="1262" spans="3:15" s="37" customFormat="1" x14ac:dyDescent="0.25">
      <c r="C1262" s="89">
        <v>1256</v>
      </c>
      <c r="D1262" s="97">
        <v>3055686.673</v>
      </c>
      <c r="E1262" s="91">
        <v>331722.57699999999</v>
      </c>
      <c r="F1262" s="91">
        <v>1256.519</v>
      </c>
      <c r="G1262" s="62" t="s">
        <v>167</v>
      </c>
      <c r="L1262" s="44">
        <v>1256</v>
      </c>
      <c r="M1262" s="91">
        <v>331722.57699999999</v>
      </c>
      <c r="N1262" s="91">
        <v>3055686.673</v>
      </c>
      <c r="O1262" s="91">
        <v>1256.519</v>
      </c>
    </row>
    <row r="1263" spans="3:15" s="37" customFormat="1" x14ac:dyDescent="0.25">
      <c r="C1263" s="89">
        <v>1257</v>
      </c>
      <c r="D1263" s="97">
        <v>3055682.4780000001</v>
      </c>
      <c r="E1263" s="91">
        <v>331724.19500000001</v>
      </c>
      <c r="F1263" s="91">
        <v>1256.559</v>
      </c>
      <c r="G1263" s="62" t="s">
        <v>167</v>
      </c>
      <c r="L1263" s="44">
        <v>1257</v>
      </c>
      <c r="M1263" s="91">
        <v>331724.19500000001</v>
      </c>
      <c r="N1263" s="91">
        <v>3055682.4780000001</v>
      </c>
      <c r="O1263" s="91">
        <v>1256.559</v>
      </c>
    </row>
    <row r="1264" spans="3:15" s="37" customFormat="1" x14ac:dyDescent="0.25">
      <c r="C1264" s="89">
        <v>1258</v>
      </c>
      <c r="D1264" s="97">
        <v>3055692.4989999998</v>
      </c>
      <c r="E1264" s="91">
        <v>331752.83100000001</v>
      </c>
      <c r="F1264" s="91">
        <v>1257.7059999999999</v>
      </c>
      <c r="G1264" s="62" t="s">
        <v>167</v>
      </c>
      <c r="L1264" s="44">
        <v>1258</v>
      </c>
      <c r="M1264" s="91">
        <v>331752.83100000001</v>
      </c>
      <c r="N1264" s="91">
        <v>3055692.4989999998</v>
      </c>
      <c r="O1264" s="91">
        <v>1257.7059999999999</v>
      </c>
    </row>
    <row r="1265" spans="3:15" s="37" customFormat="1" x14ac:dyDescent="0.25">
      <c r="C1265" s="89">
        <v>1259</v>
      </c>
      <c r="D1265" s="97">
        <v>3055680.054</v>
      </c>
      <c r="E1265" s="91">
        <v>331725.81599999999</v>
      </c>
      <c r="F1265" s="91">
        <v>1257.2619999999999</v>
      </c>
      <c r="G1265" s="62" t="s">
        <v>167</v>
      </c>
      <c r="L1265" s="44">
        <v>1259</v>
      </c>
      <c r="M1265" s="91">
        <v>331725.81599999999</v>
      </c>
      <c r="N1265" s="91">
        <v>3055680.054</v>
      </c>
      <c r="O1265" s="91">
        <v>1257.2619999999999</v>
      </c>
    </row>
    <row r="1266" spans="3:15" s="37" customFormat="1" x14ac:dyDescent="0.25">
      <c r="C1266" s="89">
        <v>1260</v>
      </c>
      <c r="D1266" s="97">
        <v>3055676.6159999999</v>
      </c>
      <c r="E1266" s="91">
        <v>331724.85399999999</v>
      </c>
      <c r="F1266" s="91">
        <v>1256.981</v>
      </c>
      <c r="G1266" s="62" t="s">
        <v>167</v>
      </c>
      <c r="L1266" s="44">
        <v>1260</v>
      </c>
      <c r="M1266" s="91">
        <v>331724.85399999999</v>
      </c>
      <c r="N1266" s="91">
        <v>3055676.6159999999</v>
      </c>
      <c r="O1266" s="91">
        <v>1256.981</v>
      </c>
    </row>
    <row r="1267" spans="3:15" s="37" customFormat="1" x14ac:dyDescent="0.25">
      <c r="C1267" s="89">
        <v>1261</v>
      </c>
      <c r="D1267" s="97">
        <v>3055699.0610000002</v>
      </c>
      <c r="E1267" s="91">
        <v>331755.51199999999</v>
      </c>
      <c r="F1267" s="91">
        <v>1258.1130000000001</v>
      </c>
      <c r="G1267" s="62" t="s">
        <v>167</v>
      </c>
      <c r="L1267" s="44">
        <v>1261</v>
      </c>
      <c r="M1267" s="91">
        <v>331755.51199999999</v>
      </c>
      <c r="N1267" s="91">
        <v>3055699.0610000002</v>
      </c>
      <c r="O1267" s="91">
        <v>1258.1130000000001</v>
      </c>
    </row>
    <row r="1268" spans="3:15" s="37" customFormat="1" x14ac:dyDescent="0.25">
      <c r="C1268" s="89">
        <v>1262</v>
      </c>
      <c r="D1268" s="97">
        <v>3055665.4079999998</v>
      </c>
      <c r="E1268" s="91">
        <v>331721.46299999999</v>
      </c>
      <c r="F1268" s="91">
        <v>1256.287</v>
      </c>
      <c r="G1268" s="62" t="s">
        <v>167</v>
      </c>
      <c r="L1268" s="44">
        <v>1262</v>
      </c>
      <c r="M1268" s="91">
        <v>331721.46299999999</v>
      </c>
      <c r="N1268" s="91">
        <v>3055665.4079999998</v>
      </c>
      <c r="O1268" s="91">
        <v>1256.287</v>
      </c>
    </row>
    <row r="1269" spans="3:15" s="37" customFormat="1" x14ac:dyDescent="0.25">
      <c r="C1269" s="89">
        <v>1263</v>
      </c>
      <c r="D1269" s="97">
        <v>3055665.61</v>
      </c>
      <c r="E1269" s="91">
        <v>331720.79200000002</v>
      </c>
      <c r="F1269" s="91">
        <v>1255.93</v>
      </c>
      <c r="G1269" s="62" t="s">
        <v>167</v>
      </c>
      <c r="L1269" s="44">
        <v>1263</v>
      </c>
      <c r="M1269" s="91">
        <v>331720.79200000002</v>
      </c>
      <c r="N1269" s="91">
        <v>3055665.61</v>
      </c>
      <c r="O1269" s="91">
        <v>1255.93</v>
      </c>
    </row>
    <row r="1270" spans="3:15" s="37" customFormat="1" x14ac:dyDescent="0.25">
      <c r="C1270" s="89">
        <v>1264</v>
      </c>
      <c r="D1270" s="97">
        <v>3055630.1269999999</v>
      </c>
      <c r="E1270" s="91">
        <v>331717.72600000002</v>
      </c>
      <c r="F1270" s="91">
        <v>1255.2729999999999</v>
      </c>
      <c r="G1270" s="62" t="s">
        <v>15</v>
      </c>
      <c r="L1270" s="44">
        <v>1264</v>
      </c>
      <c r="M1270" s="91">
        <v>331717.72600000002</v>
      </c>
      <c r="N1270" s="91">
        <v>3055630.1269999999</v>
      </c>
      <c r="O1270" s="91">
        <v>1255.2729999999999</v>
      </c>
    </row>
    <row r="1271" spans="3:15" s="37" customFormat="1" x14ac:dyDescent="0.25">
      <c r="C1271" s="89">
        <v>1265</v>
      </c>
      <c r="D1271" s="97">
        <v>3055636.5630000001</v>
      </c>
      <c r="E1271" s="91">
        <v>331717.39199999999</v>
      </c>
      <c r="F1271" s="91">
        <v>1254.77</v>
      </c>
      <c r="G1271" s="62" t="s">
        <v>15</v>
      </c>
      <c r="L1271" s="44">
        <v>1265</v>
      </c>
      <c r="M1271" s="91">
        <v>331717.39199999999</v>
      </c>
      <c r="N1271" s="91">
        <v>3055636.5630000001</v>
      </c>
      <c r="O1271" s="91">
        <v>1254.77</v>
      </c>
    </row>
    <row r="1272" spans="3:15" s="37" customFormat="1" x14ac:dyDescent="0.25">
      <c r="C1272" s="89">
        <v>1266</v>
      </c>
      <c r="D1272" s="97">
        <v>3055639.2940000002</v>
      </c>
      <c r="E1272" s="91">
        <v>331715.17300000001</v>
      </c>
      <c r="F1272" s="91">
        <v>1254.999</v>
      </c>
      <c r="G1272" s="62" t="s">
        <v>15</v>
      </c>
      <c r="L1272" s="44">
        <v>1266</v>
      </c>
      <c r="M1272" s="91">
        <v>331715.17300000001</v>
      </c>
      <c r="N1272" s="91">
        <v>3055639.2940000002</v>
      </c>
      <c r="O1272" s="91">
        <v>1254.999</v>
      </c>
    </row>
    <row r="1273" spans="3:15" s="37" customFormat="1" x14ac:dyDescent="0.25">
      <c r="C1273" s="89">
        <v>1267</v>
      </c>
      <c r="D1273" s="97">
        <v>3055642.6239999998</v>
      </c>
      <c r="E1273" s="91">
        <v>331719.03399999999</v>
      </c>
      <c r="F1273" s="91">
        <v>1255.229</v>
      </c>
      <c r="G1273" s="62" t="s">
        <v>15</v>
      </c>
      <c r="L1273" s="44">
        <v>1267</v>
      </c>
      <c r="M1273" s="91">
        <v>331719.03399999999</v>
      </c>
      <c r="N1273" s="91">
        <v>3055642.6239999998</v>
      </c>
      <c r="O1273" s="91">
        <v>1255.229</v>
      </c>
    </row>
    <row r="1274" spans="3:15" s="37" customFormat="1" x14ac:dyDescent="0.25">
      <c r="C1274" s="89">
        <v>1268</v>
      </c>
      <c r="D1274" s="97">
        <v>3055650.8420000002</v>
      </c>
      <c r="E1274" s="91">
        <v>331722.07299999997</v>
      </c>
      <c r="F1274" s="91">
        <v>1255.49</v>
      </c>
      <c r="G1274" s="62" t="s">
        <v>15</v>
      </c>
      <c r="L1274" s="44">
        <v>1268</v>
      </c>
      <c r="M1274" s="91">
        <v>331722.07299999997</v>
      </c>
      <c r="N1274" s="91">
        <v>3055650.8420000002</v>
      </c>
      <c r="O1274" s="91">
        <v>1255.49</v>
      </c>
    </row>
    <row r="1275" spans="3:15" s="37" customFormat="1" x14ac:dyDescent="0.25">
      <c r="C1275" s="89">
        <v>1269</v>
      </c>
      <c r="D1275" s="97">
        <v>3055653.5890000002</v>
      </c>
      <c r="E1275" s="91">
        <v>331719.27899999998</v>
      </c>
      <c r="F1275" s="91">
        <v>1255.5830000000001</v>
      </c>
      <c r="G1275" s="62" t="s">
        <v>15</v>
      </c>
      <c r="L1275" s="44">
        <v>1269</v>
      </c>
      <c r="M1275" s="91">
        <v>331719.27899999998</v>
      </c>
      <c r="N1275" s="91">
        <v>3055653.5890000002</v>
      </c>
      <c r="O1275" s="91">
        <v>1255.5830000000001</v>
      </c>
    </row>
    <row r="1276" spans="3:15" s="37" customFormat="1" x14ac:dyDescent="0.25">
      <c r="C1276" s="89">
        <v>1270</v>
      </c>
      <c r="D1276" s="97">
        <v>3055658.912</v>
      </c>
      <c r="E1276" s="91">
        <v>331723.62099999998</v>
      </c>
      <c r="F1276" s="91">
        <v>1255.848</v>
      </c>
      <c r="G1276" s="62" t="s">
        <v>15</v>
      </c>
      <c r="L1276" s="44">
        <v>1270</v>
      </c>
      <c r="M1276" s="91">
        <v>331723.62099999998</v>
      </c>
      <c r="N1276" s="91">
        <v>3055658.912</v>
      </c>
      <c r="O1276" s="91">
        <v>1255.848</v>
      </c>
    </row>
    <row r="1277" spans="3:15" s="37" customFormat="1" x14ac:dyDescent="0.25">
      <c r="C1277" s="89">
        <v>1271</v>
      </c>
      <c r="D1277" s="97">
        <v>3055665.6359999999</v>
      </c>
      <c r="E1277" s="91">
        <v>331725.47899999999</v>
      </c>
      <c r="F1277" s="91">
        <v>1256.3209999999999</v>
      </c>
      <c r="G1277" s="62" t="s">
        <v>15</v>
      </c>
      <c r="L1277" s="44">
        <v>1271</v>
      </c>
      <c r="M1277" s="91">
        <v>331725.47899999999</v>
      </c>
      <c r="N1277" s="91">
        <v>3055665.6359999999</v>
      </c>
      <c r="O1277" s="91">
        <v>1256.3209999999999</v>
      </c>
    </row>
    <row r="1278" spans="3:15" s="37" customFormat="1" x14ac:dyDescent="0.25">
      <c r="D1278" s="97"/>
      <c r="E1278" s="97"/>
      <c r="F1278" s="97"/>
      <c r="M1278" s="97"/>
      <c r="N1278" s="97"/>
      <c r="O1278" s="97"/>
    </row>
    <row r="1279" spans="3:15" s="37" customFormat="1" x14ac:dyDescent="0.25">
      <c r="D1279" s="97"/>
      <c r="E1279" s="97"/>
      <c r="F1279" s="97"/>
      <c r="M1279" s="97"/>
      <c r="N1279" s="97"/>
      <c r="O1279" s="97"/>
    </row>
    <row r="1280" spans="3:15" s="37" customFormat="1" x14ac:dyDescent="0.25">
      <c r="D1280" s="97"/>
      <c r="E1280" s="97"/>
      <c r="F1280" s="97"/>
      <c r="M1280" s="97"/>
      <c r="N1280" s="97"/>
      <c r="O1280" s="97"/>
    </row>
    <row r="1281" spans="4:15" s="37" customFormat="1" x14ac:dyDescent="0.25">
      <c r="D1281" s="97"/>
      <c r="E1281" s="97"/>
      <c r="F1281" s="97"/>
      <c r="M1281" s="97"/>
      <c r="N1281" s="97"/>
      <c r="O1281" s="97"/>
    </row>
    <row r="1282" spans="4:15" s="37" customFormat="1" x14ac:dyDescent="0.25">
      <c r="D1282" s="97"/>
      <c r="E1282" s="97"/>
      <c r="F1282" s="97"/>
      <c r="M1282" s="97"/>
      <c r="N1282" s="97"/>
      <c r="O1282" s="97"/>
    </row>
    <row r="1283" spans="4:15" s="37" customFormat="1" x14ac:dyDescent="0.25">
      <c r="D1283" s="97"/>
      <c r="E1283" s="97"/>
      <c r="F1283" s="97"/>
      <c r="M1283" s="97"/>
      <c r="N1283" s="97"/>
      <c r="O1283" s="97"/>
    </row>
    <row r="1284" spans="4:15" s="37" customFormat="1" x14ac:dyDescent="0.25">
      <c r="D1284" s="97"/>
      <c r="E1284" s="97"/>
      <c r="F1284" s="97"/>
      <c r="M1284" s="97"/>
      <c r="N1284" s="97"/>
      <c r="O1284" s="97"/>
    </row>
    <row r="1285" spans="4:15" s="37" customFormat="1" x14ac:dyDescent="0.25">
      <c r="D1285" s="97"/>
      <c r="E1285" s="97"/>
      <c r="F1285" s="97"/>
      <c r="M1285" s="97"/>
      <c r="N1285" s="97"/>
      <c r="O1285" s="97"/>
    </row>
    <row r="1286" spans="4:15" s="37" customFormat="1" x14ac:dyDescent="0.25">
      <c r="D1286" s="97"/>
      <c r="E1286" s="97"/>
      <c r="F1286" s="97"/>
      <c r="M1286" s="97"/>
      <c r="N1286" s="97"/>
      <c r="O1286" s="97"/>
    </row>
    <row r="1287" spans="4:15" s="37" customFormat="1" x14ac:dyDescent="0.25">
      <c r="D1287" s="97"/>
      <c r="E1287" s="97"/>
      <c r="F1287" s="97"/>
      <c r="M1287" s="97"/>
      <c r="N1287" s="97"/>
      <c r="O1287" s="97"/>
    </row>
    <row r="1288" spans="4:15" s="37" customFormat="1" x14ac:dyDescent="0.25">
      <c r="D1288" s="97"/>
      <c r="E1288" s="97"/>
      <c r="F1288" s="97"/>
      <c r="M1288" s="97"/>
      <c r="N1288" s="97"/>
      <c r="O1288" s="97"/>
    </row>
    <row r="1289" spans="4:15" s="37" customFormat="1" x14ac:dyDescent="0.25">
      <c r="D1289" s="97"/>
      <c r="E1289" s="97"/>
      <c r="F1289" s="97"/>
      <c r="M1289" s="97"/>
      <c r="N1289" s="97"/>
      <c r="O1289" s="97"/>
    </row>
    <row r="1290" spans="4:15" s="37" customFormat="1" x14ac:dyDescent="0.25">
      <c r="D1290" s="97"/>
      <c r="E1290" s="97"/>
      <c r="F1290" s="97"/>
      <c r="M1290" s="97"/>
      <c r="N1290" s="97"/>
      <c r="O1290" s="97"/>
    </row>
    <row r="1291" spans="4:15" s="37" customFormat="1" x14ac:dyDescent="0.25">
      <c r="D1291" s="97"/>
      <c r="E1291" s="97"/>
      <c r="F1291" s="97"/>
      <c r="M1291" s="97"/>
      <c r="N1291" s="97"/>
      <c r="O1291" s="97"/>
    </row>
    <row r="1292" spans="4:15" s="37" customFormat="1" x14ac:dyDescent="0.25">
      <c r="D1292" s="97"/>
      <c r="E1292" s="97"/>
      <c r="F1292" s="97"/>
      <c r="M1292" s="97"/>
      <c r="N1292" s="97"/>
      <c r="O1292" s="97"/>
    </row>
    <row r="1293" spans="4:15" s="37" customFormat="1" x14ac:dyDescent="0.25">
      <c r="D1293" s="97"/>
      <c r="E1293" s="97"/>
      <c r="F1293" s="97"/>
      <c r="M1293" s="97"/>
      <c r="N1293" s="97"/>
      <c r="O1293" s="97"/>
    </row>
    <row r="1294" spans="4:15" s="37" customFormat="1" x14ac:dyDescent="0.25">
      <c r="D1294" s="97"/>
      <c r="E1294" s="97"/>
      <c r="F1294" s="97"/>
      <c r="M1294" s="97"/>
      <c r="N1294" s="97"/>
      <c r="O1294" s="97"/>
    </row>
    <row r="1295" spans="4:15" s="37" customFormat="1" x14ac:dyDescent="0.25">
      <c r="D1295" s="97"/>
      <c r="E1295" s="97"/>
      <c r="F1295" s="97"/>
      <c r="M1295" s="97"/>
      <c r="N1295" s="97"/>
      <c r="O1295" s="97"/>
    </row>
    <row r="1296" spans="4:15" s="37" customFormat="1" x14ac:dyDescent="0.25">
      <c r="D1296" s="97"/>
      <c r="E1296" s="97"/>
      <c r="F1296" s="97"/>
      <c r="M1296" s="97"/>
      <c r="N1296" s="97"/>
      <c r="O1296" s="97"/>
    </row>
    <row r="1297" spans="4:15" s="37" customFormat="1" x14ac:dyDescent="0.25">
      <c r="D1297" s="97"/>
      <c r="E1297" s="97"/>
      <c r="F1297" s="97"/>
      <c r="M1297" s="97"/>
      <c r="N1297" s="97"/>
      <c r="O1297" s="97"/>
    </row>
    <row r="1298" spans="4:15" s="37" customFormat="1" x14ac:dyDescent="0.25">
      <c r="D1298" s="97"/>
      <c r="E1298" s="97"/>
      <c r="F1298" s="97"/>
      <c r="M1298" s="97"/>
      <c r="N1298" s="97"/>
      <c r="O1298" s="97"/>
    </row>
    <row r="1299" spans="4:15" s="37" customFormat="1" x14ac:dyDescent="0.25">
      <c r="D1299" s="97"/>
      <c r="E1299" s="97"/>
      <c r="F1299" s="97"/>
      <c r="M1299" s="97"/>
      <c r="N1299" s="97"/>
      <c r="O1299" s="97"/>
    </row>
    <row r="1300" spans="4:15" s="37" customFormat="1" x14ac:dyDescent="0.25">
      <c r="D1300" s="97"/>
      <c r="E1300" s="97"/>
      <c r="F1300" s="97"/>
      <c r="M1300" s="97"/>
      <c r="N1300" s="97"/>
      <c r="O1300" s="97"/>
    </row>
    <row r="1301" spans="4:15" s="37" customFormat="1" x14ac:dyDescent="0.25">
      <c r="D1301" s="97"/>
      <c r="E1301" s="97"/>
      <c r="F1301" s="97"/>
      <c r="M1301" s="97"/>
      <c r="N1301" s="97"/>
      <c r="O1301" s="97"/>
    </row>
    <row r="1302" spans="4:15" s="37" customFormat="1" x14ac:dyDescent="0.25">
      <c r="D1302" s="97"/>
      <c r="E1302" s="97"/>
      <c r="F1302" s="97"/>
      <c r="M1302" s="97"/>
      <c r="N1302" s="97"/>
      <c r="O1302" s="97"/>
    </row>
    <row r="1303" spans="4:15" s="37" customFormat="1" x14ac:dyDescent="0.25">
      <c r="D1303" s="97"/>
      <c r="E1303" s="97"/>
      <c r="F1303" s="97"/>
      <c r="M1303" s="97"/>
      <c r="N1303" s="97"/>
      <c r="O1303" s="97"/>
    </row>
    <row r="1304" spans="4:15" s="37" customFormat="1" x14ac:dyDescent="0.25">
      <c r="D1304" s="97"/>
      <c r="E1304" s="97"/>
      <c r="F1304" s="97"/>
      <c r="M1304" s="97"/>
      <c r="N1304" s="97"/>
      <c r="O1304" s="97"/>
    </row>
    <row r="1305" spans="4:15" s="37" customFormat="1" x14ac:dyDescent="0.25">
      <c r="D1305" s="97"/>
      <c r="E1305" s="97"/>
      <c r="F1305" s="97"/>
      <c r="M1305" s="97"/>
      <c r="N1305" s="97"/>
      <c r="O1305" s="97"/>
    </row>
    <row r="1306" spans="4:15" s="37" customFormat="1" x14ac:dyDescent="0.25">
      <c r="D1306" s="97"/>
      <c r="E1306" s="97"/>
      <c r="F1306" s="97"/>
      <c r="M1306" s="97"/>
      <c r="N1306" s="97"/>
      <c r="O1306" s="97"/>
    </row>
    <row r="1307" spans="4:15" s="37" customFormat="1" x14ac:dyDescent="0.25">
      <c r="D1307" s="97"/>
      <c r="E1307" s="97"/>
      <c r="F1307" s="97"/>
      <c r="M1307" s="97"/>
      <c r="N1307" s="97"/>
      <c r="O1307" s="97"/>
    </row>
    <row r="1308" spans="4:15" s="37" customFormat="1" x14ac:dyDescent="0.25">
      <c r="D1308" s="97"/>
      <c r="E1308" s="97"/>
      <c r="F1308" s="97"/>
      <c r="M1308" s="97"/>
      <c r="N1308" s="97"/>
      <c r="O1308" s="97"/>
    </row>
    <row r="1309" spans="4:15" s="37" customFormat="1" x14ac:dyDescent="0.25">
      <c r="D1309" s="97"/>
      <c r="E1309" s="97"/>
      <c r="F1309" s="97"/>
      <c r="M1309" s="97"/>
      <c r="N1309" s="97"/>
      <c r="O1309" s="97"/>
    </row>
    <row r="1310" spans="4:15" s="37" customFormat="1" x14ac:dyDescent="0.25">
      <c r="D1310" s="97"/>
      <c r="E1310" s="97"/>
      <c r="F1310" s="97"/>
      <c r="M1310" s="97"/>
      <c r="N1310" s="97"/>
      <c r="O1310" s="97"/>
    </row>
    <row r="1311" spans="4:15" s="37" customFormat="1" x14ac:dyDescent="0.25">
      <c r="D1311" s="97"/>
      <c r="E1311" s="97"/>
      <c r="F1311" s="97"/>
      <c r="M1311" s="97"/>
      <c r="N1311" s="97"/>
      <c r="O1311" s="97"/>
    </row>
    <row r="1312" spans="4:15" s="37" customFormat="1" x14ac:dyDescent="0.25">
      <c r="D1312" s="97"/>
      <c r="E1312" s="97"/>
      <c r="F1312" s="97"/>
      <c r="M1312" s="97"/>
      <c r="N1312" s="97"/>
      <c r="O1312" s="97"/>
    </row>
    <row r="1313" spans="4:15" s="37" customFormat="1" x14ac:dyDescent="0.25">
      <c r="D1313" s="97"/>
      <c r="E1313" s="97"/>
      <c r="F1313" s="97"/>
      <c r="M1313" s="97"/>
      <c r="N1313" s="97"/>
      <c r="O1313" s="97"/>
    </row>
    <row r="1314" spans="4:15" s="37" customFormat="1" x14ac:dyDescent="0.25">
      <c r="D1314" s="97"/>
      <c r="E1314" s="97"/>
      <c r="F1314" s="97"/>
      <c r="M1314" s="97"/>
      <c r="N1314" s="97"/>
      <c r="O1314" s="97"/>
    </row>
    <row r="1315" spans="4:15" s="37" customFormat="1" x14ac:dyDescent="0.25">
      <c r="D1315" s="97"/>
      <c r="E1315" s="97"/>
      <c r="F1315" s="97"/>
      <c r="M1315" s="97"/>
      <c r="N1315" s="97"/>
      <c r="O1315" s="97"/>
    </row>
    <row r="1316" spans="4:15" s="37" customFormat="1" x14ac:dyDescent="0.25">
      <c r="D1316" s="97"/>
      <c r="E1316" s="97"/>
      <c r="F1316" s="97"/>
      <c r="M1316" s="97"/>
      <c r="N1316" s="97"/>
      <c r="O1316" s="97"/>
    </row>
    <row r="1317" spans="4:15" s="37" customFormat="1" x14ac:dyDescent="0.25">
      <c r="D1317" s="97"/>
      <c r="E1317" s="97"/>
      <c r="F1317" s="97"/>
      <c r="M1317" s="97"/>
      <c r="N1317" s="97"/>
      <c r="O1317" s="97"/>
    </row>
    <row r="1318" spans="4:15" s="37" customFormat="1" x14ac:dyDescent="0.25">
      <c r="D1318" s="97"/>
      <c r="E1318" s="97"/>
      <c r="F1318" s="97"/>
      <c r="M1318" s="97"/>
      <c r="N1318" s="97"/>
      <c r="O1318" s="97"/>
    </row>
    <row r="1319" spans="4:15" s="37" customFormat="1" x14ac:dyDescent="0.25">
      <c r="D1319" s="97"/>
      <c r="E1319" s="97"/>
      <c r="F1319" s="97"/>
      <c r="M1319" s="97"/>
      <c r="N1319" s="97"/>
      <c r="O1319" s="97"/>
    </row>
    <row r="1320" spans="4:15" s="37" customFormat="1" x14ac:dyDescent="0.25">
      <c r="D1320" s="97"/>
      <c r="E1320" s="97"/>
      <c r="F1320" s="97"/>
      <c r="M1320" s="97"/>
      <c r="N1320" s="97"/>
      <c r="O1320" s="97"/>
    </row>
    <row r="1321" spans="4:15" s="37" customFormat="1" x14ac:dyDescent="0.25">
      <c r="D1321" s="97"/>
      <c r="E1321" s="97"/>
      <c r="F1321" s="97"/>
      <c r="M1321" s="97"/>
      <c r="N1321" s="97"/>
      <c r="O1321" s="97"/>
    </row>
    <row r="1322" spans="4:15" s="37" customFormat="1" x14ac:dyDescent="0.25">
      <c r="D1322" s="97"/>
      <c r="E1322" s="97"/>
      <c r="F1322" s="97"/>
      <c r="M1322" s="97"/>
      <c r="N1322" s="97"/>
      <c r="O1322" s="97"/>
    </row>
    <row r="1323" spans="4:15" s="37" customFormat="1" x14ac:dyDescent="0.25">
      <c r="D1323" s="97"/>
      <c r="E1323" s="97"/>
      <c r="F1323" s="97"/>
      <c r="M1323" s="97"/>
      <c r="N1323" s="97"/>
      <c r="O1323" s="97"/>
    </row>
    <row r="1324" spans="4:15" s="37" customFormat="1" x14ac:dyDescent="0.25">
      <c r="D1324" s="97"/>
      <c r="E1324" s="97"/>
      <c r="F1324" s="97"/>
      <c r="M1324" s="97"/>
      <c r="N1324" s="97"/>
      <c r="O1324" s="97"/>
    </row>
    <row r="1325" spans="4:15" s="37" customFormat="1" x14ac:dyDescent="0.25">
      <c r="D1325" s="97"/>
      <c r="E1325" s="97"/>
      <c r="F1325" s="97"/>
      <c r="M1325" s="97"/>
      <c r="N1325" s="97"/>
      <c r="O1325" s="97"/>
    </row>
    <row r="1326" spans="4:15" s="37" customFormat="1" x14ac:dyDescent="0.25">
      <c r="D1326" s="97"/>
      <c r="E1326" s="97"/>
      <c r="F1326" s="97"/>
      <c r="M1326" s="97"/>
      <c r="N1326" s="97"/>
      <c r="O1326" s="97"/>
    </row>
    <row r="1327" spans="4:15" s="37" customFormat="1" x14ac:dyDescent="0.25">
      <c r="D1327" s="97"/>
      <c r="E1327" s="97"/>
      <c r="F1327" s="97"/>
      <c r="M1327" s="97"/>
      <c r="N1327" s="97"/>
      <c r="O1327" s="97"/>
    </row>
    <row r="1328" spans="4:15" s="37" customFormat="1" x14ac:dyDescent="0.25">
      <c r="D1328" s="97"/>
      <c r="E1328" s="97"/>
      <c r="F1328" s="97"/>
      <c r="M1328" s="97"/>
      <c r="N1328" s="97"/>
      <c r="O1328" s="97"/>
    </row>
    <row r="1329" spans="4:15" s="37" customFormat="1" x14ac:dyDescent="0.25">
      <c r="D1329" s="97"/>
      <c r="E1329" s="97"/>
      <c r="F1329" s="97"/>
      <c r="M1329" s="97"/>
      <c r="N1329" s="97"/>
      <c r="O1329" s="97"/>
    </row>
    <row r="1330" spans="4:15" s="37" customFormat="1" x14ac:dyDescent="0.25">
      <c r="D1330" s="97"/>
      <c r="E1330" s="97"/>
      <c r="F1330" s="97"/>
      <c r="M1330" s="97"/>
      <c r="N1330" s="97"/>
      <c r="O1330" s="97"/>
    </row>
    <row r="1331" spans="4:15" s="37" customFormat="1" x14ac:dyDescent="0.25">
      <c r="D1331" s="97"/>
      <c r="E1331" s="97"/>
      <c r="F1331" s="97"/>
      <c r="M1331" s="97"/>
      <c r="N1331" s="97"/>
      <c r="O1331" s="97"/>
    </row>
    <row r="1332" spans="4:15" s="37" customFormat="1" x14ac:dyDescent="0.25">
      <c r="D1332" s="97"/>
      <c r="E1332" s="97"/>
      <c r="F1332" s="97"/>
      <c r="M1332" s="97"/>
      <c r="N1332" s="97"/>
      <c r="O1332" s="97"/>
    </row>
    <row r="1333" spans="4:15" s="37" customFormat="1" x14ac:dyDescent="0.25">
      <c r="D1333" s="97"/>
      <c r="E1333" s="97"/>
      <c r="F1333" s="97"/>
      <c r="M1333" s="97"/>
      <c r="N1333" s="97"/>
      <c r="O1333" s="97"/>
    </row>
    <row r="1334" spans="4:15" s="37" customFormat="1" x14ac:dyDescent="0.25">
      <c r="D1334" s="97"/>
      <c r="E1334" s="97"/>
      <c r="F1334" s="97"/>
      <c r="M1334" s="97"/>
      <c r="N1334" s="97"/>
      <c r="O1334" s="97"/>
    </row>
    <row r="1335" spans="4:15" s="37" customFormat="1" x14ac:dyDescent="0.25">
      <c r="D1335" s="97"/>
      <c r="E1335" s="97"/>
      <c r="F1335" s="97"/>
      <c r="M1335" s="97"/>
      <c r="N1335" s="97"/>
      <c r="O1335" s="97"/>
    </row>
    <row r="1336" spans="4:15" s="37" customFormat="1" x14ac:dyDescent="0.25">
      <c r="D1336" s="97"/>
      <c r="E1336" s="97"/>
      <c r="F1336" s="97"/>
      <c r="M1336" s="97"/>
      <c r="N1336" s="97"/>
      <c r="O1336" s="97"/>
    </row>
    <row r="1337" spans="4:15" s="37" customFormat="1" x14ac:dyDescent="0.25">
      <c r="D1337" s="97"/>
      <c r="E1337" s="97"/>
      <c r="F1337" s="97"/>
      <c r="M1337" s="97"/>
      <c r="N1337" s="97"/>
      <c r="O1337" s="97"/>
    </row>
    <row r="1338" spans="4:15" s="37" customFormat="1" x14ac:dyDescent="0.25">
      <c r="D1338" s="97"/>
      <c r="E1338" s="97"/>
      <c r="F1338" s="97"/>
      <c r="M1338" s="97"/>
      <c r="N1338" s="97"/>
      <c r="O1338" s="97"/>
    </row>
    <row r="1339" spans="4:15" s="37" customFormat="1" x14ac:dyDescent="0.25">
      <c r="D1339" s="97"/>
      <c r="E1339" s="97"/>
      <c r="F1339" s="97"/>
      <c r="M1339" s="97"/>
      <c r="N1339" s="97"/>
      <c r="O1339" s="97"/>
    </row>
    <row r="1340" spans="4:15" s="37" customFormat="1" x14ac:dyDescent="0.25">
      <c r="D1340" s="97"/>
      <c r="E1340" s="97"/>
      <c r="F1340" s="97"/>
      <c r="M1340" s="97"/>
      <c r="N1340" s="97"/>
      <c r="O1340" s="97"/>
    </row>
    <row r="1341" spans="4:15" s="37" customFormat="1" x14ac:dyDescent="0.25">
      <c r="D1341" s="97"/>
      <c r="E1341" s="97"/>
      <c r="F1341" s="97"/>
      <c r="M1341" s="97"/>
      <c r="N1341" s="97"/>
      <c r="O1341" s="97"/>
    </row>
    <row r="1342" spans="4:15" s="37" customFormat="1" x14ac:dyDescent="0.25">
      <c r="D1342" s="97"/>
      <c r="E1342" s="97"/>
      <c r="F1342" s="97"/>
      <c r="M1342" s="97"/>
      <c r="N1342" s="97"/>
      <c r="O1342" s="97"/>
    </row>
    <row r="1343" spans="4:15" s="37" customFormat="1" x14ac:dyDescent="0.25">
      <c r="D1343" s="97"/>
      <c r="E1343" s="97"/>
      <c r="F1343" s="97"/>
      <c r="M1343" s="97"/>
      <c r="N1343" s="97"/>
      <c r="O1343" s="97"/>
    </row>
    <row r="1344" spans="4:15" s="37" customFormat="1" x14ac:dyDescent="0.25">
      <c r="D1344" s="97"/>
      <c r="E1344" s="97"/>
      <c r="F1344" s="97"/>
      <c r="M1344" s="97"/>
      <c r="N1344" s="97"/>
      <c r="O1344" s="97"/>
    </row>
    <row r="1345" spans="4:15" s="37" customFormat="1" x14ac:dyDescent="0.25">
      <c r="D1345" s="97"/>
      <c r="E1345" s="97"/>
      <c r="F1345" s="97"/>
      <c r="M1345" s="97"/>
      <c r="N1345" s="97"/>
      <c r="O1345" s="97"/>
    </row>
    <row r="1346" spans="4:15" s="37" customFormat="1" x14ac:dyDescent="0.25">
      <c r="D1346" s="97"/>
      <c r="E1346" s="97"/>
      <c r="F1346" s="97"/>
      <c r="M1346" s="97"/>
      <c r="N1346" s="97"/>
      <c r="O1346" s="97"/>
    </row>
    <row r="1347" spans="4:15" s="37" customFormat="1" x14ac:dyDescent="0.25">
      <c r="D1347" s="97"/>
      <c r="E1347" s="97"/>
      <c r="F1347" s="97"/>
      <c r="M1347" s="97"/>
      <c r="N1347" s="97"/>
      <c r="O1347" s="97"/>
    </row>
    <row r="1348" spans="4:15" s="37" customFormat="1" x14ac:dyDescent="0.25">
      <c r="D1348" s="97"/>
      <c r="E1348" s="97"/>
      <c r="F1348" s="97"/>
      <c r="M1348" s="97"/>
      <c r="N1348" s="97"/>
      <c r="O1348" s="97"/>
    </row>
    <row r="1349" spans="4:15" s="37" customFormat="1" x14ac:dyDescent="0.25">
      <c r="D1349" s="97"/>
      <c r="E1349" s="97"/>
      <c r="F1349" s="97"/>
      <c r="M1349" s="97"/>
      <c r="N1349" s="97"/>
      <c r="O1349" s="97"/>
    </row>
    <row r="1350" spans="4:15" s="37" customFormat="1" x14ac:dyDescent="0.25">
      <c r="D1350" s="97"/>
      <c r="E1350" s="97"/>
      <c r="F1350" s="97"/>
      <c r="M1350" s="97"/>
      <c r="N1350" s="97"/>
      <c r="O1350" s="97"/>
    </row>
    <row r="1351" spans="4:15" s="37" customFormat="1" x14ac:dyDescent="0.25">
      <c r="D1351" s="97"/>
      <c r="E1351" s="97"/>
      <c r="F1351" s="97"/>
      <c r="M1351" s="97"/>
      <c r="N1351" s="97"/>
      <c r="O1351" s="97"/>
    </row>
    <row r="1352" spans="4:15" s="37" customFormat="1" x14ac:dyDescent="0.25">
      <c r="D1352" s="97"/>
      <c r="E1352" s="97"/>
      <c r="F1352" s="97"/>
      <c r="M1352" s="97"/>
      <c r="N1352" s="97"/>
      <c r="O1352" s="97"/>
    </row>
    <row r="1353" spans="4:15" s="37" customFormat="1" x14ac:dyDescent="0.25">
      <c r="D1353" s="97"/>
      <c r="E1353" s="97"/>
      <c r="F1353" s="97"/>
      <c r="M1353" s="97"/>
      <c r="N1353" s="97"/>
      <c r="O1353" s="97"/>
    </row>
    <row r="1354" spans="4:15" s="37" customFormat="1" x14ac:dyDescent="0.25">
      <c r="D1354" s="97"/>
      <c r="E1354" s="97"/>
      <c r="F1354" s="97"/>
      <c r="M1354" s="97"/>
      <c r="N1354" s="97"/>
      <c r="O1354" s="97"/>
    </row>
    <row r="1355" spans="4:15" s="37" customFormat="1" x14ac:dyDescent="0.25">
      <c r="D1355" s="97"/>
      <c r="E1355" s="97"/>
      <c r="F1355" s="97"/>
      <c r="M1355" s="97"/>
      <c r="N1355" s="97"/>
      <c r="O1355" s="97"/>
    </row>
    <row r="1356" spans="4:15" s="37" customFormat="1" x14ac:dyDescent="0.25">
      <c r="D1356" s="97"/>
      <c r="E1356" s="97"/>
      <c r="F1356" s="97"/>
      <c r="M1356" s="97"/>
      <c r="N1356" s="97"/>
      <c r="O1356" s="97"/>
    </row>
    <row r="1357" spans="4:15" s="37" customFormat="1" x14ac:dyDescent="0.25">
      <c r="D1357" s="97"/>
      <c r="E1357" s="97"/>
      <c r="F1357" s="97"/>
      <c r="M1357" s="97"/>
      <c r="N1357" s="97"/>
      <c r="O1357" s="97"/>
    </row>
    <row r="1358" spans="4:15" s="37" customFormat="1" x14ac:dyDescent="0.25">
      <c r="D1358" s="97"/>
      <c r="E1358" s="97"/>
      <c r="F1358" s="97"/>
      <c r="M1358" s="97"/>
      <c r="N1358" s="97"/>
      <c r="O1358" s="97"/>
    </row>
    <row r="1359" spans="4:15" s="37" customFormat="1" x14ac:dyDescent="0.25">
      <c r="D1359" s="97"/>
      <c r="E1359" s="97"/>
      <c r="F1359" s="97"/>
      <c r="M1359" s="97"/>
      <c r="N1359" s="97"/>
      <c r="O1359" s="97"/>
    </row>
    <row r="1360" spans="4:15" s="37" customFormat="1" x14ac:dyDescent="0.25">
      <c r="D1360" s="97"/>
      <c r="E1360" s="97"/>
      <c r="F1360" s="97"/>
      <c r="M1360" s="97"/>
      <c r="N1360" s="97"/>
      <c r="O1360" s="97"/>
    </row>
    <row r="1361" spans="4:15" s="37" customFormat="1" x14ac:dyDescent="0.25">
      <c r="D1361" s="97"/>
      <c r="E1361" s="97"/>
      <c r="F1361" s="97"/>
      <c r="M1361" s="97"/>
      <c r="N1361" s="97"/>
      <c r="O1361" s="97"/>
    </row>
    <row r="1362" spans="4:15" s="37" customFormat="1" x14ac:dyDescent="0.25">
      <c r="D1362" s="97"/>
      <c r="E1362" s="97"/>
      <c r="F1362" s="97"/>
      <c r="M1362" s="97"/>
      <c r="N1362" s="97"/>
      <c r="O1362" s="97"/>
    </row>
    <row r="1363" spans="4:15" s="37" customFormat="1" x14ac:dyDescent="0.25">
      <c r="D1363" s="97"/>
      <c r="E1363" s="97"/>
      <c r="F1363" s="97"/>
      <c r="M1363" s="97"/>
      <c r="N1363" s="97"/>
      <c r="O1363" s="97"/>
    </row>
    <row r="1364" spans="4:15" s="37" customFormat="1" x14ac:dyDescent="0.25">
      <c r="D1364" s="97"/>
      <c r="E1364" s="97"/>
      <c r="F1364" s="97"/>
      <c r="M1364" s="97"/>
      <c r="N1364" s="97"/>
      <c r="O1364" s="97"/>
    </row>
    <row r="1365" spans="4:15" s="37" customFormat="1" x14ac:dyDescent="0.25">
      <c r="D1365" s="97"/>
      <c r="E1365" s="97"/>
      <c r="F1365" s="97"/>
      <c r="M1365" s="97"/>
      <c r="N1365" s="97"/>
      <c r="O1365" s="97"/>
    </row>
    <row r="1366" spans="4:15" s="37" customFormat="1" x14ac:dyDescent="0.25">
      <c r="D1366" s="97"/>
      <c r="E1366" s="97"/>
      <c r="F1366" s="97"/>
      <c r="M1366" s="97"/>
      <c r="N1366" s="97"/>
      <c r="O1366" s="97"/>
    </row>
    <row r="1367" spans="4:15" s="37" customFormat="1" x14ac:dyDescent="0.25">
      <c r="D1367" s="97"/>
      <c r="E1367" s="97"/>
      <c r="F1367" s="97"/>
      <c r="M1367" s="97"/>
      <c r="N1367" s="97"/>
      <c r="O1367" s="97"/>
    </row>
    <row r="1368" spans="4:15" s="37" customFormat="1" x14ac:dyDescent="0.25">
      <c r="D1368" s="97"/>
      <c r="E1368" s="97"/>
      <c r="F1368" s="97"/>
      <c r="M1368" s="97"/>
      <c r="N1368" s="97"/>
      <c r="O1368" s="97"/>
    </row>
    <row r="1369" spans="4:15" s="37" customFormat="1" x14ac:dyDescent="0.25">
      <c r="D1369" s="97"/>
      <c r="E1369" s="97"/>
      <c r="F1369" s="97"/>
      <c r="M1369" s="97"/>
      <c r="N1369" s="97"/>
      <c r="O1369" s="97"/>
    </row>
    <row r="1370" spans="4:15" s="37" customFormat="1" x14ac:dyDescent="0.25">
      <c r="D1370" s="97"/>
      <c r="E1370" s="97"/>
      <c r="F1370" s="97"/>
      <c r="M1370" s="97"/>
      <c r="N1370" s="97"/>
      <c r="O1370" s="97"/>
    </row>
    <row r="1371" spans="4:15" s="37" customFormat="1" x14ac:dyDescent="0.25">
      <c r="D1371" s="97"/>
      <c r="E1371" s="97"/>
      <c r="F1371" s="97"/>
      <c r="M1371" s="97"/>
      <c r="N1371" s="97"/>
      <c r="O1371" s="97"/>
    </row>
    <row r="1372" spans="4:15" s="37" customFormat="1" x14ac:dyDescent="0.25">
      <c r="D1372" s="97"/>
      <c r="E1372" s="97"/>
      <c r="F1372" s="97"/>
      <c r="M1372" s="97"/>
      <c r="N1372" s="97"/>
      <c r="O1372" s="97"/>
    </row>
    <row r="1373" spans="4:15" s="37" customFormat="1" x14ac:dyDescent="0.25">
      <c r="D1373" s="97"/>
      <c r="E1373" s="97"/>
      <c r="F1373" s="97"/>
      <c r="M1373" s="97"/>
      <c r="N1373" s="97"/>
      <c r="O1373" s="97"/>
    </row>
    <row r="1374" spans="4:15" s="37" customFormat="1" x14ac:dyDescent="0.25">
      <c r="D1374" s="97"/>
      <c r="E1374" s="97"/>
      <c r="F1374" s="97"/>
      <c r="M1374" s="97"/>
      <c r="N1374" s="97"/>
      <c r="O1374" s="97"/>
    </row>
    <row r="1375" spans="4:15" s="37" customFormat="1" x14ac:dyDescent="0.25">
      <c r="D1375" s="97"/>
      <c r="E1375" s="97"/>
      <c r="F1375" s="97"/>
      <c r="M1375" s="97"/>
      <c r="N1375" s="97"/>
      <c r="O1375" s="97"/>
    </row>
    <row r="1376" spans="4:15" s="37" customFormat="1" x14ac:dyDescent="0.25">
      <c r="D1376" s="97"/>
      <c r="E1376" s="97"/>
      <c r="F1376" s="97"/>
      <c r="M1376" s="97"/>
      <c r="N1376" s="97"/>
      <c r="O1376" s="97"/>
    </row>
    <row r="1377" spans="4:15" s="37" customFormat="1" x14ac:dyDescent="0.25">
      <c r="D1377" s="97"/>
      <c r="E1377" s="97"/>
      <c r="F1377" s="97"/>
      <c r="M1377" s="97"/>
      <c r="N1377" s="97"/>
      <c r="O1377" s="97"/>
    </row>
    <row r="1378" spans="4:15" s="37" customFormat="1" x14ac:dyDescent="0.25">
      <c r="D1378" s="97"/>
      <c r="E1378" s="97"/>
      <c r="F1378" s="97"/>
      <c r="M1378" s="97"/>
      <c r="N1378" s="97"/>
      <c r="O1378" s="97"/>
    </row>
    <row r="1379" spans="4:15" s="37" customFormat="1" x14ac:dyDescent="0.25">
      <c r="D1379" s="97"/>
      <c r="E1379" s="97"/>
      <c r="F1379" s="97"/>
      <c r="M1379" s="97"/>
      <c r="N1379" s="97"/>
      <c r="O1379" s="97"/>
    </row>
    <row r="1380" spans="4:15" s="37" customFormat="1" x14ac:dyDescent="0.25">
      <c r="D1380" s="97"/>
      <c r="E1380" s="97"/>
      <c r="F1380" s="97"/>
      <c r="M1380" s="97"/>
      <c r="N1380" s="97"/>
      <c r="O1380" s="97"/>
    </row>
    <row r="1381" spans="4:15" s="37" customFormat="1" x14ac:dyDescent="0.25">
      <c r="D1381" s="97"/>
      <c r="E1381" s="97"/>
      <c r="F1381" s="97"/>
      <c r="M1381" s="97"/>
      <c r="N1381" s="97"/>
      <c r="O1381" s="97"/>
    </row>
    <row r="1382" spans="4:15" s="37" customFormat="1" x14ac:dyDescent="0.25">
      <c r="D1382" s="97"/>
      <c r="E1382" s="97"/>
      <c r="F1382" s="97"/>
      <c r="M1382" s="97"/>
      <c r="N1382" s="97"/>
      <c r="O1382" s="97"/>
    </row>
    <row r="1383" spans="4:15" s="37" customFormat="1" x14ac:dyDescent="0.25">
      <c r="D1383" s="97"/>
      <c r="E1383" s="97"/>
      <c r="F1383" s="97"/>
      <c r="M1383" s="97"/>
      <c r="N1383" s="97"/>
      <c r="O1383" s="97"/>
    </row>
    <row r="1384" spans="4:15" s="37" customFormat="1" x14ac:dyDescent="0.25">
      <c r="D1384" s="97"/>
      <c r="E1384" s="97"/>
      <c r="F1384" s="97"/>
      <c r="M1384" s="97"/>
      <c r="N1384" s="97"/>
      <c r="O1384" s="97"/>
    </row>
    <row r="1385" spans="4:15" s="37" customFormat="1" x14ac:dyDescent="0.25">
      <c r="D1385" s="97"/>
      <c r="E1385" s="97"/>
      <c r="F1385" s="97"/>
      <c r="M1385" s="97"/>
      <c r="N1385" s="97"/>
      <c r="O1385" s="97"/>
    </row>
    <row r="1386" spans="4:15" s="37" customFormat="1" x14ac:dyDescent="0.25">
      <c r="D1386" s="97"/>
      <c r="E1386" s="97"/>
      <c r="F1386" s="97"/>
      <c r="M1386" s="97"/>
      <c r="N1386" s="97"/>
      <c r="O1386" s="97"/>
    </row>
    <row r="1387" spans="4:15" s="37" customFormat="1" x14ac:dyDescent="0.25">
      <c r="D1387" s="97"/>
      <c r="E1387" s="97"/>
      <c r="F1387" s="97"/>
      <c r="M1387" s="97"/>
      <c r="N1387" s="97"/>
      <c r="O1387" s="97"/>
    </row>
    <row r="1388" spans="4:15" s="37" customFormat="1" x14ac:dyDescent="0.25">
      <c r="D1388" s="97"/>
      <c r="E1388" s="97"/>
      <c r="F1388" s="97"/>
      <c r="M1388" s="97"/>
      <c r="N1388" s="97"/>
      <c r="O1388" s="97"/>
    </row>
    <row r="1389" spans="4:15" s="37" customFormat="1" x14ac:dyDescent="0.25">
      <c r="D1389" s="97"/>
      <c r="E1389" s="97"/>
      <c r="F1389" s="97"/>
      <c r="M1389" s="97"/>
      <c r="N1389" s="97"/>
      <c r="O1389" s="97"/>
    </row>
    <row r="1390" spans="4:15" s="37" customFormat="1" x14ac:dyDescent="0.25">
      <c r="D1390" s="97"/>
      <c r="E1390" s="97"/>
      <c r="F1390" s="97"/>
      <c r="M1390" s="97"/>
      <c r="N1390" s="97"/>
      <c r="O1390" s="97"/>
    </row>
    <row r="1391" spans="4:15" s="37" customFormat="1" x14ac:dyDescent="0.25">
      <c r="D1391" s="97"/>
      <c r="E1391" s="97"/>
      <c r="F1391" s="97"/>
      <c r="M1391" s="97"/>
      <c r="N1391" s="97"/>
      <c r="O1391" s="97"/>
    </row>
    <row r="1392" spans="4:15" s="37" customFormat="1" x14ac:dyDescent="0.25">
      <c r="D1392" s="97"/>
      <c r="E1392" s="97"/>
      <c r="F1392" s="97"/>
      <c r="M1392" s="97"/>
      <c r="N1392" s="97"/>
      <c r="O1392" s="97"/>
    </row>
    <row r="1393" spans="4:15" s="37" customFormat="1" x14ac:dyDescent="0.25">
      <c r="D1393" s="97"/>
      <c r="E1393" s="97"/>
      <c r="F1393" s="97"/>
      <c r="M1393" s="97"/>
      <c r="N1393" s="97"/>
      <c r="O1393" s="97"/>
    </row>
    <row r="1394" spans="4:15" s="37" customFormat="1" x14ac:dyDescent="0.25">
      <c r="D1394" s="97"/>
      <c r="E1394" s="97"/>
      <c r="F1394" s="97"/>
      <c r="M1394" s="97"/>
      <c r="N1394" s="97"/>
      <c r="O1394" s="97"/>
    </row>
    <row r="1395" spans="4:15" s="37" customFormat="1" x14ac:dyDescent="0.25">
      <c r="D1395" s="97"/>
      <c r="E1395" s="97"/>
      <c r="F1395" s="97"/>
      <c r="M1395" s="97"/>
      <c r="N1395" s="97"/>
      <c r="O1395" s="97"/>
    </row>
    <row r="1396" spans="4:15" s="37" customFormat="1" x14ac:dyDescent="0.25">
      <c r="D1396" s="97"/>
      <c r="E1396" s="97"/>
      <c r="F1396" s="97"/>
      <c r="M1396" s="97"/>
      <c r="N1396" s="97"/>
      <c r="O1396" s="97"/>
    </row>
    <row r="1397" spans="4:15" s="37" customFormat="1" x14ac:dyDescent="0.25">
      <c r="D1397" s="97"/>
      <c r="E1397" s="97"/>
      <c r="F1397" s="97"/>
      <c r="M1397" s="97"/>
      <c r="N1397" s="97"/>
      <c r="O1397" s="97"/>
    </row>
    <row r="1398" spans="4:15" s="37" customFormat="1" x14ac:dyDescent="0.25">
      <c r="D1398" s="97"/>
      <c r="E1398" s="97"/>
      <c r="F1398" s="97"/>
      <c r="M1398" s="97"/>
      <c r="N1398" s="97"/>
      <c r="O1398" s="97"/>
    </row>
    <row r="1399" spans="4:15" s="37" customFormat="1" x14ac:dyDescent="0.25">
      <c r="D1399" s="97"/>
      <c r="E1399" s="97"/>
      <c r="F1399" s="97"/>
      <c r="M1399" s="97"/>
      <c r="N1399" s="97"/>
      <c r="O1399" s="97"/>
    </row>
    <row r="1400" spans="4:15" s="37" customFormat="1" x14ac:dyDescent="0.25">
      <c r="D1400" s="97"/>
      <c r="E1400" s="97"/>
      <c r="F1400" s="97"/>
      <c r="M1400" s="97"/>
      <c r="N1400" s="97"/>
      <c r="O1400" s="97"/>
    </row>
    <row r="1401" spans="4:15" s="37" customFormat="1" x14ac:dyDescent="0.25">
      <c r="D1401" s="97"/>
      <c r="E1401" s="97"/>
      <c r="F1401" s="97"/>
      <c r="M1401" s="97"/>
      <c r="N1401" s="97"/>
      <c r="O1401" s="97"/>
    </row>
    <row r="1402" spans="4:15" s="37" customFormat="1" x14ac:dyDescent="0.25">
      <c r="D1402" s="97"/>
      <c r="E1402" s="97"/>
      <c r="F1402" s="97"/>
      <c r="M1402" s="97"/>
      <c r="N1402" s="97"/>
      <c r="O1402" s="97"/>
    </row>
    <row r="1403" spans="4:15" s="37" customFormat="1" x14ac:dyDescent="0.25">
      <c r="D1403" s="97"/>
      <c r="E1403" s="97"/>
      <c r="F1403" s="97"/>
      <c r="M1403" s="97"/>
      <c r="N1403" s="97"/>
      <c r="O1403" s="97"/>
    </row>
    <row r="1404" spans="4:15" s="37" customFormat="1" x14ac:dyDescent="0.25">
      <c r="D1404" s="97"/>
      <c r="E1404" s="97"/>
      <c r="F1404" s="97"/>
      <c r="M1404" s="97"/>
      <c r="N1404" s="97"/>
      <c r="O1404" s="97"/>
    </row>
    <row r="1405" spans="4:15" s="37" customFormat="1" x14ac:dyDescent="0.25">
      <c r="D1405" s="97"/>
      <c r="E1405" s="97"/>
      <c r="F1405" s="97"/>
      <c r="M1405" s="97"/>
      <c r="N1405" s="97"/>
      <c r="O1405" s="97"/>
    </row>
    <row r="1406" spans="4:15" s="37" customFormat="1" x14ac:dyDescent="0.25">
      <c r="D1406" s="97"/>
      <c r="E1406" s="97"/>
      <c r="F1406" s="97"/>
      <c r="M1406" s="97"/>
      <c r="N1406" s="97"/>
      <c r="O1406" s="97"/>
    </row>
    <row r="1407" spans="4:15" s="37" customFormat="1" x14ac:dyDescent="0.25">
      <c r="D1407" s="97"/>
      <c r="E1407" s="97"/>
      <c r="F1407" s="97"/>
      <c r="M1407" s="97"/>
      <c r="N1407" s="97"/>
      <c r="O1407" s="97"/>
    </row>
    <row r="1408" spans="4:15" s="37" customFormat="1" x14ac:dyDescent="0.25">
      <c r="D1408" s="97"/>
      <c r="E1408" s="97"/>
      <c r="F1408" s="97"/>
      <c r="M1408" s="97"/>
      <c r="N1408" s="97"/>
      <c r="O1408" s="97"/>
    </row>
    <row r="1409" spans="4:15" s="37" customFormat="1" x14ac:dyDescent="0.25">
      <c r="D1409" s="97"/>
      <c r="E1409" s="97"/>
      <c r="F1409" s="97"/>
      <c r="M1409" s="97"/>
      <c r="N1409" s="97"/>
      <c r="O1409" s="97"/>
    </row>
    <row r="1410" spans="4:15" s="37" customFormat="1" x14ac:dyDescent="0.25">
      <c r="D1410" s="97"/>
      <c r="E1410" s="97"/>
      <c r="F1410" s="97"/>
      <c r="M1410" s="97"/>
      <c r="N1410" s="97"/>
      <c r="O1410" s="97"/>
    </row>
    <row r="1411" spans="4:15" s="37" customFormat="1" x14ac:dyDescent="0.25">
      <c r="D1411" s="97"/>
      <c r="E1411" s="97"/>
      <c r="F1411" s="97"/>
      <c r="M1411" s="97"/>
      <c r="N1411" s="97"/>
      <c r="O1411" s="97"/>
    </row>
    <row r="1412" spans="4:15" s="37" customFormat="1" x14ac:dyDescent="0.25">
      <c r="D1412" s="97"/>
      <c r="E1412" s="97"/>
      <c r="F1412" s="97"/>
      <c r="M1412" s="97"/>
      <c r="N1412" s="97"/>
      <c r="O1412" s="97"/>
    </row>
    <row r="1413" spans="4:15" s="37" customFormat="1" x14ac:dyDescent="0.25">
      <c r="D1413" s="97"/>
      <c r="E1413" s="97"/>
      <c r="F1413" s="97"/>
      <c r="M1413" s="97"/>
      <c r="N1413" s="97"/>
      <c r="O1413" s="97"/>
    </row>
    <row r="1414" spans="4:15" s="37" customFormat="1" x14ac:dyDescent="0.25">
      <c r="D1414" s="97"/>
      <c r="E1414" s="97"/>
      <c r="F1414" s="97"/>
      <c r="M1414" s="97"/>
      <c r="N1414" s="97"/>
      <c r="O1414" s="97"/>
    </row>
    <row r="1415" spans="4:15" s="37" customFormat="1" x14ac:dyDescent="0.25">
      <c r="D1415" s="97"/>
      <c r="E1415" s="97"/>
      <c r="F1415" s="97"/>
      <c r="M1415" s="97"/>
      <c r="N1415" s="97"/>
      <c r="O1415" s="97"/>
    </row>
    <row r="1416" spans="4:15" s="37" customFormat="1" x14ac:dyDescent="0.25">
      <c r="D1416" s="97"/>
      <c r="E1416" s="97"/>
      <c r="F1416" s="97"/>
      <c r="M1416" s="97"/>
      <c r="N1416" s="97"/>
      <c r="O1416" s="97"/>
    </row>
    <row r="1417" spans="4:15" s="37" customFormat="1" x14ac:dyDescent="0.25">
      <c r="D1417" s="97"/>
      <c r="E1417" s="97"/>
      <c r="F1417" s="97"/>
      <c r="M1417" s="97"/>
      <c r="N1417" s="97"/>
      <c r="O1417" s="97"/>
    </row>
    <row r="1418" spans="4:15" s="37" customFormat="1" x14ac:dyDescent="0.25">
      <c r="D1418" s="97"/>
      <c r="E1418" s="97"/>
      <c r="F1418" s="97"/>
      <c r="M1418" s="97"/>
      <c r="N1418" s="97"/>
      <c r="O1418" s="97"/>
    </row>
    <row r="1419" spans="4:15" s="37" customFormat="1" x14ac:dyDescent="0.25">
      <c r="D1419" s="97"/>
      <c r="E1419" s="97"/>
      <c r="F1419" s="97"/>
      <c r="M1419" s="97"/>
      <c r="N1419" s="97"/>
      <c r="O1419" s="97"/>
    </row>
    <row r="1420" spans="4:15" s="37" customFormat="1" x14ac:dyDescent="0.25">
      <c r="D1420" s="97"/>
      <c r="E1420" s="97"/>
      <c r="F1420" s="97"/>
      <c r="M1420" s="97"/>
      <c r="N1420" s="97"/>
      <c r="O1420" s="97"/>
    </row>
    <row r="1421" spans="4:15" s="37" customFormat="1" x14ac:dyDescent="0.25">
      <c r="D1421" s="97"/>
      <c r="E1421" s="97"/>
      <c r="F1421" s="97"/>
      <c r="M1421" s="97"/>
      <c r="N1421" s="97"/>
      <c r="O1421" s="97"/>
    </row>
    <row r="1422" spans="4:15" s="37" customFormat="1" x14ac:dyDescent="0.25">
      <c r="D1422" s="97"/>
      <c r="E1422" s="97"/>
      <c r="F1422" s="97"/>
      <c r="M1422" s="97"/>
      <c r="N1422" s="97"/>
      <c r="O1422" s="97"/>
    </row>
    <row r="1423" spans="4:15" s="37" customFormat="1" x14ac:dyDescent="0.25">
      <c r="D1423" s="97"/>
      <c r="E1423" s="97"/>
      <c r="F1423" s="97"/>
      <c r="M1423" s="97"/>
      <c r="N1423" s="97"/>
      <c r="O1423" s="97"/>
    </row>
    <row r="1424" spans="4:15" s="37" customFormat="1" x14ac:dyDescent="0.25">
      <c r="D1424" s="97"/>
      <c r="E1424" s="97"/>
      <c r="F1424" s="97"/>
      <c r="M1424" s="97"/>
      <c r="N1424" s="97"/>
      <c r="O1424" s="97"/>
    </row>
    <row r="1425" spans="4:15" s="37" customFormat="1" x14ac:dyDescent="0.25">
      <c r="D1425" s="97"/>
      <c r="E1425" s="97"/>
      <c r="F1425" s="97"/>
      <c r="M1425" s="97"/>
      <c r="N1425" s="97"/>
      <c r="O1425" s="97"/>
    </row>
    <row r="1426" spans="4:15" s="37" customFormat="1" x14ac:dyDescent="0.25">
      <c r="D1426" s="97"/>
      <c r="E1426" s="97"/>
      <c r="F1426" s="97"/>
      <c r="M1426" s="97"/>
      <c r="N1426" s="97"/>
      <c r="O1426" s="97"/>
    </row>
    <row r="1427" spans="4:15" s="37" customFormat="1" x14ac:dyDescent="0.25">
      <c r="D1427" s="97"/>
      <c r="E1427" s="97"/>
      <c r="F1427" s="97"/>
      <c r="M1427" s="97"/>
      <c r="N1427" s="97"/>
      <c r="O1427" s="97"/>
    </row>
    <row r="1428" spans="4:15" s="37" customFormat="1" x14ac:dyDescent="0.25">
      <c r="D1428" s="97"/>
      <c r="E1428" s="97"/>
      <c r="F1428" s="97"/>
      <c r="M1428" s="97"/>
      <c r="N1428" s="97"/>
      <c r="O1428" s="97"/>
    </row>
    <row r="1429" spans="4:15" s="37" customFormat="1" x14ac:dyDescent="0.25">
      <c r="D1429" s="97"/>
      <c r="E1429" s="97"/>
      <c r="F1429" s="97"/>
      <c r="M1429" s="97"/>
      <c r="N1429" s="97"/>
      <c r="O1429" s="97"/>
    </row>
    <row r="1430" spans="4:15" s="37" customFormat="1" x14ac:dyDescent="0.25">
      <c r="D1430" s="97"/>
      <c r="E1430" s="97"/>
      <c r="F1430" s="97"/>
      <c r="M1430" s="97"/>
      <c r="N1430" s="97"/>
      <c r="O1430" s="97"/>
    </row>
    <row r="1431" spans="4:15" s="37" customFormat="1" x14ac:dyDescent="0.25">
      <c r="D1431" s="97"/>
      <c r="E1431" s="97"/>
      <c r="F1431" s="97"/>
      <c r="M1431" s="97"/>
      <c r="N1431" s="97"/>
      <c r="O1431" s="97"/>
    </row>
    <row r="1432" spans="4:15" s="37" customFormat="1" x14ac:dyDescent="0.25">
      <c r="D1432" s="97"/>
      <c r="E1432" s="97"/>
      <c r="F1432" s="97"/>
      <c r="M1432" s="97"/>
      <c r="N1432" s="97"/>
      <c r="O1432" s="97"/>
    </row>
    <row r="1433" spans="4:15" s="37" customFormat="1" x14ac:dyDescent="0.25">
      <c r="D1433" s="97"/>
      <c r="E1433" s="97"/>
      <c r="F1433" s="97"/>
      <c r="M1433" s="97"/>
      <c r="N1433" s="97"/>
      <c r="O1433" s="97"/>
    </row>
    <row r="1434" spans="4:15" s="37" customFormat="1" x14ac:dyDescent="0.25">
      <c r="D1434" s="97"/>
      <c r="E1434" s="97"/>
      <c r="F1434" s="97"/>
      <c r="M1434" s="97"/>
      <c r="N1434" s="97"/>
      <c r="O1434" s="97"/>
    </row>
    <row r="1435" spans="4:15" s="37" customFormat="1" x14ac:dyDescent="0.25">
      <c r="D1435" s="97"/>
      <c r="E1435" s="97"/>
      <c r="F1435" s="97"/>
      <c r="M1435" s="97"/>
      <c r="N1435" s="97"/>
      <c r="O1435" s="97"/>
    </row>
    <row r="1436" spans="4:15" s="37" customFormat="1" x14ac:dyDescent="0.25">
      <c r="D1436" s="97"/>
      <c r="E1436" s="97"/>
      <c r="F1436" s="97"/>
      <c r="M1436" s="97"/>
      <c r="N1436" s="97"/>
      <c r="O1436" s="97"/>
    </row>
    <row r="1437" spans="4:15" s="37" customFormat="1" x14ac:dyDescent="0.25">
      <c r="D1437" s="97"/>
      <c r="E1437" s="97"/>
      <c r="F1437" s="97"/>
      <c r="M1437" s="97"/>
      <c r="N1437" s="97"/>
      <c r="O1437" s="97"/>
    </row>
    <row r="1438" spans="4:15" s="37" customFormat="1" x14ac:dyDescent="0.25">
      <c r="D1438" s="97"/>
      <c r="E1438" s="97"/>
      <c r="F1438" s="97"/>
      <c r="M1438" s="97"/>
      <c r="N1438" s="97"/>
      <c r="O1438" s="97"/>
    </row>
    <row r="1439" spans="4:15" s="37" customFormat="1" x14ac:dyDescent="0.25">
      <c r="D1439" s="97"/>
      <c r="E1439" s="97"/>
      <c r="F1439" s="97"/>
      <c r="M1439" s="97"/>
      <c r="N1439" s="97"/>
      <c r="O1439" s="97"/>
    </row>
    <row r="1440" spans="4:15" s="37" customFormat="1" x14ac:dyDescent="0.25">
      <c r="D1440" s="97"/>
      <c r="E1440" s="97"/>
      <c r="F1440" s="97"/>
      <c r="M1440" s="97"/>
      <c r="N1440" s="97"/>
      <c r="O1440" s="97"/>
    </row>
    <row r="1441" spans="4:15" s="37" customFormat="1" x14ac:dyDescent="0.25">
      <c r="D1441" s="97"/>
      <c r="E1441" s="97"/>
      <c r="F1441" s="97"/>
      <c r="M1441" s="97"/>
      <c r="N1441" s="97"/>
      <c r="O1441" s="97"/>
    </row>
    <row r="1442" spans="4:15" s="37" customFormat="1" x14ac:dyDescent="0.25">
      <c r="D1442" s="97"/>
      <c r="E1442" s="97"/>
      <c r="F1442" s="97"/>
      <c r="M1442" s="97"/>
      <c r="N1442" s="97"/>
      <c r="O1442" s="97"/>
    </row>
    <row r="1443" spans="4:15" s="37" customFormat="1" x14ac:dyDescent="0.25">
      <c r="D1443" s="97"/>
      <c r="E1443" s="97"/>
      <c r="F1443" s="97"/>
      <c r="M1443" s="97"/>
      <c r="N1443" s="97"/>
      <c r="O1443" s="97"/>
    </row>
    <row r="1444" spans="4:15" s="37" customFormat="1" x14ac:dyDescent="0.25">
      <c r="D1444" s="97"/>
      <c r="E1444" s="97"/>
      <c r="F1444" s="97"/>
      <c r="M1444" s="97"/>
      <c r="N1444" s="97"/>
      <c r="O1444" s="97"/>
    </row>
    <row r="1445" spans="4:15" s="37" customFormat="1" x14ac:dyDescent="0.25">
      <c r="D1445" s="97"/>
      <c r="E1445" s="97"/>
      <c r="F1445" s="97"/>
      <c r="M1445" s="97"/>
      <c r="N1445" s="97"/>
      <c r="O1445" s="97"/>
    </row>
    <row r="1446" spans="4:15" s="37" customFormat="1" x14ac:dyDescent="0.25">
      <c r="D1446" s="97"/>
      <c r="E1446" s="97"/>
      <c r="F1446" s="97"/>
      <c r="M1446" s="97"/>
      <c r="N1446" s="97"/>
      <c r="O1446" s="97"/>
    </row>
    <row r="1447" spans="4:15" s="37" customFormat="1" x14ac:dyDescent="0.25">
      <c r="D1447" s="97"/>
      <c r="E1447" s="97"/>
      <c r="F1447" s="97"/>
      <c r="M1447" s="97"/>
      <c r="N1447" s="97"/>
      <c r="O1447" s="97"/>
    </row>
    <row r="1448" spans="4:15" s="37" customFormat="1" x14ac:dyDescent="0.25">
      <c r="D1448" s="97"/>
      <c r="E1448" s="97"/>
      <c r="F1448" s="97"/>
      <c r="M1448" s="97"/>
      <c r="N1448" s="97"/>
      <c r="O1448" s="97"/>
    </row>
    <row r="1449" spans="4:15" s="37" customFormat="1" x14ac:dyDescent="0.25">
      <c r="D1449" s="97"/>
      <c r="E1449" s="97"/>
      <c r="F1449" s="97"/>
      <c r="M1449" s="97"/>
      <c r="N1449" s="97"/>
      <c r="O1449" s="97"/>
    </row>
    <row r="1450" spans="4:15" s="37" customFormat="1" x14ac:dyDescent="0.25">
      <c r="D1450" s="97"/>
      <c r="E1450" s="97"/>
      <c r="F1450" s="97"/>
      <c r="M1450" s="97"/>
      <c r="N1450" s="97"/>
      <c r="O1450" s="97"/>
    </row>
    <row r="1451" spans="4:15" s="37" customFormat="1" x14ac:dyDescent="0.25">
      <c r="D1451" s="97"/>
      <c r="E1451" s="97"/>
      <c r="F1451" s="97"/>
      <c r="M1451" s="97"/>
      <c r="N1451" s="97"/>
      <c r="O1451" s="97"/>
    </row>
    <row r="1452" spans="4:15" s="37" customFormat="1" x14ac:dyDescent="0.25">
      <c r="D1452" s="97"/>
      <c r="E1452" s="97"/>
      <c r="F1452" s="97"/>
      <c r="M1452" s="97"/>
      <c r="N1452" s="97"/>
      <c r="O1452" s="97"/>
    </row>
    <row r="1453" spans="4:15" s="37" customFormat="1" x14ac:dyDescent="0.25">
      <c r="D1453" s="97"/>
      <c r="E1453" s="97"/>
      <c r="F1453" s="97"/>
      <c r="M1453" s="97"/>
      <c r="N1453" s="97"/>
      <c r="O1453" s="97"/>
    </row>
    <row r="1454" spans="4:15" s="37" customFormat="1" x14ac:dyDescent="0.25">
      <c r="D1454" s="97"/>
      <c r="E1454" s="97"/>
      <c r="F1454" s="97"/>
      <c r="M1454" s="97"/>
      <c r="N1454" s="97"/>
      <c r="O1454" s="97"/>
    </row>
    <row r="1455" spans="4:15" s="37" customFormat="1" x14ac:dyDescent="0.25">
      <c r="D1455" s="97"/>
      <c r="E1455" s="97"/>
      <c r="F1455" s="97"/>
      <c r="M1455" s="97"/>
      <c r="N1455" s="97"/>
      <c r="O1455" s="97"/>
    </row>
    <row r="1456" spans="4:15" s="37" customFormat="1" x14ac:dyDescent="0.25">
      <c r="D1456" s="97"/>
      <c r="E1456" s="97"/>
      <c r="F1456" s="97"/>
      <c r="M1456" s="97"/>
      <c r="N1456" s="97"/>
      <c r="O1456" s="97"/>
    </row>
    <row r="1457" spans="4:15" s="37" customFormat="1" x14ac:dyDescent="0.25">
      <c r="D1457" s="97"/>
      <c r="E1457" s="97"/>
      <c r="F1457" s="97"/>
      <c r="M1457" s="97"/>
      <c r="N1457" s="97"/>
      <c r="O1457" s="97"/>
    </row>
    <row r="1458" spans="4:15" s="37" customFormat="1" x14ac:dyDescent="0.25">
      <c r="D1458" s="97"/>
      <c r="E1458" s="97"/>
      <c r="F1458" s="97"/>
      <c r="M1458" s="97"/>
      <c r="N1458" s="97"/>
      <c r="O1458" s="97"/>
    </row>
    <row r="1459" spans="4:15" s="37" customFormat="1" x14ac:dyDescent="0.25">
      <c r="D1459" s="97"/>
      <c r="E1459" s="97"/>
      <c r="F1459" s="97"/>
      <c r="M1459" s="97"/>
      <c r="N1459" s="97"/>
      <c r="O1459" s="97"/>
    </row>
    <row r="1460" spans="4:15" s="37" customFormat="1" x14ac:dyDescent="0.25">
      <c r="D1460" s="97"/>
      <c r="E1460" s="97"/>
      <c r="F1460" s="97"/>
      <c r="M1460" s="97"/>
      <c r="N1460" s="97"/>
      <c r="O1460" s="97"/>
    </row>
    <row r="1461" spans="4:15" s="37" customFormat="1" x14ac:dyDescent="0.25">
      <c r="D1461" s="97"/>
      <c r="E1461" s="97"/>
      <c r="F1461" s="97"/>
      <c r="M1461" s="97"/>
      <c r="N1461" s="97"/>
      <c r="O1461" s="97"/>
    </row>
    <row r="1462" spans="4:15" s="37" customFormat="1" x14ac:dyDescent="0.25">
      <c r="D1462" s="97"/>
      <c r="E1462" s="97"/>
      <c r="F1462" s="97"/>
      <c r="M1462" s="97"/>
      <c r="N1462" s="97"/>
      <c r="O1462" s="97"/>
    </row>
    <row r="1463" spans="4:15" s="37" customFormat="1" x14ac:dyDescent="0.25">
      <c r="D1463" s="97"/>
      <c r="E1463" s="97"/>
      <c r="F1463" s="97"/>
      <c r="M1463" s="97"/>
      <c r="N1463" s="97"/>
      <c r="O1463" s="97"/>
    </row>
    <row r="1464" spans="4:15" s="37" customFormat="1" x14ac:dyDescent="0.25">
      <c r="D1464" s="97"/>
      <c r="E1464" s="97"/>
      <c r="F1464" s="97"/>
      <c r="M1464" s="97"/>
      <c r="N1464" s="97"/>
      <c r="O1464" s="97"/>
    </row>
    <row r="1465" spans="4:15" s="37" customFormat="1" x14ac:dyDescent="0.25">
      <c r="D1465" s="97"/>
      <c r="E1465" s="97"/>
      <c r="F1465" s="97"/>
      <c r="M1465" s="97"/>
      <c r="N1465" s="97"/>
      <c r="O1465" s="97"/>
    </row>
    <row r="1466" spans="4:15" s="37" customFormat="1" x14ac:dyDescent="0.25">
      <c r="D1466" s="97"/>
      <c r="E1466" s="97"/>
      <c r="F1466" s="97"/>
      <c r="M1466" s="97"/>
      <c r="N1466" s="97"/>
      <c r="O1466" s="97"/>
    </row>
    <row r="1467" spans="4:15" s="37" customFormat="1" x14ac:dyDescent="0.25">
      <c r="D1467" s="97"/>
      <c r="E1467" s="97"/>
      <c r="F1467" s="97"/>
      <c r="M1467" s="97"/>
      <c r="N1467" s="97"/>
      <c r="O1467" s="97"/>
    </row>
    <row r="1468" spans="4:15" s="37" customFormat="1" x14ac:dyDescent="0.25">
      <c r="D1468" s="97"/>
      <c r="E1468" s="97"/>
      <c r="F1468" s="97"/>
      <c r="M1468" s="97"/>
      <c r="N1468" s="97"/>
      <c r="O1468" s="97"/>
    </row>
    <row r="1469" spans="4:15" s="37" customFormat="1" x14ac:dyDescent="0.25">
      <c r="D1469" s="97"/>
      <c r="E1469" s="97"/>
      <c r="F1469" s="97"/>
      <c r="M1469" s="97"/>
      <c r="N1469" s="97"/>
      <c r="O1469" s="97"/>
    </row>
    <row r="1470" spans="4:15" s="37" customFormat="1" x14ac:dyDescent="0.25">
      <c r="D1470" s="97"/>
      <c r="E1470" s="97"/>
      <c r="F1470" s="97"/>
      <c r="M1470" s="97"/>
      <c r="N1470" s="97"/>
      <c r="O1470" s="97"/>
    </row>
    <row r="1471" spans="4:15" s="37" customFormat="1" x14ac:dyDescent="0.25">
      <c r="D1471" s="97"/>
      <c r="E1471" s="97"/>
      <c r="F1471" s="97"/>
      <c r="M1471" s="97"/>
      <c r="N1471" s="97"/>
      <c r="O1471" s="97"/>
    </row>
    <row r="1472" spans="4:15" s="37" customFormat="1" x14ac:dyDescent="0.25">
      <c r="D1472" s="97"/>
      <c r="E1472" s="97"/>
      <c r="F1472" s="97"/>
      <c r="M1472" s="97"/>
      <c r="N1472" s="97"/>
      <c r="O1472" s="97"/>
    </row>
    <row r="1473" spans="4:15" s="37" customFormat="1" x14ac:dyDescent="0.25">
      <c r="D1473" s="97"/>
      <c r="E1473" s="97"/>
      <c r="F1473" s="97"/>
      <c r="M1473" s="97"/>
      <c r="N1473" s="97"/>
      <c r="O1473" s="97"/>
    </row>
    <row r="1474" spans="4:15" s="37" customFormat="1" x14ac:dyDescent="0.25">
      <c r="D1474" s="97"/>
      <c r="E1474" s="97"/>
      <c r="F1474" s="97"/>
      <c r="M1474" s="97"/>
      <c r="N1474" s="97"/>
      <c r="O1474" s="97"/>
    </row>
    <row r="1475" spans="4:15" s="37" customFormat="1" x14ac:dyDescent="0.25">
      <c r="D1475" s="97"/>
      <c r="E1475" s="97"/>
      <c r="F1475" s="97"/>
      <c r="M1475" s="97"/>
      <c r="N1475" s="97"/>
      <c r="O1475" s="97"/>
    </row>
    <row r="1476" spans="4:15" s="37" customFormat="1" x14ac:dyDescent="0.25">
      <c r="D1476" s="97"/>
      <c r="E1476" s="97"/>
      <c r="F1476" s="97"/>
      <c r="M1476" s="97"/>
      <c r="N1476" s="97"/>
      <c r="O1476" s="97"/>
    </row>
    <row r="1477" spans="4:15" s="37" customFormat="1" x14ac:dyDescent="0.25">
      <c r="D1477" s="97"/>
      <c r="E1477" s="97"/>
      <c r="F1477" s="97"/>
      <c r="M1477" s="97"/>
      <c r="N1477" s="97"/>
      <c r="O1477" s="97"/>
    </row>
    <row r="1478" spans="4:15" s="37" customFormat="1" x14ac:dyDescent="0.25">
      <c r="D1478" s="97"/>
      <c r="E1478" s="97"/>
      <c r="F1478" s="97"/>
      <c r="M1478" s="97"/>
      <c r="N1478" s="97"/>
      <c r="O1478" s="97"/>
    </row>
    <row r="1479" spans="4:15" s="37" customFormat="1" x14ac:dyDescent="0.25">
      <c r="D1479" s="97"/>
      <c r="E1479" s="97"/>
      <c r="F1479" s="97"/>
      <c r="M1479" s="97"/>
      <c r="N1479" s="97"/>
      <c r="O1479" s="97"/>
    </row>
    <row r="1480" spans="4:15" s="37" customFormat="1" x14ac:dyDescent="0.25">
      <c r="D1480" s="97"/>
      <c r="E1480" s="97"/>
      <c r="F1480" s="97"/>
      <c r="M1480" s="97"/>
      <c r="N1480" s="97"/>
      <c r="O1480" s="97"/>
    </row>
    <row r="1481" spans="4:15" s="37" customFormat="1" x14ac:dyDescent="0.25">
      <c r="D1481" s="97"/>
      <c r="E1481" s="97"/>
      <c r="F1481" s="97"/>
      <c r="M1481" s="97"/>
      <c r="N1481" s="97"/>
      <c r="O1481" s="97"/>
    </row>
    <row r="1482" spans="4:15" s="37" customFormat="1" x14ac:dyDescent="0.25">
      <c r="D1482" s="97"/>
      <c r="E1482" s="97"/>
      <c r="F1482" s="97"/>
      <c r="M1482" s="97"/>
      <c r="N1482" s="97"/>
      <c r="O1482" s="97"/>
    </row>
    <row r="1483" spans="4:15" s="37" customFormat="1" x14ac:dyDescent="0.25">
      <c r="D1483" s="97"/>
      <c r="E1483" s="97"/>
      <c r="F1483" s="97"/>
      <c r="M1483" s="97"/>
      <c r="N1483" s="97"/>
      <c r="O1483" s="97"/>
    </row>
    <row r="1484" spans="4:15" s="37" customFormat="1" x14ac:dyDescent="0.25">
      <c r="D1484" s="97"/>
      <c r="E1484" s="97"/>
      <c r="F1484" s="97"/>
      <c r="M1484" s="97"/>
      <c r="N1484" s="97"/>
      <c r="O1484" s="97"/>
    </row>
    <row r="1485" spans="4:15" s="37" customFormat="1" x14ac:dyDescent="0.25">
      <c r="D1485" s="97"/>
      <c r="E1485" s="97"/>
      <c r="F1485" s="97"/>
      <c r="M1485" s="97"/>
      <c r="N1485" s="97"/>
      <c r="O1485" s="97"/>
    </row>
    <row r="1486" spans="4:15" s="37" customFormat="1" x14ac:dyDescent="0.25">
      <c r="D1486" s="97"/>
      <c r="E1486" s="97"/>
      <c r="F1486" s="97"/>
      <c r="M1486" s="97"/>
      <c r="N1486" s="97"/>
      <c r="O1486" s="97"/>
    </row>
    <row r="1487" spans="4:15" s="37" customFormat="1" x14ac:dyDescent="0.25">
      <c r="D1487" s="97"/>
      <c r="E1487" s="97"/>
      <c r="F1487" s="97"/>
      <c r="M1487" s="97"/>
      <c r="N1487" s="97"/>
      <c r="O1487" s="97"/>
    </row>
    <row r="1488" spans="4:15" s="37" customFormat="1" x14ac:dyDescent="0.25">
      <c r="D1488" s="97"/>
      <c r="E1488" s="97"/>
      <c r="F1488" s="97"/>
      <c r="M1488" s="97"/>
      <c r="N1488" s="97"/>
      <c r="O1488" s="97"/>
    </row>
    <row r="1489" spans="4:15" s="37" customFormat="1" x14ac:dyDescent="0.25">
      <c r="D1489" s="97"/>
      <c r="E1489" s="97"/>
      <c r="F1489" s="97"/>
      <c r="M1489" s="97"/>
      <c r="N1489" s="97"/>
      <c r="O1489" s="97"/>
    </row>
    <row r="1490" spans="4:15" s="37" customFormat="1" x14ac:dyDescent="0.25">
      <c r="D1490" s="97"/>
      <c r="E1490" s="97"/>
      <c r="F1490" s="97"/>
      <c r="M1490" s="97"/>
      <c r="N1490" s="97"/>
      <c r="O1490" s="97"/>
    </row>
    <row r="1491" spans="4:15" s="37" customFormat="1" x14ac:dyDescent="0.25">
      <c r="D1491" s="97"/>
      <c r="E1491" s="97"/>
      <c r="F1491" s="97"/>
      <c r="M1491" s="97"/>
      <c r="N1491" s="97"/>
      <c r="O1491" s="97"/>
    </row>
    <row r="1492" spans="4:15" s="37" customFormat="1" x14ac:dyDescent="0.25">
      <c r="D1492" s="97"/>
      <c r="E1492" s="97"/>
      <c r="F1492" s="97"/>
      <c r="M1492" s="97"/>
      <c r="N1492" s="97"/>
      <c r="O1492" s="97"/>
    </row>
    <row r="1493" spans="4:15" s="37" customFormat="1" x14ac:dyDescent="0.25">
      <c r="D1493" s="97"/>
      <c r="E1493" s="97"/>
      <c r="F1493" s="97"/>
      <c r="M1493" s="97"/>
      <c r="N1493" s="97"/>
      <c r="O1493" s="97"/>
    </row>
    <row r="1494" spans="4:15" s="37" customFormat="1" x14ac:dyDescent="0.25">
      <c r="D1494" s="97"/>
      <c r="E1494" s="97"/>
      <c r="F1494" s="97"/>
      <c r="M1494" s="97"/>
      <c r="N1494" s="97"/>
      <c r="O1494" s="97"/>
    </row>
    <row r="1495" spans="4:15" s="37" customFormat="1" x14ac:dyDescent="0.25">
      <c r="D1495" s="97"/>
      <c r="E1495" s="97"/>
      <c r="F1495" s="97"/>
      <c r="M1495" s="97"/>
      <c r="N1495" s="97"/>
      <c r="O1495" s="97"/>
    </row>
    <row r="1496" spans="4:15" s="37" customFormat="1" x14ac:dyDescent="0.25">
      <c r="D1496" s="97"/>
      <c r="E1496" s="97"/>
      <c r="F1496" s="97"/>
      <c r="M1496" s="97"/>
      <c r="N1496" s="97"/>
      <c r="O1496" s="97"/>
    </row>
    <row r="1497" spans="4:15" s="37" customFormat="1" x14ac:dyDescent="0.25">
      <c r="D1497" s="97"/>
      <c r="E1497" s="97"/>
      <c r="F1497" s="97"/>
      <c r="M1497" s="97"/>
      <c r="N1497" s="97"/>
      <c r="O1497" s="97"/>
    </row>
    <row r="1498" spans="4:15" s="37" customFormat="1" x14ac:dyDescent="0.25">
      <c r="D1498" s="97"/>
      <c r="E1498" s="97"/>
      <c r="F1498" s="97"/>
      <c r="M1498" s="97"/>
      <c r="N1498" s="97"/>
      <c r="O1498" s="97"/>
    </row>
    <row r="1499" spans="4:15" s="37" customFormat="1" x14ac:dyDescent="0.25">
      <c r="D1499" s="97"/>
      <c r="E1499" s="97"/>
      <c r="F1499" s="97"/>
      <c r="M1499" s="97"/>
      <c r="N1499" s="97"/>
      <c r="O1499" s="97"/>
    </row>
    <row r="1500" spans="4:15" s="37" customFormat="1" x14ac:dyDescent="0.25">
      <c r="D1500" s="97"/>
      <c r="E1500" s="97"/>
      <c r="F1500" s="97"/>
      <c r="M1500" s="97"/>
      <c r="N1500" s="97"/>
      <c r="O1500" s="97"/>
    </row>
    <row r="1501" spans="4:15" s="37" customFormat="1" x14ac:dyDescent="0.25">
      <c r="D1501" s="97"/>
      <c r="E1501" s="97"/>
      <c r="F1501" s="97"/>
      <c r="M1501" s="97"/>
      <c r="N1501" s="97"/>
      <c r="O1501" s="97"/>
    </row>
    <row r="1502" spans="4:15" s="37" customFormat="1" x14ac:dyDescent="0.25">
      <c r="D1502" s="97"/>
      <c r="E1502" s="97"/>
      <c r="F1502" s="97"/>
      <c r="M1502" s="97"/>
      <c r="N1502" s="97"/>
      <c r="O1502" s="97"/>
    </row>
    <row r="1503" spans="4:15" s="37" customFormat="1" x14ac:dyDescent="0.25">
      <c r="D1503" s="97"/>
      <c r="E1503" s="97"/>
      <c r="F1503" s="97"/>
      <c r="M1503" s="97"/>
      <c r="N1503" s="97"/>
      <c r="O1503" s="97"/>
    </row>
    <row r="1504" spans="4:15" s="37" customFormat="1" x14ac:dyDescent="0.25">
      <c r="D1504" s="97"/>
      <c r="E1504" s="97"/>
      <c r="F1504" s="97"/>
      <c r="M1504" s="97"/>
      <c r="N1504" s="97"/>
      <c r="O1504" s="97"/>
    </row>
    <row r="1505" spans="4:15" s="37" customFormat="1" x14ac:dyDescent="0.25">
      <c r="D1505" s="97"/>
      <c r="E1505" s="97"/>
      <c r="F1505" s="97"/>
      <c r="M1505" s="97"/>
      <c r="N1505" s="97"/>
      <c r="O1505" s="97"/>
    </row>
    <row r="1506" spans="4:15" s="37" customFormat="1" x14ac:dyDescent="0.25">
      <c r="D1506" s="97"/>
      <c r="E1506" s="97"/>
      <c r="F1506" s="97"/>
      <c r="M1506" s="97"/>
      <c r="N1506" s="97"/>
      <c r="O1506" s="97"/>
    </row>
    <row r="1507" spans="4:15" s="37" customFormat="1" x14ac:dyDescent="0.25">
      <c r="D1507" s="97"/>
      <c r="E1507" s="97"/>
      <c r="F1507" s="97"/>
      <c r="M1507" s="97"/>
      <c r="N1507" s="97"/>
      <c r="O1507" s="97"/>
    </row>
  </sheetData>
  <autoFilter ref="C6:G1277" xr:uid="{00000000-0009-0000-0000-000007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298"/>
  <sheetViews>
    <sheetView tabSelected="1" topLeftCell="A6" zoomScale="115" zoomScaleNormal="68" workbookViewId="0">
      <selection activeCell="A2" sqref="A2"/>
    </sheetView>
  </sheetViews>
  <sheetFormatPr defaultRowHeight="14.4" x14ac:dyDescent="0.3"/>
  <cols>
    <col min="2" max="2" width="18" style="9" customWidth="1"/>
    <col min="3" max="3" width="17.5546875" style="9" customWidth="1"/>
    <col min="4" max="4" width="20.44140625" style="9" customWidth="1"/>
    <col min="6" max="6" width="12.109375" customWidth="1"/>
    <col min="7" max="7" width="14.77734375" customWidth="1"/>
    <col min="8" max="8" width="17.5546875" customWidth="1"/>
    <col min="9" max="9" width="17.77734375" style="9" customWidth="1"/>
    <col min="10" max="10" width="14.88671875" style="9" customWidth="1"/>
    <col min="11" max="11" width="12.109375" style="9" customWidth="1"/>
  </cols>
  <sheetData>
    <row r="1" spans="1:5" ht="15" thickBot="1" x14ac:dyDescent="0.35"/>
    <row r="2" spans="1:5" ht="15" thickBot="1" x14ac:dyDescent="0.35">
      <c r="A2" s="111" t="s">
        <v>148</v>
      </c>
      <c r="B2" s="112" t="s">
        <v>25</v>
      </c>
      <c r="C2" s="112" t="s">
        <v>24</v>
      </c>
      <c r="D2" s="112" t="s">
        <v>158</v>
      </c>
      <c r="E2" s="113" t="s">
        <v>11</v>
      </c>
    </row>
    <row r="3" spans="1:5" x14ac:dyDescent="0.3">
      <c r="A3" s="108">
        <v>1</v>
      </c>
      <c r="B3" s="109">
        <v>331818.32500000001</v>
      </c>
      <c r="C3" s="109">
        <v>3055747.5060000001</v>
      </c>
      <c r="D3" s="109">
        <v>1268.3440000000001</v>
      </c>
      <c r="E3" s="110" t="s">
        <v>160</v>
      </c>
    </row>
    <row r="4" spans="1:5" x14ac:dyDescent="0.3">
      <c r="A4" s="40">
        <v>2</v>
      </c>
      <c r="B4" s="98">
        <v>331824.81400000001</v>
      </c>
      <c r="C4" s="98">
        <v>3055743.2170000002</v>
      </c>
      <c r="D4" s="98">
        <v>1268.3489999999999</v>
      </c>
      <c r="E4" s="40" t="s">
        <v>160</v>
      </c>
    </row>
    <row r="5" spans="1:5" x14ac:dyDescent="0.3">
      <c r="A5" s="40">
        <v>3</v>
      </c>
      <c r="B5" s="98">
        <v>331829.984</v>
      </c>
      <c r="C5" s="98">
        <v>3055739.8709999998</v>
      </c>
      <c r="D5" s="98">
        <v>1268.327</v>
      </c>
      <c r="E5" s="40" t="s">
        <v>160</v>
      </c>
    </row>
    <row r="6" spans="1:5" x14ac:dyDescent="0.3">
      <c r="A6" s="40">
        <v>4</v>
      </c>
      <c r="B6" s="98">
        <v>331821.64899999998</v>
      </c>
      <c r="C6" s="98">
        <v>3055751.8870000001</v>
      </c>
      <c r="D6" s="98">
        <v>1268.3710000000001</v>
      </c>
      <c r="E6" s="40" t="s">
        <v>160</v>
      </c>
    </row>
    <row r="7" spans="1:5" x14ac:dyDescent="0.3">
      <c r="A7" s="40">
        <v>5</v>
      </c>
      <c r="B7" s="98">
        <v>331828.19500000001</v>
      </c>
      <c r="C7" s="98">
        <v>3055747.4010000001</v>
      </c>
      <c r="D7" s="98">
        <v>1268.336</v>
      </c>
      <c r="E7" s="40" t="s">
        <v>160</v>
      </c>
    </row>
    <row r="8" spans="1:5" x14ac:dyDescent="0.3">
      <c r="A8" s="40">
        <v>6</v>
      </c>
      <c r="B8" s="98">
        <v>331816.13099999999</v>
      </c>
      <c r="C8" s="98">
        <v>3055753.9610000001</v>
      </c>
      <c r="D8" s="98">
        <v>1269.5989999999999</v>
      </c>
      <c r="E8" s="40" t="s">
        <v>161</v>
      </c>
    </row>
    <row r="9" spans="1:5" x14ac:dyDescent="0.3">
      <c r="A9" s="40">
        <v>7</v>
      </c>
      <c r="B9" s="98">
        <v>331811.86700000003</v>
      </c>
      <c r="C9" s="98">
        <v>3055756.0460000001</v>
      </c>
      <c r="D9" s="98">
        <v>1269.674</v>
      </c>
      <c r="E9" s="40" t="s">
        <v>161</v>
      </c>
    </row>
    <row r="10" spans="1:5" x14ac:dyDescent="0.3">
      <c r="A10" s="40">
        <v>8</v>
      </c>
      <c r="B10" s="98">
        <v>331810.59899999999</v>
      </c>
      <c r="C10" s="98">
        <v>3055754.3429999999</v>
      </c>
      <c r="D10" s="98">
        <v>1269.6410000000001</v>
      </c>
      <c r="E10" s="40" t="s">
        <v>162</v>
      </c>
    </row>
    <row r="11" spans="1:5" x14ac:dyDescent="0.3">
      <c r="A11" s="40">
        <v>9</v>
      </c>
      <c r="B11" s="98">
        <v>331809.43599999999</v>
      </c>
      <c r="C11" s="98">
        <v>3055754.7960000001</v>
      </c>
      <c r="D11" s="98">
        <v>1269.6310000000001</v>
      </c>
      <c r="E11" s="40" t="s">
        <v>162</v>
      </c>
    </row>
    <row r="12" spans="1:5" x14ac:dyDescent="0.3">
      <c r="A12" s="40">
        <v>10</v>
      </c>
      <c r="B12" s="98">
        <v>331807.09600000002</v>
      </c>
      <c r="C12" s="98">
        <v>3055755.932</v>
      </c>
      <c r="D12" s="98">
        <v>1269.703</v>
      </c>
      <c r="E12" s="40" t="s">
        <v>162</v>
      </c>
    </row>
    <row r="13" spans="1:5" x14ac:dyDescent="0.3">
      <c r="A13" s="40">
        <v>11</v>
      </c>
      <c r="B13" s="98">
        <v>331804.45699999999</v>
      </c>
      <c r="C13" s="98">
        <v>3055757.852</v>
      </c>
      <c r="D13" s="98">
        <v>1269.6479999999999</v>
      </c>
      <c r="E13" s="40" t="s">
        <v>155</v>
      </c>
    </row>
    <row r="14" spans="1:5" x14ac:dyDescent="0.3">
      <c r="A14" s="40">
        <v>12</v>
      </c>
      <c r="B14" s="98">
        <v>331803.74099999998</v>
      </c>
      <c r="C14" s="98">
        <v>3055753.6170000001</v>
      </c>
      <c r="D14" s="98">
        <v>1269.2650000000001</v>
      </c>
      <c r="E14" s="40" t="s">
        <v>155</v>
      </c>
    </row>
    <row r="15" spans="1:5" x14ac:dyDescent="0.3">
      <c r="A15" s="40">
        <v>13</v>
      </c>
      <c r="B15" s="98">
        <v>331801.43699999998</v>
      </c>
      <c r="C15" s="98">
        <v>3055757.0520000001</v>
      </c>
      <c r="D15" s="98">
        <v>1269.441</v>
      </c>
      <c r="E15" s="40" t="s">
        <v>163</v>
      </c>
    </row>
    <row r="16" spans="1:5" x14ac:dyDescent="0.3">
      <c r="A16" s="40">
        <v>14</v>
      </c>
      <c r="B16" s="98">
        <v>331800.68</v>
      </c>
      <c r="C16" s="98">
        <v>3055756.2749999999</v>
      </c>
      <c r="D16" s="98">
        <v>1269.4269999999999</v>
      </c>
      <c r="E16" s="40" t="s">
        <v>163</v>
      </c>
    </row>
    <row r="17" spans="1:5" x14ac:dyDescent="0.3">
      <c r="A17" s="40">
        <v>15</v>
      </c>
      <c r="B17" s="98">
        <v>331799.67300000001</v>
      </c>
      <c r="C17" s="98">
        <v>3055757.15</v>
      </c>
      <c r="D17" s="98">
        <v>1269.4849999999999</v>
      </c>
      <c r="E17" s="40" t="s">
        <v>163</v>
      </c>
    </row>
    <row r="18" spans="1:5" x14ac:dyDescent="0.3">
      <c r="A18" s="40">
        <v>16</v>
      </c>
      <c r="B18" s="98">
        <v>331802.25799999997</v>
      </c>
      <c r="C18" s="98">
        <v>3055748.9470000002</v>
      </c>
      <c r="D18" s="98">
        <v>1267.883</v>
      </c>
      <c r="E18" s="40" t="s">
        <v>164</v>
      </c>
    </row>
    <row r="19" spans="1:5" x14ac:dyDescent="0.3">
      <c r="A19" s="40">
        <v>17</v>
      </c>
      <c r="B19" s="98">
        <v>331808.16700000002</v>
      </c>
      <c r="C19" s="98">
        <v>3055736.4939999999</v>
      </c>
      <c r="D19" s="98">
        <v>1268.0830000000001</v>
      </c>
      <c r="E19" s="40" t="s">
        <v>164</v>
      </c>
    </row>
    <row r="20" spans="1:5" x14ac:dyDescent="0.3">
      <c r="A20" s="40">
        <v>18</v>
      </c>
      <c r="B20" s="98">
        <v>331807.87099999998</v>
      </c>
      <c r="C20" s="98">
        <v>3055737.4070000001</v>
      </c>
      <c r="D20" s="98">
        <v>1267.9839999999999</v>
      </c>
      <c r="E20" s="40" t="s">
        <v>155</v>
      </c>
    </row>
    <row r="21" spans="1:5" x14ac:dyDescent="0.3">
      <c r="A21" s="40">
        <v>19</v>
      </c>
      <c r="B21" s="98">
        <v>331809.82900000003</v>
      </c>
      <c r="C21" s="98">
        <v>3055738.446</v>
      </c>
      <c r="D21" s="98">
        <v>1268.078</v>
      </c>
      <c r="E21" s="40" t="s">
        <v>155</v>
      </c>
    </row>
    <row r="22" spans="1:5" x14ac:dyDescent="0.3">
      <c r="A22" s="40">
        <v>20</v>
      </c>
      <c r="B22" s="98">
        <v>331808.467</v>
      </c>
      <c r="C22" s="98">
        <v>3055740.571</v>
      </c>
      <c r="D22" s="98">
        <v>1268.133</v>
      </c>
      <c r="E22" s="40" t="s">
        <v>155</v>
      </c>
    </row>
    <row r="23" spans="1:5" x14ac:dyDescent="0.3">
      <c r="A23" s="40">
        <v>21</v>
      </c>
      <c r="B23" s="98">
        <v>331810.21799999999</v>
      </c>
      <c r="C23" s="98">
        <v>3055737.264</v>
      </c>
      <c r="D23" s="98">
        <v>1268.069</v>
      </c>
      <c r="E23" s="40" t="s">
        <v>155</v>
      </c>
    </row>
    <row r="24" spans="1:5" x14ac:dyDescent="0.3">
      <c r="A24" s="40">
        <v>22</v>
      </c>
      <c r="B24" s="98">
        <v>331808.78399999999</v>
      </c>
      <c r="C24" s="98">
        <v>3055736.145</v>
      </c>
      <c r="D24" s="98">
        <v>1267.979</v>
      </c>
      <c r="E24" s="40" t="s">
        <v>155</v>
      </c>
    </row>
    <row r="25" spans="1:5" x14ac:dyDescent="0.3">
      <c r="A25" s="40">
        <v>23</v>
      </c>
      <c r="B25" s="98">
        <v>331812.51699999999</v>
      </c>
      <c r="C25" s="98">
        <v>3055731.83</v>
      </c>
      <c r="D25" s="98">
        <v>1267.9459999999999</v>
      </c>
      <c r="E25" s="40" t="s">
        <v>155</v>
      </c>
    </row>
    <row r="26" spans="1:5" x14ac:dyDescent="0.3">
      <c r="A26" s="40">
        <v>24</v>
      </c>
      <c r="B26" s="98">
        <v>331812.18300000002</v>
      </c>
      <c r="C26" s="98">
        <v>3055731.0090000001</v>
      </c>
      <c r="D26" s="98">
        <v>1268.1469999999999</v>
      </c>
      <c r="E26" s="40" t="s">
        <v>157</v>
      </c>
    </row>
    <row r="27" spans="1:5" x14ac:dyDescent="0.3">
      <c r="A27" s="40">
        <v>25</v>
      </c>
      <c r="B27" s="98">
        <v>331814.35399999999</v>
      </c>
      <c r="C27" s="98">
        <v>3055729.4479999999</v>
      </c>
      <c r="D27" s="98">
        <v>1268.019</v>
      </c>
      <c r="E27" s="40" t="s">
        <v>155</v>
      </c>
    </row>
    <row r="28" spans="1:5" x14ac:dyDescent="0.3">
      <c r="A28" s="40">
        <v>26</v>
      </c>
      <c r="B28" s="98">
        <v>331821.32799999998</v>
      </c>
      <c r="C28" s="98">
        <v>3055734.0449999999</v>
      </c>
      <c r="D28" s="98">
        <v>1268.0820000000001</v>
      </c>
      <c r="E28" s="40" t="s">
        <v>155</v>
      </c>
    </row>
    <row r="29" spans="1:5" x14ac:dyDescent="0.3">
      <c r="A29" s="40">
        <v>27</v>
      </c>
      <c r="B29" s="98">
        <v>331821.07799999998</v>
      </c>
      <c r="C29" s="98">
        <v>3055731.0660000001</v>
      </c>
      <c r="D29" s="98">
        <v>1267.2339999999999</v>
      </c>
      <c r="E29" s="40" t="s">
        <v>155</v>
      </c>
    </row>
    <row r="30" spans="1:5" x14ac:dyDescent="0.3">
      <c r="A30" s="40">
        <v>28</v>
      </c>
      <c r="B30" s="98">
        <v>331818.76799999998</v>
      </c>
      <c r="C30" s="98">
        <v>3055728.5449999999</v>
      </c>
      <c r="D30" s="98">
        <v>1267.1020000000001</v>
      </c>
      <c r="E30" s="40" t="s">
        <v>155</v>
      </c>
    </row>
    <row r="31" spans="1:5" x14ac:dyDescent="0.3">
      <c r="A31" s="40">
        <v>29</v>
      </c>
      <c r="B31" s="98">
        <v>331817.38900000002</v>
      </c>
      <c r="C31" s="98">
        <v>3055726.7829999998</v>
      </c>
      <c r="D31" s="98">
        <v>1266.98</v>
      </c>
      <c r="E31" s="40" t="s">
        <v>155</v>
      </c>
    </row>
    <row r="32" spans="1:5" x14ac:dyDescent="0.3">
      <c r="A32" s="40">
        <v>30</v>
      </c>
      <c r="B32" s="98">
        <v>331816.01199999999</v>
      </c>
      <c r="C32" s="98">
        <v>3055726.9720000001</v>
      </c>
      <c r="D32" s="98">
        <v>1267.4680000000001</v>
      </c>
      <c r="E32" s="40" t="s">
        <v>165</v>
      </c>
    </row>
    <row r="33" spans="1:5" x14ac:dyDescent="0.3">
      <c r="A33" s="40">
        <v>31</v>
      </c>
      <c r="B33" s="98">
        <v>331819.14600000001</v>
      </c>
      <c r="C33" s="98">
        <v>3055724.6889999998</v>
      </c>
      <c r="D33" s="98">
        <v>1266.9770000000001</v>
      </c>
      <c r="E33" s="40" t="s">
        <v>155</v>
      </c>
    </row>
    <row r="34" spans="1:5" x14ac:dyDescent="0.3">
      <c r="A34" s="40">
        <v>32</v>
      </c>
      <c r="B34" s="98">
        <v>331820.85800000001</v>
      </c>
      <c r="C34" s="98">
        <v>3055726.5720000002</v>
      </c>
      <c r="D34" s="98">
        <v>1267.097</v>
      </c>
      <c r="E34" s="40" t="s">
        <v>155</v>
      </c>
    </row>
    <row r="35" spans="1:5" x14ac:dyDescent="0.3">
      <c r="A35" s="40">
        <v>33</v>
      </c>
      <c r="B35" s="98">
        <v>331823.84399999998</v>
      </c>
      <c r="C35" s="98">
        <v>3055723.3620000002</v>
      </c>
      <c r="D35" s="98">
        <v>1266.9559999999999</v>
      </c>
      <c r="E35" s="40" t="s">
        <v>155</v>
      </c>
    </row>
    <row r="36" spans="1:5" x14ac:dyDescent="0.3">
      <c r="A36" s="40">
        <v>34</v>
      </c>
      <c r="B36" s="98">
        <v>331825.277</v>
      </c>
      <c r="C36" s="98">
        <v>3055722.102</v>
      </c>
      <c r="D36" s="98">
        <v>1266.886</v>
      </c>
      <c r="E36" s="40" t="s">
        <v>155</v>
      </c>
    </row>
    <row r="37" spans="1:5" x14ac:dyDescent="0.3">
      <c r="A37" s="40">
        <v>35</v>
      </c>
      <c r="B37" s="98">
        <v>331827.46100000001</v>
      </c>
      <c r="C37" s="98">
        <v>3055720.3110000002</v>
      </c>
      <c r="D37" s="98">
        <v>1266.902</v>
      </c>
      <c r="E37" s="40" t="s">
        <v>155</v>
      </c>
    </row>
    <row r="38" spans="1:5" x14ac:dyDescent="0.3">
      <c r="A38" s="40">
        <v>36</v>
      </c>
      <c r="B38" s="98">
        <v>331827.78999999998</v>
      </c>
      <c r="C38" s="98">
        <v>3055721.7910000002</v>
      </c>
      <c r="D38" s="98">
        <v>1266.951</v>
      </c>
      <c r="E38" s="40" t="s">
        <v>155</v>
      </c>
    </row>
    <row r="39" spans="1:5" x14ac:dyDescent="0.3">
      <c r="A39" s="40">
        <v>37</v>
      </c>
      <c r="B39" s="98">
        <v>331831.59700000001</v>
      </c>
      <c r="C39" s="98">
        <v>3055721.3369999998</v>
      </c>
      <c r="D39" s="98">
        <v>1267.212</v>
      </c>
      <c r="E39" s="40" t="s">
        <v>156</v>
      </c>
    </row>
    <row r="40" spans="1:5" x14ac:dyDescent="0.3">
      <c r="A40" s="40">
        <v>38</v>
      </c>
      <c r="B40" s="98">
        <v>331834.185</v>
      </c>
      <c r="C40" s="98">
        <v>3055724.8509999998</v>
      </c>
      <c r="D40" s="98">
        <v>1267.229</v>
      </c>
      <c r="E40" s="40" t="s">
        <v>156</v>
      </c>
    </row>
    <row r="41" spans="1:5" x14ac:dyDescent="0.3">
      <c r="A41" s="40">
        <v>39</v>
      </c>
      <c r="B41" s="98">
        <v>331832.45600000001</v>
      </c>
      <c r="C41" s="98">
        <v>3055715.3339999998</v>
      </c>
      <c r="D41" s="98">
        <v>1267.1610000000001</v>
      </c>
      <c r="E41" s="40" t="s">
        <v>156</v>
      </c>
    </row>
    <row r="42" spans="1:5" x14ac:dyDescent="0.3">
      <c r="A42" s="40">
        <v>40</v>
      </c>
      <c r="B42" s="98">
        <v>331822.054</v>
      </c>
      <c r="C42" s="98">
        <v>3055721.6069999998</v>
      </c>
      <c r="D42" s="98">
        <v>1266.9079999999999</v>
      </c>
      <c r="E42" s="40" t="s">
        <v>155</v>
      </c>
    </row>
    <row r="43" spans="1:5" x14ac:dyDescent="0.3">
      <c r="A43" s="40">
        <v>41</v>
      </c>
      <c r="B43" s="98">
        <v>331837.89199999999</v>
      </c>
      <c r="C43" s="98">
        <v>3055733.0359999998</v>
      </c>
      <c r="D43" s="98">
        <v>1267.192</v>
      </c>
      <c r="E43" s="40" t="s">
        <v>164</v>
      </c>
    </row>
    <row r="44" spans="1:5" x14ac:dyDescent="0.3">
      <c r="A44" s="40">
        <v>42</v>
      </c>
      <c r="B44" s="98">
        <v>331826.92700000003</v>
      </c>
      <c r="C44" s="98">
        <v>3055735.3969999999</v>
      </c>
      <c r="D44" s="98">
        <v>1268.0889999999999</v>
      </c>
      <c r="E44" s="40" t="s">
        <v>164</v>
      </c>
    </row>
    <row r="45" spans="1:5" x14ac:dyDescent="0.3">
      <c r="A45" s="40">
        <v>43</v>
      </c>
      <c r="B45" s="98">
        <v>331806.09000000003</v>
      </c>
      <c r="C45" s="98">
        <v>3055740.8110000002</v>
      </c>
      <c r="D45" s="98">
        <v>1268.1969999999999</v>
      </c>
      <c r="E45" s="40" t="s">
        <v>15</v>
      </c>
    </row>
    <row r="46" spans="1:5" x14ac:dyDescent="0.3">
      <c r="A46" s="40">
        <v>44</v>
      </c>
      <c r="B46" s="98">
        <v>331806.70899999997</v>
      </c>
      <c r="C46" s="98">
        <v>3055741.5329999998</v>
      </c>
      <c r="D46" s="98">
        <v>1268.134</v>
      </c>
      <c r="E46" s="40" t="s">
        <v>15</v>
      </c>
    </row>
    <row r="47" spans="1:5" x14ac:dyDescent="0.3">
      <c r="A47" s="40">
        <v>45</v>
      </c>
      <c r="B47" s="98">
        <v>331810.05599999998</v>
      </c>
      <c r="C47" s="98">
        <v>3055735.0660000001</v>
      </c>
      <c r="D47" s="98">
        <v>1268.0889999999999</v>
      </c>
      <c r="E47" s="40" t="s">
        <v>15</v>
      </c>
    </row>
    <row r="48" spans="1:5" x14ac:dyDescent="0.3">
      <c r="A48" s="40">
        <v>46</v>
      </c>
      <c r="B48" s="98">
        <v>331812.48499999999</v>
      </c>
      <c r="C48" s="98">
        <v>3055733.6340000001</v>
      </c>
      <c r="D48" s="98">
        <v>1268.039</v>
      </c>
      <c r="E48" s="40" t="s">
        <v>15</v>
      </c>
    </row>
    <row r="49" spans="1:5" x14ac:dyDescent="0.3">
      <c r="A49" s="40">
        <v>47</v>
      </c>
      <c r="B49" s="98">
        <v>331815.16600000003</v>
      </c>
      <c r="C49" s="98">
        <v>3055729.9</v>
      </c>
      <c r="D49" s="98">
        <v>1267.9939999999999</v>
      </c>
      <c r="E49" s="40" t="s">
        <v>15</v>
      </c>
    </row>
    <row r="50" spans="1:5" x14ac:dyDescent="0.3">
      <c r="A50" s="40">
        <v>48</v>
      </c>
      <c r="B50" s="98">
        <v>331816.05599999998</v>
      </c>
      <c r="C50" s="98">
        <v>3055730.3650000002</v>
      </c>
      <c r="D50" s="98">
        <v>1267.854</v>
      </c>
      <c r="E50" s="40" t="s">
        <v>15</v>
      </c>
    </row>
    <row r="51" spans="1:5" x14ac:dyDescent="0.3">
      <c r="A51" s="40">
        <v>49</v>
      </c>
      <c r="B51" s="98">
        <v>331817.74699999997</v>
      </c>
      <c r="C51" s="98">
        <v>3055727.1209999998</v>
      </c>
      <c r="D51" s="98">
        <v>1267.0450000000001</v>
      </c>
      <c r="E51" s="40" t="s">
        <v>15</v>
      </c>
    </row>
    <row r="52" spans="1:5" x14ac:dyDescent="0.3">
      <c r="A52" s="40">
        <v>50</v>
      </c>
      <c r="B52" s="98">
        <v>331818.41499999998</v>
      </c>
      <c r="C52" s="98">
        <v>3055727.8020000001</v>
      </c>
      <c r="D52" s="98">
        <v>1267.1189999999999</v>
      </c>
      <c r="E52" s="40" t="s">
        <v>15</v>
      </c>
    </row>
    <row r="53" spans="1:5" x14ac:dyDescent="0.3">
      <c r="A53" s="40">
        <v>51</v>
      </c>
      <c r="B53" s="98">
        <v>331820.08299999998</v>
      </c>
      <c r="C53" s="98">
        <v>3055724.6719999998</v>
      </c>
      <c r="D53" s="98">
        <v>1267.002</v>
      </c>
      <c r="E53" s="40" t="s">
        <v>15</v>
      </c>
    </row>
    <row r="54" spans="1:5" x14ac:dyDescent="0.3">
      <c r="A54" s="40">
        <v>52</v>
      </c>
      <c r="B54" s="98">
        <v>331820.29700000002</v>
      </c>
      <c r="C54" s="98">
        <v>3055722.7030000002</v>
      </c>
      <c r="D54" s="98">
        <v>1267.0039999999999</v>
      </c>
      <c r="E54" s="40" t="s">
        <v>15</v>
      </c>
    </row>
    <row r="55" spans="1:5" x14ac:dyDescent="0.3">
      <c r="A55" s="40">
        <v>53</v>
      </c>
      <c r="B55" s="98">
        <v>331822.929</v>
      </c>
      <c r="C55" s="98">
        <v>3055724.969</v>
      </c>
      <c r="D55" s="98">
        <v>1267.0360000000001</v>
      </c>
      <c r="E55" s="40" t="s">
        <v>15</v>
      </c>
    </row>
    <row r="56" spans="1:5" x14ac:dyDescent="0.3">
      <c r="A56" s="40">
        <v>54</v>
      </c>
      <c r="B56" s="98">
        <v>331828.09000000003</v>
      </c>
      <c r="C56" s="98">
        <v>3055718.4929999998</v>
      </c>
      <c r="D56" s="98">
        <v>1266.9110000000001</v>
      </c>
      <c r="E56" s="40" t="s">
        <v>15</v>
      </c>
    </row>
    <row r="57" spans="1:5" x14ac:dyDescent="0.3">
      <c r="A57" s="40">
        <v>55</v>
      </c>
      <c r="B57" s="98">
        <v>331815.24699999997</v>
      </c>
      <c r="C57" s="98">
        <v>3055754.5040000002</v>
      </c>
      <c r="D57" s="98">
        <v>1269.6559999999999</v>
      </c>
      <c r="E57" s="40" t="s">
        <v>15</v>
      </c>
    </row>
    <row r="58" spans="1:5" x14ac:dyDescent="0.3">
      <c r="A58" s="40">
        <v>56</v>
      </c>
      <c r="B58" s="98">
        <v>331812.89399999997</v>
      </c>
      <c r="C58" s="98">
        <v>3055755.466</v>
      </c>
      <c r="D58" s="98">
        <v>1269.691</v>
      </c>
      <c r="E58" s="40" t="s">
        <v>15</v>
      </c>
    </row>
    <row r="59" spans="1:5" x14ac:dyDescent="0.3">
      <c r="A59" s="40">
        <v>57</v>
      </c>
      <c r="B59" s="98">
        <v>331810.02899999998</v>
      </c>
      <c r="C59" s="98">
        <v>3055750.057</v>
      </c>
      <c r="D59" s="98">
        <v>1268.894</v>
      </c>
      <c r="E59" s="40" t="s">
        <v>15</v>
      </c>
    </row>
    <row r="60" spans="1:5" x14ac:dyDescent="0.3">
      <c r="A60" s="40">
        <v>58</v>
      </c>
      <c r="B60" s="98">
        <v>331810.07199999999</v>
      </c>
      <c r="C60" s="98">
        <v>3055745.966</v>
      </c>
      <c r="D60" s="98">
        <v>1268.528</v>
      </c>
      <c r="E60" s="40" t="s">
        <v>15</v>
      </c>
    </row>
    <row r="61" spans="1:5" x14ac:dyDescent="0.3">
      <c r="A61" s="40">
        <v>59</v>
      </c>
      <c r="B61" s="98">
        <v>331806.049</v>
      </c>
      <c r="C61" s="98">
        <v>3055744.9160000002</v>
      </c>
      <c r="D61" s="98">
        <v>1268.0740000000001</v>
      </c>
      <c r="E61" s="40" t="s">
        <v>15</v>
      </c>
    </row>
    <row r="62" spans="1:5" x14ac:dyDescent="0.3">
      <c r="A62" s="40">
        <v>60</v>
      </c>
      <c r="B62" s="98">
        <v>331807.62900000002</v>
      </c>
      <c r="C62" s="98">
        <v>3055743.29</v>
      </c>
      <c r="D62" s="98">
        <v>1268.1310000000001</v>
      </c>
      <c r="E62" s="40" t="s">
        <v>15</v>
      </c>
    </row>
    <row r="63" spans="1:5" x14ac:dyDescent="0.3">
      <c r="A63" s="40">
        <v>61</v>
      </c>
      <c r="B63" s="98">
        <v>331817.962</v>
      </c>
      <c r="C63" s="98">
        <v>3055756.5079999999</v>
      </c>
      <c r="D63" s="98">
        <v>1269.7249999999999</v>
      </c>
      <c r="E63" s="40" t="s">
        <v>166</v>
      </c>
    </row>
    <row r="64" spans="1:5" x14ac:dyDescent="0.3">
      <c r="A64" s="40">
        <v>62</v>
      </c>
      <c r="B64" s="98">
        <v>331821.65899999999</v>
      </c>
      <c r="C64" s="98">
        <v>3055759.2179999999</v>
      </c>
      <c r="D64" s="98">
        <v>1270.087</v>
      </c>
      <c r="E64" s="40" t="s">
        <v>164</v>
      </c>
    </row>
    <row r="65" spans="1:5" x14ac:dyDescent="0.3">
      <c r="A65" s="40">
        <v>63</v>
      </c>
      <c r="B65" s="98">
        <v>331820.99400000001</v>
      </c>
      <c r="C65" s="98">
        <v>3055759.8420000002</v>
      </c>
      <c r="D65" s="98">
        <v>1269.934</v>
      </c>
      <c r="E65" s="40" t="s">
        <v>166</v>
      </c>
    </row>
    <row r="66" spans="1:5" x14ac:dyDescent="0.3">
      <c r="A66" s="40">
        <v>64</v>
      </c>
      <c r="B66" s="98">
        <v>331816.73700000002</v>
      </c>
      <c r="C66" s="98">
        <v>3055753.5589999999</v>
      </c>
      <c r="D66" s="98">
        <v>1269.5</v>
      </c>
      <c r="E66" s="40" t="s">
        <v>167</v>
      </c>
    </row>
    <row r="67" spans="1:5" x14ac:dyDescent="0.3">
      <c r="A67" s="40">
        <v>65</v>
      </c>
      <c r="B67" s="98">
        <v>331816.73700000002</v>
      </c>
      <c r="C67" s="98">
        <v>3055753.5419999999</v>
      </c>
      <c r="D67" s="98">
        <v>1269.498</v>
      </c>
      <c r="E67" s="40" t="s">
        <v>167</v>
      </c>
    </row>
    <row r="68" spans="1:5" x14ac:dyDescent="0.3">
      <c r="A68" s="40">
        <v>66</v>
      </c>
      <c r="B68" s="98">
        <v>331819.00699999998</v>
      </c>
      <c r="C68" s="98">
        <v>3055754.5380000002</v>
      </c>
      <c r="D68" s="98">
        <v>1269.3869999999999</v>
      </c>
      <c r="E68" s="40" t="s">
        <v>167</v>
      </c>
    </row>
    <row r="69" spans="1:5" x14ac:dyDescent="0.3">
      <c r="A69" s="40">
        <v>67</v>
      </c>
      <c r="B69" s="98">
        <v>331821.23100000003</v>
      </c>
      <c r="C69" s="98">
        <v>3055754.213</v>
      </c>
      <c r="D69" s="98">
        <v>1269.5429999999999</v>
      </c>
      <c r="E69" s="40" t="s">
        <v>167</v>
      </c>
    </row>
    <row r="70" spans="1:5" x14ac:dyDescent="0.3">
      <c r="A70" s="40">
        <v>68</v>
      </c>
      <c r="B70" s="98">
        <v>331815.90999999997</v>
      </c>
      <c r="C70" s="98">
        <v>3055743.5860000001</v>
      </c>
      <c r="D70" s="98">
        <v>1268.3219999999999</v>
      </c>
      <c r="E70" s="40" t="s">
        <v>167</v>
      </c>
    </row>
    <row r="71" spans="1:5" x14ac:dyDescent="0.3">
      <c r="A71" s="40">
        <v>69</v>
      </c>
      <c r="B71" s="98">
        <v>331818.46100000001</v>
      </c>
      <c r="C71" s="98">
        <v>3055740.9890000001</v>
      </c>
      <c r="D71" s="98">
        <v>1268.1790000000001</v>
      </c>
      <c r="E71" s="40" t="s">
        <v>167</v>
      </c>
    </row>
    <row r="72" spans="1:5" x14ac:dyDescent="0.3">
      <c r="A72" s="40">
        <v>70</v>
      </c>
      <c r="B72" s="98">
        <v>331823.75599999999</v>
      </c>
      <c r="C72" s="98">
        <v>3055738.4309999999</v>
      </c>
      <c r="D72" s="98">
        <v>1268.143</v>
      </c>
      <c r="E72" s="40" t="s">
        <v>167</v>
      </c>
    </row>
    <row r="73" spans="1:5" x14ac:dyDescent="0.3">
      <c r="A73" s="40">
        <v>71</v>
      </c>
      <c r="B73" s="98">
        <v>331823.43099999998</v>
      </c>
      <c r="C73" s="98">
        <v>3055728.264</v>
      </c>
      <c r="D73" s="98">
        <v>1267.1089999999999</v>
      </c>
      <c r="E73" s="40" t="s">
        <v>167</v>
      </c>
    </row>
    <row r="74" spans="1:5" x14ac:dyDescent="0.3">
      <c r="A74" s="40">
        <v>72</v>
      </c>
      <c r="B74" s="98">
        <v>331831.50699999998</v>
      </c>
      <c r="C74" s="98">
        <v>3055738.3059999999</v>
      </c>
      <c r="D74" s="98">
        <v>1268.337</v>
      </c>
      <c r="E74" s="40" t="s">
        <v>167</v>
      </c>
    </row>
    <row r="75" spans="1:5" x14ac:dyDescent="0.3">
      <c r="A75" s="40">
        <v>73</v>
      </c>
      <c r="B75" s="98">
        <v>331835.92300000001</v>
      </c>
      <c r="C75" s="98">
        <v>3055737.5219999999</v>
      </c>
      <c r="D75" s="98">
        <v>1268.204</v>
      </c>
      <c r="E75" s="40" t="s">
        <v>167</v>
      </c>
    </row>
    <row r="76" spans="1:5" x14ac:dyDescent="0.3">
      <c r="A76" s="40">
        <v>74</v>
      </c>
      <c r="B76" s="98">
        <v>331825.66200000001</v>
      </c>
      <c r="C76" s="98">
        <v>3055734.4070000001</v>
      </c>
      <c r="D76" s="98">
        <v>1268.0119999999999</v>
      </c>
      <c r="E76" s="40" t="s">
        <v>167</v>
      </c>
    </row>
    <row r="77" spans="1:5" x14ac:dyDescent="0.3">
      <c r="A77" s="40">
        <v>75</v>
      </c>
      <c r="B77" s="98">
        <v>331828.62199999997</v>
      </c>
      <c r="C77" s="98">
        <v>3055736.213</v>
      </c>
      <c r="D77" s="98">
        <v>1268.2719999999999</v>
      </c>
      <c r="E77" s="40" t="s">
        <v>167</v>
      </c>
    </row>
    <row r="78" spans="1:5" x14ac:dyDescent="0.3">
      <c r="A78" s="40">
        <v>76</v>
      </c>
      <c r="B78" s="98">
        <v>331844.27600000001</v>
      </c>
      <c r="C78" s="98">
        <v>3055741.5460000001</v>
      </c>
      <c r="D78" s="98">
        <v>1268.549</v>
      </c>
      <c r="E78" s="40" t="s">
        <v>167</v>
      </c>
    </row>
    <row r="79" spans="1:5" x14ac:dyDescent="0.3">
      <c r="A79" s="40">
        <v>77</v>
      </c>
      <c r="B79" s="98">
        <v>331851.39899999998</v>
      </c>
      <c r="C79" s="98">
        <v>3055741.4649999999</v>
      </c>
      <c r="D79" s="98">
        <v>1268.5619999999999</v>
      </c>
      <c r="E79" s="40" t="s">
        <v>167</v>
      </c>
    </row>
    <row r="80" spans="1:5" x14ac:dyDescent="0.3">
      <c r="A80" s="40">
        <v>78</v>
      </c>
      <c r="B80" s="98">
        <v>331854.38</v>
      </c>
      <c r="C80" s="98">
        <v>3055738.6460000002</v>
      </c>
      <c r="D80" s="98">
        <v>1268.569</v>
      </c>
      <c r="E80" s="40" t="s">
        <v>167</v>
      </c>
    </row>
    <row r="81" spans="1:5" x14ac:dyDescent="0.3">
      <c r="A81" s="40">
        <v>79</v>
      </c>
      <c r="B81" s="98">
        <v>331857.73499999999</v>
      </c>
      <c r="C81" s="98">
        <v>3055733.1340000001</v>
      </c>
      <c r="D81" s="98">
        <v>1268.4490000000001</v>
      </c>
      <c r="E81" s="40" t="s">
        <v>167</v>
      </c>
    </row>
    <row r="82" spans="1:5" x14ac:dyDescent="0.3">
      <c r="A82" s="40">
        <v>80</v>
      </c>
      <c r="B82" s="98">
        <v>331861.26299999998</v>
      </c>
      <c r="C82" s="98">
        <v>3055732.4389999998</v>
      </c>
      <c r="D82" s="98">
        <v>1269.0309999999999</v>
      </c>
      <c r="E82" s="40" t="s">
        <v>167</v>
      </c>
    </row>
    <row r="83" spans="1:5" x14ac:dyDescent="0.3">
      <c r="A83" s="40">
        <v>81</v>
      </c>
      <c r="B83" s="98">
        <v>331863.44799999997</v>
      </c>
      <c r="C83" s="98">
        <v>3055728.2230000002</v>
      </c>
      <c r="D83" s="98">
        <v>1268.088</v>
      </c>
      <c r="E83" s="40" t="s">
        <v>167</v>
      </c>
    </row>
    <row r="84" spans="1:5" x14ac:dyDescent="0.3">
      <c r="A84" s="40">
        <v>82</v>
      </c>
      <c r="B84" s="98">
        <v>331866.21100000001</v>
      </c>
      <c r="C84" s="98">
        <v>3055728.4339999999</v>
      </c>
      <c r="D84" s="98">
        <v>1269.0940000000001</v>
      </c>
      <c r="E84" s="40" t="s">
        <v>167</v>
      </c>
    </row>
    <row r="85" spans="1:5" x14ac:dyDescent="0.3">
      <c r="A85" s="40">
        <v>83</v>
      </c>
      <c r="B85" s="98">
        <v>331872.02500000002</v>
      </c>
      <c r="C85" s="98">
        <v>3055723.3530000001</v>
      </c>
      <c r="D85" s="98">
        <v>1269.056</v>
      </c>
      <c r="E85" s="40" t="s">
        <v>167</v>
      </c>
    </row>
    <row r="86" spans="1:5" x14ac:dyDescent="0.3">
      <c r="A86" s="40">
        <v>84</v>
      </c>
      <c r="B86" s="98">
        <v>331858.12099999998</v>
      </c>
      <c r="C86" s="98">
        <v>3055728.952</v>
      </c>
      <c r="D86" s="98">
        <v>1267.991</v>
      </c>
      <c r="E86" s="40" t="s">
        <v>167</v>
      </c>
    </row>
    <row r="87" spans="1:5" x14ac:dyDescent="0.3">
      <c r="A87" s="40">
        <v>85</v>
      </c>
      <c r="B87" s="98">
        <v>331816.80099999998</v>
      </c>
      <c r="C87" s="98">
        <v>3055738.73</v>
      </c>
      <c r="D87" s="98">
        <v>1268.134</v>
      </c>
      <c r="E87" s="40" t="s">
        <v>167</v>
      </c>
    </row>
    <row r="88" spans="1:5" x14ac:dyDescent="0.3">
      <c r="A88" s="40">
        <v>86</v>
      </c>
      <c r="B88" s="98">
        <v>331813.484</v>
      </c>
      <c r="C88" s="98">
        <v>3055737.2740000002</v>
      </c>
      <c r="D88" s="98">
        <v>1268.107</v>
      </c>
      <c r="E88" s="40" t="s">
        <v>167</v>
      </c>
    </row>
    <row r="89" spans="1:5" x14ac:dyDescent="0.3">
      <c r="A89" s="40">
        <v>87</v>
      </c>
      <c r="B89" s="98">
        <v>331810.78999999998</v>
      </c>
      <c r="C89" s="98">
        <v>3055730.6349999998</v>
      </c>
      <c r="D89" s="98">
        <v>1267.288</v>
      </c>
      <c r="E89" s="40" t="s">
        <v>167</v>
      </c>
    </row>
    <row r="90" spans="1:5" x14ac:dyDescent="0.3">
      <c r="A90" s="40">
        <v>88</v>
      </c>
      <c r="B90" s="98">
        <v>331812.93699999998</v>
      </c>
      <c r="C90" s="98">
        <v>3055728.8689999999</v>
      </c>
      <c r="D90" s="98">
        <v>1267.5029999999999</v>
      </c>
      <c r="E90" s="40" t="s">
        <v>167</v>
      </c>
    </row>
    <row r="91" spans="1:5" x14ac:dyDescent="0.3">
      <c r="A91" s="40">
        <v>89</v>
      </c>
      <c r="B91" s="98">
        <v>331805.467</v>
      </c>
      <c r="C91" s="98">
        <v>3055736.068</v>
      </c>
      <c r="D91" s="98">
        <v>1267.0719999999999</v>
      </c>
      <c r="E91" s="40" t="s">
        <v>167</v>
      </c>
    </row>
    <row r="92" spans="1:5" x14ac:dyDescent="0.3">
      <c r="A92" s="40">
        <v>90</v>
      </c>
      <c r="B92" s="98">
        <v>331815.734</v>
      </c>
      <c r="C92" s="98">
        <v>3055724.2919999999</v>
      </c>
      <c r="D92" s="98">
        <v>1266.925</v>
      </c>
      <c r="E92" s="40" t="s">
        <v>167</v>
      </c>
    </row>
    <row r="93" spans="1:5" x14ac:dyDescent="0.3">
      <c r="A93" s="40">
        <v>91</v>
      </c>
      <c r="B93" s="98">
        <v>331806.42</v>
      </c>
      <c r="C93" s="98">
        <v>3055734.8390000002</v>
      </c>
      <c r="D93" s="98">
        <v>1267.2909999999999</v>
      </c>
      <c r="E93" s="40" t="s">
        <v>167</v>
      </c>
    </row>
    <row r="94" spans="1:5" x14ac:dyDescent="0.3">
      <c r="A94" s="40">
        <v>92</v>
      </c>
      <c r="B94" s="98">
        <v>331798.61200000002</v>
      </c>
      <c r="C94" s="98">
        <v>3055729.7609999999</v>
      </c>
      <c r="D94" s="98">
        <v>1266.5219999999999</v>
      </c>
      <c r="E94" s="40" t="s">
        <v>167</v>
      </c>
    </row>
    <row r="95" spans="1:5" x14ac:dyDescent="0.3">
      <c r="A95" s="40">
        <v>93</v>
      </c>
      <c r="B95" s="98">
        <v>331819.245</v>
      </c>
      <c r="C95" s="98">
        <v>3055720.7990000001</v>
      </c>
      <c r="D95" s="98">
        <v>1266.9880000000001</v>
      </c>
      <c r="E95" s="40" t="s">
        <v>167</v>
      </c>
    </row>
    <row r="96" spans="1:5" x14ac:dyDescent="0.3">
      <c r="A96" s="40">
        <v>94</v>
      </c>
      <c r="B96" s="98">
        <v>331802.321</v>
      </c>
      <c r="C96" s="98">
        <v>3055726.625</v>
      </c>
      <c r="D96" s="98">
        <v>1266.453</v>
      </c>
      <c r="E96" s="40" t="s">
        <v>167</v>
      </c>
    </row>
    <row r="97" spans="1:5" x14ac:dyDescent="0.3">
      <c r="A97" s="40">
        <v>95</v>
      </c>
      <c r="B97" s="98">
        <v>331822.41399999999</v>
      </c>
      <c r="C97" s="98">
        <v>3055716.872</v>
      </c>
      <c r="D97" s="98">
        <v>1266.8489999999999</v>
      </c>
      <c r="E97" s="40" t="s">
        <v>167</v>
      </c>
    </row>
    <row r="98" spans="1:5" x14ac:dyDescent="0.3">
      <c r="A98" s="40">
        <v>96</v>
      </c>
      <c r="B98" s="98">
        <v>331807.89199999999</v>
      </c>
      <c r="C98" s="98">
        <v>3055723.2719999999</v>
      </c>
      <c r="D98" s="98">
        <v>1266.088</v>
      </c>
      <c r="E98" s="40" t="s">
        <v>167</v>
      </c>
    </row>
    <row r="99" spans="1:5" x14ac:dyDescent="0.3">
      <c r="A99" s="40">
        <v>97</v>
      </c>
      <c r="B99" s="98">
        <v>331821.53999999998</v>
      </c>
      <c r="C99" s="98">
        <v>3055712.7829999998</v>
      </c>
      <c r="D99" s="98">
        <v>1266.0540000000001</v>
      </c>
      <c r="E99" s="40" t="s">
        <v>167</v>
      </c>
    </row>
    <row r="100" spans="1:5" x14ac:dyDescent="0.3">
      <c r="A100" s="40">
        <v>98</v>
      </c>
      <c r="B100" s="98">
        <v>331811.24</v>
      </c>
      <c r="C100" s="98">
        <v>3055720.8620000002</v>
      </c>
      <c r="D100" s="98">
        <v>1266.077</v>
      </c>
      <c r="E100" s="40" t="s">
        <v>167</v>
      </c>
    </row>
    <row r="101" spans="1:5" x14ac:dyDescent="0.3">
      <c r="A101" s="40">
        <v>99</v>
      </c>
      <c r="B101" s="98">
        <v>331815.42300000001</v>
      </c>
      <c r="C101" s="98">
        <v>3055714.8829999999</v>
      </c>
      <c r="D101" s="98">
        <v>1266.0930000000001</v>
      </c>
      <c r="E101" s="40" t="s">
        <v>167</v>
      </c>
    </row>
    <row r="102" spans="1:5" x14ac:dyDescent="0.3">
      <c r="A102" s="40">
        <v>100</v>
      </c>
      <c r="B102" s="98">
        <v>331813.71600000001</v>
      </c>
      <c r="C102" s="98">
        <v>3055720.4389999998</v>
      </c>
      <c r="D102" s="98">
        <v>1266.046</v>
      </c>
      <c r="E102" s="40" t="s">
        <v>167</v>
      </c>
    </row>
    <row r="103" spans="1:5" x14ac:dyDescent="0.3">
      <c r="A103" s="40">
        <v>101</v>
      </c>
      <c r="B103" s="98">
        <v>331809.68400000001</v>
      </c>
      <c r="C103" s="98">
        <v>3055725.4360000002</v>
      </c>
      <c r="D103" s="98">
        <v>1266.0930000000001</v>
      </c>
      <c r="E103" s="40" t="s">
        <v>167</v>
      </c>
    </row>
    <row r="104" spans="1:5" x14ac:dyDescent="0.3">
      <c r="A104" s="40">
        <v>102</v>
      </c>
      <c r="B104" s="98">
        <v>331796.13299999997</v>
      </c>
      <c r="C104" s="98">
        <v>3055729.52</v>
      </c>
      <c r="D104" s="98">
        <v>1265.6179999999999</v>
      </c>
      <c r="E104" s="40" t="s">
        <v>167</v>
      </c>
    </row>
    <row r="105" spans="1:5" x14ac:dyDescent="0.3">
      <c r="A105" s="40">
        <v>103</v>
      </c>
      <c r="B105" s="98">
        <v>331817.348</v>
      </c>
      <c r="C105" s="98">
        <v>3055711.04</v>
      </c>
      <c r="D105" s="98">
        <v>1264.826</v>
      </c>
      <c r="E105" s="40" t="s">
        <v>167</v>
      </c>
    </row>
    <row r="106" spans="1:5" x14ac:dyDescent="0.3">
      <c r="A106" s="40">
        <v>104</v>
      </c>
      <c r="B106" s="98">
        <v>331804.22399999999</v>
      </c>
      <c r="C106" s="98">
        <v>3055719.22</v>
      </c>
      <c r="D106" s="98">
        <v>1264.4860000000001</v>
      </c>
      <c r="E106" s="40" t="s">
        <v>167</v>
      </c>
    </row>
    <row r="107" spans="1:5" x14ac:dyDescent="0.3">
      <c r="A107" s="40">
        <v>105</v>
      </c>
      <c r="B107" s="98">
        <v>331807.56199999998</v>
      </c>
      <c r="C107" s="98">
        <v>3055717.3560000001</v>
      </c>
      <c r="D107" s="98">
        <v>1264.4880000000001</v>
      </c>
      <c r="E107" s="40" t="s">
        <v>167</v>
      </c>
    </row>
    <row r="108" spans="1:5" x14ac:dyDescent="0.3">
      <c r="A108" s="40">
        <v>106</v>
      </c>
      <c r="B108" s="98">
        <v>331799.87300000002</v>
      </c>
      <c r="C108" s="98">
        <v>3055722.4610000001</v>
      </c>
      <c r="D108" s="98">
        <v>1264.5239999999999</v>
      </c>
      <c r="E108" s="40" t="s">
        <v>167</v>
      </c>
    </row>
    <row r="109" spans="1:5" x14ac:dyDescent="0.3">
      <c r="A109" s="40">
        <v>107</v>
      </c>
      <c r="B109" s="98">
        <v>331795.87300000002</v>
      </c>
      <c r="C109" s="98">
        <v>3055725.0639999998</v>
      </c>
      <c r="D109" s="98">
        <v>1264.5429999999999</v>
      </c>
      <c r="E109" s="40" t="s">
        <v>167</v>
      </c>
    </row>
    <row r="110" spans="1:5" x14ac:dyDescent="0.3">
      <c r="A110" s="40">
        <v>108</v>
      </c>
      <c r="B110" s="98">
        <v>331793.80200000003</v>
      </c>
      <c r="C110" s="98">
        <v>3055726.415</v>
      </c>
      <c r="D110" s="98">
        <v>1264.9259999999999</v>
      </c>
      <c r="E110" s="40" t="s">
        <v>167</v>
      </c>
    </row>
    <row r="111" spans="1:5" x14ac:dyDescent="0.3">
      <c r="A111" s="40">
        <v>109</v>
      </c>
      <c r="B111" s="98">
        <v>331800.44</v>
      </c>
      <c r="C111" s="98">
        <v>3055724.872</v>
      </c>
      <c r="D111" s="98">
        <v>1265.0889999999999</v>
      </c>
      <c r="E111" s="40" t="s">
        <v>167</v>
      </c>
    </row>
    <row r="112" spans="1:5" x14ac:dyDescent="0.3">
      <c r="A112" s="40">
        <v>110</v>
      </c>
      <c r="B112" s="98">
        <v>331809.73599999998</v>
      </c>
      <c r="C112" s="98">
        <v>3055718.5520000001</v>
      </c>
      <c r="D112" s="98">
        <v>1265.011</v>
      </c>
      <c r="E112" s="40" t="s">
        <v>167</v>
      </c>
    </row>
    <row r="113" spans="1:5" x14ac:dyDescent="0.3">
      <c r="A113" s="40">
        <v>111</v>
      </c>
      <c r="B113" s="98">
        <v>331806.005</v>
      </c>
      <c r="C113" s="98">
        <v>3055721.2650000001</v>
      </c>
      <c r="D113" s="98">
        <v>1264.992</v>
      </c>
      <c r="E113" s="40" t="s">
        <v>167</v>
      </c>
    </row>
    <row r="114" spans="1:5" x14ac:dyDescent="0.3">
      <c r="A114" s="40">
        <v>112</v>
      </c>
      <c r="B114" s="98">
        <v>331800.08100000001</v>
      </c>
      <c r="C114" s="98">
        <v>3055739.1609999998</v>
      </c>
      <c r="D114" s="98">
        <v>1266.8320000000001</v>
      </c>
      <c r="E114" s="40" t="s">
        <v>15</v>
      </c>
    </row>
    <row r="115" spans="1:5" x14ac:dyDescent="0.3">
      <c r="A115" s="40">
        <v>113</v>
      </c>
      <c r="B115" s="98">
        <v>331800.88799999998</v>
      </c>
      <c r="C115" s="98">
        <v>3055735.236</v>
      </c>
      <c r="D115" s="98">
        <v>1266.6130000000001</v>
      </c>
      <c r="E115" s="40" t="s">
        <v>15</v>
      </c>
    </row>
    <row r="116" spans="1:5" x14ac:dyDescent="0.3">
      <c r="A116" s="40">
        <v>114</v>
      </c>
      <c r="B116" s="98">
        <v>331795.33600000001</v>
      </c>
      <c r="C116" s="98">
        <v>3055732.9920000001</v>
      </c>
      <c r="D116" s="98">
        <v>1265.8779999999999</v>
      </c>
      <c r="E116" s="40" t="s">
        <v>15</v>
      </c>
    </row>
    <row r="117" spans="1:5" x14ac:dyDescent="0.3">
      <c r="A117" s="40">
        <v>115</v>
      </c>
      <c r="B117" s="98">
        <v>331793.37599999999</v>
      </c>
      <c r="C117" s="98">
        <v>3055727.2949999999</v>
      </c>
      <c r="D117" s="98">
        <v>1265.1030000000001</v>
      </c>
      <c r="E117" s="40" t="s">
        <v>15</v>
      </c>
    </row>
    <row r="118" spans="1:5" x14ac:dyDescent="0.3">
      <c r="A118" s="40">
        <v>116</v>
      </c>
      <c r="B118" s="98">
        <v>331787.5</v>
      </c>
      <c r="C118" s="98">
        <v>3055726.4279999998</v>
      </c>
      <c r="D118" s="98">
        <v>1264.4290000000001</v>
      </c>
      <c r="E118" s="40" t="s">
        <v>15</v>
      </c>
    </row>
    <row r="119" spans="1:5" x14ac:dyDescent="0.3">
      <c r="A119" s="40">
        <v>117</v>
      </c>
      <c r="B119" s="98">
        <v>331780.06</v>
      </c>
      <c r="C119" s="98">
        <v>3055720.4589999998</v>
      </c>
      <c r="D119" s="98">
        <v>1263.329</v>
      </c>
      <c r="E119" s="40" t="s">
        <v>15</v>
      </c>
    </row>
    <row r="120" spans="1:5" x14ac:dyDescent="0.3">
      <c r="A120" s="40">
        <v>118</v>
      </c>
      <c r="B120" s="98">
        <v>331782.08199999999</v>
      </c>
      <c r="C120" s="98">
        <v>3055725.0839999998</v>
      </c>
      <c r="D120" s="98">
        <v>1263.6590000000001</v>
      </c>
      <c r="E120" s="40" t="s">
        <v>15</v>
      </c>
    </row>
    <row r="121" spans="1:5" x14ac:dyDescent="0.3">
      <c r="A121" s="40">
        <v>119</v>
      </c>
      <c r="B121" s="98">
        <v>331775.96899999998</v>
      </c>
      <c r="C121" s="98">
        <v>3055724.4980000001</v>
      </c>
      <c r="D121" s="98">
        <v>1263.048</v>
      </c>
      <c r="E121" s="40" t="s">
        <v>164</v>
      </c>
    </row>
    <row r="122" spans="1:5" x14ac:dyDescent="0.3">
      <c r="A122" s="40">
        <v>120</v>
      </c>
      <c r="B122" s="98">
        <v>331769.50199999998</v>
      </c>
      <c r="C122" s="98">
        <v>3055717.1519999998</v>
      </c>
      <c r="D122" s="98">
        <v>1262.038</v>
      </c>
      <c r="E122" s="40" t="s">
        <v>15</v>
      </c>
    </row>
    <row r="123" spans="1:5" x14ac:dyDescent="0.3">
      <c r="A123" s="40">
        <v>121</v>
      </c>
      <c r="B123" s="98">
        <v>331774.29100000003</v>
      </c>
      <c r="C123" s="98">
        <v>3055716.8790000002</v>
      </c>
      <c r="D123" s="98">
        <v>1262.5820000000001</v>
      </c>
      <c r="E123" s="40" t="s">
        <v>15</v>
      </c>
    </row>
    <row r="124" spans="1:5" x14ac:dyDescent="0.3">
      <c r="A124" s="40">
        <v>122</v>
      </c>
      <c r="B124" s="98">
        <v>331778.04300000001</v>
      </c>
      <c r="C124" s="98">
        <v>3055716.4959999998</v>
      </c>
      <c r="D124" s="98">
        <v>1263.1880000000001</v>
      </c>
      <c r="E124" s="40" t="s">
        <v>15</v>
      </c>
    </row>
    <row r="125" spans="1:5" x14ac:dyDescent="0.3">
      <c r="A125" s="40">
        <v>123</v>
      </c>
      <c r="B125" s="98">
        <v>331777.31900000002</v>
      </c>
      <c r="C125" s="98">
        <v>3055715.7510000002</v>
      </c>
      <c r="D125" s="98">
        <v>1263.184</v>
      </c>
      <c r="E125" s="40" t="s">
        <v>15</v>
      </c>
    </row>
    <row r="126" spans="1:5" x14ac:dyDescent="0.3">
      <c r="A126" s="40">
        <v>124</v>
      </c>
      <c r="B126" s="98">
        <v>331783.45799999998</v>
      </c>
      <c r="C126" s="98">
        <v>3055713.4109999998</v>
      </c>
      <c r="D126" s="98">
        <v>1263.1949999999999</v>
      </c>
      <c r="E126" s="40" t="s">
        <v>15</v>
      </c>
    </row>
    <row r="127" spans="1:5" x14ac:dyDescent="0.3">
      <c r="A127" s="40">
        <v>125</v>
      </c>
      <c r="B127" s="98">
        <v>331797.04700000002</v>
      </c>
      <c r="C127" s="98">
        <v>3055719.628</v>
      </c>
      <c r="D127" s="98">
        <v>1263.4659999999999</v>
      </c>
      <c r="E127" s="40" t="s">
        <v>156</v>
      </c>
    </row>
    <row r="128" spans="1:5" x14ac:dyDescent="0.3">
      <c r="A128" s="40">
        <v>126</v>
      </c>
      <c r="B128" s="98">
        <v>331787.98</v>
      </c>
      <c r="C128" s="98">
        <v>3055714.5079999999</v>
      </c>
      <c r="D128" s="98">
        <v>1263.1859999999999</v>
      </c>
      <c r="E128" s="40" t="s">
        <v>155</v>
      </c>
    </row>
    <row r="129" spans="1:5" x14ac:dyDescent="0.3">
      <c r="A129" s="40">
        <v>127</v>
      </c>
      <c r="B129" s="98">
        <v>331800.65500000003</v>
      </c>
      <c r="C129" s="98">
        <v>3055716.182</v>
      </c>
      <c r="D129" s="98">
        <v>1263.479</v>
      </c>
      <c r="E129" s="40" t="s">
        <v>156</v>
      </c>
    </row>
    <row r="130" spans="1:5" x14ac:dyDescent="0.3">
      <c r="A130" s="40">
        <v>128</v>
      </c>
      <c r="B130" s="98">
        <v>331789.34100000001</v>
      </c>
      <c r="C130" s="98">
        <v>3055714.66</v>
      </c>
      <c r="D130" s="98">
        <v>1263.1769999999999</v>
      </c>
      <c r="E130" s="40" t="s">
        <v>15</v>
      </c>
    </row>
    <row r="131" spans="1:5" x14ac:dyDescent="0.3">
      <c r="A131" s="40">
        <v>129</v>
      </c>
      <c r="B131" s="98">
        <v>331795.71299999999</v>
      </c>
      <c r="C131" s="98">
        <v>3055708.3050000002</v>
      </c>
      <c r="D131" s="98">
        <v>1263.1590000000001</v>
      </c>
      <c r="E131" s="40" t="s">
        <v>15</v>
      </c>
    </row>
    <row r="132" spans="1:5" x14ac:dyDescent="0.3">
      <c r="A132" s="40">
        <v>130</v>
      </c>
      <c r="B132" s="98">
        <v>331799.2</v>
      </c>
      <c r="C132" s="98">
        <v>3055704.429</v>
      </c>
      <c r="D132" s="98">
        <v>1263.1479999999999</v>
      </c>
      <c r="E132" s="40" t="s">
        <v>15</v>
      </c>
    </row>
    <row r="133" spans="1:5" x14ac:dyDescent="0.3">
      <c r="A133" s="40">
        <v>131</v>
      </c>
      <c r="B133" s="98">
        <v>331803.19099999999</v>
      </c>
      <c r="C133" s="98">
        <v>3055705.6460000002</v>
      </c>
      <c r="D133" s="98">
        <v>1263.1389999999999</v>
      </c>
      <c r="E133" s="40" t="s">
        <v>164</v>
      </c>
    </row>
    <row r="134" spans="1:5" x14ac:dyDescent="0.3">
      <c r="A134" s="40">
        <v>132</v>
      </c>
      <c r="B134" s="98">
        <v>331805.81599999999</v>
      </c>
      <c r="C134" s="98">
        <v>3055698.9079999998</v>
      </c>
      <c r="D134" s="98">
        <v>1263.1669999999999</v>
      </c>
      <c r="E134" s="40" t="s">
        <v>15</v>
      </c>
    </row>
    <row r="135" spans="1:5" x14ac:dyDescent="0.3">
      <c r="A135" s="40">
        <v>133</v>
      </c>
      <c r="B135" s="98">
        <v>331806.38400000002</v>
      </c>
      <c r="C135" s="98">
        <v>3055699.8080000002</v>
      </c>
      <c r="D135" s="98">
        <v>1263.115</v>
      </c>
      <c r="E135" s="40" t="s">
        <v>15</v>
      </c>
    </row>
    <row r="136" spans="1:5" x14ac:dyDescent="0.3">
      <c r="A136" s="40">
        <v>134</v>
      </c>
      <c r="B136" s="98">
        <v>331807.95899999997</v>
      </c>
      <c r="C136" s="98">
        <v>3055700.3939999999</v>
      </c>
      <c r="D136" s="98">
        <v>1263.412</v>
      </c>
      <c r="E136" s="40" t="s">
        <v>156</v>
      </c>
    </row>
    <row r="137" spans="1:5" x14ac:dyDescent="0.3">
      <c r="A137" s="40">
        <v>135</v>
      </c>
      <c r="B137" s="98">
        <v>331812.37199999997</v>
      </c>
      <c r="C137" s="98">
        <v>3055706.3739999998</v>
      </c>
      <c r="D137" s="98">
        <v>1263.463</v>
      </c>
      <c r="E137" s="40" t="s">
        <v>156</v>
      </c>
    </row>
    <row r="138" spans="1:5" x14ac:dyDescent="0.3">
      <c r="A138" s="40">
        <v>136</v>
      </c>
      <c r="B138" s="98">
        <v>331816.30499999999</v>
      </c>
      <c r="C138" s="98">
        <v>3055703.6120000002</v>
      </c>
      <c r="D138" s="98">
        <v>1263.471</v>
      </c>
      <c r="E138" s="40" t="s">
        <v>156</v>
      </c>
    </row>
    <row r="139" spans="1:5" x14ac:dyDescent="0.3">
      <c r="A139" s="40">
        <v>137</v>
      </c>
      <c r="B139" s="98">
        <v>331817.50400000002</v>
      </c>
      <c r="C139" s="98">
        <v>3055690.9810000001</v>
      </c>
      <c r="D139" s="98">
        <v>1263.1669999999999</v>
      </c>
      <c r="E139" s="40" t="s">
        <v>156</v>
      </c>
    </row>
    <row r="140" spans="1:5" x14ac:dyDescent="0.3">
      <c r="A140" s="40">
        <v>138</v>
      </c>
      <c r="B140" s="98">
        <v>331817.28899999999</v>
      </c>
      <c r="C140" s="98">
        <v>3055690.0690000001</v>
      </c>
      <c r="D140" s="98">
        <v>1263.1869999999999</v>
      </c>
      <c r="E140" s="40" t="s">
        <v>15</v>
      </c>
    </row>
    <row r="141" spans="1:5" x14ac:dyDescent="0.3">
      <c r="A141" s="40">
        <v>139</v>
      </c>
      <c r="B141" s="98">
        <v>331817.36099999998</v>
      </c>
      <c r="C141" s="98">
        <v>3055690.0950000002</v>
      </c>
      <c r="D141" s="98">
        <v>1263.184</v>
      </c>
      <c r="E141" s="40" t="s">
        <v>15</v>
      </c>
    </row>
    <row r="142" spans="1:5" x14ac:dyDescent="0.3">
      <c r="A142" s="40">
        <v>140</v>
      </c>
      <c r="B142" s="98">
        <v>331824.288</v>
      </c>
      <c r="C142" s="98">
        <v>3055696.432</v>
      </c>
      <c r="D142" s="98">
        <v>1263.2260000000001</v>
      </c>
      <c r="E142" s="40" t="s">
        <v>15</v>
      </c>
    </row>
    <row r="143" spans="1:5" x14ac:dyDescent="0.3">
      <c r="A143" s="40">
        <v>141</v>
      </c>
      <c r="B143" s="98">
        <v>331827.61499999999</v>
      </c>
      <c r="C143" s="98">
        <v>3055699.1189999999</v>
      </c>
      <c r="D143" s="98">
        <v>1264.1559999999999</v>
      </c>
      <c r="E143" s="40" t="s">
        <v>15</v>
      </c>
    </row>
    <row r="144" spans="1:5" x14ac:dyDescent="0.3">
      <c r="A144" s="40">
        <v>142</v>
      </c>
      <c r="B144" s="98">
        <v>331822.84000000003</v>
      </c>
      <c r="C144" s="98">
        <v>3055689.281</v>
      </c>
      <c r="D144" s="98">
        <v>1263.0709999999999</v>
      </c>
      <c r="E144" s="40" t="s">
        <v>155</v>
      </c>
    </row>
    <row r="145" spans="1:5" x14ac:dyDescent="0.3">
      <c r="A145" s="40">
        <v>143</v>
      </c>
      <c r="B145" s="98">
        <v>331822.19699999999</v>
      </c>
      <c r="C145" s="98">
        <v>3055707.8960000002</v>
      </c>
      <c r="D145" s="98">
        <v>1264.4880000000001</v>
      </c>
      <c r="E145" s="40" t="s">
        <v>164</v>
      </c>
    </row>
    <row r="146" spans="1:5" x14ac:dyDescent="0.3">
      <c r="A146" s="40">
        <v>144</v>
      </c>
      <c r="B146" s="98">
        <v>331807.109</v>
      </c>
      <c r="C146" s="98">
        <v>3055705.2140000002</v>
      </c>
      <c r="D146" s="98">
        <v>1263.2750000000001</v>
      </c>
      <c r="E146" s="40" t="s">
        <v>167</v>
      </c>
    </row>
    <row r="147" spans="1:5" x14ac:dyDescent="0.3">
      <c r="A147" s="40">
        <v>145</v>
      </c>
      <c r="B147" s="98">
        <v>331803.09399999998</v>
      </c>
      <c r="C147" s="98">
        <v>3055708.6269999999</v>
      </c>
      <c r="D147" s="98">
        <v>1263.192</v>
      </c>
      <c r="E147" s="40" t="s">
        <v>167</v>
      </c>
    </row>
    <row r="148" spans="1:5" x14ac:dyDescent="0.3">
      <c r="A148" s="40">
        <v>146</v>
      </c>
      <c r="B148" s="98">
        <v>331795.51</v>
      </c>
      <c r="C148" s="98">
        <v>3055702.4339999999</v>
      </c>
      <c r="D148" s="98">
        <v>1262.8810000000001</v>
      </c>
      <c r="E148" s="40" t="s">
        <v>167</v>
      </c>
    </row>
    <row r="149" spans="1:5" x14ac:dyDescent="0.3">
      <c r="A149" s="40">
        <v>147</v>
      </c>
      <c r="B149" s="98">
        <v>331802.01500000001</v>
      </c>
      <c r="C149" s="98">
        <v>3055699.0869999998</v>
      </c>
      <c r="D149" s="98">
        <v>1262.453</v>
      </c>
      <c r="E149" s="40" t="s">
        <v>167</v>
      </c>
    </row>
    <row r="150" spans="1:5" x14ac:dyDescent="0.3">
      <c r="A150" s="40">
        <v>148</v>
      </c>
      <c r="B150" s="98">
        <v>331766.76199999999</v>
      </c>
      <c r="C150" s="98">
        <v>3055737.773</v>
      </c>
      <c r="D150" s="98">
        <v>1263.42</v>
      </c>
      <c r="E150" s="40" t="s">
        <v>156</v>
      </c>
    </row>
    <row r="151" spans="1:5" x14ac:dyDescent="0.3">
      <c r="A151" s="40">
        <v>149</v>
      </c>
      <c r="B151" s="98">
        <v>331770.29300000001</v>
      </c>
      <c r="C151" s="98">
        <v>3055740.827</v>
      </c>
      <c r="D151" s="98">
        <v>1263.374</v>
      </c>
      <c r="E151" s="40" t="s">
        <v>156</v>
      </c>
    </row>
    <row r="152" spans="1:5" x14ac:dyDescent="0.3">
      <c r="A152" s="40">
        <v>150</v>
      </c>
      <c r="B152" s="98">
        <v>331765.451</v>
      </c>
      <c r="C152" s="98">
        <v>3055746.6770000001</v>
      </c>
      <c r="D152" s="98">
        <v>1263.384</v>
      </c>
      <c r="E152" s="40" t="s">
        <v>156</v>
      </c>
    </row>
    <row r="153" spans="1:5" x14ac:dyDescent="0.3">
      <c r="A153" s="40">
        <v>151</v>
      </c>
      <c r="B153" s="98">
        <v>331753.86599999998</v>
      </c>
      <c r="C153" s="98">
        <v>3055737.5010000002</v>
      </c>
      <c r="D153" s="98">
        <v>1262.133</v>
      </c>
      <c r="E153" s="40" t="s">
        <v>164</v>
      </c>
    </row>
    <row r="154" spans="1:5" x14ac:dyDescent="0.3">
      <c r="A154" s="40">
        <v>152</v>
      </c>
      <c r="B154" s="98">
        <v>331775.60100000002</v>
      </c>
      <c r="C154" s="98">
        <v>3055743.375</v>
      </c>
      <c r="D154" s="98">
        <v>1265.028</v>
      </c>
      <c r="E154" s="40" t="s">
        <v>164</v>
      </c>
    </row>
    <row r="155" spans="1:5" x14ac:dyDescent="0.3">
      <c r="A155" s="40">
        <v>153</v>
      </c>
      <c r="B155" s="98">
        <v>331783.26699999999</v>
      </c>
      <c r="C155" s="98">
        <v>3055744.4389999998</v>
      </c>
      <c r="D155" s="98">
        <v>1265.8920000000001</v>
      </c>
      <c r="E155" s="40" t="s">
        <v>156</v>
      </c>
    </row>
    <row r="156" spans="1:5" x14ac:dyDescent="0.3">
      <c r="A156" s="40">
        <v>154</v>
      </c>
      <c r="B156" s="98">
        <v>331789.25699999998</v>
      </c>
      <c r="C156" s="98">
        <v>3055749.0759999999</v>
      </c>
      <c r="D156" s="98">
        <v>1265.885</v>
      </c>
      <c r="E156" s="40" t="s">
        <v>156</v>
      </c>
    </row>
    <row r="157" spans="1:5" x14ac:dyDescent="0.3">
      <c r="A157" s="40">
        <v>155</v>
      </c>
      <c r="B157" s="98">
        <v>331786.28100000002</v>
      </c>
      <c r="C157" s="98">
        <v>3055753.0469999998</v>
      </c>
      <c r="D157" s="98">
        <v>1265.931</v>
      </c>
      <c r="E157" s="40" t="s">
        <v>156</v>
      </c>
    </row>
    <row r="158" spans="1:5" x14ac:dyDescent="0.3">
      <c r="A158" s="40">
        <v>156</v>
      </c>
      <c r="B158" s="98">
        <v>331791.98300000001</v>
      </c>
      <c r="C158" s="98">
        <v>3055734.5720000002</v>
      </c>
      <c r="D158" s="98">
        <v>1265.845</v>
      </c>
      <c r="E158" s="40" t="s">
        <v>15</v>
      </c>
    </row>
    <row r="159" spans="1:5" x14ac:dyDescent="0.3">
      <c r="A159" s="40">
        <v>157</v>
      </c>
      <c r="B159" s="98">
        <v>331787.05099999998</v>
      </c>
      <c r="C159" s="98">
        <v>3055734.6359999999</v>
      </c>
      <c r="D159" s="98">
        <v>1265.74</v>
      </c>
      <c r="E159" s="40" t="s">
        <v>164</v>
      </c>
    </row>
    <row r="160" spans="1:5" x14ac:dyDescent="0.3">
      <c r="A160" s="40">
        <v>158</v>
      </c>
      <c r="B160" s="98">
        <v>331786.16600000003</v>
      </c>
      <c r="C160" s="98">
        <v>3055740.2289999998</v>
      </c>
      <c r="D160" s="98">
        <v>1265.7760000000001</v>
      </c>
      <c r="E160" s="40" t="s">
        <v>15</v>
      </c>
    </row>
    <row r="161" spans="1:5" x14ac:dyDescent="0.3">
      <c r="A161" s="40">
        <v>159</v>
      </c>
      <c r="B161" s="98">
        <v>331790.90399999998</v>
      </c>
      <c r="C161" s="98">
        <v>3055741.3870000001</v>
      </c>
      <c r="D161" s="98">
        <v>1265.769</v>
      </c>
      <c r="E161" s="40" t="s">
        <v>167</v>
      </c>
    </row>
    <row r="162" spans="1:5" x14ac:dyDescent="0.3">
      <c r="A162" s="40">
        <v>160</v>
      </c>
      <c r="B162" s="98">
        <v>331784.55900000001</v>
      </c>
      <c r="C162" s="98">
        <v>3055732.9079999998</v>
      </c>
      <c r="D162" s="98">
        <v>1264.895</v>
      </c>
      <c r="E162" s="40" t="s">
        <v>167</v>
      </c>
    </row>
    <row r="163" spans="1:5" x14ac:dyDescent="0.3">
      <c r="A163" s="40">
        <v>161</v>
      </c>
      <c r="B163" s="98">
        <v>331778.87099999998</v>
      </c>
      <c r="C163" s="98">
        <v>3055739.09</v>
      </c>
      <c r="D163" s="98">
        <v>1264.952</v>
      </c>
      <c r="E163" s="40" t="s">
        <v>167</v>
      </c>
    </row>
    <row r="164" spans="1:5" x14ac:dyDescent="0.3">
      <c r="A164" s="40">
        <v>162</v>
      </c>
      <c r="B164" s="98">
        <v>331771.11300000001</v>
      </c>
      <c r="C164" s="98">
        <v>3055725.0210000002</v>
      </c>
      <c r="D164" s="98">
        <v>1263.0609999999999</v>
      </c>
      <c r="E164" s="40" t="s">
        <v>15</v>
      </c>
    </row>
    <row r="165" spans="1:5" x14ac:dyDescent="0.3">
      <c r="A165" s="40">
        <v>163</v>
      </c>
      <c r="B165" s="98">
        <v>331765.86599999998</v>
      </c>
      <c r="C165" s="98">
        <v>3055732.889</v>
      </c>
      <c r="D165" s="98">
        <v>1263.0619999999999</v>
      </c>
      <c r="E165" s="40" t="s">
        <v>15</v>
      </c>
    </row>
    <row r="166" spans="1:5" x14ac:dyDescent="0.3">
      <c r="A166" s="40">
        <v>164</v>
      </c>
      <c r="B166" s="98">
        <v>331771.76500000001</v>
      </c>
      <c r="C166" s="98">
        <v>3055725.7009999999</v>
      </c>
      <c r="D166" s="98">
        <v>1263.087</v>
      </c>
      <c r="E166" s="40" t="s">
        <v>15</v>
      </c>
    </row>
    <row r="167" spans="1:5" x14ac:dyDescent="0.3">
      <c r="A167" s="40">
        <v>166</v>
      </c>
      <c r="B167" s="98">
        <v>331794.43800000002</v>
      </c>
      <c r="C167" s="98">
        <v>3055762.6690000002</v>
      </c>
      <c r="D167" s="98">
        <v>1269.5360000000001</v>
      </c>
      <c r="E167" s="40" t="s">
        <v>155</v>
      </c>
    </row>
    <row r="168" spans="1:5" x14ac:dyDescent="0.3">
      <c r="A168" s="40">
        <v>167</v>
      </c>
      <c r="B168" s="98">
        <v>331791.24099999998</v>
      </c>
      <c r="C168" s="98">
        <v>3055766.4810000001</v>
      </c>
      <c r="D168" s="98">
        <v>1269.5</v>
      </c>
      <c r="E168" s="40" t="s">
        <v>155</v>
      </c>
    </row>
    <row r="169" spans="1:5" x14ac:dyDescent="0.3">
      <c r="A169" s="40">
        <v>168</v>
      </c>
      <c r="B169" s="98">
        <v>331790.59100000001</v>
      </c>
      <c r="C169" s="98">
        <v>3055763.6069999998</v>
      </c>
      <c r="D169" s="98">
        <v>1269.462</v>
      </c>
      <c r="E169" s="40" t="s">
        <v>167</v>
      </c>
    </row>
    <row r="170" spans="1:5" x14ac:dyDescent="0.3">
      <c r="A170" s="40">
        <v>169</v>
      </c>
      <c r="B170" s="98">
        <v>331792.23499999999</v>
      </c>
      <c r="C170" s="98">
        <v>3055766.2409999999</v>
      </c>
      <c r="D170" s="98">
        <v>1269.4590000000001</v>
      </c>
      <c r="E170" s="40" t="s">
        <v>166</v>
      </c>
    </row>
    <row r="171" spans="1:5" x14ac:dyDescent="0.3">
      <c r="A171" s="40">
        <v>170</v>
      </c>
      <c r="B171" s="98">
        <v>331785.783</v>
      </c>
      <c r="C171" s="98">
        <v>3055768.7209999999</v>
      </c>
      <c r="D171" s="98">
        <v>1269.5360000000001</v>
      </c>
      <c r="E171" s="40" t="s">
        <v>167</v>
      </c>
    </row>
    <row r="172" spans="1:5" x14ac:dyDescent="0.3">
      <c r="A172" s="40">
        <v>171</v>
      </c>
      <c r="B172" s="98">
        <v>331792.09100000001</v>
      </c>
      <c r="C172" s="98">
        <v>3055762.0290000001</v>
      </c>
      <c r="D172" s="98">
        <v>1269.4349999999999</v>
      </c>
      <c r="E172" s="40" t="s">
        <v>167</v>
      </c>
    </row>
    <row r="173" spans="1:5" x14ac:dyDescent="0.3">
      <c r="A173" s="40">
        <v>172</v>
      </c>
      <c r="B173" s="98">
        <v>331780.01500000001</v>
      </c>
      <c r="C173" s="98">
        <v>3055776.469</v>
      </c>
      <c r="D173" s="98">
        <v>1269.5429999999999</v>
      </c>
      <c r="E173" s="40" t="s">
        <v>155</v>
      </c>
    </row>
    <row r="174" spans="1:5" x14ac:dyDescent="0.3">
      <c r="A174" s="40">
        <v>173</v>
      </c>
      <c r="B174" s="98">
        <v>331792.04800000001</v>
      </c>
      <c r="C174" s="98">
        <v>3055766.4010000001</v>
      </c>
      <c r="D174" s="98">
        <v>1269.51</v>
      </c>
      <c r="E174" s="40" t="s">
        <v>166</v>
      </c>
    </row>
    <row r="175" spans="1:5" x14ac:dyDescent="0.3">
      <c r="A175" s="40">
        <v>174</v>
      </c>
      <c r="B175" s="98">
        <v>331783.20600000001</v>
      </c>
      <c r="C175" s="98">
        <v>3055775.4070000001</v>
      </c>
      <c r="D175" s="98">
        <v>1269.5509999999999</v>
      </c>
      <c r="E175" s="40" t="s">
        <v>166</v>
      </c>
    </row>
    <row r="176" spans="1:5" x14ac:dyDescent="0.3">
      <c r="A176" s="40">
        <v>175</v>
      </c>
      <c r="B176" s="98">
        <v>331788.61099999998</v>
      </c>
      <c r="C176" s="98">
        <v>3055761.6540000001</v>
      </c>
      <c r="D176" s="98">
        <v>1268.816</v>
      </c>
      <c r="E176" s="40" t="s">
        <v>167</v>
      </c>
    </row>
    <row r="177" spans="1:5" x14ac:dyDescent="0.3">
      <c r="A177" s="40">
        <v>176</v>
      </c>
      <c r="B177" s="98">
        <v>331781.83500000002</v>
      </c>
      <c r="C177" s="98">
        <v>3055768.199</v>
      </c>
      <c r="D177" s="98">
        <v>1268.8019999999999</v>
      </c>
      <c r="E177" s="40" t="s">
        <v>167</v>
      </c>
    </row>
    <row r="178" spans="1:5" x14ac:dyDescent="0.3">
      <c r="A178" s="40">
        <v>177</v>
      </c>
      <c r="B178" s="98">
        <v>331791.522</v>
      </c>
      <c r="C178" s="98">
        <v>3055758.0520000001</v>
      </c>
      <c r="D178" s="98">
        <v>1268.8309999999999</v>
      </c>
      <c r="E178" s="40" t="s">
        <v>167</v>
      </c>
    </row>
    <row r="179" spans="1:5" x14ac:dyDescent="0.3">
      <c r="A179" s="40">
        <v>178</v>
      </c>
      <c r="B179" s="98">
        <v>331798.902</v>
      </c>
      <c r="C179" s="98">
        <v>3055753.4369999999</v>
      </c>
      <c r="D179" s="98">
        <v>1268.9100000000001</v>
      </c>
      <c r="E179" s="40" t="s">
        <v>167</v>
      </c>
    </row>
    <row r="180" spans="1:5" x14ac:dyDescent="0.3">
      <c r="A180" s="40">
        <v>179</v>
      </c>
      <c r="B180" s="98">
        <v>331778.26699999999</v>
      </c>
      <c r="C180" s="98">
        <v>3055769.6370000001</v>
      </c>
      <c r="D180" s="98">
        <v>1268.8340000000001</v>
      </c>
      <c r="E180" s="40" t="s">
        <v>167</v>
      </c>
    </row>
    <row r="181" spans="1:5" x14ac:dyDescent="0.3">
      <c r="A181" s="40">
        <v>180</v>
      </c>
      <c r="B181" s="98">
        <v>331802.598</v>
      </c>
      <c r="C181" s="98">
        <v>3055745.3190000001</v>
      </c>
      <c r="D181" s="98">
        <v>1267.9739999999999</v>
      </c>
      <c r="E181" s="40" t="s">
        <v>167</v>
      </c>
    </row>
    <row r="182" spans="1:5" x14ac:dyDescent="0.3">
      <c r="A182" s="40">
        <v>181</v>
      </c>
      <c r="B182" s="98">
        <v>331799.55099999998</v>
      </c>
      <c r="C182" s="98">
        <v>3055742.71</v>
      </c>
      <c r="D182" s="98">
        <v>1267.136</v>
      </c>
      <c r="E182" s="40" t="s">
        <v>167</v>
      </c>
    </row>
    <row r="183" spans="1:5" x14ac:dyDescent="0.3">
      <c r="A183" s="40">
        <v>182</v>
      </c>
      <c r="B183" s="98">
        <v>331798.34899999999</v>
      </c>
      <c r="C183" s="98">
        <v>3055746.537</v>
      </c>
      <c r="D183" s="98">
        <v>1267.848</v>
      </c>
      <c r="E183" s="40" t="s">
        <v>167</v>
      </c>
    </row>
    <row r="184" spans="1:5" x14ac:dyDescent="0.3">
      <c r="A184" s="40">
        <v>183</v>
      </c>
      <c r="B184" s="98">
        <v>331794.34299999999</v>
      </c>
      <c r="C184" s="98">
        <v>3055745.1</v>
      </c>
      <c r="D184" s="98">
        <v>1267.029</v>
      </c>
      <c r="E184" s="40" t="s">
        <v>167</v>
      </c>
    </row>
    <row r="185" spans="1:5" x14ac:dyDescent="0.3">
      <c r="A185" s="40">
        <v>184</v>
      </c>
      <c r="B185" s="98">
        <v>331798.359</v>
      </c>
      <c r="C185" s="98">
        <v>3055746.5350000001</v>
      </c>
      <c r="D185" s="98">
        <v>1267.8489999999999</v>
      </c>
      <c r="E185" s="40" t="s">
        <v>167</v>
      </c>
    </row>
    <row r="186" spans="1:5" x14ac:dyDescent="0.3">
      <c r="A186" s="40">
        <v>185</v>
      </c>
      <c r="B186" s="98">
        <v>331793.391</v>
      </c>
      <c r="C186" s="98">
        <v>3055750.51</v>
      </c>
      <c r="D186" s="98">
        <v>1267.027</v>
      </c>
      <c r="E186" s="40" t="s">
        <v>167</v>
      </c>
    </row>
    <row r="187" spans="1:5" x14ac:dyDescent="0.3">
      <c r="A187" s="40">
        <v>186</v>
      </c>
      <c r="B187" s="98">
        <v>331794.46399999998</v>
      </c>
      <c r="C187" s="98">
        <v>3055754.6660000002</v>
      </c>
      <c r="D187" s="98">
        <v>1267.8589999999999</v>
      </c>
      <c r="E187" s="40" t="s">
        <v>167</v>
      </c>
    </row>
    <row r="188" spans="1:5" x14ac:dyDescent="0.3">
      <c r="A188" s="40">
        <v>187</v>
      </c>
      <c r="B188" s="98">
        <v>331787.2</v>
      </c>
      <c r="C188" s="98">
        <v>3055752.4709999999</v>
      </c>
      <c r="D188" s="98">
        <v>1267.037</v>
      </c>
      <c r="E188" s="40" t="s">
        <v>167</v>
      </c>
    </row>
    <row r="189" spans="1:5" x14ac:dyDescent="0.3">
      <c r="A189" s="40">
        <v>188</v>
      </c>
      <c r="B189" s="98">
        <v>331784.64899999998</v>
      </c>
      <c r="C189" s="98">
        <v>3055758.1850000001</v>
      </c>
      <c r="D189" s="98">
        <v>1267.893</v>
      </c>
      <c r="E189" s="40" t="s">
        <v>167</v>
      </c>
    </row>
    <row r="190" spans="1:5" x14ac:dyDescent="0.3">
      <c r="A190" s="40">
        <v>189</v>
      </c>
      <c r="B190" s="98">
        <v>331780.61800000002</v>
      </c>
      <c r="C190" s="98">
        <v>3055760.469</v>
      </c>
      <c r="D190" s="98">
        <v>1267.01</v>
      </c>
      <c r="E190" s="40" t="s">
        <v>167</v>
      </c>
    </row>
    <row r="191" spans="1:5" x14ac:dyDescent="0.3">
      <c r="A191" s="40">
        <v>190</v>
      </c>
      <c r="B191" s="98">
        <v>331780.875</v>
      </c>
      <c r="C191" s="98">
        <v>3055765.4679999999</v>
      </c>
      <c r="D191" s="98">
        <v>1267.8420000000001</v>
      </c>
      <c r="E191" s="40" t="s">
        <v>167</v>
      </c>
    </row>
    <row r="192" spans="1:5" x14ac:dyDescent="0.3">
      <c r="A192" s="40">
        <v>191</v>
      </c>
      <c r="B192" s="98">
        <v>331772.36700000003</v>
      </c>
      <c r="C192" s="98">
        <v>3055764.3029999998</v>
      </c>
      <c r="D192" s="98">
        <v>1267.0260000000001</v>
      </c>
      <c r="E192" s="40" t="s">
        <v>167</v>
      </c>
    </row>
    <row r="193" spans="1:5" x14ac:dyDescent="0.3">
      <c r="A193" s="40">
        <v>192</v>
      </c>
      <c r="B193" s="98">
        <v>331774.89399999997</v>
      </c>
      <c r="C193" s="98">
        <v>3055767.1639999999</v>
      </c>
      <c r="D193" s="98">
        <v>1267.808</v>
      </c>
      <c r="E193" s="40" t="s">
        <v>167</v>
      </c>
    </row>
    <row r="194" spans="1:5" x14ac:dyDescent="0.3">
      <c r="A194" s="40">
        <v>193</v>
      </c>
      <c r="B194" s="98">
        <v>331771.20299999998</v>
      </c>
      <c r="C194" s="98">
        <v>3055773.3229999999</v>
      </c>
      <c r="D194" s="98">
        <v>1268.415</v>
      </c>
      <c r="E194" s="40" t="s">
        <v>167</v>
      </c>
    </row>
    <row r="195" spans="1:5" x14ac:dyDescent="0.3">
      <c r="A195" s="40">
        <v>194</v>
      </c>
      <c r="B195" s="98">
        <v>331767.26199999999</v>
      </c>
      <c r="C195" s="98">
        <v>3055772.5559999999</v>
      </c>
      <c r="D195" s="98">
        <v>1267.1759999999999</v>
      </c>
      <c r="E195" s="40" t="s">
        <v>167</v>
      </c>
    </row>
    <row r="196" spans="1:5" x14ac:dyDescent="0.3">
      <c r="A196" s="40">
        <v>195</v>
      </c>
      <c r="B196" s="98">
        <v>331766.07900000003</v>
      </c>
      <c r="C196" s="98">
        <v>3055775.5109999999</v>
      </c>
      <c r="D196" s="98">
        <v>1267.847</v>
      </c>
      <c r="E196" s="40" t="s">
        <v>167</v>
      </c>
    </row>
    <row r="197" spans="1:5" x14ac:dyDescent="0.3">
      <c r="A197" s="40">
        <v>196</v>
      </c>
      <c r="B197" s="98">
        <v>331759.04700000002</v>
      </c>
      <c r="C197" s="98">
        <v>3055777.1860000002</v>
      </c>
      <c r="D197" s="98">
        <v>1266.95</v>
      </c>
      <c r="E197" s="40" t="s">
        <v>167</v>
      </c>
    </row>
    <row r="198" spans="1:5" x14ac:dyDescent="0.3">
      <c r="A198" s="40">
        <v>197</v>
      </c>
      <c r="B198" s="98">
        <v>331762.21399999998</v>
      </c>
      <c r="C198" s="98">
        <v>3055780.5720000002</v>
      </c>
      <c r="D198" s="98">
        <v>1268.047</v>
      </c>
      <c r="E198" s="40" t="s">
        <v>167</v>
      </c>
    </row>
    <row r="199" spans="1:5" x14ac:dyDescent="0.3">
      <c r="A199" s="40">
        <v>198</v>
      </c>
      <c r="B199" s="98">
        <v>331758.473</v>
      </c>
      <c r="C199" s="98">
        <v>3055780.3990000002</v>
      </c>
      <c r="D199" s="98">
        <v>1267.3579999999999</v>
      </c>
      <c r="E199" s="40" t="s">
        <v>167</v>
      </c>
    </row>
    <row r="200" spans="1:5" x14ac:dyDescent="0.3">
      <c r="A200" s="40">
        <v>199</v>
      </c>
      <c r="B200" s="98">
        <v>331755.92</v>
      </c>
      <c r="C200" s="98">
        <v>3055790.5649999999</v>
      </c>
      <c r="D200" s="98">
        <v>1268.038</v>
      </c>
      <c r="E200" s="40" t="s">
        <v>164</v>
      </c>
    </row>
    <row r="201" spans="1:5" x14ac:dyDescent="0.3">
      <c r="A201" s="40">
        <v>200</v>
      </c>
      <c r="B201" s="98">
        <v>331753.05699999997</v>
      </c>
      <c r="C201" s="98">
        <v>3055784.6370000001</v>
      </c>
      <c r="D201" s="98">
        <v>1266.954</v>
      </c>
      <c r="E201" s="40" t="s">
        <v>167</v>
      </c>
    </row>
    <row r="202" spans="1:5" x14ac:dyDescent="0.3">
      <c r="A202" s="40">
        <v>201</v>
      </c>
      <c r="B202" s="98">
        <v>331749.19199999998</v>
      </c>
      <c r="C202" s="98">
        <v>3055797.8769999999</v>
      </c>
      <c r="D202" s="98">
        <v>1267.915</v>
      </c>
      <c r="E202" s="40" t="s">
        <v>167</v>
      </c>
    </row>
    <row r="203" spans="1:5" x14ac:dyDescent="0.3">
      <c r="A203" s="40">
        <v>202</v>
      </c>
      <c r="B203" s="98">
        <v>331748.41100000002</v>
      </c>
      <c r="C203" s="98">
        <v>3055791.2340000002</v>
      </c>
      <c r="D203" s="98">
        <v>1267.087</v>
      </c>
      <c r="E203" s="40" t="s">
        <v>167</v>
      </c>
    </row>
    <row r="204" spans="1:5" x14ac:dyDescent="0.3">
      <c r="A204" s="40">
        <v>203</v>
      </c>
      <c r="B204" s="98">
        <v>331744.22899999999</v>
      </c>
      <c r="C204" s="98">
        <v>3055805.3849999998</v>
      </c>
      <c r="D204" s="98">
        <v>1267.944</v>
      </c>
      <c r="E204" s="40" t="s">
        <v>167</v>
      </c>
    </row>
    <row r="205" spans="1:5" x14ac:dyDescent="0.3">
      <c r="A205" s="40">
        <v>204</v>
      </c>
      <c r="B205" s="98">
        <v>331746.18300000002</v>
      </c>
      <c r="C205" s="98">
        <v>3055797.159</v>
      </c>
      <c r="D205" s="98">
        <v>1267.4169999999999</v>
      </c>
      <c r="E205" s="40" t="s">
        <v>167</v>
      </c>
    </row>
    <row r="206" spans="1:5" x14ac:dyDescent="0.3">
      <c r="A206" s="40">
        <v>205</v>
      </c>
      <c r="B206" s="98">
        <v>331737.44099999999</v>
      </c>
      <c r="C206" s="98">
        <v>3055806.7039999999</v>
      </c>
      <c r="D206" s="98">
        <v>1268.18</v>
      </c>
      <c r="E206" s="40" t="s">
        <v>167</v>
      </c>
    </row>
    <row r="207" spans="1:5" x14ac:dyDescent="0.3">
      <c r="A207" s="40">
        <v>206</v>
      </c>
      <c r="B207" s="98">
        <v>331737.95199999999</v>
      </c>
      <c r="C207" s="98">
        <v>3055797.9130000002</v>
      </c>
      <c r="D207" s="98">
        <v>1267.0509999999999</v>
      </c>
      <c r="E207" s="40" t="s">
        <v>167</v>
      </c>
    </row>
    <row r="208" spans="1:5" x14ac:dyDescent="0.3">
      <c r="A208" s="40">
        <v>207</v>
      </c>
      <c r="B208" s="98">
        <v>331734.17700000003</v>
      </c>
      <c r="C208" s="98">
        <v>3055804.9019999998</v>
      </c>
      <c r="D208" s="98">
        <v>1267.961</v>
      </c>
      <c r="E208" s="40" t="s">
        <v>164</v>
      </c>
    </row>
    <row r="209" spans="1:5" x14ac:dyDescent="0.3">
      <c r="A209" s="40">
        <v>208</v>
      </c>
      <c r="B209" s="98">
        <v>331743.42200000002</v>
      </c>
      <c r="C209" s="98">
        <v>3055805.2560000001</v>
      </c>
      <c r="D209" s="98">
        <v>1267.9359999999999</v>
      </c>
      <c r="E209" s="40" t="s">
        <v>167</v>
      </c>
    </row>
    <row r="210" spans="1:5" x14ac:dyDescent="0.3">
      <c r="A210" s="40">
        <v>209</v>
      </c>
      <c r="B210" s="98">
        <v>331750.16399999999</v>
      </c>
      <c r="C210" s="98">
        <v>3055800.148</v>
      </c>
      <c r="D210" s="98">
        <v>1267.99</v>
      </c>
      <c r="E210" s="40" t="s">
        <v>167</v>
      </c>
    </row>
    <row r="211" spans="1:5" x14ac:dyDescent="0.3">
      <c r="A211" s="40">
        <v>210</v>
      </c>
      <c r="B211" s="98">
        <v>331735.67800000001</v>
      </c>
      <c r="C211" s="98">
        <v>3055814.7629999998</v>
      </c>
      <c r="D211" s="98">
        <v>1268.383</v>
      </c>
      <c r="E211" s="40" t="s">
        <v>167</v>
      </c>
    </row>
    <row r="212" spans="1:5" x14ac:dyDescent="0.3">
      <c r="A212" s="40">
        <v>211</v>
      </c>
      <c r="B212" s="98">
        <v>331757.18300000002</v>
      </c>
      <c r="C212" s="98">
        <v>3055796.264</v>
      </c>
      <c r="D212" s="98">
        <v>1267.9770000000001</v>
      </c>
      <c r="E212" s="40" t="s">
        <v>167</v>
      </c>
    </row>
    <row r="213" spans="1:5" x14ac:dyDescent="0.3">
      <c r="A213" s="40">
        <v>212</v>
      </c>
      <c r="B213" s="98">
        <v>331743.37</v>
      </c>
      <c r="C213" s="98">
        <v>3055815.61</v>
      </c>
      <c r="D213" s="98">
        <v>1268.944</v>
      </c>
      <c r="E213" s="40" t="s">
        <v>167</v>
      </c>
    </row>
    <row r="214" spans="1:5" x14ac:dyDescent="0.3">
      <c r="A214" s="40">
        <v>213</v>
      </c>
      <c r="B214" s="98">
        <v>331747.261</v>
      </c>
      <c r="C214" s="98">
        <v>3055809.1540000001</v>
      </c>
      <c r="D214" s="98">
        <v>1268.529</v>
      </c>
      <c r="E214" s="40" t="s">
        <v>167</v>
      </c>
    </row>
    <row r="215" spans="1:5" x14ac:dyDescent="0.3">
      <c r="A215" s="40">
        <v>214</v>
      </c>
      <c r="B215" s="98">
        <v>331752.196</v>
      </c>
      <c r="C215" s="98">
        <v>3055810.9440000001</v>
      </c>
      <c r="D215" s="98">
        <v>1268.6010000000001</v>
      </c>
      <c r="E215" s="40" t="s">
        <v>155</v>
      </c>
    </row>
    <row r="216" spans="1:5" x14ac:dyDescent="0.3">
      <c r="A216" s="40">
        <v>215</v>
      </c>
      <c r="B216" s="98">
        <v>331753.61599999998</v>
      </c>
      <c r="C216" s="98">
        <v>3055804.213</v>
      </c>
      <c r="D216" s="98">
        <v>1268.557</v>
      </c>
      <c r="E216" s="40" t="s">
        <v>167</v>
      </c>
    </row>
    <row r="217" spans="1:5" x14ac:dyDescent="0.3">
      <c r="A217" s="40">
        <v>216</v>
      </c>
      <c r="B217" s="98">
        <v>331754.86800000002</v>
      </c>
      <c r="C217" s="98">
        <v>3055810.9169999999</v>
      </c>
      <c r="D217" s="98">
        <v>1269.454</v>
      </c>
      <c r="E217" s="40" t="s">
        <v>166</v>
      </c>
    </row>
    <row r="218" spans="1:5" x14ac:dyDescent="0.3">
      <c r="A218" s="40">
        <v>217</v>
      </c>
      <c r="B218" s="98">
        <v>331758.74599999998</v>
      </c>
      <c r="C218" s="98">
        <v>3055799.5920000002</v>
      </c>
      <c r="D218" s="98">
        <v>1268.5909999999999</v>
      </c>
      <c r="E218" s="40" t="s">
        <v>167</v>
      </c>
    </row>
    <row r="219" spans="1:5" x14ac:dyDescent="0.3">
      <c r="A219" s="40">
        <v>218</v>
      </c>
      <c r="B219" s="98">
        <v>331761.527</v>
      </c>
      <c r="C219" s="98">
        <v>3055803.8420000002</v>
      </c>
      <c r="D219" s="98">
        <v>1269.4259999999999</v>
      </c>
      <c r="E219" s="40" t="s">
        <v>166</v>
      </c>
    </row>
    <row r="220" spans="1:5" x14ac:dyDescent="0.3">
      <c r="A220" s="40">
        <v>219</v>
      </c>
      <c r="B220" s="98">
        <v>331762.42499999999</v>
      </c>
      <c r="C220" s="98">
        <v>3055790.4029999999</v>
      </c>
      <c r="D220" s="98">
        <v>1268.385</v>
      </c>
      <c r="E220" s="40" t="s">
        <v>167</v>
      </c>
    </row>
    <row r="221" spans="1:5" x14ac:dyDescent="0.3">
      <c r="A221" s="40">
        <v>220</v>
      </c>
      <c r="B221" s="98">
        <v>331764.04800000001</v>
      </c>
      <c r="C221" s="98">
        <v>3055795.7390000001</v>
      </c>
      <c r="D221" s="98">
        <v>1268.8209999999999</v>
      </c>
      <c r="E221" s="40" t="s">
        <v>167</v>
      </c>
    </row>
    <row r="222" spans="1:5" x14ac:dyDescent="0.3">
      <c r="A222" s="40">
        <v>221</v>
      </c>
      <c r="B222" s="98">
        <v>331764.01</v>
      </c>
      <c r="C222" s="98">
        <v>3055783.5750000002</v>
      </c>
      <c r="D222" s="98">
        <v>1268.396</v>
      </c>
      <c r="E222" s="40" t="s">
        <v>167</v>
      </c>
    </row>
    <row r="223" spans="1:5" x14ac:dyDescent="0.3">
      <c r="A223" s="40">
        <v>222</v>
      </c>
      <c r="B223" s="98">
        <v>331767.147</v>
      </c>
      <c r="C223" s="98">
        <v>3055794.835</v>
      </c>
      <c r="D223" s="98">
        <v>1269.4870000000001</v>
      </c>
      <c r="E223" s="40" t="s">
        <v>166</v>
      </c>
    </row>
    <row r="224" spans="1:5" x14ac:dyDescent="0.3">
      <c r="A224" s="40">
        <v>223</v>
      </c>
      <c r="B224" s="98">
        <v>331766.2</v>
      </c>
      <c r="C224" s="98">
        <v>3055787.6630000002</v>
      </c>
      <c r="D224" s="98">
        <v>1268.807</v>
      </c>
      <c r="E224" s="40" t="s">
        <v>167</v>
      </c>
    </row>
    <row r="225" spans="1:5" x14ac:dyDescent="0.3">
      <c r="A225" s="40">
        <v>224</v>
      </c>
      <c r="B225" s="98">
        <v>331767.83399999997</v>
      </c>
      <c r="C225" s="98">
        <v>3055777.2370000002</v>
      </c>
      <c r="D225" s="98">
        <v>1268.319</v>
      </c>
      <c r="E225" s="40" t="s">
        <v>167</v>
      </c>
    </row>
    <row r="226" spans="1:5" x14ac:dyDescent="0.3">
      <c r="A226" s="40">
        <v>225</v>
      </c>
      <c r="B226" s="98">
        <v>331767.69199999998</v>
      </c>
      <c r="C226" s="98">
        <v>3055782.1860000002</v>
      </c>
      <c r="D226" s="98">
        <v>1268.8489999999999</v>
      </c>
      <c r="E226" s="40" t="s">
        <v>167</v>
      </c>
    </row>
    <row r="227" spans="1:5" x14ac:dyDescent="0.3">
      <c r="A227" s="40">
        <v>226</v>
      </c>
      <c r="B227" s="98">
        <v>331770.46299999999</v>
      </c>
      <c r="C227" s="98">
        <v>3055785.1189999999</v>
      </c>
      <c r="D227" s="98">
        <v>1268.8209999999999</v>
      </c>
      <c r="E227" s="40" t="s">
        <v>167</v>
      </c>
    </row>
    <row r="228" spans="1:5" x14ac:dyDescent="0.3">
      <c r="A228" s="40">
        <v>227</v>
      </c>
      <c r="B228" s="98">
        <v>331770.18</v>
      </c>
      <c r="C228" s="98">
        <v>3055788.5180000002</v>
      </c>
      <c r="D228" s="98">
        <v>1269.5830000000001</v>
      </c>
      <c r="E228" s="40" t="s">
        <v>155</v>
      </c>
    </row>
    <row r="229" spans="1:5" x14ac:dyDescent="0.3">
      <c r="A229" s="40">
        <v>228</v>
      </c>
      <c r="B229" s="98">
        <v>331772.93</v>
      </c>
      <c r="C229" s="98">
        <v>3055786.6779999998</v>
      </c>
      <c r="D229" s="98">
        <v>1269.5319999999999</v>
      </c>
      <c r="E229" s="40" t="s">
        <v>166</v>
      </c>
    </row>
    <row r="230" spans="1:5" x14ac:dyDescent="0.3">
      <c r="A230" s="40">
        <v>229</v>
      </c>
      <c r="B230" s="98">
        <v>331773.12</v>
      </c>
      <c r="C230" s="98">
        <v>3055784.3679999998</v>
      </c>
      <c r="D230" s="98">
        <v>1269.547</v>
      </c>
      <c r="E230" s="40" t="s">
        <v>155</v>
      </c>
    </row>
    <row r="231" spans="1:5" x14ac:dyDescent="0.3">
      <c r="A231" s="40">
        <v>230</v>
      </c>
      <c r="B231" s="98">
        <v>331775.065</v>
      </c>
      <c r="C231" s="98">
        <v>3055781.9180000001</v>
      </c>
      <c r="D231" s="98">
        <v>1269.481</v>
      </c>
      <c r="E231" s="40" t="s">
        <v>167</v>
      </c>
    </row>
    <row r="232" spans="1:5" x14ac:dyDescent="0.3">
      <c r="A232" s="40">
        <v>231</v>
      </c>
      <c r="B232" s="98">
        <v>331778.995</v>
      </c>
      <c r="C232" s="98">
        <v>3055745.6430000002</v>
      </c>
      <c r="D232" s="98">
        <v>1266.0419999999999</v>
      </c>
      <c r="E232" s="40" t="s">
        <v>156</v>
      </c>
    </row>
    <row r="233" spans="1:5" x14ac:dyDescent="0.3">
      <c r="A233" s="40">
        <v>232</v>
      </c>
      <c r="B233" s="98">
        <v>331778.21000000002</v>
      </c>
      <c r="C233" s="98">
        <v>3055757.0189999999</v>
      </c>
      <c r="D233" s="98">
        <v>1265.6769999999999</v>
      </c>
      <c r="E233" s="40" t="s">
        <v>170</v>
      </c>
    </row>
    <row r="234" spans="1:5" x14ac:dyDescent="0.3">
      <c r="A234" s="40">
        <v>233</v>
      </c>
      <c r="B234" s="98">
        <v>331763.255</v>
      </c>
      <c r="C234" s="98">
        <v>3055769.9249999998</v>
      </c>
      <c r="D234" s="98">
        <v>1265.732</v>
      </c>
      <c r="E234" s="40" t="s">
        <v>170</v>
      </c>
    </row>
    <row r="235" spans="1:5" x14ac:dyDescent="0.3">
      <c r="A235" s="40">
        <v>234</v>
      </c>
      <c r="B235" s="98">
        <v>331757.93400000001</v>
      </c>
      <c r="C235" s="98">
        <v>3055767.8259999999</v>
      </c>
      <c r="D235" s="98">
        <v>1265.67</v>
      </c>
      <c r="E235" s="40" t="s">
        <v>170</v>
      </c>
    </row>
    <row r="236" spans="1:5" x14ac:dyDescent="0.3">
      <c r="A236" s="40">
        <v>235</v>
      </c>
      <c r="B236" s="98">
        <v>331760.28200000001</v>
      </c>
      <c r="C236" s="98">
        <v>3055773.18</v>
      </c>
      <c r="D236" s="98">
        <v>1266.0029999999999</v>
      </c>
      <c r="E236" s="40" t="s">
        <v>170</v>
      </c>
    </row>
    <row r="237" spans="1:5" x14ac:dyDescent="0.3">
      <c r="A237" s="40">
        <v>236</v>
      </c>
      <c r="B237" s="98">
        <v>331755.429</v>
      </c>
      <c r="C237" s="98">
        <v>3055769.2280000001</v>
      </c>
      <c r="D237" s="98">
        <v>1265.3789999999999</v>
      </c>
      <c r="E237" s="40" t="s">
        <v>170</v>
      </c>
    </row>
    <row r="238" spans="1:5" x14ac:dyDescent="0.3">
      <c r="A238" s="40">
        <v>237</v>
      </c>
      <c r="B238" s="98">
        <v>331752.12</v>
      </c>
      <c r="C238" s="98">
        <v>3055765.7859999998</v>
      </c>
      <c r="D238" s="98">
        <v>1265.28</v>
      </c>
      <c r="E238" s="40" t="s">
        <v>170</v>
      </c>
    </row>
    <row r="239" spans="1:5" x14ac:dyDescent="0.3">
      <c r="A239" s="40">
        <v>238</v>
      </c>
      <c r="B239" s="98">
        <v>331756.87199999997</v>
      </c>
      <c r="C239" s="98">
        <v>3055769.9160000002</v>
      </c>
      <c r="D239" s="98">
        <v>1265.942</v>
      </c>
      <c r="E239" s="40" t="s">
        <v>170</v>
      </c>
    </row>
    <row r="240" spans="1:5" x14ac:dyDescent="0.3">
      <c r="A240" s="104">
        <v>239</v>
      </c>
      <c r="B240" s="105">
        <v>331742.86700000003</v>
      </c>
      <c r="C240" s="105">
        <v>3055792.8450000002</v>
      </c>
      <c r="D240" s="105">
        <v>1266.106</v>
      </c>
      <c r="E240" s="104" t="s">
        <v>170</v>
      </c>
    </row>
    <row r="241" spans="1:5" x14ac:dyDescent="0.3">
      <c r="A241" s="106">
        <v>240</v>
      </c>
      <c r="B241" s="98">
        <v>331737.31</v>
      </c>
      <c r="C241" s="98">
        <v>3055778.4449999998</v>
      </c>
      <c r="D241" s="98">
        <v>1265.3699999999999</v>
      </c>
      <c r="E241" s="40" t="s">
        <v>170</v>
      </c>
    </row>
    <row r="242" spans="1:5" x14ac:dyDescent="0.3">
      <c r="A242" s="40">
        <v>241</v>
      </c>
      <c r="B242" s="98">
        <v>331740.40500000003</v>
      </c>
      <c r="C242" s="98">
        <v>3055782.0580000002</v>
      </c>
      <c r="D242" s="98">
        <v>1265.479</v>
      </c>
      <c r="E242" s="40" t="s">
        <v>170</v>
      </c>
    </row>
    <row r="243" spans="1:5" x14ac:dyDescent="0.3">
      <c r="A243" s="40">
        <v>242</v>
      </c>
      <c r="B243" s="98">
        <v>331738.91100000002</v>
      </c>
      <c r="C243" s="98">
        <v>3055789.79</v>
      </c>
      <c r="D243" s="98">
        <v>1266.211</v>
      </c>
      <c r="E243" s="40" t="s">
        <v>170</v>
      </c>
    </row>
    <row r="244" spans="1:5" x14ac:dyDescent="0.3">
      <c r="A244" s="40">
        <v>243</v>
      </c>
      <c r="B244" s="98">
        <v>331742.42800000001</v>
      </c>
      <c r="C244" s="98">
        <v>3055792.898</v>
      </c>
      <c r="D244" s="98">
        <v>1266.1479999999999</v>
      </c>
      <c r="E244" s="40" t="s">
        <v>170</v>
      </c>
    </row>
    <row r="245" spans="1:5" x14ac:dyDescent="0.3">
      <c r="A245" s="40">
        <v>244</v>
      </c>
      <c r="B245" s="98">
        <v>331734.25099999999</v>
      </c>
      <c r="C245" s="98">
        <v>3055781.8089999999</v>
      </c>
      <c r="D245" s="98">
        <v>1265.5709999999999</v>
      </c>
      <c r="E245" s="40" t="s">
        <v>167</v>
      </c>
    </row>
    <row r="246" spans="1:5" x14ac:dyDescent="0.3">
      <c r="A246" s="40">
        <v>245</v>
      </c>
      <c r="B246" s="98">
        <v>331739.69</v>
      </c>
      <c r="C246" s="98">
        <v>3055794.5989999999</v>
      </c>
      <c r="D246" s="98">
        <v>1266.1890000000001</v>
      </c>
      <c r="E246" s="40" t="s">
        <v>167</v>
      </c>
    </row>
    <row r="247" spans="1:5" x14ac:dyDescent="0.3">
      <c r="A247" s="40">
        <v>246</v>
      </c>
      <c r="B247" s="98">
        <v>331732.46299999999</v>
      </c>
      <c r="C247" s="98">
        <v>3055787.8659999999</v>
      </c>
      <c r="D247" s="98">
        <v>1265.576</v>
      </c>
      <c r="E247" s="40" t="s">
        <v>167</v>
      </c>
    </row>
    <row r="248" spans="1:5" x14ac:dyDescent="0.3">
      <c r="A248" s="40">
        <v>247</v>
      </c>
      <c r="B248" s="98">
        <v>331736.598</v>
      </c>
      <c r="C248" s="98">
        <v>3055790.3620000002</v>
      </c>
      <c r="D248" s="98">
        <v>1266.268</v>
      </c>
      <c r="E248" s="40" t="s">
        <v>167</v>
      </c>
    </row>
    <row r="249" spans="1:5" x14ac:dyDescent="0.3">
      <c r="A249" s="40">
        <v>248</v>
      </c>
      <c r="B249" s="98">
        <v>331722.85499999998</v>
      </c>
      <c r="C249" s="98">
        <v>3055790.0430000001</v>
      </c>
      <c r="D249" s="98">
        <v>1265.5440000000001</v>
      </c>
      <c r="E249" s="40" t="s">
        <v>167</v>
      </c>
    </row>
    <row r="250" spans="1:5" x14ac:dyDescent="0.3">
      <c r="A250" s="40">
        <v>249</v>
      </c>
      <c r="B250" s="98">
        <v>331728.467</v>
      </c>
      <c r="C250" s="98">
        <v>3055789.2689999999</v>
      </c>
      <c r="D250" s="98">
        <v>1265.9390000000001</v>
      </c>
      <c r="E250" s="40" t="s">
        <v>167</v>
      </c>
    </row>
    <row r="251" spans="1:5" x14ac:dyDescent="0.3">
      <c r="A251" s="40">
        <v>250</v>
      </c>
      <c r="B251" s="98">
        <v>331717.76000000001</v>
      </c>
      <c r="C251" s="98">
        <v>3055794.8360000001</v>
      </c>
      <c r="D251" s="98">
        <v>1265.338</v>
      </c>
      <c r="E251" s="40" t="s">
        <v>167</v>
      </c>
    </row>
    <row r="252" spans="1:5" x14ac:dyDescent="0.3">
      <c r="A252" s="40">
        <v>251</v>
      </c>
      <c r="B252" s="98">
        <v>331730.538</v>
      </c>
      <c r="C252" s="98">
        <v>3055795.4610000001</v>
      </c>
      <c r="D252" s="98">
        <v>1265.991</v>
      </c>
      <c r="E252" s="40" t="s">
        <v>167</v>
      </c>
    </row>
    <row r="253" spans="1:5" x14ac:dyDescent="0.3">
      <c r="A253" s="40">
        <v>252</v>
      </c>
      <c r="B253" s="98">
        <v>331709.26400000002</v>
      </c>
      <c r="C253" s="98">
        <v>3055799.7069999999</v>
      </c>
      <c r="D253" s="98">
        <v>1265.6030000000001</v>
      </c>
      <c r="E253" s="40" t="s">
        <v>167</v>
      </c>
    </row>
    <row r="254" spans="1:5" x14ac:dyDescent="0.3">
      <c r="A254" s="40">
        <v>253</v>
      </c>
      <c r="B254" s="98">
        <v>331723.96100000001</v>
      </c>
      <c r="C254" s="98">
        <v>3055799.2990000001</v>
      </c>
      <c r="D254" s="98">
        <v>1266.03</v>
      </c>
      <c r="E254" s="40" t="s">
        <v>167</v>
      </c>
    </row>
    <row r="255" spans="1:5" x14ac:dyDescent="0.3">
      <c r="A255" s="40">
        <v>254</v>
      </c>
      <c r="B255" s="98">
        <v>331718.70400000003</v>
      </c>
      <c r="C255" s="98">
        <v>3055795.6910000001</v>
      </c>
      <c r="D255" s="98">
        <v>1266.001</v>
      </c>
      <c r="E255" s="40" t="s">
        <v>167</v>
      </c>
    </row>
    <row r="256" spans="1:5" x14ac:dyDescent="0.3">
      <c r="A256" s="40">
        <v>255</v>
      </c>
      <c r="B256" s="98">
        <v>331697.31300000002</v>
      </c>
      <c r="C256" s="98">
        <v>3055798.4270000001</v>
      </c>
      <c r="D256" s="98">
        <v>1263.394</v>
      </c>
      <c r="E256" s="40" t="s">
        <v>166</v>
      </c>
    </row>
    <row r="257" spans="1:5" x14ac:dyDescent="0.3">
      <c r="A257" s="40">
        <v>256</v>
      </c>
      <c r="B257" s="98">
        <v>331712.93</v>
      </c>
      <c r="C257" s="98">
        <v>3055800.6469999999</v>
      </c>
      <c r="D257" s="98">
        <v>1265.992</v>
      </c>
      <c r="E257" s="40" t="s">
        <v>167</v>
      </c>
    </row>
    <row r="258" spans="1:5" x14ac:dyDescent="0.3">
      <c r="A258" s="40">
        <v>257</v>
      </c>
      <c r="B258" s="98">
        <v>331703.16899999999</v>
      </c>
      <c r="C258" s="98">
        <v>3055803.0290000001</v>
      </c>
      <c r="D258" s="98">
        <v>1264.9100000000001</v>
      </c>
      <c r="E258" s="40" t="s">
        <v>166</v>
      </c>
    </row>
    <row r="259" spans="1:5" x14ac:dyDescent="0.3">
      <c r="A259" s="40">
        <v>258</v>
      </c>
      <c r="B259" s="98">
        <v>331706.91200000001</v>
      </c>
      <c r="C259" s="98">
        <v>3055805.284</v>
      </c>
      <c r="D259" s="98">
        <v>1265.961</v>
      </c>
      <c r="E259" s="40" t="s">
        <v>167</v>
      </c>
    </row>
    <row r="260" spans="1:5" x14ac:dyDescent="0.3">
      <c r="A260" s="40">
        <v>259</v>
      </c>
      <c r="B260" s="98">
        <v>331702.89</v>
      </c>
      <c r="C260" s="98">
        <v>3055806.4449999998</v>
      </c>
      <c r="D260" s="98">
        <v>1265.547</v>
      </c>
      <c r="E260" s="40" t="s">
        <v>166</v>
      </c>
    </row>
    <row r="261" spans="1:5" x14ac:dyDescent="0.3">
      <c r="A261" s="40">
        <v>260</v>
      </c>
      <c r="B261" s="98">
        <v>331703.24800000002</v>
      </c>
      <c r="C261" s="98">
        <v>3055814.9130000002</v>
      </c>
      <c r="D261" s="98">
        <v>1266.7750000000001</v>
      </c>
      <c r="E261" s="40" t="s">
        <v>167</v>
      </c>
    </row>
    <row r="262" spans="1:5" x14ac:dyDescent="0.3">
      <c r="A262" s="40">
        <v>261</v>
      </c>
      <c r="B262" s="98">
        <v>331709.91700000002</v>
      </c>
      <c r="C262" s="98">
        <v>3055822.4759999998</v>
      </c>
      <c r="D262" s="98">
        <v>1267.8340000000001</v>
      </c>
      <c r="E262" s="40" t="s">
        <v>166</v>
      </c>
    </row>
    <row r="263" spans="1:5" x14ac:dyDescent="0.3">
      <c r="A263" s="40">
        <v>262</v>
      </c>
      <c r="B263" s="98">
        <v>331719.41399999999</v>
      </c>
      <c r="C263" s="98">
        <v>3055824.4309999999</v>
      </c>
      <c r="D263" s="98">
        <v>1268.3699999999999</v>
      </c>
      <c r="E263" s="40" t="s">
        <v>166</v>
      </c>
    </row>
    <row r="264" spans="1:5" x14ac:dyDescent="0.3">
      <c r="A264" s="40">
        <v>263</v>
      </c>
      <c r="B264" s="98">
        <v>331732.52799999999</v>
      </c>
      <c r="C264" s="98">
        <v>3055822.9160000002</v>
      </c>
      <c r="D264" s="98">
        <v>1269.058</v>
      </c>
      <c r="E264" s="40" t="s">
        <v>166</v>
      </c>
    </row>
    <row r="265" spans="1:5" x14ac:dyDescent="0.3">
      <c r="A265" s="40">
        <v>264</v>
      </c>
      <c r="B265" s="98">
        <v>331736.68400000001</v>
      </c>
      <c r="C265" s="98">
        <v>3055822.2030000002</v>
      </c>
      <c r="D265" s="98">
        <v>1269.1600000000001</v>
      </c>
      <c r="E265" s="40" t="s">
        <v>166</v>
      </c>
    </row>
    <row r="266" spans="1:5" x14ac:dyDescent="0.3">
      <c r="A266" s="40">
        <v>265</v>
      </c>
      <c r="B266" s="98">
        <v>331740.408</v>
      </c>
      <c r="C266" s="98">
        <v>3055809.1340000001</v>
      </c>
      <c r="D266" s="98">
        <v>1268.481</v>
      </c>
      <c r="E266" s="40" t="s">
        <v>192</v>
      </c>
    </row>
    <row r="267" spans="1:5" x14ac:dyDescent="0.3">
      <c r="A267" s="40">
        <v>266</v>
      </c>
      <c r="B267" s="98">
        <v>331727.723</v>
      </c>
      <c r="C267" s="98">
        <v>3055813.4330000002</v>
      </c>
      <c r="D267" s="98">
        <v>1268.307</v>
      </c>
      <c r="E267" s="40" t="s">
        <v>192</v>
      </c>
    </row>
    <row r="268" spans="1:5" x14ac:dyDescent="0.3">
      <c r="A268" s="40">
        <v>267</v>
      </c>
      <c r="B268" s="98">
        <v>331733.75099999999</v>
      </c>
      <c r="C268" s="98">
        <v>3055805.156</v>
      </c>
      <c r="D268" s="98">
        <v>1267.9369999999999</v>
      </c>
      <c r="E268" s="40" t="s">
        <v>192</v>
      </c>
    </row>
    <row r="269" spans="1:5" x14ac:dyDescent="0.3">
      <c r="A269" s="40">
        <v>268</v>
      </c>
      <c r="B269" s="98">
        <v>331716.44699999999</v>
      </c>
      <c r="C269" s="98">
        <v>3055820.47</v>
      </c>
      <c r="D269" s="98">
        <v>1268.058</v>
      </c>
      <c r="E269" s="40" t="s">
        <v>192</v>
      </c>
    </row>
    <row r="270" spans="1:5" x14ac:dyDescent="0.3">
      <c r="A270" s="40">
        <v>269</v>
      </c>
      <c r="B270" s="98">
        <v>331745.85200000001</v>
      </c>
      <c r="C270" s="98">
        <v>3055802.7719999999</v>
      </c>
      <c r="D270" s="98">
        <v>1267.9866</v>
      </c>
      <c r="E270" s="40" t="s">
        <v>192</v>
      </c>
    </row>
    <row r="271" spans="1:5" x14ac:dyDescent="0.3">
      <c r="A271" s="40">
        <v>270</v>
      </c>
      <c r="B271" s="98">
        <v>331721.23700000002</v>
      </c>
      <c r="C271" s="98">
        <v>3055816.7769999998</v>
      </c>
      <c r="D271" s="98">
        <v>1268.1500000000001</v>
      </c>
      <c r="E271" s="40" t="s">
        <v>192</v>
      </c>
    </row>
    <row r="272" spans="1:5" x14ac:dyDescent="0.3">
      <c r="A272" s="40">
        <v>271</v>
      </c>
      <c r="B272" s="98">
        <v>331741.81</v>
      </c>
      <c r="C272" s="98">
        <v>3055799.0789999999</v>
      </c>
      <c r="D272" s="98">
        <v>1267.4570000000001</v>
      </c>
      <c r="E272" s="40" t="s">
        <v>192</v>
      </c>
    </row>
    <row r="273" spans="1:5" x14ac:dyDescent="0.3">
      <c r="A273" s="40">
        <v>272</v>
      </c>
      <c r="B273" s="98">
        <v>331723.00300000003</v>
      </c>
      <c r="C273" s="98">
        <v>3055811.702</v>
      </c>
      <c r="D273" s="98">
        <v>1267.867</v>
      </c>
      <c r="E273" s="40" t="s">
        <v>192</v>
      </c>
    </row>
    <row r="274" spans="1:5" x14ac:dyDescent="0.3">
      <c r="A274" s="40">
        <v>273</v>
      </c>
      <c r="B274" s="98">
        <v>331743.84700000001</v>
      </c>
      <c r="C274" s="98">
        <v>3055796.0759999999</v>
      </c>
      <c r="D274" s="98">
        <v>1267.1369999999999</v>
      </c>
      <c r="E274" s="40" t="s">
        <v>192</v>
      </c>
    </row>
    <row r="275" spans="1:5" x14ac:dyDescent="0.3">
      <c r="A275" s="40">
        <v>274</v>
      </c>
      <c r="B275" s="98">
        <v>331725.14399999997</v>
      </c>
      <c r="C275" s="98">
        <v>3055809.6090000002</v>
      </c>
      <c r="D275" s="98">
        <v>1267.25</v>
      </c>
      <c r="E275" s="40" t="s">
        <v>192</v>
      </c>
    </row>
    <row r="276" spans="1:5" x14ac:dyDescent="0.3">
      <c r="A276" s="40">
        <v>275</v>
      </c>
      <c r="B276" s="98">
        <v>331733.39399999997</v>
      </c>
      <c r="C276" s="98">
        <v>3055799.577</v>
      </c>
      <c r="D276" s="98">
        <v>1267.1389999999999</v>
      </c>
      <c r="E276" s="40" t="s">
        <v>192</v>
      </c>
    </row>
    <row r="277" spans="1:5" x14ac:dyDescent="0.3">
      <c r="A277" s="40">
        <v>276</v>
      </c>
      <c r="B277" s="98">
        <v>331727.842</v>
      </c>
      <c r="C277" s="98">
        <v>3055802.8110000002</v>
      </c>
      <c r="D277" s="98">
        <v>1266.943</v>
      </c>
      <c r="E277" s="40" t="s">
        <v>192</v>
      </c>
    </row>
    <row r="278" spans="1:5" x14ac:dyDescent="0.3">
      <c r="A278" s="40">
        <v>277</v>
      </c>
      <c r="B278" s="98">
        <v>331730.31800000003</v>
      </c>
      <c r="C278" s="98">
        <v>3055813.466</v>
      </c>
      <c r="D278" s="98">
        <v>1268.32</v>
      </c>
      <c r="E278" s="40" t="s">
        <v>192</v>
      </c>
    </row>
    <row r="279" spans="1:5" x14ac:dyDescent="0.3">
      <c r="A279" s="40">
        <v>278</v>
      </c>
      <c r="B279" s="98">
        <v>331721.91499999998</v>
      </c>
      <c r="C279" s="98">
        <v>3055802.8820000002</v>
      </c>
      <c r="D279" s="98">
        <v>1266.8520000000001</v>
      </c>
      <c r="E279" s="40" t="s">
        <v>192</v>
      </c>
    </row>
    <row r="280" spans="1:5" x14ac:dyDescent="0.3">
      <c r="A280" s="40">
        <v>279</v>
      </c>
      <c r="B280" s="98">
        <v>331712.73800000001</v>
      </c>
      <c r="C280" s="98">
        <v>3055817.0079999999</v>
      </c>
      <c r="D280" s="98">
        <v>1267.154</v>
      </c>
      <c r="E280" s="40" t="s">
        <v>192</v>
      </c>
    </row>
    <row r="281" spans="1:5" x14ac:dyDescent="0.3">
      <c r="A281" s="40">
        <v>280</v>
      </c>
      <c r="B281" s="98">
        <v>331708.03999999998</v>
      </c>
      <c r="C281" s="98">
        <v>3055810.6519999998</v>
      </c>
      <c r="D281" s="98">
        <v>1266.7170000000001</v>
      </c>
      <c r="E281" s="40" t="s">
        <v>192</v>
      </c>
    </row>
    <row r="282" spans="1:5" x14ac:dyDescent="0.3">
      <c r="A282" s="40">
        <v>281</v>
      </c>
      <c r="B282" s="98">
        <v>331714.57400000002</v>
      </c>
      <c r="C282" s="98">
        <v>3055812.102</v>
      </c>
      <c r="D282" s="98">
        <v>1266.923</v>
      </c>
      <c r="E282" s="40" t="s">
        <v>192</v>
      </c>
    </row>
    <row r="283" spans="1:5" x14ac:dyDescent="0.3">
      <c r="A283" s="40">
        <v>282</v>
      </c>
      <c r="B283" s="98">
        <v>331707.54499999998</v>
      </c>
      <c r="C283" s="98">
        <v>3055799.548</v>
      </c>
      <c r="D283" s="98">
        <v>1264.951</v>
      </c>
      <c r="E283" s="40" t="s">
        <v>192</v>
      </c>
    </row>
    <row r="284" spans="1:5" x14ac:dyDescent="0.3">
      <c r="A284" s="40">
        <v>283</v>
      </c>
      <c r="B284" s="98">
        <v>331715.53200000001</v>
      </c>
      <c r="C284" s="98">
        <v>3055794.6120000002</v>
      </c>
      <c r="D284" s="98">
        <v>1265.0450000000001</v>
      </c>
      <c r="E284" s="40" t="s">
        <v>192</v>
      </c>
    </row>
    <row r="285" spans="1:5" x14ac:dyDescent="0.3">
      <c r="A285" s="40">
        <v>284</v>
      </c>
      <c r="B285" s="98">
        <v>331716.65999999997</v>
      </c>
      <c r="C285" s="98">
        <v>3055790.602</v>
      </c>
      <c r="D285" s="98">
        <v>1264.7239999999999</v>
      </c>
      <c r="E285" s="40" t="s">
        <v>192</v>
      </c>
    </row>
    <row r="286" spans="1:5" x14ac:dyDescent="0.3">
      <c r="A286" s="40">
        <v>285</v>
      </c>
      <c r="B286" s="98">
        <v>331704.70600000001</v>
      </c>
      <c r="C286" s="98">
        <v>3055798.2390000001</v>
      </c>
      <c r="D286" s="98">
        <v>1264.1420000000001</v>
      </c>
      <c r="E286" s="40" t="s">
        <v>192</v>
      </c>
    </row>
    <row r="287" spans="1:5" x14ac:dyDescent="0.3">
      <c r="A287" s="40">
        <v>286</v>
      </c>
      <c r="B287" s="98">
        <v>331726.01400000002</v>
      </c>
      <c r="C287" s="98">
        <v>3055784.8420000002</v>
      </c>
      <c r="D287" s="98">
        <v>1264.7049999999999</v>
      </c>
      <c r="E287" s="40" t="s">
        <v>192</v>
      </c>
    </row>
    <row r="288" spans="1:5" x14ac:dyDescent="0.3">
      <c r="A288" s="40">
        <v>287</v>
      </c>
      <c r="B288" s="98">
        <v>331710.56900000002</v>
      </c>
      <c r="C288" s="98">
        <v>3055792.6460000002</v>
      </c>
      <c r="D288" s="98">
        <v>1264.192</v>
      </c>
      <c r="E288" s="40" t="s">
        <v>192</v>
      </c>
    </row>
    <row r="289" spans="1:5" x14ac:dyDescent="0.3">
      <c r="A289" s="40">
        <v>288</v>
      </c>
      <c r="B289" s="98">
        <v>331727.53999999998</v>
      </c>
      <c r="C289" s="98">
        <v>3055781.676</v>
      </c>
      <c r="D289" s="98">
        <v>1264.9359999999999</v>
      </c>
      <c r="E289" s="40" t="s">
        <v>192</v>
      </c>
    </row>
    <row r="290" spans="1:5" x14ac:dyDescent="0.3">
      <c r="A290" s="40">
        <v>289</v>
      </c>
      <c r="B290" s="98">
        <v>331715.19</v>
      </c>
      <c r="C290" s="98">
        <v>3055789.142</v>
      </c>
      <c r="D290" s="98">
        <v>1264.2059999999999</v>
      </c>
      <c r="E290" s="40" t="s">
        <v>192</v>
      </c>
    </row>
    <row r="291" spans="1:5" x14ac:dyDescent="0.3">
      <c r="A291" s="40">
        <v>290</v>
      </c>
      <c r="B291" s="98">
        <v>331734.13400000002</v>
      </c>
      <c r="C291" s="98">
        <v>3055777.3289999999</v>
      </c>
      <c r="D291" s="98">
        <v>1264.9159999999999</v>
      </c>
      <c r="E291" s="40" t="s">
        <v>192</v>
      </c>
    </row>
    <row r="292" spans="1:5" x14ac:dyDescent="0.3">
      <c r="A292" s="40">
        <v>291</v>
      </c>
      <c r="B292" s="98">
        <v>331717.13</v>
      </c>
      <c r="C292" s="98">
        <v>3055784.4909999999</v>
      </c>
      <c r="D292" s="98">
        <v>1264.1559999999999</v>
      </c>
      <c r="E292" s="40" t="s">
        <v>192</v>
      </c>
    </row>
    <row r="293" spans="1:5" x14ac:dyDescent="0.3">
      <c r="A293" s="40">
        <v>292</v>
      </c>
      <c r="B293" s="98">
        <v>331742.40100000001</v>
      </c>
      <c r="C293" s="98">
        <v>3055771.5410000002</v>
      </c>
      <c r="D293" s="98">
        <v>1264.96</v>
      </c>
      <c r="E293" s="40" t="s">
        <v>192</v>
      </c>
    </row>
    <row r="294" spans="1:5" x14ac:dyDescent="0.3">
      <c r="A294" s="40">
        <v>293</v>
      </c>
      <c r="B294" s="98">
        <v>331724.57900000003</v>
      </c>
      <c r="C294" s="98">
        <v>3055781.1710000001</v>
      </c>
      <c r="D294" s="98">
        <v>1264.1579999999999</v>
      </c>
      <c r="E294" s="40" t="s">
        <v>192</v>
      </c>
    </row>
    <row r="295" spans="1:5" x14ac:dyDescent="0.3">
      <c r="A295" s="40">
        <v>294</v>
      </c>
      <c r="B295" s="98">
        <v>331727.32299999997</v>
      </c>
      <c r="C295" s="98">
        <v>3055777.9730000002</v>
      </c>
      <c r="D295" s="98">
        <v>1264.395</v>
      </c>
      <c r="E295" s="40" t="s">
        <v>192</v>
      </c>
    </row>
    <row r="296" spans="1:5" x14ac:dyDescent="0.3">
      <c r="A296" s="40">
        <v>295</v>
      </c>
      <c r="B296" s="98">
        <v>331732.46500000003</v>
      </c>
      <c r="C296" s="98">
        <v>3055775.6979999999</v>
      </c>
      <c r="D296" s="98">
        <v>1264.318</v>
      </c>
      <c r="E296" s="40" t="s">
        <v>192</v>
      </c>
    </row>
    <row r="297" spans="1:5" x14ac:dyDescent="0.3">
      <c r="A297" s="40">
        <v>296</v>
      </c>
      <c r="B297" s="98">
        <v>331736.78899999999</v>
      </c>
      <c r="C297" s="98">
        <v>3055761.8739999998</v>
      </c>
      <c r="D297" s="98">
        <v>1262.491</v>
      </c>
      <c r="E297" s="40" t="s">
        <v>192</v>
      </c>
    </row>
    <row r="298" spans="1:5" x14ac:dyDescent="0.3">
      <c r="A298" s="40">
        <v>297</v>
      </c>
      <c r="B298" s="98">
        <v>331746.28999999998</v>
      </c>
      <c r="C298" s="98">
        <v>3055764.5380000002</v>
      </c>
      <c r="D298" s="98">
        <v>1264.527</v>
      </c>
      <c r="E298" s="40" t="s">
        <v>192</v>
      </c>
    </row>
    <row r="299" spans="1:5" x14ac:dyDescent="0.3">
      <c r="A299" s="40">
        <v>298</v>
      </c>
      <c r="B299" s="98">
        <v>331736.739</v>
      </c>
      <c r="C299" s="98">
        <v>3055761.889</v>
      </c>
      <c r="D299" s="98">
        <v>1262.4839999999999</v>
      </c>
      <c r="E299" s="40" t="s">
        <v>193</v>
      </c>
    </row>
    <row r="300" spans="1:5" x14ac:dyDescent="0.3">
      <c r="A300" s="40">
        <v>299</v>
      </c>
      <c r="B300" s="98">
        <v>331749.50799999997</v>
      </c>
      <c r="C300" s="98">
        <v>3055759.8280000002</v>
      </c>
      <c r="D300" s="98">
        <v>1263.826</v>
      </c>
      <c r="E300" s="40" t="s">
        <v>192</v>
      </c>
    </row>
    <row r="301" spans="1:5" x14ac:dyDescent="0.3">
      <c r="A301" s="40">
        <v>300</v>
      </c>
      <c r="B301" s="98">
        <v>331716.391</v>
      </c>
      <c r="C301" s="98">
        <v>3055763.3530000001</v>
      </c>
      <c r="D301" s="98">
        <v>1262.3320000000001</v>
      </c>
      <c r="E301" s="40" t="s">
        <v>202</v>
      </c>
    </row>
    <row r="302" spans="1:5" x14ac:dyDescent="0.3">
      <c r="A302" s="40">
        <v>301</v>
      </c>
      <c r="B302" s="98">
        <v>331717.84899999999</v>
      </c>
      <c r="C302" s="98">
        <v>3055767.9309999999</v>
      </c>
      <c r="D302" s="98">
        <v>1262.2329999999999</v>
      </c>
      <c r="E302" s="40" t="s">
        <v>192</v>
      </c>
    </row>
    <row r="303" spans="1:5" x14ac:dyDescent="0.3">
      <c r="A303" s="40">
        <v>302</v>
      </c>
      <c r="B303" s="98">
        <v>331741.201</v>
      </c>
      <c r="C303" s="98">
        <v>3055764.503</v>
      </c>
      <c r="D303" s="98">
        <v>1263.769</v>
      </c>
      <c r="E303" s="40" t="s">
        <v>192</v>
      </c>
    </row>
    <row r="304" spans="1:5" x14ac:dyDescent="0.3">
      <c r="A304" s="40">
        <v>303</v>
      </c>
      <c r="B304" s="98">
        <v>331738.03600000002</v>
      </c>
      <c r="C304" s="98">
        <v>3055766.321</v>
      </c>
      <c r="D304" s="98">
        <v>1263.615</v>
      </c>
      <c r="E304" s="40" t="s">
        <v>192</v>
      </c>
    </row>
    <row r="305" spans="1:12" x14ac:dyDescent="0.3">
      <c r="A305" s="40">
        <v>304</v>
      </c>
      <c r="B305" s="98">
        <v>331735.576</v>
      </c>
      <c r="C305" s="98">
        <v>3055765.409</v>
      </c>
      <c r="D305" s="98">
        <v>1263.1780000000001</v>
      </c>
      <c r="E305" s="40" t="s">
        <v>192</v>
      </c>
    </row>
    <row r="306" spans="1:12" x14ac:dyDescent="0.3">
      <c r="A306" s="40">
        <v>305</v>
      </c>
      <c r="B306" s="98">
        <v>331729.21600000001</v>
      </c>
      <c r="C306" s="98">
        <v>3055770.23</v>
      </c>
      <c r="D306" s="98">
        <v>1263.569</v>
      </c>
      <c r="E306" s="40" t="s">
        <v>192</v>
      </c>
    </row>
    <row r="307" spans="1:12" x14ac:dyDescent="0.3">
      <c r="A307" s="40">
        <v>306</v>
      </c>
      <c r="B307" s="98">
        <v>331710.13500000001</v>
      </c>
      <c r="C307" s="98">
        <v>3055721.4029999999</v>
      </c>
      <c r="D307" s="98">
        <v>1257.23</v>
      </c>
      <c r="E307" s="40" t="s">
        <v>155</v>
      </c>
      <c r="H307" s="18">
        <v>306</v>
      </c>
      <c r="I307" s="20">
        <v>331730.48499999999</v>
      </c>
      <c r="J307" s="20">
        <v>3355768.24</v>
      </c>
      <c r="K307" s="20">
        <v>1263.2361000000001</v>
      </c>
      <c r="L307" s="18" t="s">
        <v>192</v>
      </c>
    </row>
    <row r="308" spans="1:12" x14ac:dyDescent="0.3">
      <c r="A308" s="40">
        <v>307</v>
      </c>
      <c r="B308" s="98">
        <v>331712.685</v>
      </c>
      <c r="C308" s="98">
        <v>3055718.5049999999</v>
      </c>
      <c r="D308" s="98">
        <v>1257.2570000000001</v>
      </c>
      <c r="E308" s="40" t="s">
        <v>155</v>
      </c>
      <c r="H308" s="18">
        <v>307</v>
      </c>
      <c r="I308" s="20">
        <v>331724.32500000001</v>
      </c>
      <c r="J308" s="20">
        <v>3355775.341</v>
      </c>
      <c r="K308" s="20">
        <v>1263.6310000000001</v>
      </c>
      <c r="L308" s="18" t="s">
        <v>192</v>
      </c>
    </row>
    <row r="309" spans="1:12" x14ac:dyDescent="0.3">
      <c r="A309" s="40">
        <v>308</v>
      </c>
      <c r="B309" s="98">
        <v>331715.429</v>
      </c>
      <c r="C309" s="98">
        <v>3055715.8879999998</v>
      </c>
      <c r="D309" s="98">
        <v>1257.213</v>
      </c>
      <c r="E309" s="40" t="s">
        <v>155</v>
      </c>
      <c r="H309" s="18">
        <v>308</v>
      </c>
      <c r="I309" s="20">
        <v>331724.90299999999</v>
      </c>
      <c r="J309" s="20">
        <v>3355772.4130000002</v>
      </c>
      <c r="K309" s="20">
        <v>1263.1659999999999</v>
      </c>
      <c r="L309" s="18" t="s">
        <v>192</v>
      </c>
    </row>
    <row r="310" spans="1:12" x14ac:dyDescent="0.3">
      <c r="A310" s="40">
        <v>309</v>
      </c>
      <c r="B310" s="98">
        <v>331711.50799999997</v>
      </c>
      <c r="C310" s="98">
        <v>3055729.6269999999</v>
      </c>
      <c r="D310" s="98">
        <v>1257.5160000000001</v>
      </c>
      <c r="E310" s="40" t="s">
        <v>156</v>
      </c>
      <c r="H310" s="18"/>
      <c r="I310" s="20"/>
      <c r="J310" s="20"/>
      <c r="K310" s="20"/>
      <c r="L310" s="18"/>
    </row>
    <row r="311" spans="1:12" x14ac:dyDescent="0.3">
      <c r="A311" s="40">
        <v>310</v>
      </c>
      <c r="B311" s="98">
        <v>331701.69300000003</v>
      </c>
      <c r="C311" s="98">
        <v>3055731.2740000002</v>
      </c>
      <c r="D311" s="98">
        <v>1257.1510000000001</v>
      </c>
      <c r="E311" s="40" t="s">
        <v>170</v>
      </c>
      <c r="H311" s="18">
        <v>310</v>
      </c>
      <c r="I311" s="20">
        <v>331718.69500000001</v>
      </c>
      <c r="J311" s="20">
        <v>3355777.318</v>
      </c>
      <c r="K311" s="20">
        <v>1263.2529999999999</v>
      </c>
      <c r="L311" s="18" t="s">
        <v>192</v>
      </c>
    </row>
    <row r="312" spans="1:12" x14ac:dyDescent="0.3">
      <c r="A312" s="40">
        <v>311</v>
      </c>
      <c r="B312" s="98">
        <v>331699.00099999999</v>
      </c>
      <c r="C312" s="98">
        <v>3055727.1529999999</v>
      </c>
      <c r="D312" s="98">
        <v>1257.2619999999999</v>
      </c>
      <c r="E312" s="40" t="s">
        <v>170</v>
      </c>
      <c r="H312" s="18">
        <v>311</v>
      </c>
      <c r="I312" s="20">
        <v>331712.73700000002</v>
      </c>
      <c r="J312" s="20">
        <v>3355776.014</v>
      </c>
      <c r="K312" s="20">
        <v>1262.4190000000001</v>
      </c>
      <c r="L312" s="18" t="s">
        <v>192</v>
      </c>
    </row>
    <row r="313" spans="1:12" x14ac:dyDescent="0.3">
      <c r="A313" s="40">
        <v>312</v>
      </c>
      <c r="B313" s="98">
        <v>331695.82799999998</v>
      </c>
      <c r="C313" s="98">
        <v>3055734.4679999999</v>
      </c>
      <c r="D313" s="98">
        <v>1257.2360000000001</v>
      </c>
      <c r="E313" s="40" t="s">
        <v>170</v>
      </c>
      <c r="H313" s="18">
        <v>312</v>
      </c>
      <c r="I313" s="20">
        <v>331714.41399999999</v>
      </c>
      <c r="J313" s="20">
        <v>3355783.4819999998</v>
      </c>
      <c r="K313" s="20">
        <v>1263.3040000000001</v>
      </c>
      <c r="L313" s="18" t="s">
        <v>192</v>
      </c>
    </row>
    <row r="314" spans="1:12" x14ac:dyDescent="0.3">
      <c r="A314" s="40">
        <v>313</v>
      </c>
      <c r="B314" s="98">
        <v>331698.43800000002</v>
      </c>
      <c r="C314" s="98">
        <v>3055737.486</v>
      </c>
      <c r="D314" s="98">
        <v>1257.539</v>
      </c>
      <c r="E314" s="40" t="s">
        <v>192</v>
      </c>
      <c r="H314" s="18">
        <v>313</v>
      </c>
      <c r="I314" s="20">
        <v>331710.05800000002</v>
      </c>
      <c r="J314" s="20">
        <v>3355783.182</v>
      </c>
      <c r="K314" s="20">
        <v>1262.7339999999999</v>
      </c>
      <c r="L314" s="18" t="s">
        <v>192</v>
      </c>
    </row>
    <row r="315" spans="1:12" x14ac:dyDescent="0.3">
      <c r="A315" s="40">
        <v>314</v>
      </c>
      <c r="B315" s="98">
        <v>331701.478</v>
      </c>
      <c r="C315" s="98">
        <v>3055736.2370000002</v>
      </c>
      <c r="D315" s="98">
        <v>1257.788</v>
      </c>
      <c r="E315" s="40" t="s">
        <v>192</v>
      </c>
      <c r="H315" s="18">
        <v>314</v>
      </c>
      <c r="I315" s="20">
        <v>331708.63199999998</v>
      </c>
      <c r="J315" s="20">
        <v>3355790.2590000001</v>
      </c>
      <c r="K315" s="20">
        <v>1263.2539999999999</v>
      </c>
      <c r="L315" s="18" t="s">
        <v>192</v>
      </c>
    </row>
    <row r="316" spans="1:12" x14ac:dyDescent="0.3">
      <c r="A316" s="40">
        <v>315</v>
      </c>
      <c r="B316" s="98">
        <v>331705.96299999999</v>
      </c>
      <c r="C316" s="98">
        <v>3055735.8730000001</v>
      </c>
      <c r="D316" s="98">
        <v>1258.1759999999999</v>
      </c>
      <c r="E316" s="40" t="s">
        <v>192</v>
      </c>
      <c r="H316" s="18">
        <v>315</v>
      </c>
      <c r="I316" s="20">
        <v>331707.42099999997</v>
      </c>
      <c r="J316" s="20">
        <v>3355783.8250000002</v>
      </c>
      <c r="K316" s="20">
        <v>1261.9780000000001</v>
      </c>
      <c r="L316" s="18" t="s">
        <v>192</v>
      </c>
    </row>
    <row r="317" spans="1:12" x14ac:dyDescent="0.3">
      <c r="A317" s="40">
        <v>316</v>
      </c>
      <c r="B317" s="98">
        <v>331711.03399999999</v>
      </c>
      <c r="C317" s="98">
        <v>3055732.719</v>
      </c>
      <c r="D317" s="98">
        <v>1258.212</v>
      </c>
      <c r="E317" s="40" t="s">
        <v>192</v>
      </c>
      <c r="H317" s="18">
        <v>316</v>
      </c>
      <c r="I317" s="20">
        <v>331702.70500000002</v>
      </c>
      <c r="J317" s="20">
        <v>3355793.8190000001</v>
      </c>
      <c r="K317" s="20">
        <v>1263.2729999999999</v>
      </c>
      <c r="L317" s="18" t="s">
        <v>192</v>
      </c>
    </row>
    <row r="318" spans="1:12" x14ac:dyDescent="0.3">
      <c r="A318" s="40">
        <v>317</v>
      </c>
      <c r="B318" s="98">
        <v>331707.21000000002</v>
      </c>
      <c r="C318" s="98">
        <v>3055731.1979999999</v>
      </c>
      <c r="D318" s="98">
        <v>1257.2159999999999</v>
      </c>
      <c r="E318" s="40" t="s">
        <v>192</v>
      </c>
      <c r="H318" s="18">
        <v>317</v>
      </c>
      <c r="I318" s="20">
        <v>331709.96299999999</v>
      </c>
      <c r="J318" s="20">
        <v>3355777.1554</v>
      </c>
      <c r="K318" s="20">
        <v>1261.7940000000001</v>
      </c>
      <c r="L318" s="18" t="s">
        <v>192</v>
      </c>
    </row>
    <row r="319" spans="1:12" x14ac:dyDescent="0.3">
      <c r="A319" s="40">
        <v>318</v>
      </c>
      <c r="B319" s="98">
        <v>331710.00199999998</v>
      </c>
      <c r="C319" s="98">
        <v>3055732.0839999998</v>
      </c>
      <c r="D319" s="98">
        <v>1257.317</v>
      </c>
      <c r="E319" s="40" t="s">
        <v>192</v>
      </c>
      <c r="H319" s="18">
        <v>318</v>
      </c>
      <c r="I319" s="20">
        <v>331697.75400000002</v>
      </c>
      <c r="J319" s="20">
        <v>3317797.49</v>
      </c>
      <c r="K319" s="20">
        <v>1263.3620000000001</v>
      </c>
      <c r="L319" s="18" t="s">
        <v>192</v>
      </c>
    </row>
    <row r="320" spans="1:12" x14ac:dyDescent="0.3">
      <c r="A320" s="40">
        <v>319</v>
      </c>
      <c r="B320" s="98">
        <v>331709.25699999998</v>
      </c>
      <c r="C320" s="98">
        <v>3055737.9730000002</v>
      </c>
      <c r="D320" s="98">
        <v>1258.421</v>
      </c>
      <c r="E320" s="40" t="s">
        <v>200</v>
      </c>
      <c r="H320" s="18">
        <v>319</v>
      </c>
      <c r="I320" s="20">
        <v>331710.97100000002</v>
      </c>
      <c r="J320" s="20">
        <v>3317769.3730000001</v>
      </c>
      <c r="K320" s="20">
        <v>1261.68</v>
      </c>
      <c r="L320" s="18" t="s">
        <v>192</v>
      </c>
    </row>
    <row r="321" spans="1:12" x14ac:dyDescent="0.3">
      <c r="A321" s="40">
        <v>320</v>
      </c>
      <c r="B321" s="98">
        <v>331704.63900000002</v>
      </c>
      <c r="C321" s="98">
        <v>3055739.7519999999</v>
      </c>
      <c r="D321" s="98">
        <v>1258.374</v>
      </c>
      <c r="E321" s="40" t="s">
        <v>192</v>
      </c>
      <c r="H321" s="18">
        <v>320</v>
      </c>
      <c r="I321" s="20">
        <v>331701.95600000001</v>
      </c>
      <c r="J321" s="20">
        <v>3355792.1850000001</v>
      </c>
      <c r="K321" s="20">
        <v>1262.77</v>
      </c>
      <c r="L321" s="18" t="s">
        <v>192</v>
      </c>
    </row>
    <row r="322" spans="1:12" x14ac:dyDescent="0.3">
      <c r="A322" s="40">
        <v>321</v>
      </c>
      <c r="B322" s="98">
        <v>331700.48599999998</v>
      </c>
      <c r="C322" s="98">
        <v>3055744.8840000001</v>
      </c>
      <c r="D322" s="98">
        <v>1258.3209999999999</v>
      </c>
      <c r="E322" s="40" t="s">
        <v>192</v>
      </c>
      <c r="H322" s="18">
        <v>321</v>
      </c>
      <c r="I322" s="20">
        <v>331715.065</v>
      </c>
      <c r="J322" s="20">
        <v>3355762.3969999999</v>
      </c>
      <c r="K322" s="20">
        <v>1261.759</v>
      </c>
      <c r="L322" s="18" t="s">
        <v>192</v>
      </c>
    </row>
    <row r="323" spans="1:12" x14ac:dyDescent="0.3">
      <c r="A323" s="40">
        <v>322</v>
      </c>
      <c r="B323" s="98">
        <v>331711.53200000001</v>
      </c>
      <c r="C323" s="98">
        <v>3055709.5839999998</v>
      </c>
      <c r="D323" s="98">
        <v>1258.3979999999999</v>
      </c>
      <c r="E323" s="40" t="s">
        <v>192</v>
      </c>
      <c r="H323" s="18">
        <v>322</v>
      </c>
      <c r="I323" s="20">
        <v>331716.33</v>
      </c>
      <c r="J323" s="20">
        <v>3355758.4848000002</v>
      </c>
      <c r="K323" s="20">
        <v>1261.74</v>
      </c>
      <c r="L323" s="18" t="s">
        <v>192</v>
      </c>
    </row>
    <row r="324" spans="1:12" x14ac:dyDescent="0.3">
      <c r="A324" s="40">
        <v>323</v>
      </c>
      <c r="B324" s="98">
        <v>331701.64</v>
      </c>
      <c r="C324" s="98">
        <v>3055708.2519999999</v>
      </c>
      <c r="D324" s="98">
        <v>1258.9739999999999</v>
      </c>
      <c r="E324" s="40" t="s">
        <v>192</v>
      </c>
      <c r="H324" s="18">
        <v>323</v>
      </c>
      <c r="I324" s="20">
        <v>331708.609</v>
      </c>
      <c r="J324" s="20">
        <v>3355770.9389999998</v>
      </c>
      <c r="K324" s="20">
        <v>1261.232</v>
      </c>
      <c r="L324" s="18" t="s">
        <v>192</v>
      </c>
    </row>
    <row r="325" spans="1:12" x14ac:dyDescent="0.3">
      <c r="A325" s="40">
        <v>324</v>
      </c>
      <c r="B325" s="98">
        <v>331703.152</v>
      </c>
      <c r="C325" s="98">
        <v>3055703.5780000002</v>
      </c>
      <c r="D325" s="98">
        <v>1258.8779999999999</v>
      </c>
      <c r="E325" s="40" t="s">
        <v>192</v>
      </c>
      <c r="H325" s="18">
        <v>324</v>
      </c>
      <c r="I325" s="20">
        <v>331716.79499999998</v>
      </c>
      <c r="J325" s="20">
        <v>3355757.31</v>
      </c>
      <c r="K325" s="20">
        <v>1261.077</v>
      </c>
      <c r="L325" s="18" t="s">
        <v>192</v>
      </c>
    </row>
    <row r="326" spans="1:12" x14ac:dyDescent="0.3">
      <c r="A326" s="40">
        <v>325</v>
      </c>
      <c r="B326" s="98">
        <v>331696.609</v>
      </c>
      <c r="C326" s="98">
        <v>3055707.5580000002</v>
      </c>
      <c r="D326" s="98">
        <v>1259.4349999999999</v>
      </c>
      <c r="E326" s="40" t="s">
        <v>192</v>
      </c>
      <c r="H326" s="18">
        <v>325</v>
      </c>
      <c r="I326" s="20">
        <v>331711.46999999997</v>
      </c>
      <c r="J326" s="20">
        <v>3355759.7510000002</v>
      </c>
      <c r="K326" s="20">
        <v>1261.05</v>
      </c>
      <c r="L326" s="18" t="s">
        <v>192</v>
      </c>
    </row>
    <row r="327" spans="1:12" x14ac:dyDescent="0.3">
      <c r="A327" s="40">
        <v>326</v>
      </c>
      <c r="B327" s="98">
        <v>331700.53100000002</v>
      </c>
      <c r="C327" s="98">
        <v>3055703.81</v>
      </c>
      <c r="D327" s="98">
        <v>1259.5650000000001</v>
      </c>
      <c r="E327" s="40" t="s">
        <v>192</v>
      </c>
      <c r="H327" s="18">
        <v>326</v>
      </c>
      <c r="I327" s="20">
        <v>331714.22700000001</v>
      </c>
      <c r="J327" s="20">
        <v>3355755.2880000002</v>
      </c>
      <c r="K327" s="20">
        <v>1261.066</v>
      </c>
      <c r="L327" s="18" t="s">
        <v>192</v>
      </c>
    </row>
    <row r="328" spans="1:12" x14ac:dyDescent="0.3">
      <c r="A328" s="40">
        <v>327</v>
      </c>
      <c r="B328" s="98">
        <v>331694.74599999998</v>
      </c>
      <c r="C328" s="98">
        <v>3055702.4509999999</v>
      </c>
      <c r="D328" s="98">
        <v>1260.4670000000001</v>
      </c>
      <c r="E328" s="40" t="s">
        <v>192</v>
      </c>
      <c r="H328" s="18">
        <v>327</v>
      </c>
      <c r="I328" s="20">
        <v>331707.47700000001</v>
      </c>
      <c r="J328" s="20">
        <v>3355762.375</v>
      </c>
      <c r="K328" s="20">
        <v>1260.704</v>
      </c>
      <c r="L328" s="18" t="s">
        <v>192</v>
      </c>
    </row>
    <row r="329" spans="1:12" x14ac:dyDescent="0.3">
      <c r="A329" s="40">
        <v>328</v>
      </c>
      <c r="B329" s="98">
        <v>331701.73800000001</v>
      </c>
      <c r="C329" s="98">
        <v>3055699.287</v>
      </c>
      <c r="D329" s="98">
        <v>1259.549</v>
      </c>
      <c r="E329" s="40" t="s">
        <v>192</v>
      </c>
      <c r="H329" s="18">
        <v>328</v>
      </c>
      <c r="I329" s="20">
        <v>331715.01</v>
      </c>
      <c r="J329" s="20">
        <v>3355753.9410000001</v>
      </c>
      <c r="K329" s="20" t="s">
        <v>198</v>
      </c>
      <c r="L329" s="18" t="s">
        <v>192</v>
      </c>
    </row>
    <row r="330" spans="1:12" x14ac:dyDescent="0.3">
      <c r="A330" s="40">
        <v>329</v>
      </c>
      <c r="B330" s="98">
        <v>331697.98100000003</v>
      </c>
      <c r="C330" s="98">
        <v>3055697.9139999999</v>
      </c>
      <c r="D330" s="98">
        <v>1260.384</v>
      </c>
      <c r="E330" s="40" t="s">
        <v>192</v>
      </c>
      <c r="H330" s="18">
        <v>329</v>
      </c>
      <c r="I330" s="20">
        <v>331707.01299999998</v>
      </c>
      <c r="J330" s="20">
        <v>3355759.95</v>
      </c>
      <c r="K330" s="20">
        <v>1260.367</v>
      </c>
      <c r="L330" s="18" t="s">
        <v>192</v>
      </c>
    </row>
    <row r="331" spans="1:12" x14ac:dyDescent="0.3">
      <c r="A331" s="40">
        <v>330</v>
      </c>
      <c r="B331" s="98">
        <v>331694.01799999998</v>
      </c>
      <c r="C331" s="98">
        <v>3055709.372</v>
      </c>
      <c r="D331" s="98">
        <v>1259.3889999999999</v>
      </c>
      <c r="E331" s="40" t="s">
        <v>192</v>
      </c>
      <c r="H331" s="18">
        <v>330</v>
      </c>
      <c r="I331" s="20">
        <v>331709.73499999999</v>
      </c>
      <c r="J331" s="20">
        <v>3355750.4739999999</v>
      </c>
      <c r="K331" s="20">
        <v>1259.99</v>
      </c>
      <c r="L331" s="18" t="s">
        <v>192</v>
      </c>
    </row>
    <row r="332" spans="1:12" x14ac:dyDescent="0.3">
      <c r="A332" s="40">
        <v>331</v>
      </c>
      <c r="B332" s="98">
        <v>331691.51400000002</v>
      </c>
      <c r="C332" s="98">
        <v>3055713.6409999998</v>
      </c>
      <c r="D332" s="98">
        <v>1259.4110000000001</v>
      </c>
      <c r="E332" s="40" t="s">
        <v>192</v>
      </c>
      <c r="H332" s="18">
        <v>331</v>
      </c>
      <c r="I332" s="20">
        <v>331709.158</v>
      </c>
      <c r="J332" s="20">
        <v>3355753.2820000001</v>
      </c>
      <c r="K332" s="20">
        <v>1260.452</v>
      </c>
      <c r="L332" s="18" t="s">
        <v>192</v>
      </c>
    </row>
    <row r="333" spans="1:12" x14ac:dyDescent="0.3">
      <c r="A333" s="40">
        <v>332</v>
      </c>
      <c r="B333" s="98">
        <v>331687.25599999999</v>
      </c>
      <c r="C333" s="98">
        <v>3055713.8369999998</v>
      </c>
      <c r="D333" s="98">
        <v>1259.8889999999999</v>
      </c>
      <c r="E333" s="40" t="s">
        <v>192</v>
      </c>
      <c r="H333" s="18">
        <v>332</v>
      </c>
      <c r="I333" s="20">
        <v>331708.25699999998</v>
      </c>
      <c r="J333" s="20">
        <v>3355749.0219999999</v>
      </c>
      <c r="K333" s="20">
        <v>1259.626</v>
      </c>
      <c r="L333" s="18" t="s">
        <v>192</v>
      </c>
    </row>
    <row r="334" spans="1:12" x14ac:dyDescent="0.3">
      <c r="A334" s="40">
        <v>333</v>
      </c>
      <c r="B334" s="98">
        <v>331682.99900000001</v>
      </c>
      <c r="C334" s="98">
        <v>3055719.2170000002</v>
      </c>
      <c r="D334" s="98">
        <v>1259.9559999999999</v>
      </c>
      <c r="E334" s="40" t="s">
        <v>192</v>
      </c>
      <c r="H334" s="18">
        <v>333</v>
      </c>
      <c r="I334" s="20">
        <v>331709.77899999998</v>
      </c>
      <c r="J334" s="20">
        <v>3355747.27</v>
      </c>
      <c r="K334" s="20">
        <v>1259.4179999999999</v>
      </c>
      <c r="L334" s="18" t="s">
        <v>192</v>
      </c>
    </row>
    <row r="335" spans="1:12" x14ac:dyDescent="0.3">
      <c r="A335" s="40">
        <v>334</v>
      </c>
      <c r="B335" s="98">
        <v>331681.08399999997</v>
      </c>
      <c r="C335" s="98">
        <v>3055721.2710000002</v>
      </c>
      <c r="D335" s="98">
        <v>1259.643</v>
      </c>
      <c r="E335" s="40" t="s">
        <v>192</v>
      </c>
      <c r="H335" s="18">
        <v>334</v>
      </c>
      <c r="I335" s="20">
        <v>331704.18800000002</v>
      </c>
      <c r="J335" s="20">
        <v>3355754.3590000002</v>
      </c>
      <c r="K335" s="20">
        <v>1259.5740000000001</v>
      </c>
      <c r="L335" s="18" t="s">
        <v>192</v>
      </c>
    </row>
    <row r="336" spans="1:12" x14ac:dyDescent="0.3">
      <c r="A336" s="40">
        <v>335</v>
      </c>
      <c r="B336" s="98">
        <v>331689.14600000001</v>
      </c>
      <c r="C336" s="98">
        <v>3055717.4810000001</v>
      </c>
      <c r="D336" s="98">
        <v>1259.046</v>
      </c>
      <c r="E336" s="40" t="s">
        <v>192</v>
      </c>
    </row>
    <row r="337" spans="1:5" x14ac:dyDescent="0.3">
      <c r="A337" s="40">
        <v>336</v>
      </c>
      <c r="B337" s="98">
        <v>331691.13500000001</v>
      </c>
      <c r="C337" s="98">
        <v>3055714.7489999998</v>
      </c>
      <c r="D337" s="98">
        <v>1258.979</v>
      </c>
      <c r="E337" s="40" t="s">
        <v>192</v>
      </c>
    </row>
    <row r="338" spans="1:5" x14ac:dyDescent="0.3">
      <c r="A338" s="40">
        <v>337</v>
      </c>
      <c r="B338" s="98">
        <v>331712.951</v>
      </c>
      <c r="C338" s="98">
        <v>3055724.8089999999</v>
      </c>
      <c r="D338" s="98">
        <v>1257.338</v>
      </c>
      <c r="E338" s="40" t="s">
        <v>192</v>
      </c>
    </row>
    <row r="339" spans="1:5" x14ac:dyDescent="0.3">
      <c r="A339" s="40">
        <v>338</v>
      </c>
      <c r="B339" s="98">
        <v>331701.25199999998</v>
      </c>
      <c r="C339" s="98">
        <v>3055742.9959999998</v>
      </c>
      <c r="D339" s="98">
        <v>1257.0719999999999</v>
      </c>
      <c r="E339" s="40" t="s">
        <v>192</v>
      </c>
    </row>
    <row r="340" spans="1:5" x14ac:dyDescent="0.3">
      <c r="A340" s="40">
        <v>339</v>
      </c>
      <c r="B340" s="98">
        <v>331701.25199999998</v>
      </c>
      <c r="C340" s="98">
        <v>3055742.9959999998</v>
      </c>
      <c r="D340" s="98">
        <v>1256.9559999999999</v>
      </c>
      <c r="E340" s="40" t="s">
        <v>192</v>
      </c>
    </row>
    <row r="341" spans="1:5" x14ac:dyDescent="0.3">
      <c r="A341" s="40">
        <v>340</v>
      </c>
      <c r="B341" s="98">
        <v>331696.80300000001</v>
      </c>
      <c r="C341" s="98">
        <v>3055741.7140000002</v>
      </c>
      <c r="D341" s="98">
        <v>1257.2180000000001</v>
      </c>
      <c r="E341" s="40" t="s">
        <v>156</v>
      </c>
    </row>
    <row r="342" spans="1:5" x14ac:dyDescent="0.3">
      <c r="A342" s="40">
        <v>341</v>
      </c>
      <c r="B342" s="98">
        <v>331713.84100000001</v>
      </c>
      <c r="C342" s="98">
        <v>3055702.8739999998</v>
      </c>
      <c r="D342" s="98">
        <v>1257.1969999999999</v>
      </c>
      <c r="E342" s="40" t="s">
        <v>192</v>
      </c>
    </row>
    <row r="343" spans="1:5" x14ac:dyDescent="0.3">
      <c r="A343" s="40">
        <v>342</v>
      </c>
      <c r="B343" s="98">
        <v>331775.48200000002</v>
      </c>
      <c r="C343" s="98">
        <v>3055714.5490000001</v>
      </c>
      <c r="D343" s="98">
        <v>1262.722</v>
      </c>
      <c r="E343" s="40" t="s">
        <v>15</v>
      </c>
    </row>
    <row r="344" spans="1:5" x14ac:dyDescent="0.3">
      <c r="A344" s="40">
        <v>343</v>
      </c>
      <c r="B344" s="98">
        <v>331770.96899999998</v>
      </c>
      <c r="C344" s="98">
        <v>3055714.7280000001</v>
      </c>
      <c r="D344" s="98">
        <v>1262.221</v>
      </c>
      <c r="E344" s="40" t="s">
        <v>15</v>
      </c>
    </row>
    <row r="345" spans="1:5" x14ac:dyDescent="0.3">
      <c r="A345" s="40">
        <v>344</v>
      </c>
      <c r="B345" s="98">
        <v>331767.848</v>
      </c>
      <c r="C345" s="98">
        <v>3055708.9550000001</v>
      </c>
      <c r="D345" s="98">
        <v>1261.354</v>
      </c>
      <c r="E345" s="40" t="s">
        <v>15</v>
      </c>
    </row>
    <row r="346" spans="1:5" x14ac:dyDescent="0.3">
      <c r="A346" s="40">
        <v>345</v>
      </c>
      <c r="B346" s="98">
        <v>331763.49300000002</v>
      </c>
      <c r="C346" s="98">
        <v>3055709.01</v>
      </c>
      <c r="D346" s="98">
        <v>1260.7809999999999</v>
      </c>
      <c r="E346" s="40" t="s">
        <v>15</v>
      </c>
    </row>
    <row r="347" spans="1:5" x14ac:dyDescent="0.3">
      <c r="A347" s="40">
        <v>346</v>
      </c>
      <c r="B347" s="98">
        <v>331767.103</v>
      </c>
      <c r="C347" s="98">
        <v>3055707.503</v>
      </c>
      <c r="D347" s="98">
        <v>1261.231</v>
      </c>
      <c r="E347" s="40" t="s">
        <v>15</v>
      </c>
    </row>
    <row r="348" spans="1:5" x14ac:dyDescent="0.3">
      <c r="A348" s="40">
        <v>347</v>
      </c>
      <c r="B348" s="98">
        <v>331767.59000000003</v>
      </c>
      <c r="C348" s="98">
        <v>3055705.7390000001</v>
      </c>
      <c r="D348" s="98">
        <v>1261.096</v>
      </c>
      <c r="E348" s="40" t="s">
        <v>155</v>
      </c>
    </row>
    <row r="349" spans="1:5" x14ac:dyDescent="0.3">
      <c r="A349" s="40">
        <v>348</v>
      </c>
      <c r="B349" s="98">
        <v>331774.701</v>
      </c>
      <c r="C349" s="98">
        <v>3055704.12</v>
      </c>
      <c r="D349" s="98">
        <v>1261.1790000000001</v>
      </c>
      <c r="E349" s="40" t="s">
        <v>15</v>
      </c>
    </row>
    <row r="350" spans="1:5" x14ac:dyDescent="0.3">
      <c r="A350" s="40">
        <v>349</v>
      </c>
      <c r="B350" s="98">
        <v>331776.217</v>
      </c>
      <c r="C350" s="98">
        <v>3055701.9530000002</v>
      </c>
      <c r="D350" s="98">
        <v>1261.0450000000001</v>
      </c>
      <c r="E350" s="40" t="s">
        <v>15</v>
      </c>
    </row>
    <row r="351" spans="1:5" x14ac:dyDescent="0.3">
      <c r="A351" s="40">
        <v>350</v>
      </c>
      <c r="B351" s="98">
        <v>331777.58799999999</v>
      </c>
      <c r="C351" s="98">
        <v>3055706.219</v>
      </c>
      <c r="D351" s="98">
        <v>1261.1199999999999</v>
      </c>
      <c r="E351" s="40" t="s">
        <v>192</v>
      </c>
    </row>
    <row r="352" spans="1:5" x14ac:dyDescent="0.3">
      <c r="A352" s="40">
        <v>351</v>
      </c>
      <c r="B352" s="98">
        <v>331780.53899999999</v>
      </c>
      <c r="C352" s="98">
        <v>3055707.41</v>
      </c>
      <c r="D352" s="98">
        <v>1262.133</v>
      </c>
      <c r="E352" s="40" t="s">
        <v>192</v>
      </c>
    </row>
    <row r="353" spans="1:5" x14ac:dyDescent="0.3">
      <c r="A353" s="40">
        <v>352</v>
      </c>
      <c r="B353" s="98">
        <v>331785.43199999997</v>
      </c>
      <c r="C353" s="98">
        <v>3055705.398</v>
      </c>
      <c r="D353" s="98">
        <v>1261.9649999999999</v>
      </c>
      <c r="E353" s="40" t="s">
        <v>192</v>
      </c>
    </row>
    <row r="354" spans="1:5" x14ac:dyDescent="0.3">
      <c r="A354" s="40">
        <v>353</v>
      </c>
      <c r="B354" s="98">
        <v>331790.00199999998</v>
      </c>
      <c r="C354" s="98">
        <v>3055700.5109999999</v>
      </c>
      <c r="D354" s="98">
        <v>1262.884</v>
      </c>
      <c r="E354" s="40" t="s">
        <v>192</v>
      </c>
    </row>
    <row r="355" spans="1:5" x14ac:dyDescent="0.3">
      <c r="A355" s="40">
        <v>354</v>
      </c>
      <c r="B355" s="98">
        <v>331785.16600000003</v>
      </c>
      <c r="C355" s="98">
        <v>3055706.3560000001</v>
      </c>
      <c r="D355" s="98">
        <v>1262.579</v>
      </c>
      <c r="E355" s="40" t="s">
        <v>192</v>
      </c>
    </row>
    <row r="356" spans="1:5" x14ac:dyDescent="0.3">
      <c r="A356" s="40">
        <v>355</v>
      </c>
      <c r="B356" s="98">
        <v>331779.06599999999</v>
      </c>
      <c r="C356" s="98">
        <v>3055709.1979999999</v>
      </c>
      <c r="D356" s="98">
        <v>1262.261</v>
      </c>
      <c r="E356" s="40" t="s">
        <v>192</v>
      </c>
    </row>
    <row r="357" spans="1:5" x14ac:dyDescent="0.3">
      <c r="A357" s="40">
        <v>356</v>
      </c>
      <c r="B357" s="98">
        <v>331774.49599999998</v>
      </c>
      <c r="C357" s="98">
        <v>3055700.2579999999</v>
      </c>
      <c r="D357" s="98">
        <v>1260.6369999999999</v>
      </c>
      <c r="E357" s="40" t="s">
        <v>192</v>
      </c>
    </row>
    <row r="358" spans="1:5" x14ac:dyDescent="0.3">
      <c r="A358" s="40">
        <v>357</v>
      </c>
      <c r="B358" s="98">
        <v>331767.04800000001</v>
      </c>
      <c r="C358" s="98">
        <v>3055703.3969999999</v>
      </c>
      <c r="D358" s="98">
        <v>1260.9380000000001</v>
      </c>
      <c r="E358" s="40" t="s">
        <v>192</v>
      </c>
    </row>
    <row r="359" spans="1:5" x14ac:dyDescent="0.3">
      <c r="A359" s="40">
        <v>358</v>
      </c>
      <c r="B359" s="98">
        <v>331762.299</v>
      </c>
      <c r="C359" s="98">
        <v>3055708.0649999999</v>
      </c>
      <c r="D359" s="98">
        <v>1260.5309999999999</v>
      </c>
      <c r="E359" s="40" t="s">
        <v>15</v>
      </c>
    </row>
    <row r="360" spans="1:5" x14ac:dyDescent="0.3">
      <c r="A360" s="40">
        <v>359</v>
      </c>
      <c r="B360" s="98">
        <v>331760.74200000003</v>
      </c>
      <c r="C360" s="98">
        <v>3055704.4509999999</v>
      </c>
      <c r="D360" s="98">
        <v>1260.2449999999999</v>
      </c>
      <c r="E360" s="40" t="s">
        <v>15</v>
      </c>
    </row>
    <row r="361" spans="1:5" x14ac:dyDescent="0.3">
      <c r="A361" s="40">
        <v>360</v>
      </c>
      <c r="B361" s="98">
        <v>331756.55599999998</v>
      </c>
      <c r="C361" s="98">
        <v>3055705.1979999999</v>
      </c>
      <c r="D361" s="98">
        <v>1259.893</v>
      </c>
      <c r="E361" s="40" t="s">
        <v>15</v>
      </c>
    </row>
    <row r="362" spans="1:5" x14ac:dyDescent="0.3">
      <c r="A362" s="40">
        <v>361</v>
      </c>
      <c r="B362" s="98">
        <v>331754.03700000001</v>
      </c>
      <c r="C362" s="98">
        <v>3055700.89</v>
      </c>
      <c r="D362" s="98">
        <v>1259.49</v>
      </c>
      <c r="E362" s="40" t="s">
        <v>15</v>
      </c>
    </row>
    <row r="363" spans="1:5" x14ac:dyDescent="0.3">
      <c r="A363" s="40">
        <v>362</v>
      </c>
      <c r="B363" s="98">
        <v>331770.435</v>
      </c>
      <c r="C363" s="98">
        <v>3055719.7390000001</v>
      </c>
      <c r="D363" s="98">
        <v>1263.0250000000001</v>
      </c>
      <c r="E363" s="40" t="s">
        <v>155</v>
      </c>
    </row>
    <row r="364" spans="1:5" x14ac:dyDescent="0.3">
      <c r="A364" s="40">
        <v>363</v>
      </c>
      <c r="B364" s="98">
        <v>331762.69099999999</v>
      </c>
      <c r="C364" s="98">
        <v>3055730.2790000001</v>
      </c>
      <c r="D364" s="98">
        <v>1262.961</v>
      </c>
      <c r="E364" s="40" t="s">
        <v>192</v>
      </c>
    </row>
    <row r="365" spans="1:5" x14ac:dyDescent="0.3">
      <c r="A365" s="40">
        <v>364</v>
      </c>
      <c r="B365" s="98">
        <v>331763.533</v>
      </c>
      <c r="C365" s="98">
        <v>3055732.61</v>
      </c>
      <c r="D365" s="98">
        <v>1263.03</v>
      </c>
      <c r="E365" s="40" t="s">
        <v>186</v>
      </c>
    </row>
    <row r="366" spans="1:5" x14ac:dyDescent="0.3">
      <c r="A366" s="40">
        <v>365</v>
      </c>
      <c r="B366" s="98">
        <v>331758.527</v>
      </c>
      <c r="C366" s="98">
        <v>3055738.102</v>
      </c>
      <c r="D366" s="98">
        <v>1263.0730000000001</v>
      </c>
      <c r="E366" s="40" t="s">
        <v>186</v>
      </c>
    </row>
    <row r="367" spans="1:5" x14ac:dyDescent="0.3">
      <c r="A367" s="40">
        <v>366</v>
      </c>
      <c r="B367" s="98">
        <v>331756.46999999997</v>
      </c>
      <c r="C367" s="98">
        <v>3055738.6260000002</v>
      </c>
      <c r="D367" s="98">
        <v>1262.6479999999999</v>
      </c>
      <c r="E367" s="40" t="s">
        <v>192</v>
      </c>
    </row>
    <row r="368" spans="1:5" x14ac:dyDescent="0.3">
      <c r="A368" s="40">
        <v>367</v>
      </c>
      <c r="B368" s="98">
        <v>331760.51400000002</v>
      </c>
      <c r="C368" s="98">
        <v>3055739.943</v>
      </c>
      <c r="D368" s="98">
        <v>1263.44</v>
      </c>
      <c r="E368" s="40" t="s">
        <v>156</v>
      </c>
    </row>
    <row r="369" spans="1:5" x14ac:dyDescent="0.3">
      <c r="A369" s="40">
        <v>368</v>
      </c>
      <c r="B369" s="98">
        <v>331763.78700000001</v>
      </c>
      <c r="C369" s="98">
        <v>3055749.0269999998</v>
      </c>
      <c r="D369" s="98">
        <v>1264.771</v>
      </c>
      <c r="E369" s="40" t="s">
        <v>192</v>
      </c>
    </row>
    <row r="370" spans="1:5" x14ac:dyDescent="0.3">
      <c r="A370" s="40">
        <v>369</v>
      </c>
      <c r="B370" s="98">
        <v>331763.08100000001</v>
      </c>
      <c r="C370" s="98">
        <v>3055746.9070000001</v>
      </c>
      <c r="D370" s="98">
        <v>1263.2729999999999</v>
      </c>
      <c r="E370" s="40" t="s">
        <v>192</v>
      </c>
    </row>
    <row r="371" spans="1:5" x14ac:dyDescent="0.3">
      <c r="A371" s="40">
        <v>370</v>
      </c>
      <c r="B371" s="98">
        <v>331759.40100000001</v>
      </c>
      <c r="C371" s="98">
        <v>3055753.2609999999</v>
      </c>
      <c r="D371" s="98">
        <v>1264.6669999999999</v>
      </c>
      <c r="E371" s="40" t="s">
        <v>192</v>
      </c>
    </row>
    <row r="372" spans="1:5" x14ac:dyDescent="0.3">
      <c r="A372" s="40">
        <v>371</v>
      </c>
      <c r="B372" s="98">
        <v>331760.00799999997</v>
      </c>
      <c r="C372" s="98">
        <v>3055749.0430000001</v>
      </c>
      <c r="D372" s="98">
        <v>1263.2929999999999</v>
      </c>
      <c r="E372" s="40" t="s">
        <v>192</v>
      </c>
    </row>
    <row r="373" spans="1:5" x14ac:dyDescent="0.3">
      <c r="A373" s="40">
        <v>372</v>
      </c>
      <c r="B373" s="98">
        <v>331759.95600000001</v>
      </c>
      <c r="C373" s="98">
        <v>3055751.068</v>
      </c>
      <c r="D373" s="98">
        <v>1263.701</v>
      </c>
      <c r="E373" s="40" t="s">
        <v>192</v>
      </c>
    </row>
    <row r="374" spans="1:5" x14ac:dyDescent="0.3">
      <c r="A374" s="40">
        <v>373</v>
      </c>
      <c r="B374" s="98">
        <v>331764.72200000001</v>
      </c>
      <c r="C374" s="98">
        <v>3055750.0619999999</v>
      </c>
      <c r="D374" s="98">
        <v>1265.1369999999999</v>
      </c>
      <c r="E374" s="40" t="s">
        <v>192</v>
      </c>
    </row>
    <row r="375" spans="1:5" x14ac:dyDescent="0.3">
      <c r="A375" s="40">
        <v>374</v>
      </c>
      <c r="B375" s="98">
        <v>331764.62900000002</v>
      </c>
      <c r="C375" s="98">
        <v>3055752.7960000001</v>
      </c>
      <c r="D375" s="98">
        <v>1265.4760000000001</v>
      </c>
      <c r="E375" s="40" t="s">
        <v>192</v>
      </c>
    </row>
    <row r="376" spans="1:5" x14ac:dyDescent="0.3">
      <c r="A376" s="40">
        <v>375</v>
      </c>
      <c r="B376" s="98">
        <v>331761.484</v>
      </c>
      <c r="C376" s="98">
        <v>3055753.818</v>
      </c>
      <c r="D376" s="98">
        <v>1265.183</v>
      </c>
      <c r="E376" s="40" t="s">
        <v>192</v>
      </c>
    </row>
    <row r="377" spans="1:5" x14ac:dyDescent="0.3">
      <c r="A377" s="40">
        <v>376</v>
      </c>
      <c r="B377" s="98">
        <v>331763.20400000003</v>
      </c>
      <c r="C377" s="98">
        <v>3055755.057</v>
      </c>
      <c r="D377" s="98">
        <v>1265.9079999999999</v>
      </c>
      <c r="E377" s="40" t="s">
        <v>192</v>
      </c>
    </row>
    <row r="378" spans="1:5" x14ac:dyDescent="0.3">
      <c r="A378" s="40">
        <v>377</v>
      </c>
      <c r="B378" s="98">
        <v>331758.54100000003</v>
      </c>
      <c r="C378" s="98">
        <v>3055756.48</v>
      </c>
      <c r="D378" s="98">
        <v>1265.2829999999999</v>
      </c>
      <c r="E378" s="40" t="s">
        <v>192</v>
      </c>
    </row>
    <row r="379" spans="1:5" x14ac:dyDescent="0.3">
      <c r="A379" s="40">
        <v>378</v>
      </c>
      <c r="B379" s="98">
        <v>331765.76299999998</v>
      </c>
      <c r="C379" s="98">
        <v>3055752.4890000001</v>
      </c>
      <c r="D379" s="98">
        <v>1265.8209999999999</v>
      </c>
      <c r="E379" s="40" t="s">
        <v>192</v>
      </c>
    </row>
    <row r="380" spans="1:5" x14ac:dyDescent="0.3">
      <c r="A380" s="40">
        <v>379</v>
      </c>
      <c r="B380" s="98">
        <v>331753.81599999999</v>
      </c>
      <c r="C380" s="98">
        <v>3055761.4619999998</v>
      </c>
      <c r="D380" s="98">
        <v>1265.252</v>
      </c>
      <c r="E380" s="40" t="s">
        <v>192</v>
      </c>
    </row>
    <row r="381" spans="1:5" x14ac:dyDescent="0.3">
      <c r="A381" s="40">
        <v>380</v>
      </c>
      <c r="B381" s="98">
        <v>331750.78499999997</v>
      </c>
      <c r="C381" s="98">
        <v>3055764.1140000001</v>
      </c>
      <c r="D381" s="98">
        <v>1265.0160000000001</v>
      </c>
      <c r="E381" s="40" t="s">
        <v>192</v>
      </c>
    </row>
    <row r="382" spans="1:5" x14ac:dyDescent="0.3">
      <c r="A382" s="40">
        <v>381</v>
      </c>
      <c r="B382" s="98">
        <v>331746.049</v>
      </c>
      <c r="C382" s="98">
        <v>3055770.1290000002</v>
      </c>
      <c r="D382" s="98">
        <v>1265.713</v>
      </c>
      <c r="E382" s="40" t="s">
        <v>192</v>
      </c>
    </row>
    <row r="383" spans="1:5" x14ac:dyDescent="0.3">
      <c r="A383" s="40">
        <v>382</v>
      </c>
      <c r="B383" s="98">
        <v>331763.93</v>
      </c>
      <c r="C383" s="98">
        <v>3055721.034</v>
      </c>
      <c r="D383" s="98">
        <v>1262.1110000000001</v>
      </c>
      <c r="E383" s="40" t="s">
        <v>192</v>
      </c>
    </row>
    <row r="384" spans="1:5" x14ac:dyDescent="0.3">
      <c r="A384" s="40">
        <v>383</v>
      </c>
      <c r="B384" s="98">
        <v>331769.73200000002</v>
      </c>
      <c r="C384" s="98">
        <v>3055715.9440000001</v>
      </c>
      <c r="D384" s="98">
        <v>1262.5039999999999</v>
      </c>
      <c r="E384" s="40" t="s">
        <v>192</v>
      </c>
    </row>
    <row r="385" spans="1:5" x14ac:dyDescent="0.3">
      <c r="A385" s="40">
        <v>384</v>
      </c>
      <c r="B385" s="98">
        <v>331759.08100000001</v>
      </c>
      <c r="C385" s="98">
        <v>3055729.835</v>
      </c>
      <c r="D385" s="98">
        <v>1262.086</v>
      </c>
      <c r="E385" s="40" t="s">
        <v>192</v>
      </c>
    </row>
    <row r="386" spans="1:5" x14ac:dyDescent="0.3">
      <c r="A386" s="40">
        <v>385</v>
      </c>
      <c r="B386" s="98">
        <v>331764.25699999998</v>
      </c>
      <c r="C386" s="98">
        <v>3055713.2370000002</v>
      </c>
      <c r="D386" s="98">
        <v>1262.183</v>
      </c>
      <c r="E386" s="40" t="s">
        <v>192</v>
      </c>
    </row>
    <row r="387" spans="1:5" x14ac:dyDescent="0.3">
      <c r="A387" s="40">
        <v>386</v>
      </c>
      <c r="B387" s="98">
        <v>331752.94500000001</v>
      </c>
      <c r="C387" s="98">
        <v>3055732.84</v>
      </c>
      <c r="D387" s="98">
        <v>1262.1420000000001</v>
      </c>
      <c r="E387" s="40" t="s">
        <v>164</v>
      </c>
    </row>
    <row r="388" spans="1:5" x14ac:dyDescent="0.3">
      <c r="A388" s="40">
        <v>387</v>
      </c>
      <c r="B388" s="98">
        <v>331758.08899999998</v>
      </c>
      <c r="C388" s="98">
        <v>3055723.361</v>
      </c>
      <c r="D388" s="98">
        <v>1262.106</v>
      </c>
      <c r="E388" s="40" t="s">
        <v>192</v>
      </c>
    </row>
    <row r="389" spans="1:5" x14ac:dyDescent="0.3">
      <c r="A389" s="40">
        <v>388</v>
      </c>
      <c r="B389" s="98">
        <v>331760.86499999999</v>
      </c>
      <c r="C389" s="98">
        <v>3055734.2179999999</v>
      </c>
      <c r="D389" s="98">
        <v>1262.9469999999999</v>
      </c>
      <c r="E389" s="40" t="s">
        <v>192</v>
      </c>
    </row>
    <row r="390" spans="1:5" x14ac:dyDescent="0.3">
      <c r="A390" s="40">
        <v>389</v>
      </c>
      <c r="B390" s="98">
        <v>331764.90999999997</v>
      </c>
      <c r="C390" s="98">
        <v>3055711.6579999998</v>
      </c>
      <c r="D390" s="98">
        <v>1261.7940000000001</v>
      </c>
      <c r="E390" s="40" t="s">
        <v>192</v>
      </c>
    </row>
    <row r="391" spans="1:5" x14ac:dyDescent="0.3">
      <c r="A391" s="40">
        <v>390</v>
      </c>
      <c r="B391" s="98">
        <v>331763.05599999998</v>
      </c>
      <c r="C391" s="98">
        <v>3055705.7629999998</v>
      </c>
      <c r="D391" s="98">
        <v>1260.605</v>
      </c>
      <c r="E391" s="40" t="s">
        <v>15</v>
      </c>
    </row>
    <row r="392" spans="1:5" x14ac:dyDescent="0.3">
      <c r="A392" s="40">
        <v>391</v>
      </c>
      <c r="B392" s="98">
        <v>331756.87099999998</v>
      </c>
      <c r="C392" s="98">
        <v>3055705.2790000001</v>
      </c>
      <c r="D392" s="98">
        <v>1259.9069999999999</v>
      </c>
      <c r="E392" s="40" t="s">
        <v>15</v>
      </c>
    </row>
    <row r="393" spans="1:5" x14ac:dyDescent="0.3">
      <c r="A393" s="40">
        <v>392</v>
      </c>
      <c r="B393" s="98">
        <v>331759.57299999997</v>
      </c>
      <c r="C393" s="98">
        <v>3055715.801</v>
      </c>
      <c r="D393" s="98">
        <v>1261.337</v>
      </c>
      <c r="E393" s="40" t="s">
        <v>192</v>
      </c>
    </row>
    <row r="394" spans="1:5" x14ac:dyDescent="0.3">
      <c r="A394" s="40">
        <v>393</v>
      </c>
      <c r="B394" s="98">
        <v>331754.66700000002</v>
      </c>
      <c r="C394" s="98">
        <v>3055722.202</v>
      </c>
      <c r="D394" s="98">
        <v>1261.4090000000001</v>
      </c>
      <c r="E394" s="40" t="s">
        <v>192</v>
      </c>
    </row>
    <row r="395" spans="1:5" x14ac:dyDescent="0.3">
      <c r="A395" s="40">
        <v>394</v>
      </c>
      <c r="B395" s="98">
        <v>331758.25599999999</v>
      </c>
      <c r="C395" s="98">
        <v>3055721.5830000001</v>
      </c>
      <c r="D395" s="98">
        <v>1261.3389999999999</v>
      </c>
      <c r="E395" s="40" t="s">
        <v>192</v>
      </c>
    </row>
    <row r="396" spans="1:5" x14ac:dyDescent="0.3">
      <c r="A396" s="40">
        <v>395</v>
      </c>
      <c r="B396" s="98">
        <v>331756.85399999999</v>
      </c>
      <c r="C396" s="98">
        <v>3055718.497</v>
      </c>
      <c r="D396" s="98">
        <v>1260.7329999999999</v>
      </c>
      <c r="E396" s="40" t="s">
        <v>192</v>
      </c>
    </row>
    <row r="397" spans="1:5" x14ac:dyDescent="0.3">
      <c r="A397" s="40">
        <v>396</v>
      </c>
      <c r="B397" s="98">
        <v>331751.93599999999</v>
      </c>
      <c r="C397" s="98">
        <v>3055724.997</v>
      </c>
      <c r="D397" s="98">
        <v>1260.771</v>
      </c>
      <c r="E397" s="40" t="s">
        <v>192</v>
      </c>
    </row>
    <row r="398" spans="1:5" x14ac:dyDescent="0.3">
      <c r="A398" s="40">
        <v>397</v>
      </c>
      <c r="B398" s="98">
        <v>331753.36200000002</v>
      </c>
      <c r="C398" s="98">
        <v>3055716.233</v>
      </c>
      <c r="D398" s="98">
        <v>1259.8910000000001</v>
      </c>
      <c r="E398" s="40" t="s">
        <v>192</v>
      </c>
    </row>
    <row r="399" spans="1:5" x14ac:dyDescent="0.3">
      <c r="A399" s="40">
        <v>398</v>
      </c>
      <c r="B399" s="98">
        <v>331756.04499999998</v>
      </c>
      <c r="C399" s="98">
        <v>3055710.2859999998</v>
      </c>
      <c r="D399" s="98">
        <v>1259.9949999999999</v>
      </c>
      <c r="E399" s="40" t="s">
        <v>192</v>
      </c>
    </row>
    <row r="400" spans="1:5" x14ac:dyDescent="0.3">
      <c r="A400" s="40">
        <v>399</v>
      </c>
      <c r="B400" s="98">
        <v>331756.35499999998</v>
      </c>
      <c r="C400" s="98">
        <v>3055705.7289999998</v>
      </c>
      <c r="D400" s="98">
        <v>1260.02</v>
      </c>
      <c r="E400" s="40" t="s">
        <v>15</v>
      </c>
    </row>
    <row r="401" spans="1:5" x14ac:dyDescent="0.3">
      <c r="A401" s="40">
        <v>400</v>
      </c>
      <c r="B401" s="98">
        <v>331753.47600000002</v>
      </c>
      <c r="C401" s="98">
        <v>3055709.4640000002</v>
      </c>
      <c r="D401" s="98">
        <v>1259.9549999999999</v>
      </c>
      <c r="E401" s="40" t="s">
        <v>15</v>
      </c>
    </row>
    <row r="402" spans="1:5" x14ac:dyDescent="0.3">
      <c r="A402" s="40">
        <v>401</v>
      </c>
      <c r="B402" s="98">
        <v>331748.58299999998</v>
      </c>
      <c r="C402" s="98">
        <v>3055715.577</v>
      </c>
      <c r="D402" s="98">
        <v>1259.9069999999999</v>
      </c>
      <c r="E402" s="40" t="s">
        <v>15</v>
      </c>
    </row>
    <row r="403" spans="1:5" x14ac:dyDescent="0.3">
      <c r="A403" s="40">
        <v>402</v>
      </c>
      <c r="B403" s="98">
        <v>331747.50400000002</v>
      </c>
      <c r="C403" s="98">
        <v>3055720.5260000001</v>
      </c>
      <c r="D403" s="98">
        <v>1259.8820000000001</v>
      </c>
      <c r="E403" s="40" t="s">
        <v>15</v>
      </c>
    </row>
    <row r="404" spans="1:5" x14ac:dyDescent="0.3">
      <c r="A404" s="40">
        <v>403</v>
      </c>
      <c r="B404" s="98">
        <v>331734.36300000001</v>
      </c>
      <c r="C404" s="98">
        <v>3055737.3560000001</v>
      </c>
      <c r="D404" s="98">
        <v>1260.4749999999999</v>
      </c>
      <c r="E404" s="40" t="s">
        <v>156</v>
      </c>
    </row>
    <row r="405" spans="1:5" x14ac:dyDescent="0.3">
      <c r="A405" s="40">
        <v>404</v>
      </c>
      <c r="B405" s="98">
        <v>331731.52600000001</v>
      </c>
      <c r="C405" s="98">
        <v>3055736.8670000001</v>
      </c>
      <c r="D405" s="98">
        <v>1260.2159999999999</v>
      </c>
      <c r="E405" s="40" t="s">
        <v>192</v>
      </c>
    </row>
    <row r="406" spans="1:5" x14ac:dyDescent="0.3">
      <c r="A406" s="40">
        <v>405</v>
      </c>
      <c r="B406" s="98">
        <v>331733.10600000003</v>
      </c>
      <c r="C406" s="98">
        <v>3055731.9879999999</v>
      </c>
      <c r="D406" s="98">
        <v>1259.6010000000001</v>
      </c>
      <c r="E406" s="40" t="s">
        <v>164</v>
      </c>
    </row>
    <row r="407" spans="1:5" x14ac:dyDescent="0.3">
      <c r="A407" s="40">
        <v>406</v>
      </c>
      <c r="B407" s="98">
        <v>331736.39600000001</v>
      </c>
      <c r="C407" s="98">
        <v>3055727.4670000002</v>
      </c>
      <c r="D407" s="98">
        <v>1259.329</v>
      </c>
      <c r="E407" s="40" t="s">
        <v>192</v>
      </c>
    </row>
    <row r="408" spans="1:5" x14ac:dyDescent="0.3">
      <c r="A408" s="40">
        <v>407</v>
      </c>
      <c r="B408" s="98">
        <v>331730.40299999999</v>
      </c>
      <c r="C408" s="98">
        <v>3055733.2540000002</v>
      </c>
      <c r="D408" s="98">
        <v>1258.758</v>
      </c>
      <c r="E408" s="40" t="s">
        <v>192</v>
      </c>
    </row>
    <row r="409" spans="1:5" x14ac:dyDescent="0.3">
      <c r="A409" s="40">
        <v>408</v>
      </c>
      <c r="B409" s="98">
        <v>331731.07400000002</v>
      </c>
      <c r="C409" s="98">
        <v>3055725.1830000002</v>
      </c>
      <c r="D409" s="98">
        <v>1258.4349999999999</v>
      </c>
      <c r="E409" s="40" t="s">
        <v>164</v>
      </c>
    </row>
    <row r="410" spans="1:5" x14ac:dyDescent="0.3">
      <c r="A410" s="40">
        <v>409</v>
      </c>
      <c r="B410" s="98">
        <v>331734.57500000001</v>
      </c>
      <c r="C410" s="98">
        <v>3055713.693</v>
      </c>
      <c r="D410" s="98">
        <v>1258.461</v>
      </c>
      <c r="E410" s="40" t="s">
        <v>156</v>
      </c>
    </row>
    <row r="411" spans="1:5" x14ac:dyDescent="0.3">
      <c r="A411" s="40">
        <v>410</v>
      </c>
      <c r="B411" s="98">
        <v>331725.82699999999</v>
      </c>
      <c r="C411" s="98">
        <v>3055720.5019999999</v>
      </c>
      <c r="D411" s="98">
        <v>1258.0809999999999</v>
      </c>
      <c r="E411" s="40" t="s">
        <v>164</v>
      </c>
    </row>
    <row r="412" spans="1:5" x14ac:dyDescent="0.3">
      <c r="A412" s="40">
        <v>411</v>
      </c>
      <c r="B412" s="98">
        <v>331737.41399999999</v>
      </c>
      <c r="C412" s="98">
        <v>3055706.6770000001</v>
      </c>
      <c r="D412" s="98">
        <v>1258.4680000000001</v>
      </c>
      <c r="E412" s="40" t="s">
        <v>156</v>
      </c>
    </row>
    <row r="413" spans="1:5" x14ac:dyDescent="0.3">
      <c r="A413" s="40">
        <v>412</v>
      </c>
      <c r="B413" s="98">
        <v>331741.75300000003</v>
      </c>
      <c r="C413" s="98">
        <v>3055708.6039999998</v>
      </c>
      <c r="D413" s="98">
        <v>1258.472</v>
      </c>
      <c r="E413" s="40" t="s">
        <v>156</v>
      </c>
    </row>
    <row r="414" spans="1:5" x14ac:dyDescent="0.3">
      <c r="A414" s="40">
        <v>413</v>
      </c>
      <c r="B414" s="98">
        <v>331728.55200000003</v>
      </c>
      <c r="C414" s="98">
        <v>3055715.1039999998</v>
      </c>
      <c r="D414" s="98">
        <v>1257.3579999999999</v>
      </c>
      <c r="E414" s="40" t="s">
        <v>164</v>
      </c>
    </row>
    <row r="415" spans="1:5" x14ac:dyDescent="0.3">
      <c r="A415" s="40">
        <v>414</v>
      </c>
      <c r="B415" s="98">
        <v>331735.41600000003</v>
      </c>
      <c r="C415" s="98">
        <v>3055706.497</v>
      </c>
      <c r="D415" s="98">
        <v>1258.124</v>
      </c>
      <c r="E415" s="40" t="s">
        <v>15</v>
      </c>
    </row>
    <row r="416" spans="1:5" x14ac:dyDescent="0.3">
      <c r="A416" s="40">
        <v>415</v>
      </c>
      <c r="B416" s="98">
        <v>331737.59000000003</v>
      </c>
      <c r="C416" s="98">
        <v>3055701.392</v>
      </c>
      <c r="D416" s="98">
        <v>1258.183</v>
      </c>
      <c r="E416" s="40" t="s">
        <v>15</v>
      </c>
    </row>
    <row r="417" spans="1:5" x14ac:dyDescent="0.3">
      <c r="A417" s="40">
        <v>416</v>
      </c>
      <c r="B417" s="98">
        <v>331740.12400000001</v>
      </c>
      <c r="C417" s="98">
        <v>3055697.7510000002</v>
      </c>
      <c r="D417" s="98">
        <v>1258.279</v>
      </c>
      <c r="E417" s="40" t="s">
        <v>15</v>
      </c>
    </row>
    <row r="418" spans="1:5" x14ac:dyDescent="0.3">
      <c r="A418" s="40">
        <v>417</v>
      </c>
      <c r="B418" s="98">
        <v>331739.185</v>
      </c>
      <c r="C418" s="98">
        <v>3055700.1940000001</v>
      </c>
      <c r="D418" s="98">
        <v>1258.2149999999999</v>
      </c>
      <c r="E418" s="40" t="s">
        <v>15</v>
      </c>
    </row>
    <row r="419" spans="1:5" x14ac:dyDescent="0.3">
      <c r="A419" s="40">
        <v>418</v>
      </c>
      <c r="B419" s="98">
        <v>331724.31</v>
      </c>
      <c r="C419" s="98">
        <v>3055713.034</v>
      </c>
      <c r="D419" s="98">
        <v>1257.5029999999999</v>
      </c>
      <c r="E419" s="40" t="s">
        <v>163</v>
      </c>
    </row>
    <row r="420" spans="1:5" x14ac:dyDescent="0.3">
      <c r="A420" s="40">
        <v>419</v>
      </c>
      <c r="B420" s="98">
        <v>331727.39</v>
      </c>
      <c r="C420" s="98">
        <v>3055715.7659999998</v>
      </c>
      <c r="D420" s="98">
        <v>1257.2670000000001</v>
      </c>
      <c r="E420" s="40" t="s">
        <v>163</v>
      </c>
    </row>
    <row r="421" spans="1:5" x14ac:dyDescent="0.3">
      <c r="A421" s="40">
        <v>420</v>
      </c>
      <c r="B421" s="98">
        <v>331722.00099999999</v>
      </c>
      <c r="C421" s="98">
        <v>3055715.173</v>
      </c>
      <c r="D421" s="98">
        <v>1257.528</v>
      </c>
      <c r="E421" s="40" t="s">
        <v>163</v>
      </c>
    </row>
    <row r="422" spans="1:5" x14ac:dyDescent="0.3">
      <c r="A422" s="40">
        <v>421</v>
      </c>
      <c r="B422" s="98">
        <v>331718.93900000001</v>
      </c>
      <c r="C422" s="98">
        <v>3055714.7250000001</v>
      </c>
      <c r="D422" s="98">
        <v>1257.24</v>
      </c>
      <c r="E422" s="40" t="s">
        <v>156</v>
      </c>
    </row>
    <row r="423" spans="1:5" x14ac:dyDescent="0.3">
      <c r="A423" s="40">
        <v>422</v>
      </c>
      <c r="B423" s="98">
        <v>331752.39600000001</v>
      </c>
      <c r="C423" s="98">
        <v>3055700.0320000001</v>
      </c>
      <c r="D423" s="98">
        <v>1259.383</v>
      </c>
      <c r="E423" s="40" t="s">
        <v>156</v>
      </c>
    </row>
    <row r="424" spans="1:5" x14ac:dyDescent="0.3">
      <c r="A424" s="40">
        <v>423</v>
      </c>
      <c r="B424" s="98">
        <v>331743.65500000003</v>
      </c>
      <c r="C424" s="98">
        <v>3055698.4479999999</v>
      </c>
      <c r="D424" s="98">
        <v>1258.5129999999999</v>
      </c>
      <c r="E424" s="40" t="s">
        <v>15</v>
      </c>
    </row>
    <row r="425" spans="1:5" x14ac:dyDescent="0.3">
      <c r="A425" s="40">
        <v>424</v>
      </c>
      <c r="B425" s="98">
        <v>331747.71299999999</v>
      </c>
      <c r="C425" s="98">
        <v>3055696.3870000001</v>
      </c>
      <c r="D425" s="98">
        <v>1258.8330000000001</v>
      </c>
      <c r="E425" s="40" t="s">
        <v>15</v>
      </c>
    </row>
    <row r="426" spans="1:5" x14ac:dyDescent="0.3">
      <c r="A426" s="40">
        <v>425</v>
      </c>
      <c r="B426" s="98">
        <v>331744.83</v>
      </c>
      <c r="C426" s="98">
        <v>3055700.81</v>
      </c>
      <c r="D426" s="98">
        <v>1258.662</v>
      </c>
      <c r="E426" s="40" t="s">
        <v>164</v>
      </c>
    </row>
    <row r="427" spans="1:5" x14ac:dyDescent="0.3">
      <c r="A427" s="40">
        <v>426</v>
      </c>
      <c r="B427" s="98">
        <v>331752.022</v>
      </c>
      <c r="C427" s="98">
        <v>3055695.432</v>
      </c>
      <c r="D427" s="98">
        <v>1258.758</v>
      </c>
      <c r="E427" s="40" t="s">
        <v>164</v>
      </c>
    </row>
    <row r="428" spans="1:5" x14ac:dyDescent="0.3">
      <c r="A428" s="40">
        <v>427</v>
      </c>
      <c r="B428" s="98">
        <v>331760.61599999998</v>
      </c>
      <c r="C428" s="98">
        <v>3055691.023</v>
      </c>
      <c r="D428" s="98">
        <v>1258.19</v>
      </c>
      <c r="E428" s="40" t="s">
        <v>15</v>
      </c>
    </row>
    <row r="429" spans="1:5" x14ac:dyDescent="0.3">
      <c r="A429" s="40">
        <v>428</v>
      </c>
      <c r="B429" s="98">
        <v>331758.89299999998</v>
      </c>
      <c r="C429" s="98">
        <v>3055690.7110000001</v>
      </c>
      <c r="D429" s="98">
        <v>1258.193</v>
      </c>
      <c r="E429" s="40" t="s">
        <v>15</v>
      </c>
    </row>
    <row r="430" spans="1:5" x14ac:dyDescent="0.3">
      <c r="A430" s="40">
        <v>429</v>
      </c>
      <c r="B430" s="98">
        <v>331757.71899999998</v>
      </c>
      <c r="C430" s="98">
        <v>3055687.4040000001</v>
      </c>
      <c r="D430" s="98">
        <v>1258.164</v>
      </c>
      <c r="E430" s="40" t="s">
        <v>15</v>
      </c>
    </row>
    <row r="431" spans="1:5" x14ac:dyDescent="0.3">
      <c r="A431" s="40">
        <v>430</v>
      </c>
      <c r="B431" s="98">
        <v>331759.25699999998</v>
      </c>
      <c r="C431" s="98">
        <v>3055687.3990000002</v>
      </c>
      <c r="D431" s="98">
        <v>1258.1849999999999</v>
      </c>
      <c r="E431" s="40" t="s">
        <v>15</v>
      </c>
    </row>
    <row r="432" spans="1:5" x14ac:dyDescent="0.3">
      <c r="A432" s="40">
        <v>431</v>
      </c>
      <c r="B432" s="98">
        <v>331761.06</v>
      </c>
      <c r="C432" s="98">
        <v>3055688.5729999999</v>
      </c>
      <c r="D432" s="98">
        <v>1258.5060000000001</v>
      </c>
      <c r="E432" s="40" t="s">
        <v>156</v>
      </c>
    </row>
    <row r="433" spans="1:5" x14ac:dyDescent="0.3">
      <c r="A433" s="40">
        <v>432</v>
      </c>
      <c r="B433" s="98">
        <v>331764.51199999999</v>
      </c>
      <c r="C433" s="98">
        <v>3055695.1129999999</v>
      </c>
      <c r="D433" s="98">
        <v>1258.5119999999999</v>
      </c>
      <c r="E433" s="40" t="s">
        <v>156</v>
      </c>
    </row>
    <row r="434" spans="1:5" x14ac:dyDescent="0.3">
      <c r="A434" s="40">
        <v>433</v>
      </c>
      <c r="B434" s="98">
        <v>331758.55499999999</v>
      </c>
      <c r="C434" s="98">
        <v>3055698.4130000002</v>
      </c>
      <c r="D434" s="98">
        <v>1259.1590000000001</v>
      </c>
      <c r="E434" s="40" t="s">
        <v>192</v>
      </c>
    </row>
    <row r="435" spans="1:5" x14ac:dyDescent="0.3">
      <c r="A435" s="40">
        <v>434</v>
      </c>
      <c r="B435" s="98">
        <v>331762.19799999997</v>
      </c>
      <c r="C435" s="98">
        <v>3055699.023</v>
      </c>
      <c r="D435" s="98">
        <v>1259.915</v>
      </c>
      <c r="E435" s="40" t="s">
        <v>192</v>
      </c>
    </row>
    <row r="436" spans="1:5" x14ac:dyDescent="0.3">
      <c r="A436" s="40">
        <v>435</v>
      </c>
      <c r="B436" s="98">
        <v>331768.739</v>
      </c>
      <c r="C436" s="98">
        <v>3055699.0970000001</v>
      </c>
      <c r="D436" s="98">
        <v>1259.7850000000001</v>
      </c>
      <c r="E436" s="40" t="s">
        <v>192</v>
      </c>
    </row>
    <row r="437" spans="1:5" x14ac:dyDescent="0.3">
      <c r="A437" s="40">
        <v>436</v>
      </c>
      <c r="B437" s="98">
        <v>331751.72600000002</v>
      </c>
      <c r="C437" s="98">
        <v>3055687.0440000002</v>
      </c>
      <c r="D437" s="98">
        <v>1257.6010000000001</v>
      </c>
      <c r="E437" s="40" t="s">
        <v>192</v>
      </c>
    </row>
    <row r="438" spans="1:5" x14ac:dyDescent="0.3">
      <c r="A438" s="40">
        <v>437</v>
      </c>
      <c r="B438" s="98">
        <v>331745.21799999999</v>
      </c>
      <c r="C438" s="98">
        <v>3055681.54</v>
      </c>
      <c r="D438" s="98">
        <v>1257.1279999999999</v>
      </c>
      <c r="E438" s="40" t="s">
        <v>192</v>
      </c>
    </row>
    <row r="439" spans="1:5" x14ac:dyDescent="0.3">
      <c r="A439" s="40">
        <v>438</v>
      </c>
      <c r="B439" s="98">
        <v>331756.592</v>
      </c>
      <c r="C439" s="98">
        <v>3055683.7519999999</v>
      </c>
      <c r="D439" s="98">
        <v>1257.57</v>
      </c>
      <c r="E439" s="40" t="s">
        <v>192</v>
      </c>
    </row>
    <row r="440" spans="1:5" x14ac:dyDescent="0.3">
      <c r="A440" s="40">
        <v>439</v>
      </c>
      <c r="B440" s="98">
        <v>331735.57699999999</v>
      </c>
      <c r="C440" s="98">
        <v>3055682.7850000001</v>
      </c>
      <c r="D440" s="98">
        <v>1257.087</v>
      </c>
      <c r="E440" s="40" t="s">
        <v>164</v>
      </c>
    </row>
    <row r="441" spans="1:5" x14ac:dyDescent="0.3">
      <c r="A441" s="40">
        <v>440</v>
      </c>
      <c r="B441" s="98">
        <v>331739.89199999999</v>
      </c>
      <c r="C441" s="98">
        <v>3055676.3790000002</v>
      </c>
      <c r="D441" s="98">
        <v>1257.1579999999999</v>
      </c>
      <c r="E441" s="40" t="s">
        <v>15</v>
      </c>
    </row>
    <row r="442" spans="1:5" x14ac:dyDescent="0.3">
      <c r="A442" s="40">
        <v>441</v>
      </c>
      <c r="B442" s="98">
        <v>331732.005</v>
      </c>
      <c r="C442" s="98">
        <v>3055680.7969999998</v>
      </c>
      <c r="D442" s="98">
        <v>1257.258</v>
      </c>
      <c r="E442" s="40" t="s">
        <v>15</v>
      </c>
    </row>
    <row r="443" spans="1:5" x14ac:dyDescent="0.3">
      <c r="A443" s="40">
        <v>442</v>
      </c>
      <c r="B443" s="98">
        <v>331733.76400000002</v>
      </c>
      <c r="C443" s="98">
        <v>3055683.5389999999</v>
      </c>
      <c r="D443" s="98">
        <v>1257.3389999999999</v>
      </c>
      <c r="E443" s="40" t="s">
        <v>15</v>
      </c>
    </row>
    <row r="444" spans="1:5" x14ac:dyDescent="0.3">
      <c r="A444" s="40">
        <v>443</v>
      </c>
      <c r="B444" s="98">
        <v>331736.80200000003</v>
      </c>
      <c r="C444" s="98">
        <v>3055674.9810000001</v>
      </c>
      <c r="D444" s="98">
        <v>1257.0730000000001</v>
      </c>
      <c r="E444" s="40" t="s">
        <v>15</v>
      </c>
    </row>
    <row r="445" spans="1:5" x14ac:dyDescent="0.3">
      <c r="A445" s="40">
        <v>444</v>
      </c>
      <c r="B445" s="98">
        <v>331737.97499999998</v>
      </c>
      <c r="C445" s="98">
        <v>3055677.18</v>
      </c>
      <c r="D445" s="98">
        <v>1257.143</v>
      </c>
      <c r="E445" s="40" t="s">
        <v>15</v>
      </c>
    </row>
    <row r="446" spans="1:5" x14ac:dyDescent="0.3">
      <c r="A446" s="40">
        <v>445</v>
      </c>
      <c r="B446" s="98">
        <v>331729.89299999998</v>
      </c>
      <c r="C446" s="98">
        <v>3055671.6949999998</v>
      </c>
      <c r="D446" s="98">
        <v>1256.1379999999999</v>
      </c>
      <c r="E446" s="40" t="s">
        <v>156</v>
      </c>
    </row>
    <row r="447" spans="1:5" x14ac:dyDescent="0.3">
      <c r="A447" s="40">
        <v>446</v>
      </c>
      <c r="B447" s="98">
        <v>331726.24300000002</v>
      </c>
      <c r="C447" s="98">
        <v>3055663.7650000001</v>
      </c>
      <c r="D447" s="98">
        <v>1256.075</v>
      </c>
      <c r="E447" s="40" t="s">
        <v>156</v>
      </c>
    </row>
    <row r="448" spans="1:5" x14ac:dyDescent="0.3">
      <c r="A448" s="40">
        <v>447</v>
      </c>
      <c r="B448" s="98">
        <v>331728.533</v>
      </c>
      <c r="C448" s="98">
        <v>3055674.84</v>
      </c>
      <c r="D448" s="98">
        <v>1256.9359999999999</v>
      </c>
      <c r="E448" s="40" t="s">
        <v>15</v>
      </c>
    </row>
    <row r="449" spans="1:5" x14ac:dyDescent="0.3">
      <c r="A449" s="40">
        <v>448</v>
      </c>
      <c r="B449" s="98">
        <v>331726.36900000001</v>
      </c>
      <c r="C449" s="98">
        <v>3055675.949</v>
      </c>
      <c r="D449" s="98">
        <v>1256.877</v>
      </c>
      <c r="E449" s="40" t="s">
        <v>15</v>
      </c>
    </row>
    <row r="450" spans="1:5" x14ac:dyDescent="0.3">
      <c r="A450" s="40">
        <v>449</v>
      </c>
      <c r="B450" s="98">
        <v>331720.72399999999</v>
      </c>
      <c r="C450" s="98">
        <v>3055663.2069999999</v>
      </c>
      <c r="D450" s="98">
        <v>1256.106</v>
      </c>
      <c r="E450" s="40" t="s">
        <v>15</v>
      </c>
    </row>
    <row r="451" spans="1:5" x14ac:dyDescent="0.3">
      <c r="A451" s="40">
        <v>450</v>
      </c>
      <c r="B451" s="98">
        <v>331717.99900000001</v>
      </c>
      <c r="C451" s="98">
        <v>3055648.9879999999</v>
      </c>
      <c r="D451" s="98">
        <v>1255.453</v>
      </c>
      <c r="E451" s="40" t="s">
        <v>15</v>
      </c>
    </row>
    <row r="452" spans="1:5" x14ac:dyDescent="0.3">
      <c r="A452" s="40">
        <v>451</v>
      </c>
      <c r="B452" s="98">
        <v>331714.71000000002</v>
      </c>
      <c r="C452" s="98">
        <v>3055651.622</v>
      </c>
      <c r="D452" s="98">
        <v>1255.529</v>
      </c>
      <c r="E452" s="40" t="s">
        <v>15</v>
      </c>
    </row>
    <row r="453" spans="1:5" x14ac:dyDescent="0.3">
      <c r="A453" s="40">
        <v>452</v>
      </c>
      <c r="B453" s="98">
        <v>331713.23599999998</v>
      </c>
      <c r="C453" s="98">
        <v>3055646.6749999998</v>
      </c>
      <c r="D453" s="98">
        <v>1255.259</v>
      </c>
      <c r="E453" s="40" t="s">
        <v>15</v>
      </c>
    </row>
    <row r="454" spans="1:5" x14ac:dyDescent="0.3">
      <c r="A454" s="40">
        <v>453</v>
      </c>
      <c r="B454" s="98">
        <v>331711.16800000001</v>
      </c>
      <c r="C454" s="98">
        <v>3055633.926</v>
      </c>
      <c r="D454" s="98">
        <v>1254.748</v>
      </c>
      <c r="E454" s="40" t="s">
        <v>161</v>
      </c>
    </row>
    <row r="455" spans="1:5" x14ac:dyDescent="0.3">
      <c r="A455" s="40">
        <v>454</v>
      </c>
      <c r="B455" s="98">
        <v>331710.641</v>
      </c>
      <c r="C455" s="98">
        <v>3055634.9640000002</v>
      </c>
      <c r="D455" s="98">
        <v>1254.7750000000001</v>
      </c>
      <c r="E455" s="40" t="s">
        <v>161</v>
      </c>
    </row>
    <row r="456" spans="1:5" x14ac:dyDescent="0.3">
      <c r="A456" s="40">
        <v>455</v>
      </c>
      <c r="B456" s="98">
        <v>331722.50199999998</v>
      </c>
      <c r="C456" s="98">
        <v>3055652.5090000001</v>
      </c>
      <c r="D456" s="98">
        <v>1255.5619999999999</v>
      </c>
      <c r="E456" s="40" t="s">
        <v>155</v>
      </c>
    </row>
    <row r="457" spans="1:5" x14ac:dyDescent="0.3">
      <c r="A457" s="40">
        <v>456</v>
      </c>
      <c r="B457" s="98">
        <v>331717.49699999997</v>
      </c>
      <c r="C457" s="98">
        <v>3055645.1949999998</v>
      </c>
      <c r="D457" s="98">
        <v>1255.3630000000001</v>
      </c>
      <c r="E457" s="40" t="s">
        <v>155</v>
      </c>
    </row>
    <row r="458" spans="1:5" x14ac:dyDescent="0.3">
      <c r="A458" s="40">
        <v>457</v>
      </c>
      <c r="B458" s="98">
        <v>331717.05099999998</v>
      </c>
      <c r="C458" s="98">
        <v>3055666.9580000001</v>
      </c>
      <c r="D458" s="98">
        <v>1256.0619999999999</v>
      </c>
      <c r="E458" s="40" t="s">
        <v>192</v>
      </c>
    </row>
    <row r="459" spans="1:5" x14ac:dyDescent="0.3">
      <c r="A459" s="40">
        <v>458</v>
      </c>
      <c r="B459" s="98">
        <v>331709.92800000001</v>
      </c>
      <c r="C459" s="98">
        <v>3055669.38</v>
      </c>
      <c r="D459" s="98">
        <v>1254.758</v>
      </c>
      <c r="E459" s="40" t="s">
        <v>192</v>
      </c>
    </row>
    <row r="460" spans="1:5" x14ac:dyDescent="0.3">
      <c r="A460" s="40">
        <v>459</v>
      </c>
      <c r="B460" s="98">
        <v>331718.45400000003</v>
      </c>
      <c r="C460" s="98">
        <v>3055672.574</v>
      </c>
      <c r="D460" s="98">
        <v>1255.9839999999999</v>
      </c>
      <c r="E460" s="40" t="s">
        <v>192</v>
      </c>
    </row>
    <row r="461" spans="1:5" x14ac:dyDescent="0.3">
      <c r="A461" s="40">
        <v>460</v>
      </c>
      <c r="B461" s="98">
        <v>331709.054</v>
      </c>
      <c r="C461" s="98">
        <v>3055673.36</v>
      </c>
      <c r="D461" s="98">
        <v>1255.1220000000001</v>
      </c>
      <c r="E461" s="40" t="s">
        <v>192</v>
      </c>
    </row>
    <row r="462" spans="1:5" x14ac:dyDescent="0.3">
      <c r="A462" s="40">
        <v>461</v>
      </c>
      <c r="B462" s="98">
        <v>331712.43699999998</v>
      </c>
      <c r="C462" s="98">
        <v>3055679.7960000001</v>
      </c>
      <c r="D462" s="98">
        <v>1255.4110000000001</v>
      </c>
      <c r="E462" s="40" t="s">
        <v>192</v>
      </c>
    </row>
    <row r="463" spans="1:5" x14ac:dyDescent="0.3">
      <c r="A463" s="40">
        <v>462</v>
      </c>
      <c r="B463" s="98">
        <v>331711.88799999998</v>
      </c>
      <c r="C463" s="98">
        <v>3055693.1460000002</v>
      </c>
      <c r="D463" s="98">
        <v>1255.3710000000001</v>
      </c>
      <c r="E463" s="40" t="s">
        <v>192</v>
      </c>
    </row>
    <row r="464" spans="1:5" x14ac:dyDescent="0.3">
      <c r="A464" s="40">
        <v>463</v>
      </c>
      <c r="B464" s="98">
        <v>331707.52299999999</v>
      </c>
      <c r="C464" s="98">
        <v>3055702.7629999998</v>
      </c>
      <c r="D464" s="98">
        <v>1255.4100000000001</v>
      </c>
      <c r="E464" s="40" t="s">
        <v>192</v>
      </c>
    </row>
    <row r="465" spans="1:5" x14ac:dyDescent="0.3">
      <c r="A465" s="40">
        <v>464</v>
      </c>
      <c r="B465" s="98">
        <v>331700.20500000002</v>
      </c>
      <c r="C465" s="98">
        <v>3055711.45</v>
      </c>
      <c r="D465" s="98">
        <v>1255.434</v>
      </c>
      <c r="E465" s="40" t="s">
        <v>192</v>
      </c>
    </row>
    <row r="466" spans="1:5" x14ac:dyDescent="0.3">
      <c r="A466" s="40">
        <v>465</v>
      </c>
      <c r="B466" s="98">
        <v>331695.32799999998</v>
      </c>
      <c r="C466" s="98">
        <v>3055704.9240000001</v>
      </c>
      <c r="D466" s="98">
        <v>1254.826</v>
      </c>
      <c r="E466" s="40" t="s">
        <v>192</v>
      </c>
    </row>
    <row r="467" spans="1:5" x14ac:dyDescent="0.3">
      <c r="A467" s="40">
        <v>466</v>
      </c>
      <c r="B467" s="98">
        <v>331701.51400000002</v>
      </c>
      <c r="C467" s="98">
        <v>3055699.1830000002</v>
      </c>
      <c r="D467" s="98">
        <v>1254.796</v>
      </c>
      <c r="E467" s="40" t="s">
        <v>192</v>
      </c>
    </row>
    <row r="468" spans="1:5" x14ac:dyDescent="0.3">
      <c r="A468" s="40">
        <v>467</v>
      </c>
      <c r="B468" s="98">
        <v>331704.84100000001</v>
      </c>
      <c r="C468" s="98">
        <v>3055690.9180000001</v>
      </c>
      <c r="D468" s="98">
        <v>1254.8599999999999</v>
      </c>
      <c r="E468" s="40" t="s">
        <v>192</v>
      </c>
    </row>
    <row r="469" spans="1:5" x14ac:dyDescent="0.3">
      <c r="A469" s="40">
        <v>468</v>
      </c>
      <c r="B469" s="98">
        <v>331695.52600000001</v>
      </c>
      <c r="C469" s="98">
        <v>3055692.6409999998</v>
      </c>
      <c r="D469" s="98">
        <v>1254.2249999999999</v>
      </c>
      <c r="E469" s="40" t="s">
        <v>192</v>
      </c>
    </row>
    <row r="470" spans="1:5" x14ac:dyDescent="0.3">
      <c r="A470" s="40">
        <v>469</v>
      </c>
      <c r="B470" s="98">
        <v>331704.81599999999</v>
      </c>
      <c r="C470" s="98">
        <v>3055683.24</v>
      </c>
      <c r="D470" s="98">
        <v>1254.645</v>
      </c>
      <c r="E470" s="40" t="s">
        <v>192</v>
      </c>
    </row>
    <row r="471" spans="1:5" x14ac:dyDescent="0.3">
      <c r="A471" s="40">
        <v>470</v>
      </c>
      <c r="B471" s="98">
        <v>331701.47600000002</v>
      </c>
      <c r="C471" s="98">
        <v>3055675.2059999998</v>
      </c>
      <c r="D471" s="98">
        <v>1254.0170000000001</v>
      </c>
      <c r="E471" s="40" t="s">
        <v>192</v>
      </c>
    </row>
    <row r="472" spans="1:5" x14ac:dyDescent="0.3">
      <c r="A472" s="40">
        <v>471</v>
      </c>
      <c r="B472" s="98">
        <v>331694.36499999999</v>
      </c>
      <c r="C472" s="98">
        <v>3055676.5350000001</v>
      </c>
      <c r="D472" s="98">
        <v>1253.4349999999999</v>
      </c>
      <c r="E472" s="40" t="s">
        <v>192</v>
      </c>
    </row>
    <row r="473" spans="1:5" x14ac:dyDescent="0.3">
      <c r="A473" s="40">
        <v>472</v>
      </c>
      <c r="B473" s="98">
        <v>331689.65299999999</v>
      </c>
      <c r="C473" s="98">
        <v>3055676.1669999999</v>
      </c>
      <c r="D473" s="98">
        <v>1253.0119999999999</v>
      </c>
      <c r="E473" s="40" t="s">
        <v>192</v>
      </c>
    </row>
    <row r="474" spans="1:5" x14ac:dyDescent="0.3">
      <c r="A474" s="40">
        <v>473</v>
      </c>
      <c r="B474" s="98">
        <v>331693.52</v>
      </c>
      <c r="C474" s="98">
        <v>3055668.6379999998</v>
      </c>
      <c r="D474" s="98">
        <v>1253.181</v>
      </c>
      <c r="E474" s="40" t="s">
        <v>192</v>
      </c>
    </row>
    <row r="475" spans="1:5" x14ac:dyDescent="0.3">
      <c r="A475" s="40">
        <v>474</v>
      </c>
      <c r="B475" s="98">
        <v>331700.43</v>
      </c>
      <c r="C475" s="98">
        <v>3055669.5260000001</v>
      </c>
      <c r="D475" s="98">
        <v>1253.8309999999999</v>
      </c>
      <c r="E475" s="40" t="s">
        <v>169</v>
      </c>
    </row>
    <row r="476" spans="1:5" x14ac:dyDescent="0.3">
      <c r="A476" s="40">
        <v>475</v>
      </c>
      <c r="B476" s="98">
        <v>331697.61</v>
      </c>
      <c r="C476" s="98">
        <v>3055673.7089999998</v>
      </c>
      <c r="D476" s="98">
        <v>1253.8219999999999</v>
      </c>
      <c r="E476" s="40" t="s">
        <v>169</v>
      </c>
    </row>
    <row r="477" spans="1:5" x14ac:dyDescent="0.3">
      <c r="A477" s="93">
        <v>476</v>
      </c>
      <c r="B477" s="107">
        <v>331697.87099999998</v>
      </c>
      <c r="C477" s="107">
        <v>3055667.3870000001</v>
      </c>
      <c r="D477" s="107">
        <v>1253.8420000000001</v>
      </c>
      <c r="E477" s="93" t="s">
        <v>169</v>
      </c>
    </row>
    <row r="478" spans="1:5" x14ac:dyDescent="0.3">
      <c r="A478" s="40">
        <v>477</v>
      </c>
      <c r="B478" s="98">
        <v>331711.685</v>
      </c>
      <c r="C478" s="98">
        <v>3055656.889</v>
      </c>
      <c r="D478" s="98">
        <v>1255.5650000000001</v>
      </c>
      <c r="E478" s="40" t="s">
        <v>169</v>
      </c>
    </row>
    <row r="479" spans="1:5" x14ac:dyDescent="0.3">
      <c r="A479" s="40">
        <v>478</v>
      </c>
      <c r="B479" s="98">
        <v>331712.01699999999</v>
      </c>
      <c r="C479" s="98">
        <v>3055654.6779999998</v>
      </c>
      <c r="D479" s="98">
        <v>1255.0509999999999</v>
      </c>
      <c r="E479" s="40" t="s">
        <v>169</v>
      </c>
    </row>
    <row r="480" spans="1:5" x14ac:dyDescent="0.3">
      <c r="A480" s="40">
        <v>479</v>
      </c>
      <c r="B480" s="98">
        <v>331717.446</v>
      </c>
      <c r="C480" s="98">
        <v>3055655.8590000002</v>
      </c>
      <c r="D480" s="98">
        <v>1255.636</v>
      </c>
      <c r="E480" s="40" t="s">
        <v>192</v>
      </c>
    </row>
    <row r="481" spans="1:6" x14ac:dyDescent="0.3">
      <c r="A481" s="40">
        <v>480</v>
      </c>
      <c r="B481" s="90">
        <v>331770.69199999998</v>
      </c>
      <c r="C481" s="90">
        <v>3055603.4539999999</v>
      </c>
      <c r="D481" s="90">
        <v>1255.204</v>
      </c>
      <c r="E481" s="40" t="s">
        <v>155</v>
      </c>
    </row>
    <row r="482" spans="1:6" x14ac:dyDescent="0.3">
      <c r="A482" s="40">
        <v>481</v>
      </c>
      <c r="B482" s="90">
        <v>331776.25799999997</v>
      </c>
      <c r="C482" s="90">
        <v>3055612.4010000001</v>
      </c>
      <c r="D482" s="90">
        <v>1255.75</v>
      </c>
      <c r="E482" s="40" t="s">
        <v>155</v>
      </c>
    </row>
    <row r="483" spans="1:6" x14ac:dyDescent="0.3">
      <c r="A483" s="40">
        <v>482</v>
      </c>
      <c r="B483" s="90">
        <v>331773.29200000002</v>
      </c>
      <c r="C483" s="90">
        <v>3055619.5490000001</v>
      </c>
      <c r="D483" s="90">
        <v>1255.8399999999999</v>
      </c>
      <c r="E483" s="40" t="s">
        <v>155</v>
      </c>
    </row>
    <row r="484" spans="1:6" x14ac:dyDescent="0.3">
      <c r="A484" s="40">
        <v>483</v>
      </c>
      <c r="B484" s="90">
        <v>331771.32500000001</v>
      </c>
      <c r="C484" s="90">
        <v>3055623.81</v>
      </c>
      <c r="D484" s="90">
        <v>1255.8969999999999</v>
      </c>
      <c r="E484" s="40" t="s">
        <v>155</v>
      </c>
    </row>
    <row r="485" spans="1:6" x14ac:dyDescent="0.3">
      <c r="A485" s="40">
        <v>484</v>
      </c>
      <c r="B485" s="90">
        <v>331769.21500000003</v>
      </c>
      <c r="C485" s="90">
        <v>3055627.8020000001</v>
      </c>
      <c r="D485" s="90">
        <v>1255.9259999999999</v>
      </c>
      <c r="E485" s="40" t="s">
        <v>155</v>
      </c>
    </row>
    <row r="486" spans="1:6" x14ac:dyDescent="0.3">
      <c r="A486" s="40">
        <v>485</v>
      </c>
      <c r="B486" s="90">
        <v>331766.86700000003</v>
      </c>
      <c r="C486" s="90">
        <v>3055631.844</v>
      </c>
      <c r="D486" s="90">
        <v>1255.915</v>
      </c>
      <c r="E486" s="40" t="s">
        <v>192</v>
      </c>
    </row>
    <row r="487" spans="1:6" x14ac:dyDescent="0.3">
      <c r="A487" s="40">
        <v>486</v>
      </c>
      <c r="B487" s="90">
        <v>331781.42599999998</v>
      </c>
      <c r="C487" s="90">
        <v>3055627.7310000001</v>
      </c>
      <c r="D487" s="90">
        <v>1256.105</v>
      </c>
      <c r="E487" s="40" t="s">
        <v>192</v>
      </c>
    </row>
    <row r="488" spans="1:6" x14ac:dyDescent="0.3">
      <c r="A488" s="40">
        <v>487</v>
      </c>
      <c r="B488" s="90">
        <v>331773.09999999998</v>
      </c>
      <c r="C488" s="90">
        <v>3055635.2570000002</v>
      </c>
      <c r="D488" s="90">
        <v>1255.8820000000001</v>
      </c>
      <c r="E488" s="40" t="s">
        <v>192</v>
      </c>
    </row>
    <row r="489" spans="1:6" x14ac:dyDescent="0.3">
      <c r="A489" s="40">
        <v>488</v>
      </c>
      <c r="B489" s="90">
        <v>331789.52600000001</v>
      </c>
      <c r="C489" s="90">
        <v>3055622.287</v>
      </c>
      <c r="D489" s="90">
        <v>1256.114</v>
      </c>
      <c r="E489" s="40" t="s">
        <v>192</v>
      </c>
    </row>
    <row r="490" spans="1:6" x14ac:dyDescent="0.3">
      <c r="A490" s="40">
        <v>489</v>
      </c>
      <c r="B490" s="90">
        <v>331771.10600000003</v>
      </c>
      <c r="C490" s="90">
        <v>3055652.4909999999</v>
      </c>
      <c r="D490" s="90">
        <v>1256.0899999999999</v>
      </c>
      <c r="E490" s="40" t="s">
        <v>164</v>
      </c>
    </row>
    <row r="491" spans="1:6" x14ac:dyDescent="0.3">
      <c r="A491" s="40">
        <v>490</v>
      </c>
      <c r="B491" s="90">
        <v>331786.16499999998</v>
      </c>
      <c r="C491" s="90">
        <v>3055637.8840000001</v>
      </c>
      <c r="D491" s="90">
        <v>1256.3620000000001</v>
      </c>
      <c r="E491" s="40" t="s">
        <v>163</v>
      </c>
      <c r="F491" s="103" t="s">
        <v>167</v>
      </c>
    </row>
    <row r="492" spans="1:6" x14ac:dyDescent="0.3">
      <c r="A492" s="40">
        <v>491</v>
      </c>
      <c r="B492" s="90">
        <v>331782.163</v>
      </c>
      <c r="C492" s="90">
        <v>3055642.7620000001</v>
      </c>
      <c r="D492" s="90">
        <v>1256.3040000000001</v>
      </c>
      <c r="E492" s="40" t="s">
        <v>163</v>
      </c>
      <c r="F492" s="103" t="s">
        <v>167</v>
      </c>
    </row>
    <row r="493" spans="1:6" x14ac:dyDescent="0.3">
      <c r="A493" s="40">
        <v>492</v>
      </c>
      <c r="B493" s="90">
        <v>331787.92499999999</v>
      </c>
      <c r="C493" s="90">
        <v>3055639.415</v>
      </c>
      <c r="D493" s="90">
        <v>1256.3679999999999</v>
      </c>
      <c r="E493" s="40" t="s">
        <v>163</v>
      </c>
      <c r="F493" s="103" t="s">
        <v>167</v>
      </c>
    </row>
    <row r="494" spans="1:6" x14ac:dyDescent="0.3">
      <c r="A494" s="40">
        <v>493</v>
      </c>
      <c r="B494" s="90">
        <v>331792.99200000003</v>
      </c>
      <c r="C494" s="90">
        <v>3055638.9</v>
      </c>
      <c r="D494" s="90">
        <v>1257.8109999999999</v>
      </c>
      <c r="E494" s="40" t="s">
        <v>164</v>
      </c>
    </row>
    <row r="495" spans="1:6" x14ac:dyDescent="0.3">
      <c r="A495" s="40">
        <v>494</v>
      </c>
      <c r="B495" s="90">
        <v>331793.93800000002</v>
      </c>
      <c r="C495" s="90">
        <v>3055636.855</v>
      </c>
      <c r="D495" s="90">
        <v>1257.739</v>
      </c>
      <c r="E495" s="40" t="s">
        <v>155</v>
      </c>
    </row>
    <row r="496" spans="1:6" x14ac:dyDescent="0.3">
      <c r="A496" s="40">
        <v>495</v>
      </c>
      <c r="B496" s="90">
        <v>331791.95400000003</v>
      </c>
      <c r="C496" s="90">
        <v>3055641.4160000002</v>
      </c>
      <c r="D496" s="90">
        <v>1257.713</v>
      </c>
      <c r="E496" s="40" t="s">
        <v>155</v>
      </c>
    </row>
    <row r="497" spans="1:11" x14ac:dyDescent="0.3">
      <c r="A497" s="40">
        <v>496</v>
      </c>
      <c r="B497" s="90">
        <v>331797.98800000001</v>
      </c>
      <c r="C497" s="90">
        <v>3055626.7719999999</v>
      </c>
      <c r="D497" s="90">
        <v>1257.788</v>
      </c>
      <c r="E497" s="40" t="s">
        <v>155</v>
      </c>
    </row>
    <row r="498" spans="1:11" x14ac:dyDescent="0.3">
      <c r="A498" s="40">
        <v>497</v>
      </c>
      <c r="B498" s="90">
        <v>331797.22700000001</v>
      </c>
      <c r="C498" s="90">
        <v>3055641.43</v>
      </c>
      <c r="D498" s="90">
        <v>1257.703</v>
      </c>
      <c r="E498" s="40" t="s">
        <v>156</v>
      </c>
    </row>
    <row r="499" spans="1:11" x14ac:dyDescent="0.3">
      <c r="A499" s="40">
        <v>498</v>
      </c>
      <c r="B499" s="90">
        <v>331798.40500000003</v>
      </c>
      <c r="C499" s="90">
        <v>3055647.8539999998</v>
      </c>
      <c r="D499" s="90">
        <v>1257.8009999999999</v>
      </c>
      <c r="E499" s="40" t="s">
        <v>192</v>
      </c>
    </row>
    <row r="500" spans="1:11" x14ac:dyDescent="0.3">
      <c r="A500" s="40">
        <v>499</v>
      </c>
      <c r="B500" s="90">
        <v>331796.73300000001</v>
      </c>
      <c r="C500" s="90">
        <v>3055642.53</v>
      </c>
      <c r="D500" s="90">
        <v>1257.68</v>
      </c>
      <c r="E500" s="40" t="s">
        <v>15</v>
      </c>
    </row>
    <row r="501" spans="1:11" x14ac:dyDescent="0.3">
      <c r="A501" s="40">
        <v>500</v>
      </c>
      <c r="B501" s="90">
        <v>331795.35499999998</v>
      </c>
      <c r="C501" s="90">
        <v>3055650.4019999998</v>
      </c>
      <c r="D501" s="90">
        <v>1257.8209999999999</v>
      </c>
      <c r="E501" s="40" t="s">
        <v>164</v>
      </c>
    </row>
    <row r="502" spans="1:11" x14ac:dyDescent="0.3">
      <c r="A502" s="40">
        <v>501</v>
      </c>
      <c r="B502" s="90">
        <v>331792.73100000003</v>
      </c>
      <c r="C502" s="90">
        <v>3055650.9180000001</v>
      </c>
      <c r="D502" s="90">
        <v>1257.806</v>
      </c>
      <c r="E502" s="40" t="s">
        <v>15</v>
      </c>
    </row>
    <row r="503" spans="1:11" x14ac:dyDescent="0.3">
      <c r="A503" s="40">
        <v>502</v>
      </c>
      <c r="B503" s="90">
        <v>331791.17099999997</v>
      </c>
      <c r="C503" s="90">
        <v>3055653.91</v>
      </c>
      <c r="D503" s="90">
        <v>1257.816</v>
      </c>
      <c r="E503" s="40" t="s">
        <v>15</v>
      </c>
    </row>
    <row r="504" spans="1:11" x14ac:dyDescent="0.3">
      <c r="A504" s="40">
        <v>503</v>
      </c>
      <c r="B504" s="90">
        <v>331788.88500000001</v>
      </c>
      <c r="C504" s="90">
        <v>3055656.6510000001</v>
      </c>
      <c r="D504" s="90">
        <v>1257.83</v>
      </c>
      <c r="E504" s="40" t="s">
        <v>15</v>
      </c>
    </row>
    <row r="505" spans="1:11" x14ac:dyDescent="0.3">
      <c r="A505" s="40">
        <v>504</v>
      </c>
      <c r="B505" s="90">
        <v>331784.21600000001</v>
      </c>
      <c r="C505" s="90">
        <v>3055664.531</v>
      </c>
      <c r="D505" s="90">
        <v>1257.866</v>
      </c>
      <c r="E505" s="40" t="s">
        <v>15</v>
      </c>
    </row>
    <row r="506" spans="1:11" x14ac:dyDescent="0.3">
      <c r="A506" s="40">
        <v>505</v>
      </c>
      <c r="B506" s="90">
        <v>331792.31800000003</v>
      </c>
      <c r="C506" s="90">
        <v>3055656.9130000002</v>
      </c>
      <c r="D506" s="90">
        <v>1257.7539999999999</v>
      </c>
      <c r="E506" s="40" t="s">
        <v>15</v>
      </c>
    </row>
    <row r="507" spans="1:11" x14ac:dyDescent="0.3">
      <c r="A507" s="40">
        <v>506</v>
      </c>
      <c r="B507" s="90">
        <v>331776.49099999998</v>
      </c>
      <c r="C507" s="90">
        <v>3055670.662</v>
      </c>
      <c r="D507" s="90">
        <v>1257.8420000000001</v>
      </c>
      <c r="E507" s="40" t="s">
        <v>15</v>
      </c>
    </row>
    <row r="508" spans="1:11" x14ac:dyDescent="0.3">
      <c r="A508" s="40">
        <v>507</v>
      </c>
      <c r="B508" s="90">
        <v>331771.59100000001</v>
      </c>
      <c r="C508" s="90">
        <v>3055677.1979999999</v>
      </c>
      <c r="D508" s="90">
        <v>1257.829</v>
      </c>
      <c r="E508" s="40" t="s">
        <v>15</v>
      </c>
    </row>
    <row r="509" spans="1:11" x14ac:dyDescent="0.3">
      <c r="A509" s="40">
        <v>508</v>
      </c>
      <c r="B509" s="90">
        <v>331773.85100000002</v>
      </c>
      <c r="C509" s="90">
        <v>3055681.6949999998</v>
      </c>
      <c r="D509" s="90">
        <v>1258.115</v>
      </c>
      <c r="E509" s="40" t="s">
        <v>15</v>
      </c>
      <c r="F509" s="21"/>
    </row>
    <row r="510" spans="1:11" x14ac:dyDescent="0.3">
      <c r="A510" s="40">
        <v>509</v>
      </c>
      <c r="B510" s="90">
        <v>331778.74099999998</v>
      </c>
      <c r="C510" s="90">
        <v>3055688.3259999999</v>
      </c>
      <c r="D510" s="90">
        <v>1258.1969999999999</v>
      </c>
      <c r="E510" s="40" t="s">
        <v>170</v>
      </c>
      <c r="G510" s="16"/>
      <c r="H510" s="16"/>
      <c r="I510" s="16"/>
      <c r="J510" s="16"/>
      <c r="K510" s="19"/>
    </row>
    <row r="511" spans="1:11" x14ac:dyDescent="0.3">
      <c r="A511" s="40">
        <v>510</v>
      </c>
      <c r="B511" s="90">
        <v>331778.09899999999</v>
      </c>
      <c r="C511" s="90">
        <v>3055685.1639999999</v>
      </c>
      <c r="D511" s="90">
        <v>1258.068</v>
      </c>
      <c r="E511" s="40" t="s">
        <v>170</v>
      </c>
      <c r="G511" s="16"/>
      <c r="H511" s="16"/>
      <c r="I511" s="16"/>
      <c r="J511" s="16"/>
      <c r="K511" s="19"/>
    </row>
    <row r="512" spans="1:11" x14ac:dyDescent="0.3">
      <c r="A512" s="40">
        <v>511</v>
      </c>
      <c r="B512" s="90">
        <v>331787.00199999998</v>
      </c>
      <c r="C512" s="90">
        <v>3055675.0329999998</v>
      </c>
      <c r="D512" s="90">
        <v>1258.17</v>
      </c>
      <c r="E512" s="40" t="s">
        <v>170</v>
      </c>
      <c r="G512" s="16"/>
      <c r="H512" s="16"/>
      <c r="I512" s="16"/>
      <c r="J512" s="16"/>
      <c r="K512" s="19"/>
    </row>
    <row r="513" spans="1:11" x14ac:dyDescent="0.3">
      <c r="A513" s="40">
        <v>512</v>
      </c>
      <c r="B513" s="90">
        <v>331780.212</v>
      </c>
      <c r="C513" s="90">
        <v>3055663.0290000001</v>
      </c>
      <c r="D513" s="90">
        <v>1257.693</v>
      </c>
      <c r="E513" s="40" t="s">
        <v>170</v>
      </c>
      <c r="G513" s="16"/>
      <c r="H513" s="16"/>
      <c r="I513" s="16"/>
      <c r="J513" s="16"/>
      <c r="K513" s="19"/>
    </row>
    <row r="514" spans="1:11" x14ac:dyDescent="0.3">
      <c r="A514" s="40">
        <v>513</v>
      </c>
      <c r="B514" s="90">
        <v>331777.65399999998</v>
      </c>
      <c r="C514" s="90">
        <v>3055676.787</v>
      </c>
      <c r="D514" s="90">
        <v>1257.78</v>
      </c>
      <c r="E514" s="40" t="s">
        <v>192</v>
      </c>
      <c r="G514" s="16"/>
      <c r="H514" s="16"/>
      <c r="I514" s="16"/>
      <c r="J514" s="16"/>
      <c r="K514" s="19"/>
    </row>
    <row r="515" spans="1:11" x14ac:dyDescent="0.3">
      <c r="A515" s="40">
        <v>514</v>
      </c>
      <c r="B515" s="90">
        <v>331777.57299999997</v>
      </c>
      <c r="C515" s="90">
        <v>3055676.7740000002</v>
      </c>
      <c r="D515" s="90">
        <v>1257.787</v>
      </c>
      <c r="E515" s="40" t="s">
        <v>192</v>
      </c>
      <c r="G515" s="16"/>
      <c r="H515" s="16"/>
      <c r="I515" s="16"/>
      <c r="J515" s="16"/>
      <c r="K515" s="19"/>
    </row>
    <row r="516" spans="1:11" x14ac:dyDescent="0.3">
      <c r="A516" s="40">
        <v>515</v>
      </c>
      <c r="B516" s="90">
        <v>331778.88299999997</v>
      </c>
      <c r="C516" s="90">
        <v>3055655.9440000001</v>
      </c>
      <c r="D516" s="90">
        <v>1257.0609999999999</v>
      </c>
      <c r="E516" s="40" t="s">
        <v>192</v>
      </c>
      <c r="G516" s="16"/>
      <c r="H516" s="16"/>
      <c r="I516" s="16"/>
      <c r="J516" s="16"/>
      <c r="K516" s="19"/>
    </row>
    <row r="517" spans="1:11" x14ac:dyDescent="0.3">
      <c r="A517" s="40">
        <v>516</v>
      </c>
      <c r="B517" s="90">
        <v>331791.239</v>
      </c>
      <c r="C517" s="90">
        <v>3055643.3509999998</v>
      </c>
      <c r="D517" s="90">
        <v>1257.125</v>
      </c>
      <c r="E517" s="40" t="s">
        <v>15</v>
      </c>
      <c r="G517" s="16"/>
      <c r="H517" s="16"/>
      <c r="I517" s="16"/>
      <c r="J517" s="16"/>
      <c r="K517" s="19"/>
    </row>
    <row r="518" spans="1:11" x14ac:dyDescent="0.3">
      <c r="A518" s="40">
        <v>517</v>
      </c>
      <c r="B518" s="90">
        <v>331784.71999999997</v>
      </c>
      <c r="C518" s="90">
        <v>3055651.7110000001</v>
      </c>
      <c r="D518" s="90">
        <v>1256.864</v>
      </c>
      <c r="E518" s="40" t="s">
        <v>15</v>
      </c>
      <c r="G518" s="16"/>
      <c r="H518" s="16"/>
      <c r="I518" s="16"/>
      <c r="J518" s="16"/>
      <c r="K518" s="19"/>
    </row>
    <row r="519" spans="1:11" x14ac:dyDescent="0.3">
      <c r="A519" s="40">
        <v>518</v>
      </c>
      <c r="B519" s="90">
        <v>331776.73100000003</v>
      </c>
      <c r="C519" s="90">
        <v>3055653.5249999999</v>
      </c>
      <c r="D519" s="90">
        <v>1257.5640000000001</v>
      </c>
      <c r="E519" s="40" t="s">
        <v>192</v>
      </c>
      <c r="G519" s="16"/>
      <c r="H519" s="16"/>
      <c r="I519" s="16"/>
      <c r="J519" s="16"/>
      <c r="K519" s="19"/>
    </row>
    <row r="520" spans="1:11" x14ac:dyDescent="0.3">
      <c r="A520" s="40">
        <v>519</v>
      </c>
      <c r="B520" s="90">
        <v>331786.22499999998</v>
      </c>
      <c r="C520" s="90">
        <v>3055654.5260000001</v>
      </c>
      <c r="D520" s="90">
        <v>1257.0999999999999</v>
      </c>
      <c r="E520" s="40" t="s">
        <v>156</v>
      </c>
      <c r="G520" s="16"/>
      <c r="H520" s="16"/>
      <c r="I520" s="16"/>
      <c r="J520" s="16"/>
      <c r="K520" s="19"/>
    </row>
    <row r="521" spans="1:11" x14ac:dyDescent="0.3">
      <c r="A521" s="40">
        <v>520</v>
      </c>
      <c r="B521" s="90">
        <v>331778.77500000002</v>
      </c>
      <c r="C521" s="90">
        <v>3055661.1030000001</v>
      </c>
      <c r="D521" s="90">
        <v>1257.8489999999999</v>
      </c>
      <c r="E521" s="40" t="s">
        <v>156</v>
      </c>
      <c r="G521" s="16"/>
      <c r="H521" s="16"/>
      <c r="I521" s="16"/>
      <c r="J521" s="16"/>
      <c r="K521" s="19"/>
    </row>
    <row r="522" spans="1:11" x14ac:dyDescent="0.3">
      <c r="A522" s="40">
        <v>521</v>
      </c>
      <c r="B522" s="90">
        <v>331789.679</v>
      </c>
      <c r="C522" s="90">
        <v>3055662.2749999999</v>
      </c>
      <c r="D522" s="90">
        <v>1257.7940000000001</v>
      </c>
      <c r="E522" s="40" t="s">
        <v>192</v>
      </c>
      <c r="G522" s="16"/>
      <c r="H522" s="16"/>
      <c r="I522" s="16"/>
      <c r="J522" s="16"/>
      <c r="K522" s="19"/>
    </row>
    <row r="523" spans="1:11" x14ac:dyDescent="0.3">
      <c r="A523" s="40">
        <v>522</v>
      </c>
      <c r="B523" s="90">
        <v>331786.04499999998</v>
      </c>
      <c r="C523" s="90">
        <v>3055665.5970000001</v>
      </c>
      <c r="D523" s="90">
        <v>1257.7619999999999</v>
      </c>
      <c r="E523" s="40" t="s">
        <v>155</v>
      </c>
      <c r="G523" s="16"/>
      <c r="H523" s="16"/>
      <c r="I523" s="16"/>
      <c r="J523" s="16"/>
      <c r="K523" s="19"/>
    </row>
    <row r="524" spans="1:11" x14ac:dyDescent="0.3">
      <c r="A524" s="40">
        <v>523</v>
      </c>
      <c r="B524" s="90">
        <v>331801.22499999998</v>
      </c>
      <c r="C524" s="90">
        <v>3055651.1949999998</v>
      </c>
      <c r="D524" s="90">
        <v>1258.5</v>
      </c>
      <c r="E524" s="40" t="s">
        <v>155</v>
      </c>
      <c r="G524" s="16"/>
      <c r="H524" s="16"/>
      <c r="I524" s="16"/>
      <c r="J524" s="16"/>
      <c r="K524" s="19"/>
    </row>
    <row r="525" spans="1:11" x14ac:dyDescent="0.3">
      <c r="A525" s="40">
        <v>524</v>
      </c>
      <c r="B525" s="90">
        <v>331799.91899999999</v>
      </c>
      <c r="C525" s="90">
        <v>3055663.4759999998</v>
      </c>
      <c r="D525" s="90">
        <v>1258.5039999999999</v>
      </c>
      <c r="E525" s="40" t="s">
        <v>171</v>
      </c>
      <c r="G525" s="16"/>
      <c r="H525" s="16"/>
      <c r="I525" s="16"/>
      <c r="J525" s="16"/>
      <c r="K525" s="19"/>
    </row>
    <row r="526" spans="1:11" x14ac:dyDescent="0.3">
      <c r="A526" s="40">
        <v>525</v>
      </c>
      <c r="B526" s="90">
        <v>331809.61</v>
      </c>
      <c r="C526" s="90">
        <v>3055658.89</v>
      </c>
      <c r="D526" s="90">
        <v>1259.0450000000001</v>
      </c>
      <c r="E526" s="40" t="s">
        <v>164</v>
      </c>
      <c r="G526" s="16"/>
      <c r="H526" s="16"/>
      <c r="I526" s="16"/>
      <c r="J526" s="16"/>
      <c r="K526" s="19"/>
    </row>
    <row r="527" spans="1:11" x14ac:dyDescent="0.3">
      <c r="A527" s="40">
        <v>526</v>
      </c>
      <c r="B527" s="90">
        <v>331806.35600000003</v>
      </c>
      <c r="C527" s="90">
        <v>3055667.53</v>
      </c>
      <c r="D527" s="90">
        <v>1258.527</v>
      </c>
      <c r="E527" s="40" t="s">
        <v>171</v>
      </c>
      <c r="G527" s="16"/>
      <c r="H527" s="16"/>
      <c r="I527" s="16"/>
      <c r="J527" s="16"/>
      <c r="K527" s="19"/>
    </row>
    <row r="528" spans="1:11" x14ac:dyDescent="0.3">
      <c r="A528" s="40">
        <v>527</v>
      </c>
      <c r="B528" s="90">
        <v>331812.15700000001</v>
      </c>
      <c r="C528" s="90">
        <v>3055660.841</v>
      </c>
      <c r="D528" s="90">
        <v>1260.2360000000001</v>
      </c>
      <c r="E528" s="40"/>
      <c r="G528" s="16"/>
      <c r="H528" s="16"/>
      <c r="I528" s="16"/>
      <c r="J528" s="16"/>
      <c r="K528" s="19"/>
    </row>
    <row r="529" spans="1:11" x14ac:dyDescent="0.3">
      <c r="A529" s="40">
        <v>528</v>
      </c>
      <c r="B529" s="92">
        <v>331806.97899999999</v>
      </c>
      <c r="C529" s="92">
        <v>3055671.94</v>
      </c>
      <c r="D529" s="90">
        <v>1260.4839999999999</v>
      </c>
      <c r="E529" s="40"/>
      <c r="G529" s="16"/>
      <c r="H529" s="16"/>
      <c r="I529" s="16"/>
      <c r="J529" s="16"/>
      <c r="K529" s="19"/>
    </row>
    <row r="530" spans="1:11" x14ac:dyDescent="0.3">
      <c r="A530" s="40">
        <v>529</v>
      </c>
      <c r="B530" s="90">
        <v>331811.56900000002</v>
      </c>
      <c r="C530" s="90">
        <v>3055666.094</v>
      </c>
      <c r="D530" s="98">
        <v>1261.155</v>
      </c>
      <c r="E530" s="40" t="s">
        <v>192</v>
      </c>
      <c r="G530" s="16"/>
      <c r="H530" s="16"/>
      <c r="I530" s="16"/>
      <c r="J530" s="16"/>
      <c r="K530" s="19"/>
    </row>
    <row r="531" spans="1:11" x14ac:dyDescent="0.3">
      <c r="A531" s="40">
        <v>530</v>
      </c>
      <c r="B531" s="90">
        <v>331800.25799999997</v>
      </c>
      <c r="C531" s="90">
        <v>3055677.3990000002</v>
      </c>
      <c r="D531" s="98">
        <v>1260.8499999999999</v>
      </c>
      <c r="E531" s="40" t="s">
        <v>156</v>
      </c>
      <c r="G531" s="16"/>
      <c r="H531" s="16"/>
      <c r="I531" s="16"/>
      <c r="J531" s="16"/>
      <c r="K531" s="19"/>
    </row>
    <row r="532" spans="1:11" x14ac:dyDescent="0.3">
      <c r="A532" s="40">
        <v>531</v>
      </c>
      <c r="B532" s="90">
        <v>331789.46899999998</v>
      </c>
      <c r="C532" s="90">
        <v>3055689.6379999998</v>
      </c>
      <c r="D532" s="98">
        <v>1260.79</v>
      </c>
      <c r="E532" s="40" t="s">
        <v>156</v>
      </c>
      <c r="G532" s="16"/>
      <c r="H532" s="16"/>
      <c r="I532" s="16"/>
      <c r="J532" s="16"/>
      <c r="K532" s="19"/>
    </row>
    <row r="533" spans="1:11" x14ac:dyDescent="0.3">
      <c r="A533" s="40">
        <v>532</v>
      </c>
      <c r="B533" s="98">
        <v>331812.50400000002</v>
      </c>
      <c r="C533" s="98">
        <v>3055681.66</v>
      </c>
      <c r="D533" s="98">
        <v>1260.8119999999999</v>
      </c>
      <c r="E533" s="40" t="s">
        <v>156</v>
      </c>
      <c r="G533" s="16"/>
      <c r="H533" s="16"/>
      <c r="I533" s="16"/>
      <c r="J533" s="16"/>
      <c r="K533" s="19"/>
    </row>
    <row r="534" spans="1:11" x14ac:dyDescent="0.3">
      <c r="A534" s="40">
        <v>533</v>
      </c>
      <c r="B534" s="98">
        <v>331805.14799999999</v>
      </c>
      <c r="C534" s="98">
        <v>3055674.6159999999</v>
      </c>
      <c r="D534" s="98">
        <v>1260.5319999999999</v>
      </c>
      <c r="E534" s="40" t="s">
        <v>155</v>
      </c>
      <c r="G534" s="16"/>
      <c r="H534" s="16"/>
      <c r="I534" s="16"/>
      <c r="J534" s="16"/>
      <c r="K534" s="19"/>
    </row>
    <row r="535" spans="1:11" x14ac:dyDescent="0.3">
      <c r="A535" s="40">
        <v>534</v>
      </c>
      <c r="B535" s="98">
        <v>331809.80499999999</v>
      </c>
      <c r="C535" s="98">
        <v>3055675.9929999998</v>
      </c>
      <c r="D535" s="98">
        <v>1260.5930000000001</v>
      </c>
      <c r="E535" s="40" t="s">
        <v>155</v>
      </c>
      <c r="G535" s="16"/>
      <c r="H535" s="16"/>
      <c r="I535" s="16"/>
      <c r="J535" s="16"/>
      <c r="K535" s="19"/>
    </row>
    <row r="536" spans="1:11" x14ac:dyDescent="0.3">
      <c r="A536" s="40">
        <v>535</v>
      </c>
      <c r="B536" s="98">
        <v>331816.163</v>
      </c>
      <c r="C536" s="98">
        <v>3055682.7220000001</v>
      </c>
      <c r="D536" s="98">
        <v>1260.8589999999999</v>
      </c>
      <c r="E536" s="40" t="s">
        <v>155</v>
      </c>
      <c r="G536" s="16"/>
      <c r="H536" s="16"/>
      <c r="I536" s="16"/>
      <c r="J536" s="16"/>
      <c r="K536" s="19"/>
    </row>
    <row r="537" spans="1:11" x14ac:dyDescent="0.3">
      <c r="A537" s="40">
        <v>536</v>
      </c>
      <c r="B537" s="98">
        <v>331816.53700000001</v>
      </c>
      <c r="C537" s="98">
        <v>3055672.2250000001</v>
      </c>
      <c r="D537" s="98">
        <v>1260.2619999999999</v>
      </c>
      <c r="E537" s="40" t="s">
        <v>192</v>
      </c>
      <c r="G537" s="16"/>
      <c r="H537" s="16"/>
      <c r="I537" s="16"/>
      <c r="J537" s="16"/>
      <c r="K537" s="19"/>
    </row>
    <row r="538" spans="1:11" x14ac:dyDescent="0.3">
      <c r="A538" s="40">
        <v>537</v>
      </c>
      <c r="B538" s="98">
        <v>331819.53200000001</v>
      </c>
      <c r="C538" s="98">
        <v>3055687.1</v>
      </c>
      <c r="D538" s="98">
        <v>1262.173</v>
      </c>
      <c r="E538" s="40" t="s">
        <v>155</v>
      </c>
      <c r="G538" s="16"/>
      <c r="H538" s="16"/>
      <c r="I538" s="16"/>
      <c r="J538" s="16"/>
      <c r="K538" s="19"/>
    </row>
    <row r="539" spans="1:11" x14ac:dyDescent="0.3">
      <c r="A539" s="40">
        <v>538</v>
      </c>
      <c r="B539" s="98">
        <v>331824.489</v>
      </c>
      <c r="C539" s="98">
        <v>3055677.3530000001</v>
      </c>
      <c r="D539" s="98">
        <v>1261.114</v>
      </c>
      <c r="E539" s="40" t="s">
        <v>192</v>
      </c>
      <c r="G539" s="16"/>
      <c r="H539" s="16"/>
      <c r="I539" s="16"/>
      <c r="J539" s="16"/>
      <c r="K539" s="19"/>
    </row>
    <row r="540" spans="1:11" x14ac:dyDescent="0.3">
      <c r="A540" s="40">
        <v>539</v>
      </c>
      <c r="B540" s="98">
        <v>331818.18900000001</v>
      </c>
      <c r="C540" s="98">
        <v>3055688.2140000002</v>
      </c>
      <c r="D540" s="98">
        <v>1262.2049999999999</v>
      </c>
      <c r="E540" s="40" t="s">
        <v>155</v>
      </c>
      <c r="G540" s="16"/>
      <c r="H540" s="16"/>
      <c r="I540" s="16"/>
      <c r="J540" s="16"/>
      <c r="K540" s="19"/>
    </row>
    <row r="541" spans="1:11" x14ac:dyDescent="0.3">
      <c r="A541" s="40">
        <v>540</v>
      </c>
      <c r="B541" s="98">
        <v>331786.38900000002</v>
      </c>
      <c r="C541" s="98">
        <v>3055598.7220000001</v>
      </c>
      <c r="D541" s="98">
        <v>1255.521</v>
      </c>
      <c r="E541" s="40" t="s">
        <v>12</v>
      </c>
      <c r="G541" s="16"/>
      <c r="H541" s="16"/>
      <c r="I541" s="16"/>
      <c r="J541" s="16"/>
      <c r="K541" s="19"/>
    </row>
    <row r="542" spans="1:11" x14ac:dyDescent="0.3">
      <c r="A542" s="40">
        <v>541</v>
      </c>
      <c r="B542" s="98">
        <v>331783.01199999999</v>
      </c>
      <c r="C542" s="98">
        <v>3055600.0460000001</v>
      </c>
      <c r="D542" s="98">
        <v>1255.498</v>
      </c>
      <c r="E542" s="40" t="s">
        <v>12</v>
      </c>
      <c r="G542" s="16"/>
      <c r="H542" s="16"/>
      <c r="I542" s="16"/>
      <c r="J542" s="16"/>
      <c r="K542" s="19"/>
    </row>
    <row r="543" spans="1:11" x14ac:dyDescent="0.3">
      <c r="A543" s="40">
        <v>542</v>
      </c>
      <c r="B543" s="98">
        <v>331779.28499999997</v>
      </c>
      <c r="C543" s="98">
        <v>3055605.6069999998</v>
      </c>
      <c r="D543" s="98">
        <v>1255.326</v>
      </c>
      <c r="E543" s="40" t="s">
        <v>12</v>
      </c>
      <c r="G543" s="16"/>
      <c r="H543" s="16"/>
      <c r="I543" s="16"/>
      <c r="J543" s="16"/>
      <c r="K543" s="19"/>
    </row>
    <row r="544" spans="1:11" x14ac:dyDescent="0.3">
      <c r="A544" s="40">
        <v>543</v>
      </c>
      <c r="B544" s="98">
        <v>331774.57699999999</v>
      </c>
      <c r="C544" s="98">
        <v>3055612.139</v>
      </c>
      <c r="D544" s="98">
        <v>1255.252</v>
      </c>
      <c r="E544" s="40" t="s">
        <v>12</v>
      </c>
      <c r="G544" s="16"/>
      <c r="H544" s="16"/>
      <c r="I544" s="16"/>
      <c r="J544" s="16"/>
      <c r="K544" s="19"/>
    </row>
    <row r="545" spans="1:11" x14ac:dyDescent="0.3">
      <c r="A545" s="40">
        <v>544</v>
      </c>
      <c r="B545" s="98">
        <v>331771.29100000003</v>
      </c>
      <c r="C545" s="98">
        <v>3055621.429</v>
      </c>
      <c r="D545" s="98">
        <v>1255.079</v>
      </c>
      <c r="E545" s="40" t="s">
        <v>12</v>
      </c>
      <c r="G545" s="16"/>
      <c r="H545" s="16"/>
      <c r="I545" s="16"/>
      <c r="J545" s="16"/>
      <c r="K545" s="19"/>
    </row>
    <row r="546" spans="1:11" x14ac:dyDescent="0.3">
      <c r="A546" s="40">
        <v>545</v>
      </c>
      <c r="B546" s="98">
        <v>331766.39799999999</v>
      </c>
      <c r="C546" s="98">
        <v>3055629.2719999999</v>
      </c>
      <c r="D546" s="98">
        <v>1255.154</v>
      </c>
      <c r="E546" s="40" t="s">
        <v>12</v>
      </c>
      <c r="G546" s="16"/>
      <c r="H546" s="16"/>
      <c r="I546" s="16"/>
      <c r="J546" s="16"/>
      <c r="K546" s="19"/>
    </row>
    <row r="547" spans="1:11" x14ac:dyDescent="0.3">
      <c r="A547" s="40">
        <v>546</v>
      </c>
      <c r="B547" s="98">
        <v>331759.48</v>
      </c>
      <c r="C547" s="98">
        <v>3055638.3640000001</v>
      </c>
      <c r="D547" s="98">
        <v>1255.058</v>
      </c>
      <c r="E547" s="40" t="s">
        <v>12</v>
      </c>
      <c r="G547" s="16"/>
      <c r="H547" s="16"/>
      <c r="I547" s="16"/>
      <c r="J547" s="16"/>
      <c r="K547" s="19"/>
    </row>
    <row r="548" spans="1:11" x14ac:dyDescent="0.3">
      <c r="A548" s="40">
        <v>547</v>
      </c>
      <c r="B548" s="98">
        <v>331753.27600000001</v>
      </c>
      <c r="C548" s="98">
        <v>3055643.1009999998</v>
      </c>
      <c r="D548" s="98">
        <v>1254.8969999999999</v>
      </c>
      <c r="E548" s="40" t="s">
        <v>12</v>
      </c>
      <c r="G548" s="16"/>
      <c r="H548" s="16"/>
      <c r="I548" s="16"/>
      <c r="J548" s="16"/>
      <c r="K548" s="19"/>
    </row>
    <row r="549" spans="1:11" x14ac:dyDescent="0.3">
      <c r="A549" s="40">
        <v>548</v>
      </c>
      <c r="B549" s="98">
        <v>331747.32299999997</v>
      </c>
      <c r="C549" s="98">
        <v>3055640.6740000001</v>
      </c>
      <c r="D549" s="98">
        <v>1254.8420000000001</v>
      </c>
      <c r="E549" s="40" t="s">
        <v>12</v>
      </c>
      <c r="G549" s="16"/>
      <c r="H549" s="16"/>
      <c r="I549" s="16"/>
      <c r="J549" s="16"/>
      <c r="K549" s="19"/>
    </row>
    <row r="550" spans="1:11" x14ac:dyDescent="0.3">
      <c r="A550" s="40">
        <v>549</v>
      </c>
      <c r="B550" s="98">
        <v>331743.74900000001</v>
      </c>
      <c r="C550" s="98">
        <v>3055635.2769999998</v>
      </c>
      <c r="D550" s="98">
        <v>1254.7639999999999</v>
      </c>
      <c r="E550" s="40" t="s">
        <v>12</v>
      </c>
      <c r="G550" s="16"/>
      <c r="H550" s="16"/>
      <c r="I550" s="16"/>
      <c r="J550" s="16"/>
      <c r="K550" s="19"/>
    </row>
    <row r="551" spans="1:11" x14ac:dyDescent="0.3">
      <c r="A551" s="40">
        <v>550</v>
      </c>
      <c r="B551" s="98">
        <v>331747.34899999999</v>
      </c>
      <c r="C551" s="98">
        <v>3055640.6630000002</v>
      </c>
      <c r="D551" s="98">
        <v>1254.8320000000001</v>
      </c>
      <c r="E551" s="40" t="s">
        <v>12</v>
      </c>
      <c r="G551" s="16"/>
      <c r="H551" s="16"/>
      <c r="I551" s="16"/>
      <c r="J551" s="16"/>
      <c r="K551" s="19"/>
    </row>
    <row r="552" spans="1:11" x14ac:dyDescent="0.3">
      <c r="A552" s="40">
        <v>551</v>
      </c>
      <c r="B552" s="98">
        <v>331736.14399999997</v>
      </c>
      <c r="C552" s="98">
        <v>3055630.0610000002</v>
      </c>
      <c r="D552" s="98">
        <v>1254.6669999999999</v>
      </c>
      <c r="E552" s="40" t="s">
        <v>12</v>
      </c>
      <c r="G552" s="16"/>
      <c r="H552" s="16"/>
      <c r="I552" s="16"/>
      <c r="J552" s="16"/>
      <c r="K552" s="19"/>
    </row>
    <row r="553" spans="1:11" x14ac:dyDescent="0.3">
      <c r="A553" s="40">
        <v>552</v>
      </c>
      <c r="B553" s="98">
        <v>331745.99300000002</v>
      </c>
      <c r="C553" s="98">
        <v>3055644.54</v>
      </c>
      <c r="D553" s="98">
        <v>1254.7909999999999</v>
      </c>
      <c r="E553" s="40" t="s">
        <v>192</v>
      </c>
      <c r="G553" s="16"/>
      <c r="H553" s="16"/>
      <c r="I553" s="16"/>
      <c r="J553" s="16"/>
      <c r="K553" s="19"/>
    </row>
    <row r="554" spans="1:11" x14ac:dyDescent="0.3">
      <c r="A554" s="40">
        <v>553</v>
      </c>
      <c r="B554" s="98">
        <v>331747.81900000002</v>
      </c>
      <c r="C554" s="98">
        <v>3055634.5720000002</v>
      </c>
      <c r="D554" s="98">
        <v>1254.154</v>
      </c>
      <c r="E554" s="40" t="s">
        <v>192</v>
      </c>
      <c r="G554" s="16"/>
      <c r="H554" s="16"/>
      <c r="I554" s="16"/>
      <c r="J554" s="16"/>
      <c r="K554" s="19"/>
    </row>
    <row r="555" spans="1:11" x14ac:dyDescent="0.3">
      <c r="A555" s="40">
        <v>554</v>
      </c>
      <c r="B555" s="98">
        <v>331749.745</v>
      </c>
      <c r="C555" s="98">
        <v>3055646.95</v>
      </c>
      <c r="D555" s="98">
        <v>1255.662</v>
      </c>
      <c r="E555" s="40" t="s">
        <v>192</v>
      </c>
      <c r="G555" s="16"/>
      <c r="H555" s="16"/>
      <c r="I555" s="16"/>
      <c r="J555" s="16"/>
      <c r="K555" s="19"/>
    </row>
    <row r="556" spans="1:11" x14ac:dyDescent="0.3">
      <c r="A556" s="40">
        <v>555</v>
      </c>
      <c r="B556" s="98">
        <v>331754.68199999997</v>
      </c>
      <c r="C556" s="98">
        <v>3055636.665</v>
      </c>
      <c r="D556" s="98">
        <v>1254.366</v>
      </c>
      <c r="E556" s="40" t="s">
        <v>192</v>
      </c>
      <c r="G556" s="16"/>
      <c r="H556" s="16"/>
      <c r="I556" s="16"/>
      <c r="J556" s="16"/>
      <c r="K556" s="19"/>
    </row>
    <row r="557" spans="1:11" x14ac:dyDescent="0.3">
      <c r="A557" s="40">
        <v>556</v>
      </c>
      <c r="B557" s="98">
        <v>331744.65500000003</v>
      </c>
      <c r="C557" s="98">
        <v>3055649.5460000001</v>
      </c>
      <c r="D557" s="98">
        <v>1255.3420000000001</v>
      </c>
      <c r="E557" s="40" t="s">
        <v>192</v>
      </c>
      <c r="G557" s="16"/>
      <c r="H557" s="16"/>
      <c r="I557" s="16"/>
      <c r="J557" s="16"/>
      <c r="K557" s="19"/>
    </row>
    <row r="558" spans="1:11" x14ac:dyDescent="0.3">
      <c r="A558" s="40">
        <v>557</v>
      </c>
      <c r="B558" s="98">
        <v>331758.06400000001</v>
      </c>
      <c r="C558" s="98">
        <v>3055632.83</v>
      </c>
      <c r="D558" s="98">
        <v>1254.2829999999999</v>
      </c>
      <c r="E558" s="40" t="s">
        <v>155</v>
      </c>
      <c r="G558" s="17"/>
      <c r="H558" s="17"/>
      <c r="I558" s="17"/>
      <c r="J558" s="17"/>
      <c r="K558" s="23"/>
    </row>
    <row r="559" spans="1:11" x14ac:dyDescent="0.3">
      <c r="A559" s="40">
        <v>558</v>
      </c>
      <c r="B559" s="98">
        <v>331742.663</v>
      </c>
      <c r="C559" s="98">
        <v>3055648.23</v>
      </c>
      <c r="D559" s="98">
        <v>1254.8119999999999</v>
      </c>
      <c r="E559" s="40" t="s">
        <v>155</v>
      </c>
      <c r="G559" s="16"/>
      <c r="H559" s="16"/>
      <c r="I559" s="16"/>
      <c r="J559" s="16"/>
      <c r="K559" s="19"/>
    </row>
    <row r="560" spans="1:11" x14ac:dyDescent="0.3">
      <c r="A560" s="40">
        <v>559</v>
      </c>
      <c r="B560" s="98">
        <v>331762.22200000001</v>
      </c>
      <c r="C560" s="98">
        <v>3055627.8829999999</v>
      </c>
      <c r="D560" s="98">
        <v>1254.357</v>
      </c>
      <c r="E560" s="40" t="s">
        <v>155</v>
      </c>
      <c r="G560" s="16"/>
      <c r="H560" s="16"/>
      <c r="I560" s="16"/>
      <c r="J560" s="16"/>
      <c r="K560" s="19"/>
    </row>
    <row r="561" spans="1:11" x14ac:dyDescent="0.3">
      <c r="A561" s="40">
        <v>560</v>
      </c>
      <c r="B561" s="98">
        <v>331751.533</v>
      </c>
      <c r="C561" s="98">
        <v>3055647.1549999998</v>
      </c>
      <c r="D561" s="98">
        <v>1255.8679999999999</v>
      </c>
      <c r="E561" s="40" t="s">
        <v>155</v>
      </c>
      <c r="G561" s="16"/>
      <c r="H561" s="16"/>
      <c r="I561" s="16"/>
      <c r="J561" s="16"/>
      <c r="K561" s="19"/>
    </row>
    <row r="562" spans="1:11" x14ac:dyDescent="0.3">
      <c r="A562" s="40">
        <v>561</v>
      </c>
      <c r="B562" s="98">
        <v>331748.51500000001</v>
      </c>
      <c r="C562" s="98">
        <v>3055649.963</v>
      </c>
      <c r="D562" s="98">
        <v>1255.999</v>
      </c>
      <c r="E562" s="40" t="s">
        <v>155</v>
      </c>
    </row>
    <row r="563" spans="1:11" x14ac:dyDescent="0.3">
      <c r="A563" s="40">
        <v>562</v>
      </c>
      <c r="B563" s="98">
        <v>331762.98700000002</v>
      </c>
      <c r="C563" s="98">
        <v>3055619.1340000001</v>
      </c>
      <c r="D563" s="98">
        <v>1254.308</v>
      </c>
      <c r="E563" s="40" t="s">
        <v>192</v>
      </c>
    </row>
    <row r="564" spans="1:11" x14ac:dyDescent="0.3">
      <c r="A564" s="40">
        <v>563</v>
      </c>
      <c r="B564" s="98">
        <v>331744.44699999999</v>
      </c>
      <c r="C564" s="98">
        <v>3055652.9309999999</v>
      </c>
      <c r="D564" s="98">
        <v>1255.992</v>
      </c>
      <c r="E564" s="40" t="s">
        <v>155</v>
      </c>
    </row>
    <row r="565" spans="1:11" x14ac:dyDescent="0.3">
      <c r="A565" s="40">
        <v>564</v>
      </c>
      <c r="B565" s="98">
        <v>331759.217</v>
      </c>
      <c r="C565" s="98">
        <v>3055615.173</v>
      </c>
      <c r="D565" s="98">
        <v>1254.3430000000001</v>
      </c>
      <c r="E565" s="40" t="s">
        <v>155</v>
      </c>
    </row>
    <row r="566" spans="1:11" x14ac:dyDescent="0.3">
      <c r="A566" s="40">
        <v>565</v>
      </c>
      <c r="B566" s="98">
        <v>331735.859</v>
      </c>
      <c r="C566" s="98">
        <v>3055656.409</v>
      </c>
      <c r="D566" s="98">
        <v>1256.0519999999999</v>
      </c>
      <c r="E566" s="40" t="s">
        <v>155</v>
      </c>
    </row>
    <row r="567" spans="1:11" x14ac:dyDescent="0.3">
      <c r="A567" s="40">
        <v>566</v>
      </c>
      <c r="B567" s="98">
        <v>331745.22700000001</v>
      </c>
      <c r="C567" s="98">
        <v>3055650.5389999999</v>
      </c>
      <c r="D567" s="98">
        <v>1255.8610000000001</v>
      </c>
      <c r="E567" s="40" t="s">
        <v>192</v>
      </c>
    </row>
    <row r="568" spans="1:11" x14ac:dyDescent="0.3">
      <c r="A568" s="40">
        <v>567</v>
      </c>
      <c r="B568" s="98">
        <v>331741.538</v>
      </c>
      <c r="C568" s="98">
        <v>3055652.2480000001</v>
      </c>
      <c r="D568" s="98">
        <v>1255.855</v>
      </c>
      <c r="E568" s="40" t="s">
        <v>192</v>
      </c>
    </row>
    <row r="569" spans="1:11" x14ac:dyDescent="0.3">
      <c r="A569" s="40">
        <v>568</v>
      </c>
      <c r="B569" s="98">
        <v>331743.74800000002</v>
      </c>
      <c r="C569" s="98">
        <v>3055602.7620000001</v>
      </c>
      <c r="D569" s="98">
        <v>1254.752</v>
      </c>
      <c r="E569" s="40" t="s">
        <v>155</v>
      </c>
    </row>
    <row r="570" spans="1:11" x14ac:dyDescent="0.3">
      <c r="A570" s="40">
        <v>569</v>
      </c>
      <c r="B570" s="98">
        <v>331757.89600000001</v>
      </c>
      <c r="C570" s="98">
        <v>3055650.8459999999</v>
      </c>
      <c r="D570" s="98">
        <v>1256.058</v>
      </c>
      <c r="E570" s="40" t="s">
        <v>156</v>
      </c>
    </row>
    <row r="571" spans="1:11" x14ac:dyDescent="0.3">
      <c r="A571" s="40">
        <v>570</v>
      </c>
      <c r="B571" s="98">
        <v>331746.29800000001</v>
      </c>
      <c r="C571" s="98">
        <v>3055607.54</v>
      </c>
      <c r="D571" s="98">
        <v>1254.694</v>
      </c>
      <c r="E571" s="40" t="s">
        <v>172</v>
      </c>
    </row>
    <row r="572" spans="1:11" x14ac:dyDescent="0.3">
      <c r="A572" s="40">
        <v>571</v>
      </c>
      <c r="B572" s="98">
        <v>331748.12099999998</v>
      </c>
      <c r="C572" s="98">
        <v>3055608.9550000001</v>
      </c>
      <c r="D572" s="98">
        <v>1254.694</v>
      </c>
      <c r="E572" s="40" t="s">
        <v>172</v>
      </c>
    </row>
    <row r="573" spans="1:11" x14ac:dyDescent="0.3">
      <c r="A573" s="40">
        <v>572</v>
      </c>
      <c r="B573" s="98">
        <v>331747.32900000003</v>
      </c>
      <c r="C573" s="98">
        <v>3055609.96</v>
      </c>
      <c r="D573" s="98">
        <v>1254.7049999999999</v>
      </c>
      <c r="E573" s="40" t="s">
        <v>172</v>
      </c>
    </row>
    <row r="574" spans="1:11" x14ac:dyDescent="0.3">
      <c r="A574" s="40">
        <v>573</v>
      </c>
      <c r="B574" s="98">
        <v>331745.56599999999</v>
      </c>
      <c r="C574" s="98">
        <v>3055608.4279999998</v>
      </c>
      <c r="D574" s="98">
        <v>1254.722</v>
      </c>
      <c r="E574" s="40" t="s">
        <v>172</v>
      </c>
    </row>
    <row r="575" spans="1:11" x14ac:dyDescent="0.3">
      <c r="A575" s="40">
        <v>574</v>
      </c>
      <c r="B575" s="98">
        <v>331744.36900000001</v>
      </c>
      <c r="C575" s="98">
        <v>3055597.2710000002</v>
      </c>
      <c r="D575" s="98">
        <v>1255.1489999999999</v>
      </c>
      <c r="E575" s="40" t="s">
        <v>173</v>
      </c>
    </row>
    <row r="576" spans="1:11" x14ac:dyDescent="0.3">
      <c r="A576" s="40">
        <v>575</v>
      </c>
      <c r="B576" s="98">
        <v>331745.82699999999</v>
      </c>
      <c r="C576" s="98">
        <v>3055595.5350000001</v>
      </c>
      <c r="D576" s="98">
        <v>1255.1310000000001</v>
      </c>
      <c r="E576" s="40" t="s">
        <v>173</v>
      </c>
    </row>
    <row r="577" spans="1:5" x14ac:dyDescent="0.3">
      <c r="A577" s="40">
        <v>576</v>
      </c>
      <c r="B577" s="98">
        <v>331745.04100000003</v>
      </c>
      <c r="C577" s="98">
        <v>3055593.577</v>
      </c>
      <c r="D577" s="98">
        <v>1255.172</v>
      </c>
      <c r="E577" s="40" t="s">
        <v>173</v>
      </c>
    </row>
    <row r="578" spans="1:5" x14ac:dyDescent="0.3">
      <c r="A578" s="40">
        <v>577</v>
      </c>
      <c r="B578" s="98">
        <v>331742.76299999998</v>
      </c>
      <c r="C578" s="98">
        <v>3055593.3089999999</v>
      </c>
      <c r="D578" s="98">
        <v>1255.1510000000001</v>
      </c>
      <c r="E578" s="40" t="s">
        <v>173</v>
      </c>
    </row>
    <row r="579" spans="1:5" x14ac:dyDescent="0.3">
      <c r="A579" s="40">
        <v>578</v>
      </c>
      <c r="B579" s="98">
        <v>331741.43800000002</v>
      </c>
      <c r="C579" s="98">
        <v>3055595.0729999999</v>
      </c>
      <c r="D579" s="98">
        <v>1255.114</v>
      </c>
      <c r="E579" s="40" t="s">
        <v>173</v>
      </c>
    </row>
    <row r="580" spans="1:5" x14ac:dyDescent="0.3">
      <c r="A580" s="40">
        <v>579</v>
      </c>
      <c r="B580" s="98">
        <v>331742.22499999998</v>
      </c>
      <c r="C580" s="98">
        <v>3055596.824</v>
      </c>
      <c r="D580" s="98">
        <v>1255.1289999999999</v>
      </c>
      <c r="E580" s="40" t="s">
        <v>173</v>
      </c>
    </row>
    <row r="581" spans="1:5" x14ac:dyDescent="0.3">
      <c r="A581" s="40">
        <v>580</v>
      </c>
      <c r="B581" s="98">
        <v>331746.636</v>
      </c>
      <c r="C581" s="98">
        <v>3055589.24</v>
      </c>
      <c r="D581" s="98">
        <v>1254.9079999999999</v>
      </c>
      <c r="E581" s="40" t="s">
        <v>155</v>
      </c>
    </row>
    <row r="582" spans="1:5" x14ac:dyDescent="0.3">
      <c r="A582" s="40">
        <v>581</v>
      </c>
      <c r="B582" s="98">
        <v>331754.19900000002</v>
      </c>
      <c r="C582" s="98">
        <v>3055592.4870000002</v>
      </c>
      <c r="D582" s="98">
        <v>1255.096</v>
      </c>
      <c r="E582" s="40" t="s">
        <v>155</v>
      </c>
    </row>
    <row r="583" spans="1:5" x14ac:dyDescent="0.3">
      <c r="A583" s="40">
        <v>582</v>
      </c>
      <c r="B583" s="98">
        <v>331757.48499999999</v>
      </c>
      <c r="C583" s="98">
        <v>3055594.68</v>
      </c>
      <c r="D583" s="98">
        <v>1255.076</v>
      </c>
      <c r="E583" s="40" t="s">
        <v>155</v>
      </c>
    </row>
    <row r="584" spans="1:5" x14ac:dyDescent="0.3">
      <c r="A584" s="40">
        <v>583</v>
      </c>
      <c r="B584" s="98">
        <v>331759.18099999998</v>
      </c>
      <c r="C584" s="98">
        <v>3055595.2030000002</v>
      </c>
      <c r="D584" s="98">
        <v>1255.0319999999999</v>
      </c>
      <c r="E584" s="40" t="s">
        <v>164</v>
      </c>
    </row>
    <row r="585" spans="1:5" x14ac:dyDescent="0.3">
      <c r="A585" s="40">
        <v>584</v>
      </c>
      <c r="B585" s="98">
        <v>331747.7</v>
      </c>
      <c r="C585" s="98">
        <v>3055595.051</v>
      </c>
      <c r="D585" s="98">
        <v>1254.9649999999999</v>
      </c>
      <c r="E585" s="40" t="s">
        <v>192</v>
      </c>
    </row>
    <row r="586" spans="1:5" x14ac:dyDescent="0.3">
      <c r="A586" s="40">
        <v>585</v>
      </c>
      <c r="B586" s="98">
        <v>331750.44500000001</v>
      </c>
      <c r="C586" s="98">
        <v>3055604.4950000001</v>
      </c>
      <c r="D586" s="98">
        <v>1254.347</v>
      </c>
      <c r="E586" s="40" t="s">
        <v>192</v>
      </c>
    </row>
    <row r="587" spans="1:5" x14ac:dyDescent="0.3">
      <c r="A587" s="40">
        <v>586</v>
      </c>
      <c r="B587" s="98">
        <v>331741.40899999999</v>
      </c>
      <c r="C587" s="98">
        <v>3055599.6579999998</v>
      </c>
      <c r="D587" s="98">
        <v>1254.876</v>
      </c>
      <c r="E587" s="40" t="s">
        <v>192</v>
      </c>
    </row>
    <row r="588" spans="1:5" x14ac:dyDescent="0.3">
      <c r="A588" s="40">
        <v>587</v>
      </c>
      <c r="B588" s="98">
        <v>331753.48499999999</v>
      </c>
      <c r="C588" s="98">
        <v>3055612.284</v>
      </c>
      <c r="D588" s="98">
        <v>1254.155</v>
      </c>
      <c r="E588" s="40" t="s">
        <v>192</v>
      </c>
    </row>
    <row r="589" spans="1:5" x14ac:dyDescent="0.3">
      <c r="A589" s="40">
        <v>588</v>
      </c>
      <c r="B589" s="98">
        <v>331748.402</v>
      </c>
      <c r="C589" s="98">
        <v>3055596.7059999998</v>
      </c>
      <c r="D589" s="98">
        <v>1253.739</v>
      </c>
      <c r="E589" s="40" t="s">
        <v>192</v>
      </c>
    </row>
    <row r="590" spans="1:5" x14ac:dyDescent="0.3">
      <c r="A590" s="40">
        <v>589</v>
      </c>
      <c r="B590" s="98">
        <v>331762.022</v>
      </c>
      <c r="C590" s="98">
        <v>3055610.3119999999</v>
      </c>
      <c r="D590" s="98">
        <v>1253.7660000000001</v>
      </c>
      <c r="E590" s="40" t="s">
        <v>192</v>
      </c>
    </row>
    <row r="591" spans="1:5" x14ac:dyDescent="0.3">
      <c r="A591" s="40">
        <v>590</v>
      </c>
      <c r="B591" s="98">
        <v>331749.478</v>
      </c>
      <c r="C591" s="98">
        <v>3055611.1680000001</v>
      </c>
      <c r="D591" s="98">
        <v>1253.249</v>
      </c>
      <c r="E591" s="40" t="s">
        <v>192</v>
      </c>
    </row>
    <row r="592" spans="1:5" x14ac:dyDescent="0.3">
      <c r="A592" s="40">
        <v>591</v>
      </c>
      <c r="B592" s="98">
        <v>331769.86800000002</v>
      </c>
      <c r="C592" s="98">
        <v>3055608.9939999999</v>
      </c>
      <c r="D592" s="98">
        <v>1253.7719999999999</v>
      </c>
      <c r="E592" s="40" t="s">
        <v>192</v>
      </c>
    </row>
    <row r="593" spans="1:5" x14ac:dyDescent="0.3">
      <c r="A593" s="40">
        <v>592</v>
      </c>
      <c r="B593" s="98">
        <v>331775.72200000001</v>
      </c>
      <c r="C593" s="98">
        <v>3055606.6409999998</v>
      </c>
      <c r="D593" s="98">
        <v>1255.48</v>
      </c>
      <c r="E593" s="40" t="s">
        <v>192</v>
      </c>
    </row>
    <row r="594" spans="1:5" x14ac:dyDescent="0.3">
      <c r="A594" s="40">
        <v>593</v>
      </c>
      <c r="B594" s="98">
        <v>331767.28200000001</v>
      </c>
      <c r="C594" s="98">
        <v>3055601.8870000001</v>
      </c>
      <c r="D594" s="98">
        <v>1255.0909999999999</v>
      </c>
      <c r="E594" s="40" t="s">
        <v>192</v>
      </c>
    </row>
    <row r="595" spans="1:5" x14ac:dyDescent="0.3">
      <c r="A595" s="40">
        <v>594</v>
      </c>
      <c r="B595" s="98">
        <v>331759.68900000001</v>
      </c>
      <c r="C595" s="98">
        <v>3055587.2540000002</v>
      </c>
      <c r="D595" s="98">
        <v>1254.2819999999999</v>
      </c>
      <c r="E595" s="40" t="s">
        <v>192</v>
      </c>
    </row>
    <row r="596" spans="1:5" x14ac:dyDescent="0.3">
      <c r="A596" s="40">
        <v>595</v>
      </c>
      <c r="B596" s="98">
        <v>331775.63</v>
      </c>
      <c r="C596" s="98">
        <v>3055584.2059999998</v>
      </c>
      <c r="D596" s="98">
        <v>1254.325</v>
      </c>
      <c r="E596" s="40" t="s">
        <v>192</v>
      </c>
    </row>
    <row r="597" spans="1:5" x14ac:dyDescent="0.3">
      <c r="A597" s="40">
        <v>596</v>
      </c>
      <c r="B597" s="98">
        <v>331752.99200000003</v>
      </c>
      <c r="C597" s="98">
        <v>3055570.307</v>
      </c>
      <c r="D597" s="98">
        <v>1254.2909999999999</v>
      </c>
      <c r="E597" s="40" t="s">
        <v>192</v>
      </c>
    </row>
    <row r="598" spans="1:5" x14ac:dyDescent="0.3">
      <c r="A598" s="40">
        <v>597</v>
      </c>
      <c r="B598" s="98">
        <v>331738.47200000001</v>
      </c>
      <c r="C598" s="98">
        <v>3055576.9270000001</v>
      </c>
      <c r="D598" s="98">
        <v>1254.105</v>
      </c>
      <c r="E598" s="40" t="s">
        <v>166</v>
      </c>
    </row>
    <row r="599" spans="1:5" x14ac:dyDescent="0.3">
      <c r="A599" s="40">
        <v>598</v>
      </c>
      <c r="B599" s="98">
        <v>331744.321</v>
      </c>
      <c r="C599" s="98">
        <v>3055560.077</v>
      </c>
      <c r="D599" s="98">
        <v>1254.5039999999999</v>
      </c>
      <c r="E599" s="40" t="s">
        <v>166</v>
      </c>
    </row>
    <row r="600" spans="1:5" x14ac:dyDescent="0.3">
      <c r="A600" s="40">
        <v>599</v>
      </c>
      <c r="B600" s="98">
        <v>331748.53399999999</v>
      </c>
      <c r="C600" s="98">
        <v>3055574.159</v>
      </c>
      <c r="D600" s="98">
        <v>1254.8520000000001</v>
      </c>
      <c r="E600" s="40" t="s">
        <v>192</v>
      </c>
    </row>
    <row r="601" spans="1:5" x14ac:dyDescent="0.3">
      <c r="A601" s="40">
        <v>600</v>
      </c>
      <c r="B601" s="98">
        <v>331749.84299999999</v>
      </c>
      <c r="C601" s="98">
        <v>3055569.8420000002</v>
      </c>
      <c r="D601" s="98">
        <v>1254.92</v>
      </c>
      <c r="E601" s="40" t="s">
        <v>192</v>
      </c>
    </row>
    <row r="602" spans="1:5" x14ac:dyDescent="0.3">
      <c r="A602" s="40">
        <v>601</v>
      </c>
      <c r="B602" s="98">
        <v>331749.29599999997</v>
      </c>
      <c r="C602" s="98">
        <v>3055548.4040000001</v>
      </c>
      <c r="D602" s="98">
        <v>1254.866</v>
      </c>
      <c r="E602" s="40" t="s">
        <v>166</v>
      </c>
    </row>
    <row r="603" spans="1:5" x14ac:dyDescent="0.3">
      <c r="A603" s="40">
        <v>602</v>
      </c>
      <c r="B603" s="98">
        <v>331753.80499999999</v>
      </c>
      <c r="C603" s="98">
        <v>3055534.946</v>
      </c>
      <c r="D603" s="98">
        <v>1254.893</v>
      </c>
      <c r="E603" s="40" t="s">
        <v>166</v>
      </c>
    </row>
    <row r="604" spans="1:5" x14ac:dyDescent="0.3">
      <c r="A604" s="40">
        <v>603</v>
      </c>
      <c r="B604" s="98">
        <v>331758.56800000003</v>
      </c>
      <c r="C604" s="98">
        <v>3055544.68</v>
      </c>
      <c r="D604" s="98">
        <v>1254.789</v>
      </c>
      <c r="E604" s="40" t="s">
        <v>192</v>
      </c>
    </row>
    <row r="605" spans="1:5" x14ac:dyDescent="0.3">
      <c r="A605" s="40">
        <v>604</v>
      </c>
      <c r="B605" s="98">
        <v>331758.2</v>
      </c>
      <c r="C605" s="98">
        <v>3055535.5079999999</v>
      </c>
      <c r="D605" s="98">
        <v>1255.7090000000001</v>
      </c>
      <c r="E605" s="40" t="s">
        <v>192</v>
      </c>
    </row>
    <row r="606" spans="1:5" x14ac:dyDescent="0.3">
      <c r="A606" s="40">
        <v>605</v>
      </c>
      <c r="B606" s="98">
        <v>331751.16700000002</v>
      </c>
      <c r="C606" s="98">
        <v>3055556.4950000001</v>
      </c>
      <c r="D606" s="98">
        <v>1254.934</v>
      </c>
      <c r="E606" s="40" t="s">
        <v>192</v>
      </c>
    </row>
    <row r="607" spans="1:5" x14ac:dyDescent="0.3">
      <c r="A607" s="40">
        <v>606</v>
      </c>
      <c r="B607" s="98">
        <v>331764.72700000001</v>
      </c>
      <c r="C607" s="98">
        <v>3055539.128</v>
      </c>
      <c r="D607" s="98">
        <v>1255.6780000000001</v>
      </c>
      <c r="E607" s="40" t="s">
        <v>192</v>
      </c>
    </row>
    <row r="608" spans="1:5" x14ac:dyDescent="0.3">
      <c r="A608" s="40">
        <v>607</v>
      </c>
      <c r="B608" s="98">
        <v>331760.217</v>
      </c>
      <c r="C608" s="98">
        <v>3055551.4640000002</v>
      </c>
      <c r="D608" s="98">
        <v>1255.942</v>
      </c>
      <c r="E608" s="40" t="s">
        <v>192</v>
      </c>
    </row>
    <row r="609" spans="1:5" x14ac:dyDescent="0.3">
      <c r="A609" s="40">
        <v>608</v>
      </c>
      <c r="B609" s="98">
        <v>331765.69</v>
      </c>
      <c r="C609" s="98">
        <v>3055543.2689999999</v>
      </c>
      <c r="D609" s="98">
        <v>1255.8230000000001</v>
      </c>
      <c r="E609" s="40" t="s">
        <v>192</v>
      </c>
    </row>
    <row r="610" spans="1:5" x14ac:dyDescent="0.3">
      <c r="A610" s="40">
        <v>609</v>
      </c>
      <c r="B610" s="98">
        <v>331754.86099999998</v>
      </c>
      <c r="C610" s="98">
        <v>3055557.895</v>
      </c>
      <c r="D610" s="98">
        <v>1255.7360000000001</v>
      </c>
      <c r="E610" s="40" t="s">
        <v>192</v>
      </c>
    </row>
    <row r="611" spans="1:5" x14ac:dyDescent="0.3">
      <c r="A611" s="40">
        <v>610</v>
      </c>
      <c r="B611" s="98">
        <v>331764.73499999999</v>
      </c>
      <c r="C611" s="98">
        <v>3055553.2059999998</v>
      </c>
      <c r="D611" s="98">
        <v>1255.0419999999999</v>
      </c>
      <c r="E611" s="40" t="s">
        <v>192</v>
      </c>
    </row>
    <row r="612" spans="1:5" x14ac:dyDescent="0.3">
      <c r="A612" s="40">
        <v>611</v>
      </c>
      <c r="B612" s="98">
        <v>331764.78700000001</v>
      </c>
      <c r="C612" s="98">
        <v>3055553.182</v>
      </c>
      <c r="D612" s="98">
        <v>1255.0409999999999</v>
      </c>
      <c r="E612" s="40" t="s">
        <v>162</v>
      </c>
    </row>
    <row r="613" spans="1:5" x14ac:dyDescent="0.3">
      <c r="A613" s="40">
        <v>612</v>
      </c>
      <c r="B613" s="98">
        <v>331766.804</v>
      </c>
      <c r="C613" s="98">
        <v>3055550.8650000002</v>
      </c>
      <c r="D613" s="98">
        <v>1255.095</v>
      </c>
      <c r="E613" s="40" t="s">
        <v>162</v>
      </c>
    </row>
    <row r="614" spans="1:5" x14ac:dyDescent="0.3">
      <c r="A614" s="40">
        <v>613</v>
      </c>
      <c r="B614" s="98">
        <v>331781.18199999997</v>
      </c>
      <c r="C614" s="98">
        <v>3055550.4019999998</v>
      </c>
      <c r="D614" s="98">
        <v>1255.644</v>
      </c>
      <c r="E614" s="40" t="s">
        <v>192</v>
      </c>
    </row>
    <row r="615" spans="1:5" x14ac:dyDescent="0.3">
      <c r="A615" s="40">
        <v>614</v>
      </c>
      <c r="B615" s="98">
        <v>331773.09899999999</v>
      </c>
      <c r="C615" s="98">
        <v>3055560.84</v>
      </c>
      <c r="D615" s="98">
        <v>1254.9870000000001</v>
      </c>
      <c r="E615" s="40" t="s">
        <v>192</v>
      </c>
    </row>
    <row r="616" spans="1:5" x14ac:dyDescent="0.3">
      <c r="A616" s="40">
        <v>615</v>
      </c>
      <c r="B616" s="98">
        <v>331788.21500000003</v>
      </c>
      <c r="C616" s="98">
        <v>3055559.15</v>
      </c>
      <c r="D616" s="98">
        <v>1255.741</v>
      </c>
      <c r="E616" s="40" t="s">
        <v>192</v>
      </c>
    </row>
    <row r="617" spans="1:5" x14ac:dyDescent="0.3">
      <c r="A617" s="40">
        <v>616</v>
      </c>
      <c r="B617" s="98">
        <v>331788.587</v>
      </c>
      <c r="C617" s="98">
        <v>3055568.7140000002</v>
      </c>
      <c r="D617" s="98">
        <v>1255.0540000000001</v>
      </c>
      <c r="E617" s="40" t="s">
        <v>192</v>
      </c>
    </row>
    <row r="618" spans="1:5" x14ac:dyDescent="0.3">
      <c r="A618" s="40">
        <v>617</v>
      </c>
      <c r="B618" s="98">
        <v>331793.98700000002</v>
      </c>
      <c r="C618" s="98">
        <v>3055565.611</v>
      </c>
      <c r="D618" s="98">
        <v>1256.002</v>
      </c>
      <c r="E618" s="40" t="s">
        <v>192</v>
      </c>
    </row>
    <row r="619" spans="1:5" x14ac:dyDescent="0.3">
      <c r="A619" s="40">
        <v>618</v>
      </c>
      <c r="B619" s="98">
        <v>331783.821</v>
      </c>
      <c r="C619" s="98">
        <v>3055580.821</v>
      </c>
      <c r="D619" s="98">
        <v>1255.049</v>
      </c>
      <c r="E619" s="40" t="s">
        <v>192</v>
      </c>
    </row>
    <row r="620" spans="1:5" x14ac:dyDescent="0.3">
      <c r="A620" s="40">
        <v>619</v>
      </c>
      <c r="B620" s="98">
        <v>331797.91100000002</v>
      </c>
      <c r="C620" s="98">
        <v>3055570.5920000002</v>
      </c>
      <c r="D620" s="98">
        <v>1256.6079999999999</v>
      </c>
      <c r="E620" s="40" t="s">
        <v>155</v>
      </c>
    </row>
    <row r="621" spans="1:5" x14ac:dyDescent="0.3">
      <c r="A621" s="40">
        <v>620</v>
      </c>
      <c r="B621" s="98">
        <v>331799.70299999998</v>
      </c>
      <c r="C621" s="98">
        <v>3055575.7450000001</v>
      </c>
      <c r="D621" s="98">
        <v>1256.231</v>
      </c>
      <c r="E621" s="40" t="s">
        <v>192</v>
      </c>
    </row>
    <row r="622" spans="1:5" x14ac:dyDescent="0.3">
      <c r="A622" s="40">
        <v>621</v>
      </c>
      <c r="B622" s="98">
        <v>331788.64399999997</v>
      </c>
      <c r="C622" s="98">
        <v>3055584.2289999998</v>
      </c>
      <c r="D622" s="98">
        <v>1255.1590000000001</v>
      </c>
      <c r="E622" s="40" t="s">
        <v>162</v>
      </c>
    </row>
    <row r="623" spans="1:5" x14ac:dyDescent="0.3">
      <c r="A623" s="40">
        <v>622</v>
      </c>
      <c r="B623" s="98">
        <v>331791.56800000003</v>
      </c>
      <c r="C623" s="98">
        <v>3055583.2790000001</v>
      </c>
      <c r="D623" s="98">
        <v>1255.1559999999999</v>
      </c>
      <c r="E623" s="40" t="s">
        <v>162</v>
      </c>
    </row>
    <row r="624" spans="1:5" x14ac:dyDescent="0.3">
      <c r="A624" s="40">
        <v>623</v>
      </c>
      <c r="B624" s="98">
        <v>331797.04100000003</v>
      </c>
      <c r="C624" s="98">
        <v>3055565.5109999999</v>
      </c>
      <c r="D624" s="98">
        <v>1256.9259999999999</v>
      </c>
      <c r="E624" s="40" t="s">
        <v>192</v>
      </c>
    </row>
    <row r="625" spans="1:5" x14ac:dyDescent="0.3">
      <c r="A625" s="40">
        <v>624</v>
      </c>
      <c r="B625" s="98">
        <v>331792.97499999998</v>
      </c>
      <c r="C625" s="98">
        <v>3055560.085</v>
      </c>
      <c r="D625" s="98">
        <v>1256.8599999999999</v>
      </c>
      <c r="E625" s="40" t="s">
        <v>192</v>
      </c>
    </row>
    <row r="626" spans="1:5" x14ac:dyDescent="0.3">
      <c r="A626" s="40">
        <v>625</v>
      </c>
      <c r="B626" s="98">
        <v>331791.21500000003</v>
      </c>
      <c r="C626" s="98">
        <v>3055556.5660000001</v>
      </c>
      <c r="D626" s="98">
        <v>1256.5519999999999</v>
      </c>
      <c r="E626" s="40" t="s">
        <v>155</v>
      </c>
    </row>
    <row r="627" spans="1:5" x14ac:dyDescent="0.3">
      <c r="A627" s="40">
        <v>626</v>
      </c>
      <c r="B627" s="98">
        <v>331780.95799999998</v>
      </c>
      <c r="C627" s="98">
        <v>3055583.307</v>
      </c>
      <c r="D627" s="98">
        <v>1255.0409999999999</v>
      </c>
      <c r="E627" s="40" t="s">
        <v>192</v>
      </c>
    </row>
    <row r="628" spans="1:5" x14ac:dyDescent="0.3">
      <c r="A628" s="40">
        <v>627</v>
      </c>
      <c r="B628" s="98">
        <v>331780.42700000003</v>
      </c>
      <c r="C628" s="98">
        <v>3055543.6379999998</v>
      </c>
      <c r="D628" s="98">
        <v>1256.94</v>
      </c>
      <c r="E628" s="40" t="s">
        <v>192</v>
      </c>
    </row>
    <row r="629" spans="1:5" x14ac:dyDescent="0.3">
      <c r="A629" s="40">
        <v>628</v>
      </c>
      <c r="B629" s="98">
        <v>331774.44099999999</v>
      </c>
      <c r="C629" s="98">
        <v>3055572.969</v>
      </c>
      <c r="D629" s="98">
        <v>1255.0060000000001</v>
      </c>
      <c r="E629" s="40" t="s">
        <v>192</v>
      </c>
    </row>
    <row r="630" spans="1:5" x14ac:dyDescent="0.3">
      <c r="A630" s="40">
        <v>629</v>
      </c>
      <c r="B630" s="98">
        <v>331780.36900000001</v>
      </c>
      <c r="C630" s="98">
        <v>3055543.7749999999</v>
      </c>
      <c r="D630" s="98">
        <v>1256.932</v>
      </c>
      <c r="E630" s="40" t="s">
        <v>192</v>
      </c>
    </row>
    <row r="631" spans="1:5" x14ac:dyDescent="0.3">
      <c r="A631" s="40">
        <v>630</v>
      </c>
      <c r="B631" s="98">
        <v>331765.95199999999</v>
      </c>
      <c r="C631" s="98">
        <v>3055565.122</v>
      </c>
      <c r="D631" s="98">
        <v>1255.0029999999999</v>
      </c>
      <c r="E631" s="40" t="s">
        <v>192</v>
      </c>
    </row>
    <row r="632" spans="1:5" x14ac:dyDescent="0.3">
      <c r="A632" s="40">
        <v>631</v>
      </c>
      <c r="B632" s="98">
        <v>331766.17800000001</v>
      </c>
      <c r="C632" s="98">
        <v>3055529.929</v>
      </c>
      <c r="D632" s="98">
        <v>1257.4100000000001</v>
      </c>
      <c r="E632" s="40" t="s">
        <v>192</v>
      </c>
    </row>
    <row r="633" spans="1:5" x14ac:dyDescent="0.3">
      <c r="A633" s="40">
        <v>632</v>
      </c>
      <c r="B633" s="98">
        <v>331756.80599999998</v>
      </c>
      <c r="C633" s="98">
        <v>3055565.2820000001</v>
      </c>
      <c r="D633" s="98">
        <v>1254.2380000000001</v>
      </c>
      <c r="E633" s="40" t="s">
        <v>192</v>
      </c>
    </row>
    <row r="634" spans="1:5" x14ac:dyDescent="0.3">
      <c r="A634" s="40">
        <v>633</v>
      </c>
      <c r="B634" s="98">
        <v>331768.59100000001</v>
      </c>
      <c r="C634" s="98">
        <v>3055529.4580000001</v>
      </c>
      <c r="D634" s="98">
        <v>1258.3309999999999</v>
      </c>
      <c r="E634" s="40" t="s">
        <v>166</v>
      </c>
    </row>
    <row r="635" spans="1:5" x14ac:dyDescent="0.3">
      <c r="A635" s="40">
        <v>634</v>
      </c>
      <c r="B635" s="98">
        <v>331759.65700000001</v>
      </c>
      <c r="C635" s="98">
        <v>3055575.4309999999</v>
      </c>
      <c r="D635" s="98">
        <v>1254.258</v>
      </c>
      <c r="E635" s="40" t="s">
        <v>192</v>
      </c>
    </row>
    <row r="636" spans="1:5" x14ac:dyDescent="0.3">
      <c r="A636" s="40">
        <v>635</v>
      </c>
      <c r="B636" s="98">
        <v>331772.56699999998</v>
      </c>
      <c r="C636" s="98">
        <v>3055585.3259999999</v>
      </c>
      <c r="D636" s="98">
        <v>1254.251</v>
      </c>
      <c r="E636" s="40" t="s">
        <v>192</v>
      </c>
    </row>
    <row r="637" spans="1:5" x14ac:dyDescent="0.3">
      <c r="A637" s="40">
        <v>636</v>
      </c>
      <c r="B637" s="98">
        <v>331770.74699999997</v>
      </c>
      <c r="C637" s="98">
        <v>3055595.7069999999</v>
      </c>
      <c r="D637" s="98">
        <v>1254.3330000000001</v>
      </c>
      <c r="E637" s="40" t="s">
        <v>164</v>
      </c>
    </row>
    <row r="638" spans="1:5" x14ac:dyDescent="0.3">
      <c r="A638" s="40">
        <v>637</v>
      </c>
      <c r="B638" s="98">
        <v>331782.10600000003</v>
      </c>
      <c r="C638" s="98">
        <v>3055595.0550000002</v>
      </c>
      <c r="D638" s="98">
        <v>1255.345</v>
      </c>
      <c r="E638" s="40" t="s">
        <v>192</v>
      </c>
    </row>
    <row r="639" spans="1:5" x14ac:dyDescent="0.3">
      <c r="A639" s="40">
        <v>638</v>
      </c>
      <c r="B639" s="98">
        <v>331782.73499999999</v>
      </c>
      <c r="C639" s="98">
        <v>3055589.466</v>
      </c>
      <c r="D639" s="98">
        <v>1255.3900000000001</v>
      </c>
      <c r="E639" s="40" t="s">
        <v>192</v>
      </c>
    </row>
    <row r="640" spans="1:5" x14ac:dyDescent="0.3">
      <c r="A640" s="40">
        <v>639</v>
      </c>
      <c r="B640" s="98">
        <v>331784.86</v>
      </c>
      <c r="C640" s="98">
        <v>3055588.091</v>
      </c>
      <c r="D640" s="98">
        <v>1255.5360000000001</v>
      </c>
      <c r="E640" s="40" t="s">
        <v>156</v>
      </c>
    </row>
    <row r="641" spans="1:5" x14ac:dyDescent="0.3">
      <c r="A641" s="40">
        <v>640</v>
      </c>
      <c r="B641" s="98">
        <v>331785.73800000001</v>
      </c>
      <c r="C641" s="98">
        <v>3055595.5279999999</v>
      </c>
      <c r="D641" s="98">
        <v>1255.616</v>
      </c>
      <c r="E641" s="40" t="s">
        <v>156</v>
      </c>
    </row>
    <row r="642" spans="1:5" x14ac:dyDescent="0.3">
      <c r="A642" s="40">
        <v>641</v>
      </c>
      <c r="B642" s="98">
        <v>331787.973</v>
      </c>
      <c r="C642" s="98">
        <v>3055597.2930000001</v>
      </c>
      <c r="D642" s="98">
        <v>1255.623</v>
      </c>
      <c r="E642" s="40" t="s">
        <v>155</v>
      </c>
    </row>
    <row r="643" spans="1:5" x14ac:dyDescent="0.3">
      <c r="A643" s="40">
        <v>642</v>
      </c>
      <c r="B643" s="98">
        <v>331792.55599999998</v>
      </c>
      <c r="C643" s="98">
        <v>3055596.7110000001</v>
      </c>
      <c r="D643" s="98">
        <v>1255.79</v>
      </c>
      <c r="E643" s="40" t="s">
        <v>155</v>
      </c>
    </row>
    <row r="644" spans="1:5" x14ac:dyDescent="0.3">
      <c r="A644" s="40">
        <v>643</v>
      </c>
      <c r="B644" s="98">
        <v>331777.34600000002</v>
      </c>
      <c r="C644" s="98">
        <v>3055576.4980000001</v>
      </c>
      <c r="D644" s="98">
        <v>1256.104</v>
      </c>
      <c r="E644" s="40" t="s">
        <v>192</v>
      </c>
    </row>
    <row r="645" spans="1:5" x14ac:dyDescent="0.3">
      <c r="A645" s="40">
        <v>644</v>
      </c>
      <c r="B645" s="98">
        <v>331766.92499999999</v>
      </c>
      <c r="C645" s="98">
        <v>3055626.577</v>
      </c>
      <c r="D645" s="98">
        <v>1256.0840000000001</v>
      </c>
      <c r="E645" s="40" t="s">
        <v>192</v>
      </c>
    </row>
    <row r="646" spans="1:5" x14ac:dyDescent="0.3">
      <c r="A646" s="40">
        <v>645</v>
      </c>
      <c r="B646" s="98">
        <v>331767.18900000001</v>
      </c>
      <c r="C646" s="98">
        <v>3055638.9619999998</v>
      </c>
      <c r="D646" s="98">
        <v>1257.8399999999999</v>
      </c>
      <c r="E646" s="40" t="s">
        <v>156</v>
      </c>
    </row>
    <row r="647" spans="1:5" x14ac:dyDescent="0.3">
      <c r="A647" s="40">
        <v>646</v>
      </c>
      <c r="B647" s="98">
        <v>331776.87800000003</v>
      </c>
      <c r="C647" s="98">
        <v>3055634.4109999998</v>
      </c>
      <c r="D647" s="98">
        <v>1257.712</v>
      </c>
      <c r="E647" s="40" t="s">
        <v>156</v>
      </c>
    </row>
    <row r="648" spans="1:5" x14ac:dyDescent="0.3">
      <c r="A648" s="40">
        <v>647</v>
      </c>
      <c r="B648" s="98">
        <v>331785.06</v>
      </c>
      <c r="C648" s="98">
        <v>3055627.4759999998</v>
      </c>
      <c r="D648" s="98">
        <v>1255.6859999999999</v>
      </c>
      <c r="E648" s="40" t="s">
        <v>192</v>
      </c>
    </row>
    <row r="649" spans="1:5" x14ac:dyDescent="0.3">
      <c r="A649" s="40">
        <v>648</v>
      </c>
      <c r="B649" s="98">
        <v>331786.28899999999</v>
      </c>
      <c r="C649" s="98">
        <v>3055629.523</v>
      </c>
      <c r="D649" s="98">
        <v>1256.8489999999999</v>
      </c>
      <c r="E649" s="40" t="s">
        <v>192</v>
      </c>
    </row>
    <row r="650" spans="1:5" x14ac:dyDescent="0.3">
      <c r="A650" s="40">
        <v>649</v>
      </c>
      <c r="B650" s="98">
        <v>331787.109</v>
      </c>
      <c r="C650" s="98">
        <v>3055628.784</v>
      </c>
      <c r="D650" s="98">
        <v>1256.6600000000001</v>
      </c>
      <c r="E650" s="40" t="s">
        <v>201</v>
      </c>
    </row>
    <row r="651" spans="1:5" x14ac:dyDescent="0.3">
      <c r="A651" s="40">
        <v>650</v>
      </c>
      <c r="B651" s="98">
        <v>331788.71299999999</v>
      </c>
      <c r="C651" s="98">
        <v>3055631.7629999998</v>
      </c>
      <c r="D651" s="98">
        <v>1256.913</v>
      </c>
      <c r="E651" s="40" t="s">
        <v>201</v>
      </c>
    </row>
    <row r="652" spans="1:5" x14ac:dyDescent="0.3">
      <c r="A652" s="40">
        <v>651</v>
      </c>
      <c r="B652" s="98">
        <v>331774.625</v>
      </c>
      <c r="C652" s="98">
        <v>3055624.4720000001</v>
      </c>
      <c r="D652" s="98">
        <v>1256.077</v>
      </c>
      <c r="E652" s="40" t="s">
        <v>192</v>
      </c>
    </row>
    <row r="653" spans="1:5" x14ac:dyDescent="0.3">
      <c r="A653" s="40">
        <v>652</v>
      </c>
      <c r="B653" s="98">
        <v>331785.56699999998</v>
      </c>
      <c r="C653" s="98">
        <v>3055627.7859999998</v>
      </c>
      <c r="D653" s="98">
        <v>1255.76</v>
      </c>
      <c r="E653" s="40" t="s">
        <v>175</v>
      </c>
    </row>
    <row r="654" spans="1:5" x14ac:dyDescent="0.3">
      <c r="A654" s="40">
        <v>653</v>
      </c>
      <c r="B654" s="98">
        <v>331786.28600000002</v>
      </c>
      <c r="C654" s="98">
        <v>3055627.3650000002</v>
      </c>
      <c r="D654" s="98">
        <v>1255.742</v>
      </c>
      <c r="E654" s="40" t="s">
        <v>175</v>
      </c>
    </row>
    <row r="655" spans="1:5" x14ac:dyDescent="0.3">
      <c r="A655" s="40">
        <v>654</v>
      </c>
      <c r="B655" s="98">
        <v>331786.27299999999</v>
      </c>
      <c r="C655" s="98">
        <v>3055629.4929999998</v>
      </c>
      <c r="D655" s="98">
        <v>1256.857</v>
      </c>
      <c r="E655" s="40" t="s">
        <v>175</v>
      </c>
    </row>
    <row r="656" spans="1:5" x14ac:dyDescent="0.3">
      <c r="A656" s="40">
        <v>655</v>
      </c>
      <c r="B656" s="98">
        <v>331789.20699999999</v>
      </c>
      <c r="C656" s="98">
        <v>3055633.1719999998</v>
      </c>
      <c r="D656" s="98">
        <v>1258.02</v>
      </c>
      <c r="E656" s="40" t="s">
        <v>192</v>
      </c>
    </row>
    <row r="657" spans="1:5" x14ac:dyDescent="0.3">
      <c r="A657" s="40">
        <v>656</v>
      </c>
      <c r="B657" s="98">
        <v>331780.484</v>
      </c>
      <c r="C657" s="98">
        <v>3055637.0359999998</v>
      </c>
      <c r="D657" s="98">
        <v>1257.8309999999999</v>
      </c>
      <c r="E657" s="40" t="s">
        <v>155</v>
      </c>
    </row>
    <row r="658" spans="1:5" x14ac:dyDescent="0.3">
      <c r="A658" s="40">
        <v>657</v>
      </c>
      <c r="B658" s="107">
        <v>331785.85200000001</v>
      </c>
      <c r="C658" s="107">
        <v>3055639.6779999998</v>
      </c>
      <c r="D658" s="107">
        <v>1258.134</v>
      </c>
      <c r="E658" s="93" t="s">
        <v>156</v>
      </c>
    </row>
    <row r="659" spans="1:5" x14ac:dyDescent="0.3">
      <c r="A659" s="40">
        <v>658</v>
      </c>
      <c r="B659" s="98">
        <v>331782.59600000002</v>
      </c>
      <c r="C659" s="98">
        <v>3055641.5019999999</v>
      </c>
      <c r="D659" s="98">
        <v>1258.1079999999999</v>
      </c>
      <c r="E659" s="40" t="s">
        <v>156</v>
      </c>
    </row>
    <row r="660" spans="1:5" x14ac:dyDescent="0.3">
      <c r="A660" s="40">
        <v>659</v>
      </c>
      <c r="B660" s="98">
        <v>331765.59000000003</v>
      </c>
      <c r="C660" s="98">
        <v>3055650.0690000001</v>
      </c>
      <c r="D660" s="98">
        <v>1257.877</v>
      </c>
      <c r="E660" s="40" t="s">
        <v>156</v>
      </c>
    </row>
    <row r="661" spans="1:5" x14ac:dyDescent="0.3">
      <c r="A661" s="40">
        <v>660</v>
      </c>
      <c r="B661" s="98">
        <v>331836.07799999998</v>
      </c>
      <c r="C661" s="98">
        <v>3055592.6970000002</v>
      </c>
      <c r="D661" s="98">
        <v>1261.6990000000001</v>
      </c>
      <c r="E661" s="40" t="s">
        <v>161</v>
      </c>
    </row>
    <row r="662" spans="1:5" x14ac:dyDescent="0.3">
      <c r="A662" s="40">
        <v>661</v>
      </c>
      <c r="B662" s="98">
        <v>331839.16700000002</v>
      </c>
      <c r="C662" s="98">
        <v>3055596.0090000001</v>
      </c>
      <c r="D662" s="98">
        <v>1261.788</v>
      </c>
      <c r="E662" s="40" t="s">
        <v>161</v>
      </c>
    </row>
    <row r="663" spans="1:5" x14ac:dyDescent="0.3">
      <c r="A663" s="40">
        <v>662</v>
      </c>
      <c r="B663" s="98">
        <v>331834.02799999999</v>
      </c>
      <c r="C663" s="98">
        <v>3055589.7119999998</v>
      </c>
      <c r="D663" s="98">
        <v>1261.2270000000001</v>
      </c>
      <c r="E663" s="40" t="s">
        <v>164</v>
      </c>
    </row>
    <row r="664" spans="1:5" x14ac:dyDescent="0.3">
      <c r="A664" s="40">
        <v>663</v>
      </c>
      <c r="B664" s="98">
        <v>331828.94099999999</v>
      </c>
      <c r="C664" s="98">
        <v>3055583.412</v>
      </c>
      <c r="D664" s="98">
        <v>1261.172</v>
      </c>
      <c r="E664" s="40" t="s">
        <v>166</v>
      </c>
    </row>
    <row r="665" spans="1:5" x14ac:dyDescent="0.3">
      <c r="A665" s="40">
        <v>664</v>
      </c>
      <c r="B665" s="98">
        <v>331823.39600000001</v>
      </c>
      <c r="C665" s="98">
        <v>3055577.0869999998</v>
      </c>
      <c r="D665" s="98">
        <v>1261.123</v>
      </c>
      <c r="E665" s="40" t="s">
        <v>185</v>
      </c>
    </row>
    <row r="666" spans="1:5" x14ac:dyDescent="0.3">
      <c r="A666" s="40">
        <v>665</v>
      </c>
      <c r="B666" s="98">
        <v>331822.00699999998</v>
      </c>
      <c r="C666" s="98">
        <v>3055578.2450000001</v>
      </c>
      <c r="D666" s="98">
        <v>1261.0650000000001</v>
      </c>
      <c r="E666" s="40" t="s">
        <v>185</v>
      </c>
    </row>
    <row r="667" spans="1:5" x14ac:dyDescent="0.3">
      <c r="A667" s="40">
        <v>666</v>
      </c>
      <c r="B667" s="98">
        <v>331820.41899999999</v>
      </c>
      <c r="C667" s="98">
        <v>3055576.5430000001</v>
      </c>
      <c r="D667" s="98">
        <v>1261.067</v>
      </c>
      <c r="E667" s="40" t="s">
        <v>185</v>
      </c>
    </row>
    <row r="668" spans="1:5" x14ac:dyDescent="0.3">
      <c r="A668" s="40">
        <v>667</v>
      </c>
      <c r="B668" s="98">
        <v>331818.08</v>
      </c>
      <c r="C668" s="98">
        <v>3055574.5260000001</v>
      </c>
      <c r="D668" s="98">
        <v>1260.492</v>
      </c>
      <c r="E668" s="40" t="s">
        <v>164</v>
      </c>
    </row>
    <row r="669" spans="1:5" x14ac:dyDescent="0.3">
      <c r="A669" s="40">
        <v>668</v>
      </c>
      <c r="B669" s="98">
        <v>331812.45299999998</v>
      </c>
      <c r="C669" s="98">
        <v>3055570.9470000002</v>
      </c>
      <c r="D669" s="98">
        <v>1259.8040000000001</v>
      </c>
      <c r="E669" s="40" t="s">
        <v>164</v>
      </c>
    </row>
    <row r="670" spans="1:5" x14ac:dyDescent="0.3">
      <c r="A670" s="40">
        <v>669</v>
      </c>
      <c r="B670" s="98">
        <v>331822.29599999997</v>
      </c>
      <c r="C670" s="98">
        <v>3055580.9980000001</v>
      </c>
      <c r="D670" s="98">
        <v>1260.739</v>
      </c>
      <c r="E670" s="40" t="s">
        <v>192</v>
      </c>
    </row>
    <row r="671" spans="1:5" x14ac:dyDescent="0.3">
      <c r="A671" s="40">
        <v>670</v>
      </c>
      <c r="B671" s="98">
        <v>331816.43800000002</v>
      </c>
      <c r="C671" s="98">
        <v>3055579.2859999998</v>
      </c>
      <c r="D671" s="98">
        <v>1259.835</v>
      </c>
      <c r="E671" s="40" t="s">
        <v>192</v>
      </c>
    </row>
    <row r="672" spans="1:5" x14ac:dyDescent="0.3">
      <c r="A672" s="40">
        <v>671</v>
      </c>
      <c r="B672" s="98">
        <v>331817.72899999999</v>
      </c>
      <c r="C672" s="98">
        <v>3055584.0789999999</v>
      </c>
      <c r="D672" s="98">
        <v>1259.2349999999999</v>
      </c>
      <c r="E672" s="40" t="s">
        <v>192</v>
      </c>
    </row>
    <row r="673" spans="1:5" x14ac:dyDescent="0.3">
      <c r="A673" s="40">
        <v>672</v>
      </c>
      <c r="B673" s="98">
        <v>331817.13900000002</v>
      </c>
      <c r="C673" s="98">
        <v>3055585.3130000001</v>
      </c>
      <c r="D673" s="98">
        <v>1259.2619999999999</v>
      </c>
      <c r="E673" s="40" t="s">
        <v>155</v>
      </c>
    </row>
    <row r="674" spans="1:5" x14ac:dyDescent="0.3">
      <c r="A674" s="40">
        <v>673</v>
      </c>
      <c r="B674" s="98">
        <v>331821.20600000001</v>
      </c>
      <c r="C674" s="98">
        <v>3055587.923</v>
      </c>
      <c r="D674" s="98">
        <v>1259.203</v>
      </c>
      <c r="E674" s="40" t="s">
        <v>192</v>
      </c>
    </row>
    <row r="675" spans="1:5" x14ac:dyDescent="0.3">
      <c r="A675" s="40">
        <v>674</v>
      </c>
      <c r="B675" s="98">
        <v>331816.842</v>
      </c>
      <c r="C675" s="98">
        <v>3055588.736</v>
      </c>
      <c r="D675" s="98">
        <v>1258.5630000000001</v>
      </c>
      <c r="E675" s="40" t="s">
        <v>192</v>
      </c>
    </row>
    <row r="676" spans="1:5" x14ac:dyDescent="0.3">
      <c r="A676" s="40">
        <v>675</v>
      </c>
      <c r="B676" s="98">
        <v>331822.15500000003</v>
      </c>
      <c r="C676" s="98">
        <v>3055592.8689999999</v>
      </c>
      <c r="D676" s="98">
        <v>1258.886</v>
      </c>
      <c r="E676" s="40" t="s">
        <v>192</v>
      </c>
    </row>
    <row r="677" spans="1:5" x14ac:dyDescent="0.3">
      <c r="A677" s="40">
        <v>676</v>
      </c>
      <c r="B677" s="98">
        <v>331826.93599999999</v>
      </c>
      <c r="C677" s="98">
        <v>3055595.8990000002</v>
      </c>
      <c r="D677" s="98">
        <v>1259.319</v>
      </c>
      <c r="E677" s="40" t="s">
        <v>155</v>
      </c>
    </row>
    <row r="678" spans="1:5" x14ac:dyDescent="0.3">
      <c r="A678" s="40">
        <v>677</v>
      </c>
      <c r="B678" s="98">
        <v>331811.761</v>
      </c>
      <c r="C678" s="98">
        <v>3055588.1359999999</v>
      </c>
      <c r="D678" s="98">
        <v>1258.049</v>
      </c>
      <c r="E678" s="40" t="s">
        <v>192</v>
      </c>
    </row>
    <row r="679" spans="1:5" x14ac:dyDescent="0.3">
      <c r="A679" s="40">
        <v>678</v>
      </c>
      <c r="B679" s="98">
        <v>331821.71600000001</v>
      </c>
      <c r="C679" s="98">
        <v>3055596.548</v>
      </c>
      <c r="D679" s="98">
        <v>1258.0740000000001</v>
      </c>
      <c r="E679" s="40" t="s">
        <v>156</v>
      </c>
    </row>
    <row r="680" spans="1:5" x14ac:dyDescent="0.3">
      <c r="A680" s="40">
        <v>679</v>
      </c>
      <c r="B680" s="98">
        <v>331821.71600000001</v>
      </c>
      <c r="C680" s="98">
        <v>3055596.548</v>
      </c>
      <c r="D680" s="98">
        <v>1258.7239999999999</v>
      </c>
      <c r="E680" s="40" t="s">
        <v>156</v>
      </c>
    </row>
    <row r="681" spans="1:5" x14ac:dyDescent="0.3">
      <c r="A681" s="40">
        <v>680</v>
      </c>
      <c r="B681" s="98">
        <v>331820.67200000002</v>
      </c>
      <c r="C681" s="98">
        <v>3055600.1889999998</v>
      </c>
      <c r="D681" s="98">
        <v>1257.9559999999999</v>
      </c>
      <c r="E681" s="40" t="s">
        <v>156</v>
      </c>
    </row>
    <row r="682" spans="1:5" x14ac:dyDescent="0.3">
      <c r="A682" s="40">
        <v>681</v>
      </c>
      <c r="B682" s="107">
        <v>331810.52500000002</v>
      </c>
      <c r="C682" s="107">
        <v>3055586.38</v>
      </c>
      <c r="D682" s="107">
        <v>1257.8810000000001</v>
      </c>
      <c r="E682" s="93" t="s">
        <v>156</v>
      </c>
    </row>
    <row r="683" spans="1:5" x14ac:dyDescent="0.3">
      <c r="A683" s="40">
        <v>682</v>
      </c>
      <c r="B683" s="98">
        <v>331823.98</v>
      </c>
      <c r="C683" s="98">
        <v>3055599.0460000001</v>
      </c>
      <c r="D683" s="98">
        <v>1257.972</v>
      </c>
      <c r="E683" s="40" t="s">
        <v>192</v>
      </c>
    </row>
    <row r="684" spans="1:5" x14ac:dyDescent="0.3">
      <c r="A684" s="40">
        <v>683</v>
      </c>
      <c r="B684" s="98">
        <v>331827.80300000001</v>
      </c>
      <c r="C684" s="98">
        <v>3055598.2370000002</v>
      </c>
      <c r="D684" s="98">
        <v>1258.836</v>
      </c>
      <c r="E684" s="40" t="s">
        <v>192</v>
      </c>
    </row>
    <row r="685" spans="1:5" x14ac:dyDescent="0.3">
      <c r="A685" s="40">
        <v>684</v>
      </c>
      <c r="B685" s="98">
        <v>331805.277</v>
      </c>
      <c r="C685" s="98">
        <v>3055570.1949999998</v>
      </c>
      <c r="D685" s="98">
        <v>1258.0999999999999</v>
      </c>
      <c r="E685" s="40" t="s">
        <v>170</v>
      </c>
    </row>
    <row r="686" spans="1:5" x14ac:dyDescent="0.3">
      <c r="A686" s="40">
        <v>685</v>
      </c>
      <c r="B686" s="98">
        <v>331827.34299999999</v>
      </c>
      <c r="C686" s="98">
        <v>3055611.1230000001</v>
      </c>
      <c r="D686" s="98">
        <v>1258.348</v>
      </c>
      <c r="E686" s="40" t="s">
        <v>192</v>
      </c>
    </row>
    <row r="687" spans="1:5" x14ac:dyDescent="0.3">
      <c r="A687" s="40">
        <v>686</v>
      </c>
      <c r="B687" s="98">
        <v>331833.91200000001</v>
      </c>
      <c r="C687" s="98">
        <v>3055596.0449999999</v>
      </c>
      <c r="D687" s="98">
        <v>1261.2360000000001</v>
      </c>
      <c r="E687" s="40" t="s">
        <v>192</v>
      </c>
    </row>
    <row r="688" spans="1:5" x14ac:dyDescent="0.3">
      <c r="A688" s="40">
        <v>687</v>
      </c>
      <c r="B688" s="98">
        <v>331827.16200000001</v>
      </c>
      <c r="C688" s="98">
        <v>3055616.0589999999</v>
      </c>
      <c r="D688" s="98">
        <v>1258.498</v>
      </c>
      <c r="E688" s="40" t="s">
        <v>192</v>
      </c>
    </row>
    <row r="689" spans="1:5" x14ac:dyDescent="0.3">
      <c r="A689" s="40">
        <v>688</v>
      </c>
      <c r="B689" s="98">
        <v>331831.353</v>
      </c>
      <c r="C689" s="98">
        <v>3055603.55</v>
      </c>
      <c r="D689" s="98">
        <v>1260.49</v>
      </c>
      <c r="E689" s="40" t="s">
        <v>192</v>
      </c>
    </row>
    <row r="690" spans="1:5" x14ac:dyDescent="0.3">
      <c r="A690" s="40">
        <v>689</v>
      </c>
      <c r="B690" s="98">
        <v>331822.41200000001</v>
      </c>
      <c r="C690" s="98">
        <v>3055619.1510000001</v>
      </c>
      <c r="D690" s="98">
        <v>1257.941</v>
      </c>
      <c r="E690" s="40" t="s">
        <v>192</v>
      </c>
    </row>
    <row r="691" spans="1:5" x14ac:dyDescent="0.3">
      <c r="A691" s="40">
        <v>690</v>
      </c>
      <c r="B691" s="98">
        <v>331831.69799999997</v>
      </c>
      <c r="C691" s="98">
        <v>3055613.335</v>
      </c>
      <c r="D691" s="98">
        <v>1259.55</v>
      </c>
      <c r="E691" s="40" t="s">
        <v>192</v>
      </c>
    </row>
    <row r="692" spans="1:5" x14ac:dyDescent="0.3">
      <c r="A692" s="40">
        <v>691</v>
      </c>
      <c r="B692" s="98">
        <v>331822.41600000003</v>
      </c>
      <c r="C692" s="98">
        <v>3055619.0789999999</v>
      </c>
      <c r="D692" s="98">
        <v>1257.9290000000001</v>
      </c>
      <c r="E692" s="40" t="s">
        <v>192</v>
      </c>
    </row>
    <row r="693" spans="1:5" x14ac:dyDescent="0.3">
      <c r="A693" s="40">
        <v>692</v>
      </c>
      <c r="B693" s="98">
        <v>331826.36</v>
      </c>
      <c r="C693" s="98">
        <v>3055619.7390000001</v>
      </c>
      <c r="D693" s="98">
        <v>1258.8430000000001</v>
      </c>
      <c r="E693" s="40" t="s">
        <v>192</v>
      </c>
    </row>
    <row r="694" spans="1:5" x14ac:dyDescent="0.3">
      <c r="A694" s="40">
        <v>693</v>
      </c>
      <c r="B694" s="98">
        <v>331815.92800000001</v>
      </c>
      <c r="C694" s="98">
        <v>3055621.7250000001</v>
      </c>
      <c r="D694" s="98">
        <v>1258.2349999999999</v>
      </c>
      <c r="E694" s="40" t="s">
        <v>156</v>
      </c>
    </row>
    <row r="695" spans="1:5" x14ac:dyDescent="0.3">
      <c r="A695" s="40">
        <v>694</v>
      </c>
      <c r="B695" s="98">
        <v>331820.516</v>
      </c>
      <c r="C695" s="98">
        <v>3055629.4139999999</v>
      </c>
      <c r="D695" s="98">
        <v>1258.1679999999999</v>
      </c>
      <c r="E695" s="40" t="s">
        <v>192</v>
      </c>
    </row>
    <row r="696" spans="1:5" x14ac:dyDescent="0.3">
      <c r="A696" s="40">
        <v>695</v>
      </c>
      <c r="B696" s="98">
        <v>331816.391</v>
      </c>
      <c r="C696" s="98">
        <v>3055627.2009999999</v>
      </c>
      <c r="D696" s="98">
        <v>1257.9680000000001</v>
      </c>
      <c r="E696" s="40" t="s">
        <v>192</v>
      </c>
    </row>
    <row r="697" spans="1:5" x14ac:dyDescent="0.3">
      <c r="A697" s="40">
        <v>696</v>
      </c>
      <c r="B697" s="98">
        <v>331815.99800000002</v>
      </c>
      <c r="C697" s="98">
        <v>3055637.2620000001</v>
      </c>
      <c r="D697" s="98">
        <v>1257.7639999999999</v>
      </c>
      <c r="E697" s="40" t="s">
        <v>156</v>
      </c>
    </row>
    <row r="698" spans="1:5" x14ac:dyDescent="0.3">
      <c r="A698" s="40">
        <v>697</v>
      </c>
      <c r="B698" s="98">
        <v>331812.88299999997</v>
      </c>
      <c r="C698" s="98">
        <v>3055646.577</v>
      </c>
      <c r="D698" s="98">
        <v>1257.92</v>
      </c>
      <c r="E698" s="40" t="s">
        <v>156</v>
      </c>
    </row>
    <row r="699" spans="1:5" x14ac:dyDescent="0.3">
      <c r="A699" s="40">
        <v>698</v>
      </c>
      <c r="B699" s="98">
        <v>331824.98800000001</v>
      </c>
      <c r="C699" s="98">
        <v>3055626.7659999998</v>
      </c>
      <c r="D699" s="98">
        <v>1258.443</v>
      </c>
      <c r="E699" s="40" t="s">
        <v>155</v>
      </c>
    </row>
    <row r="700" spans="1:5" x14ac:dyDescent="0.3">
      <c r="A700" s="40">
        <v>699</v>
      </c>
      <c r="B700" s="98">
        <v>331814.62599999999</v>
      </c>
      <c r="C700" s="98">
        <v>3055657.9380000001</v>
      </c>
      <c r="D700" s="98">
        <v>1258.4739999999999</v>
      </c>
      <c r="E700" s="40" t="s">
        <v>171</v>
      </c>
    </row>
    <row r="701" spans="1:5" x14ac:dyDescent="0.3">
      <c r="A701" s="40">
        <v>700</v>
      </c>
      <c r="B701" s="98">
        <v>331839.50799999997</v>
      </c>
      <c r="C701" s="98">
        <v>3055610.13</v>
      </c>
      <c r="D701" s="98">
        <v>1260.9970000000001</v>
      </c>
      <c r="E701" s="40" t="s">
        <v>170</v>
      </c>
    </row>
    <row r="702" spans="1:5" x14ac:dyDescent="0.3">
      <c r="A702" s="40">
        <v>701</v>
      </c>
      <c r="B702" s="98">
        <v>331834.64199999999</v>
      </c>
      <c r="C702" s="98">
        <v>3055609.3330000001</v>
      </c>
      <c r="D702" s="98">
        <v>1260.934</v>
      </c>
      <c r="E702" s="40" t="s">
        <v>170</v>
      </c>
    </row>
    <row r="703" spans="1:5" x14ac:dyDescent="0.3">
      <c r="A703" s="40">
        <v>702</v>
      </c>
      <c r="B703" s="98">
        <v>331844.76400000002</v>
      </c>
      <c r="C703" s="98">
        <v>3055602.9550000001</v>
      </c>
      <c r="D703" s="98">
        <v>1262.3009999999999</v>
      </c>
      <c r="E703" s="40" t="s">
        <v>166</v>
      </c>
    </row>
    <row r="704" spans="1:5" x14ac:dyDescent="0.3">
      <c r="A704" s="40">
        <v>703</v>
      </c>
      <c r="B704" s="98">
        <v>331848.18699999998</v>
      </c>
      <c r="C704" s="98">
        <v>3055610.8640000001</v>
      </c>
      <c r="D704" s="98">
        <v>1262.28</v>
      </c>
      <c r="E704" s="40" t="s">
        <v>166</v>
      </c>
    </row>
    <row r="705" spans="1:5" x14ac:dyDescent="0.3">
      <c r="A705" s="40">
        <v>704</v>
      </c>
      <c r="B705" s="98">
        <v>331843.92</v>
      </c>
      <c r="C705" s="98">
        <v>3055608.0639999998</v>
      </c>
      <c r="D705" s="98">
        <v>1261.56</v>
      </c>
      <c r="E705" s="40" t="s">
        <v>192</v>
      </c>
    </row>
    <row r="706" spans="1:5" x14ac:dyDescent="0.3">
      <c r="A706" s="40">
        <v>705</v>
      </c>
      <c r="B706" s="98">
        <v>331847.98499999999</v>
      </c>
      <c r="C706" s="98">
        <v>3055613.6430000002</v>
      </c>
      <c r="D706" s="98">
        <v>1261.6610000000001</v>
      </c>
      <c r="E706" s="40" t="s">
        <v>192</v>
      </c>
    </row>
    <row r="707" spans="1:5" x14ac:dyDescent="0.3">
      <c r="A707" s="40">
        <v>706</v>
      </c>
      <c r="B707" s="98">
        <v>331848.08500000002</v>
      </c>
      <c r="C707" s="98">
        <v>3055624.9010000001</v>
      </c>
      <c r="D707" s="98">
        <v>1261.4110000000001</v>
      </c>
      <c r="E707" s="40" t="s">
        <v>192</v>
      </c>
    </row>
    <row r="708" spans="1:5" x14ac:dyDescent="0.3">
      <c r="A708" s="40">
        <v>707</v>
      </c>
      <c r="B708" s="98">
        <v>331843.35499999998</v>
      </c>
      <c r="C708" s="98">
        <v>3055621.4470000002</v>
      </c>
      <c r="D708" s="98">
        <v>1261.4580000000001</v>
      </c>
      <c r="E708" s="40" t="s">
        <v>170</v>
      </c>
    </row>
    <row r="709" spans="1:5" x14ac:dyDescent="0.3">
      <c r="A709" s="40">
        <v>708</v>
      </c>
      <c r="B709" s="98">
        <v>331838.62</v>
      </c>
      <c r="C709" s="98">
        <v>3055620.37</v>
      </c>
      <c r="D709" s="98">
        <v>1261.711</v>
      </c>
      <c r="E709" s="40" t="s">
        <v>170</v>
      </c>
    </row>
    <row r="710" spans="1:5" x14ac:dyDescent="0.3">
      <c r="A710" s="40">
        <v>709</v>
      </c>
      <c r="B710" s="98">
        <v>331845.45799999998</v>
      </c>
      <c r="C710" s="98">
        <v>3055633.3829999999</v>
      </c>
      <c r="D710" s="98">
        <v>1261.605</v>
      </c>
      <c r="E710" s="40" t="s">
        <v>192</v>
      </c>
    </row>
    <row r="711" spans="1:5" x14ac:dyDescent="0.3">
      <c r="A711" s="40">
        <v>710</v>
      </c>
      <c r="B711" s="98">
        <v>331849.91100000002</v>
      </c>
      <c r="C711" s="98">
        <v>3055634.7250000001</v>
      </c>
      <c r="D711" s="98">
        <v>1261.9079999999999</v>
      </c>
      <c r="E711" s="40" t="s">
        <v>192</v>
      </c>
    </row>
    <row r="712" spans="1:5" x14ac:dyDescent="0.3">
      <c r="A712" s="40">
        <v>711</v>
      </c>
      <c r="B712" s="98">
        <v>331850.40399999998</v>
      </c>
      <c r="C712" s="98">
        <v>3055642.088</v>
      </c>
      <c r="D712" s="98">
        <v>1262.8389999999999</v>
      </c>
      <c r="E712" s="40" t="s">
        <v>192</v>
      </c>
    </row>
    <row r="713" spans="1:5" x14ac:dyDescent="0.3">
      <c r="A713" s="40">
        <v>712</v>
      </c>
      <c r="B713" s="98">
        <v>331852.424</v>
      </c>
      <c r="C713" s="98">
        <v>3055628.7829999998</v>
      </c>
      <c r="D713" s="98">
        <v>1261.925</v>
      </c>
      <c r="E713" s="40" t="s">
        <v>192</v>
      </c>
    </row>
    <row r="714" spans="1:5" x14ac:dyDescent="0.3">
      <c r="A714" s="40">
        <v>713</v>
      </c>
      <c r="B714" s="98">
        <v>331853.68699999998</v>
      </c>
      <c r="C714" s="98">
        <v>3055636.449</v>
      </c>
      <c r="D714" s="98">
        <v>1262.92</v>
      </c>
      <c r="E714" s="40" t="s">
        <v>192</v>
      </c>
    </row>
    <row r="715" spans="1:5" x14ac:dyDescent="0.3">
      <c r="A715" s="40">
        <v>714</v>
      </c>
      <c r="B715" s="98">
        <v>331856.49900000001</v>
      </c>
      <c r="C715" s="98">
        <v>3055624.628</v>
      </c>
      <c r="D715" s="98">
        <v>1263.0619999999999</v>
      </c>
      <c r="E715" s="40" t="s">
        <v>166</v>
      </c>
    </row>
    <row r="716" spans="1:5" x14ac:dyDescent="0.3">
      <c r="A716" s="40">
        <v>715</v>
      </c>
      <c r="B716" s="98">
        <v>331856.67800000001</v>
      </c>
      <c r="C716" s="98">
        <v>3055634.5290000001</v>
      </c>
      <c r="D716" s="98">
        <v>1263.3520000000001</v>
      </c>
      <c r="E716" s="40" t="s">
        <v>192</v>
      </c>
    </row>
    <row r="717" spans="1:5" x14ac:dyDescent="0.3">
      <c r="A717" s="40">
        <v>716</v>
      </c>
      <c r="B717" s="98">
        <v>331850.45500000002</v>
      </c>
      <c r="C717" s="98">
        <v>3055645.3769999999</v>
      </c>
      <c r="D717" s="98">
        <v>1262.9680000000001</v>
      </c>
      <c r="E717" s="40" t="s">
        <v>192</v>
      </c>
    </row>
    <row r="718" spans="1:5" x14ac:dyDescent="0.3">
      <c r="A718" s="40">
        <v>717</v>
      </c>
      <c r="B718" s="98">
        <v>331858.65399999998</v>
      </c>
      <c r="C718" s="98">
        <v>3055645.6</v>
      </c>
      <c r="D718" s="98">
        <v>1263.364</v>
      </c>
      <c r="E718" s="40" t="s">
        <v>192</v>
      </c>
    </row>
    <row r="719" spans="1:5" x14ac:dyDescent="0.3">
      <c r="A719" s="40">
        <v>718</v>
      </c>
      <c r="B719" s="98">
        <v>331855.76799999998</v>
      </c>
      <c r="C719" s="98">
        <v>3055648.5410000002</v>
      </c>
      <c r="D719" s="98">
        <v>1263.3330000000001</v>
      </c>
      <c r="E719" s="40" t="s">
        <v>192</v>
      </c>
    </row>
    <row r="720" spans="1:5" x14ac:dyDescent="0.3">
      <c r="A720" s="40">
        <v>719</v>
      </c>
      <c r="B720" s="98">
        <v>331861.90500000003</v>
      </c>
      <c r="C720" s="98">
        <v>3055648.2310000001</v>
      </c>
      <c r="D720" s="98">
        <v>1264.539</v>
      </c>
      <c r="E720" s="40" t="s">
        <v>156</v>
      </c>
    </row>
    <row r="721" spans="1:5" x14ac:dyDescent="0.3">
      <c r="A721" s="40">
        <v>720</v>
      </c>
      <c r="B721" s="98">
        <v>331854.84899999999</v>
      </c>
      <c r="C721" s="98">
        <v>3055656.4580000001</v>
      </c>
      <c r="D721" s="98">
        <v>1264.4190000000001</v>
      </c>
      <c r="E721" s="40" t="s">
        <v>156</v>
      </c>
    </row>
    <row r="722" spans="1:5" x14ac:dyDescent="0.3">
      <c r="A722" s="40">
        <v>721</v>
      </c>
      <c r="B722" s="98">
        <v>331867.25199999998</v>
      </c>
      <c r="C722" s="98">
        <v>3055653.2629999998</v>
      </c>
      <c r="D722" s="98">
        <v>1264.596</v>
      </c>
      <c r="E722" s="40" t="s">
        <v>156</v>
      </c>
    </row>
    <row r="723" spans="1:5" x14ac:dyDescent="0.3">
      <c r="A723" s="40">
        <v>722</v>
      </c>
      <c r="B723" s="98">
        <v>331842.402</v>
      </c>
      <c r="C723" s="98">
        <v>3055681.2540000002</v>
      </c>
      <c r="D723" s="98">
        <v>1263.529</v>
      </c>
      <c r="E723" s="40" t="s">
        <v>156</v>
      </c>
    </row>
    <row r="724" spans="1:5" x14ac:dyDescent="0.3">
      <c r="A724" s="40">
        <v>723</v>
      </c>
      <c r="B724" s="98">
        <v>331870.37199999997</v>
      </c>
      <c r="C724" s="98">
        <v>3055666.0559999999</v>
      </c>
      <c r="D724" s="98">
        <v>1263.527</v>
      </c>
      <c r="E724" s="40" t="s">
        <v>156</v>
      </c>
    </row>
    <row r="725" spans="1:5" x14ac:dyDescent="0.3">
      <c r="A725" s="40">
        <v>724</v>
      </c>
      <c r="B725" s="98">
        <v>331874.049</v>
      </c>
      <c r="C725" s="98">
        <v>3055674.0989999999</v>
      </c>
      <c r="D725" s="98">
        <v>1263.2460000000001</v>
      </c>
      <c r="E725" s="40" t="s">
        <v>156</v>
      </c>
    </row>
    <row r="726" spans="1:5" x14ac:dyDescent="0.3">
      <c r="A726" s="40">
        <v>725</v>
      </c>
      <c r="B726" s="98">
        <v>331865.67800000001</v>
      </c>
      <c r="C726" s="98">
        <v>3055660.8530000001</v>
      </c>
      <c r="D726" s="98">
        <v>1264.0409999999999</v>
      </c>
      <c r="E726" s="40" t="s">
        <v>155</v>
      </c>
    </row>
    <row r="727" spans="1:5" x14ac:dyDescent="0.3">
      <c r="A727" s="40">
        <v>726</v>
      </c>
      <c r="B727" s="98">
        <v>331863.59299999999</v>
      </c>
      <c r="C727" s="98">
        <v>3055664.9909999999</v>
      </c>
      <c r="D727" s="98">
        <v>1263.2360000000001</v>
      </c>
      <c r="E727" s="40" t="s">
        <v>155</v>
      </c>
    </row>
    <row r="728" spans="1:5" x14ac:dyDescent="0.3">
      <c r="A728" s="40">
        <v>727</v>
      </c>
      <c r="B728" s="98">
        <v>331868.03999999998</v>
      </c>
      <c r="C728" s="98">
        <v>3055660.0460000001</v>
      </c>
      <c r="D728" s="98">
        <v>1264.268</v>
      </c>
      <c r="E728" s="40" t="s">
        <v>164</v>
      </c>
    </row>
    <row r="729" spans="1:5" x14ac:dyDescent="0.3">
      <c r="A729" s="40">
        <v>728</v>
      </c>
      <c r="B729" s="98">
        <v>331861.03600000002</v>
      </c>
      <c r="C729" s="98">
        <v>3055668.1710000001</v>
      </c>
      <c r="D729" s="98">
        <v>1263.1089999999999</v>
      </c>
      <c r="E729" s="40" t="s">
        <v>192</v>
      </c>
    </row>
    <row r="730" spans="1:5" x14ac:dyDescent="0.3">
      <c r="A730" s="40">
        <v>729</v>
      </c>
      <c r="B730" s="98">
        <v>331857.451</v>
      </c>
      <c r="C730" s="98">
        <v>3055674.5</v>
      </c>
      <c r="D730" s="98">
        <v>1263.079</v>
      </c>
      <c r="E730" s="40" t="s">
        <v>192</v>
      </c>
    </row>
    <row r="731" spans="1:5" x14ac:dyDescent="0.3">
      <c r="A731" s="40">
        <v>730</v>
      </c>
      <c r="B731" s="98">
        <v>331864.66700000002</v>
      </c>
      <c r="C731" s="98">
        <v>3055674.5290000001</v>
      </c>
      <c r="D731" s="98">
        <v>1262.982</v>
      </c>
      <c r="E731" s="40" t="s">
        <v>192</v>
      </c>
    </row>
    <row r="732" spans="1:5" x14ac:dyDescent="0.3">
      <c r="A732" s="40">
        <v>731</v>
      </c>
      <c r="B732" s="98">
        <v>331873.19400000002</v>
      </c>
      <c r="C732" s="98">
        <v>3055677.5619999999</v>
      </c>
      <c r="D732" s="98">
        <v>1263.0809999999999</v>
      </c>
      <c r="E732" s="40" t="s">
        <v>15</v>
      </c>
    </row>
    <row r="733" spans="1:5" x14ac:dyDescent="0.3">
      <c r="A733" s="40">
        <v>732</v>
      </c>
      <c r="B733" s="98">
        <v>331878.70199999999</v>
      </c>
      <c r="C733" s="98">
        <v>3055683.2050000001</v>
      </c>
      <c r="D733" s="98">
        <v>1263.076</v>
      </c>
      <c r="E733" s="40" t="s">
        <v>15</v>
      </c>
    </row>
    <row r="734" spans="1:5" x14ac:dyDescent="0.3">
      <c r="A734" s="40">
        <v>733</v>
      </c>
      <c r="B734" s="98">
        <v>331877.902</v>
      </c>
      <c r="C734" s="98">
        <v>3055683.7239999999</v>
      </c>
      <c r="D734" s="98">
        <v>1263.0429999999999</v>
      </c>
      <c r="E734" s="40" t="s">
        <v>15</v>
      </c>
    </row>
    <row r="735" spans="1:5" x14ac:dyDescent="0.3">
      <c r="A735" s="40">
        <v>734</v>
      </c>
      <c r="B735" s="98">
        <v>331877.90000000002</v>
      </c>
      <c r="C735" s="98">
        <v>3055685.6269999999</v>
      </c>
      <c r="D735" s="98">
        <v>1263.0809999999999</v>
      </c>
      <c r="E735" s="40" t="s">
        <v>15</v>
      </c>
    </row>
    <row r="736" spans="1:5" x14ac:dyDescent="0.3">
      <c r="A736" s="40">
        <v>735</v>
      </c>
      <c r="B736" s="98">
        <v>331881.09499999997</v>
      </c>
      <c r="C736" s="98">
        <v>3055685.3450000002</v>
      </c>
      <c r="D736" s="98">
        <v>1262.9780000000001</v>
      </c>
      <c r="E736" s="40" t="s">
        <v>15</v>
      </c>
    </row>
    <row r="737" spans="1:5" x14ac:dyDescent="0.3">
      <c r="A737" s="40">
        <v>736</v>
      </c>
      <c r="B737" s="98">
        <v>331879.13099999999</v>
      </c>
      <c r="C737" s="98">
        <v>3055684.6140000001</v>
      </c>
      <c r="D737" s="98">
        <v>1263.028</v>
      </c>
      <c r="E737" s="40" t="s">
        <v>155</v>
      </c>
    </row>
    <row r="738" spans="1:5" x14ac:dyDescent="0.3">
      <c r="A738" s="40">
        <v>737</v>
      </c>
      <c r="B738" s="98">
        <v>331880.44799999997</v>
      </c>
      <c r="C738" s="98">
        <v>3055688.85</v>
      </c>
      <c r="D738" s="98">
        <v>1263.0930000000001</v>
      </c>
      <c r="E738" s="40" t="s">
        <v>15</v>
      </c>
    </row>
    <row r="739" spans="1:5" x14ac:dyDescent="0.3">
      <c r="A739" s="40">
        <v>738</v>
      </c>
      <c r="B739" s="98">
        <v>331879.21000000002</v>
      </c>
      <c r="C739" s="98">
        <v>3055680.5610000002</v>
      </c>
      <c r="D739" s="98">
        <v>1263.2260000000001</v>
      </c>
      <c r="E739" s="40" t="s">
        <v>192</v>
      </c>
    </row>
    <row r="740" spans="1:5" x14ac:dyDescent="0.3">
      <c r="A740" s="40">
        <v>739</v>
      </c>
      <c r="B740" s="98">
        <v>331886.397</v>
      </c>
      <c r="C740" s="98">
        <v>3055679.932</v>
      </c>
      <c r="D740" s="98">
        <v>1263.287</v>
      </c>
      <c r="E740" s="40" t="s">
        <v>192</v>
      </c>
    </row>
    <row r="741" spans="1:5" x14ac:dyDescent="0.3">
      <c r="A741" s="40">
        <v>740</v>
      </c>
      <c r="B741" s="98">
        <v>331888.24400000001</v>
      </c>
      <c r="C741" s="98">
        <v>3055681.648</v>
      </c>
      <c r="D741" s="98">
        <v>1263.2729999999999</v>
      </c>
      <c r="E741" s="40" t="s">
        <v>15</v>
      </c>
    </row>
    <row r="742" spans="1:5" x14ac:dyDescent="0.3">
      <c r="A742" s="40">
        <v>741</v>
      </c>
      <c r="B742" s="98">
        <v>331884.02399999998</v>
      </c>
      <c r="C742" s="98">
        <v>3055686.8</v>
      </c>
      <c r="D742" s="98">
        <v>1263.211</v>
      </c>
      <c r="E742" s="40" t="s">
        <v>15</v>
      </c>
    </row>
    <row r="743" spans="1:5" x14ac:dyDescent="0.3">
      <c r="A743" s="40">
        <v>742</v>
      </c>
      <c r="B743" s="98">
        <v>331869.69199999998</v>
      </c>
      <c r="C743" s="98">
        <v>3055681.0060000001</v>
      </c>
      <c r="D743" s="98">
        <v>1262.095</v>
      </c>
      <c r="E743" s="40" t="s">
        <v>192</v>
      </c>
    </row>
    <row r="744" spans="1:5" x14ac:dyDescent="0.3">
      <c r="A744" s="40">
        <v>743</v>
      </c>
      <c r="B744" s="98">
        <v>331861.16499999998</v>
      </c>
      <c r="C744" s="98">
        <v>3055677.3640000001</v>
      </c>
      <c r="D744" s="98">
        <v>1262.0440000000001</v>
      </c>
      <c r="E744" s="40" t="s">
        <v>192</v>
      </c>
    </row>
    <row r="745" spans="1:5" x14ac:dyDescent="0.3">
      <c r="A745" s="40">
        <v>744</v>
      </c>
      <c r="B745" s="98">
        <v>331869.88299999997</v>
      </c>
      <c r="C745" s="98">
        <v>3055683.909</v>
      </c>
      <c r="D745" s="98">
        <v>1261.3330000000001</v>
      </c>
      <c r="E745" s="40" t="s">
        <v>192</v>
      </c>
    </row>
    <row r="746" spans="1:5" x14ac:dyDescent="0.3">
      <c r="A746" s="40">
        <v>745</v>
      </c>
      <c r="B746" s="98">
        <v>331863.65999999997</v>
      </c>
      <c r="C746" s="98">
        <v>3055684.5189999999</v>
      </c>
      <c r="D746" s="98">
        <v>1261.146</v>
      </c>
      <c r="E746" s="40" t="s">
        <v>192</v>
      </c>
    </row>
    <row r="747" spans="1:5" x14ac:dyDescent="0.3">
      <c r="A747" s="40">
        <v>746</v>
      </c>
      <c r="B747" s="98">
        <v>331868.61099999998</v>
      </c>
      <c r="C747" s="98">
        <v>3055689.355</v>
      </c>
      <c r="D747" s="98">
        <v>1261.193</v>
      </c>
      <c r="E747" s="40" t="s">
        <v>192</v>
      </c>
    </row>
    <row r="748" spans="1:5" x14ac:dyDescent="0.3">
      <c r="A748" s="40">
        <v>747</v>
      </c>
      <c r="B748" s="98">
        <v>331856.83500000002</v>
      </c>
      <c r="C748" s="98">
        <v>3055684.8539999998</v>
      </c>
      <c r="D748" s="98">
        <v>1260.93</v>
      </c>
      <c r="E748" s="40" t="s">
        <v>192</v>
      </c>
    </row>
    <row r="749" spans="1:5" x14ac:dyDescent="0.3">
      <c r="A749" s="40">
        <v>748</v>
      </c>
      <c r="B749" s="98">
        <v>331852.82</v>
      </c>
      <c r="C749" s="98">
        <v>3055681.55</v>
      </c>
      <c r="D749" s="98">
        <v>1261.067</v>
      </c>
      <c r="E749" s="40" t="s">
        <v>192</v>
      </c>
    </row>
    <row r="750" spans="1:5" x14ac:dyDescent="0.3">
      <c r="A750" s="40">
        <v>749</v>
      </c>
      <c r="B750" s="98">
        <v>331852.08799999999</v>
      </c>
      <c r="C750" s="98">
        <v>3055682.4509999999</v>
      </c>
      <c r="D750" s="98">
        <v>1260.347</v>
      </c>
      <c r="E750" s="40" t="s">
        <v>192</v>
      </c>
    </row>
    <row r="751" spans="1:5" x14ac:dyDescent="0.3">
      <c r="A751" s="40">
        <v>750</v>
      </c>
      <c r="B751" s="98">
        <v>331854.65999999997</v>
      </c>
      <c r="C751" s="98">
        <v>3055688.4130000002</v>
      </c>
      <c r="D751" s="98">
        <v>1260.1099999999999</v>
      </c>
      <c r="E751" s="40" t="s">
        <v>192</v>
      </c>
    </row>
    <row r="752" spans="1:5" x14ac:dyDescent="0.3">
      <c r="A752" s="40">
        <v>751</v>
      </c>
      <c r="B752" s="98">
        <v>331845.05300000001</v>
      </c>
      <c r="C752" s="98">
        <v>3055677.5929999999</v>
      </c>
      <c r="D752" s="98">
        <v>1261.1769999999999</v>
      </c>
      <c r="E752" s="40" t="s">
        <v>192</v>
      </c>
    </row>
    <row r="753" spans="1:5" x14ac:dyDescent="0.3">
      <c r="A753" s="40">
        <v>752</v>
      </c>
      <c r="B753" s="98">
        <v>331860.45199999999</v>
      </c>
      <c r="C753" s="98">
        <v>3055695.78</v>
      </c>
      <c r="D753" s="98">
        <v>1260.258</v>
      </c>
      <c r="E753" s="40" t="s">
        <v>192</v>
      </c>
    </row>
    <row r="754" spans="1:5" x14ac:dyDescent="0.3">
      <c r="A754" s="40">
        <v>753</v>
      </c>
      <c r="B754" s="98">
        <v>331834.50400000002</v>
      </c>
      <c r="C754" s="98">
        <v>3055674.81</v>
      </c>
      <c r="D754" s="98">
        <v>1261.2170000000001</v>
      </c>
      <c r="E754" s="40" t="s">
        <v>192</v>
      </c>
    </row>
    <row r="755" spans="1:5" x14ac:dyDescent="0.3">
      <c r="A755" s="40">
        <v>754</v>
      </c>
      <c r="B755" s="98">
        <v>331868.15399999998</v>
      </c>
      <c r="C755" s="98">
        <v>3055694.72</v>
      </c>
      <c r="D755" s="98">
        <v>1260.2550000000001</v>
      </c>
      <c r="E755" s="40" t="s">
        <v>192</v>
      </c>
    </row>
    <row r="756" spans="1:5" x14ac:dyDescent="0.3">
      <c r="A756" s="40">
        <v>755</v>
      </c>
      <c r="B756" s="98">
        <v>331834.21600000001</v>
      </c>
      <c r="C756" s="98">
        <v>3055676.5520000001</v>
      </c>
      <c r="D756" s="98">
        <v>1260.5329999999999</v>
      </c>
      <c r="E756" s="40" t="s">
        <v>192</v>
      </c>
    </row>
    <row r="757" spans="1:5" x14ac:dyDescent="0.3">
      <c r="A757" s="40">
        <v>756</v>
      </c>
      <c r="B757" s="98">
        <v>331852.08399999997</v>
      </c>
      <c r="C757" s="98">
        <v>3055696.372</v>
      </c>
      <c r="D757" s="98">
        <v>1260.3009999999999</v>
      </c>
      <c r="E757" s="40" t="s">
        <v>164</v>
      </c>
    </row>
    <row r="758" spans="1:5" x14ac:dyDescent="0.3">
      <c r="A758" s="40">
        <v>757</v>
      </c>
      <c r="B758" s="98">
        <v>331850.77299999999</v>
      </c>
      <c r="C758" s="98">
        <v>3055690.7590000001</v>
      </c>
      <c r="D758" s="98">
        <v>1260.329</v>
      </c>
      <c r="E758" s="40" t="s">
        <v>192</v>
      </c>
    </row>
    <row r="759" spans="1:5" x14ac:dyDescent="0.3">
      <c r="A759" s="40">
        <v>758</v>
      </c>
      <c r="B759" s="98">
        <v>331823.48700000002</v>
      </c>
      <c r="C759" s="98">
        <v>3055676.34</v>
      </c>
      <c r="D759" s="98">
        <v>1260.9459999999999</v>
      </c>
      <c r="E759" s="40" t="s">
        <v>192</v>
      </c>
    </row>
    <row r="760" spans="1:5" x14ac:dyDescent="0.3">
      <c r="A760" s="40">
        <v>759</v>
      </c>
      <c r="B760" s="98">
        <v>331848.99300000002</v>
      </c>
      <c r="C760" s="98">
        <v>3055683.2450000001</v>
      </c>
      <c r="D760" s="98">
        <v>1260.5219999999999</v>
      </c>
      <c r="E760" s="40" t="s">
        <v>170</v>
      </c>
    </row>
    <row r="761" spans="1:5" x14ac:dyDescent="0.3">
      <c r="A761" s="40">
        <v>760</v>
      </c>
      <c r="B761" s="98">
        <v>331824.83799999999</v>
      </c>
      <c r="C761" s="98">
        <v>3055677.9679999999</v>
      </c>
      <c r="D761" s="98">
        <v>1261.0039999999999</v>
      </c>
      <c r="E761" s="40" t="s">
        <v>170</v>
      </c>
    </row>
    <row r="762" spans="1:5" x14ac:dyDescent="0.3">
      <c r="A762" s="40">
        <v>761</v>
      </c>
      <c r="B762" s="107">
        <v>331832.41200000001</v>
      </c>
      <c r="C762" s="107">
        <v>3055680.6439999999</v>
      </c>
      <c r="D762" s="107">
        <v>1260.5060000000001</v>
      </c>
      <c r="E762" s="93" t="s">
        <v>170</v>
      </c>
    </row>
    <row r="763" spans="1:5" x14ac:dyDescent="0.3">
      <c r="A763" s="40">
        <v>762</v>
      </c>
      <c r="B763" s="98">
        <v>331825.36200000002</v>
      </c>
      <c r="C763" s="98">
        <v>3055683.6490000002</v>
      </c>
      <c r="D763" s="98">
        <v>1260.8399999999999</v>
      </c>
      <c r="E763" s="40" t="s">
        <v>170</v>
      </c>
    </row>
    <row r="764" spans="1:5" x14ac:dyDescent="0.3">
      <c r="A764" s="40">
        <v>763</v>
      </c>
      <c r="B764" s="98">
        <v>331824.815</v>
      </c>
      <c r="C764" s="98">
        <v>3055684.4619999998</v>
      </c>
      <c r="D764" s="98">
        <v>1261.01</v>
      </c>
      <c r="E764" s="40" t="s">
        <v>170</v>
      </c>
    </row>
    <row r="765" spans="1:5" x14ac:dyDescent="0.3">
      <c r="A765" s="40">
        <v>764</v>
      </c>
      <c r="B765" s="98">
        <v>331824.86099999998</v>
      </c>
      <c r="C765" s="98">
        <v>3055689.1379999998</v>
      </c>
      <c r="D765" s="98">
        <v>1260.934</v>
      </c>
      <c r="E765" s="40" t="s">
        <v>170</v>
      </c>
    </row>
    <row r="766" spans="1:5" x14ac:dyDescent="0.3">
      <c r="A766" s="40">
        <v>765</v>
      </c>
      <c r="B766" s="98">
        <v>331826.91600000003</v>
      </c>
      <c r="C766" s="98">
        <v>3055684.747</v>
      </c>
      <c r="D766" s="98">
        <v>1261.0419999999999</v>
      </c>
      <c r="E766" s="40" t="s">
        <v>192</v>
      </c>
    </row>
    <row r="767" spans="1:5" x14ac:dyDescent="0.3">
      <c r="A767" s="40">
        <v>766</v>
      </c>
      <c r="B767" s="98">
        <v>331852.12900000002</v>
      </c>
      <c r="C767" s="98">
        <v>3055675.977</v>
      </c>
      <c r="D767" s="98">
        <v>1261.9380000000001</v>
      </c>
      <c r="E767" s="40" t="s">
        <v>192</v>
      </c>
    </row>
    <row r="768" spans="1:5" x14ac:dyDescent="0.3">
      <c r="A768" s="40">
        <v>767</v>
      </c>
      <c r="B768" s="98">
        <v>331830.18800000002</v>
      </c>
      <c r="C768" s="98">
        <v>3055679.7760000001</v>
      </c>
      <c r="D768" s="98">
        <v>1261.556</v>
      </c>
      <c r="E768" s="40" t="s">
        <v>192</v>
      </c>
    </row>
    <row r="769" spans="1:5" x14ac:dyDescent="0.3">
      <c r="A769" s="40">
        <v>768</v>
      </c>
      <c r="B769" s="98">
        <v>331847.38900000002</v>
      </c>
      <c r="C769" s="98">
        <v>3055672.6669999999</v>
      </c>
      <c r="D769" s="98">
        <v>1261.9390000000001</v>
      </c>
      <c r="E769" s="40" t="s">
        <v>192</v>
      </c>
    </row>
    <row r="770" spans="1:5" x14ac:dyDescent="0.3">
      <c r="A770" s="40">
        <v>769</v>
      </c>
      <c r="B770" s="98">
        <v>331830.94500000001</v>
      </c>
      <c r="C770" s="98">
        <v>3055672.1409999998</v>
      </c>
      <c r="D770" s="98">
        <v>1261.508</v>
      </c>
      <c r="E770" s="40" t="s">
        <v>192</v>
      </c>
    </row>
    <row r="771" spans="1:5" x14ac:dyDescent="0.3">
      <c r="A771" s="40">
        <v>770</v>
      </c>
      <c r="B771" s="98">
        <v>331841.09600000002</v>
      </c>
      <c r="C771" s="98">
        <v>3055672.2680000002</v>
      </c>
      <c r="D771" s="98">
        <v>1261.6320000000001</v>
      </c>
      <c r="E771" s="40" t="s">
        <v>192</v>
      </c>
    </row>
    <row r="772" spans="1:5" x14ac:dyDescent="0.3">
      <c r="A772" s="40">
        <v>771</v>
      </c>
      <c r="B772" s="98">
        <v>331830.54399999999</v>
      </c>
      <c r="C772" s="98">
        <v>3055671.0630000001</v>
      </c>
      <c r="D772" s="98">
        <v>1262.2080000000001</v>
      </c>
      <c r="E772" s="40" t="s">
        <v>192</v>
      </c>
    </row>
    <row r="773" spans="1:5" x14ac:dyDescent="0.3">
      <c r="A773" s="40">
        <v>772</v>
      </c>
      <c r="B773" s="98">
        <v>331837.24300000002</v>
      </c>
      <c r="C773" s="98">
        <v>3055675.0109999999</v>
      </c>
      <c r="D773" s="98">
        <v>1261.164</v>
      </c>
      <c r="E773" s="40" t="s">
        <v>192</v>
      </c>
    </row>
    <row r="774" spans="1:5" x14ac:dyDescent="0.3">
      <c r="A774" s="40">
        <v>773</v>
      </c>
      <c r="B774" s="98">
        <v>331838.20600000001</v>
      </c>
      <c r="C774" s="98">
        <v>3055669.611</v>
      </c>
      <c r="D774" s="98">
        <v>1262.3789999999999</v>
      </c>
      <c r="E774" s="40" t="s">
        <v>192</v>
      </c>
    </row>
    <row r="775" spans="1:5" x14ac:dyDescent="0.3">
      <c r="A775" s="40">
        <v>774</v>
      </c>
      <c r="B775" s="98">
        <v>331845.19300000003</v>
      </c>
      <c r="C775" s="98">
        <v>3055668.5630000001</v>
      </c>
      <c r="D775" s="98">
        <v>1262.3430000000001</v>
      </c>
      <c r="E775" s="40" t="s">
        <v>192</v>
      </c>
    </row>
    <row r="776" spans="1:5" x14ac:dyDescent="0.3">
      <c r="A776" s="40">
        <v>775</v>
      </c>
      <c r="B776" s="98">
        <v>331843.66399999999</v>
      </c>
      <c r="C776" s="98">
        <v>3055666.3459999999</v>
      </c>
      <c r="D776" s="98">
        <v>1262.7850000000001</v>
      </c>
      <c r="E776" s="40" t="s">
        <v>192</v>
      </c>
    </row>
    <row r="777" spans="1:5" x14ac:dyDescent="0.3">
      <c r="A777" s="40">
        <v>776</v>
      </c>
      <c r="B777" s="98">
        <v>331860.85700000002</v>
      </c>
      <c r="C777" s="98">
        <v>3055662.87</v>
      </c>
      <c r="D777" s="98">
        <v>1263.6130000000001</v>
      </c>
      <c r="E777" s="40" t="s">
        <v>192</v>
      </c>
    </row>
    <row r="778" spans="1:5" x14ac:dyDescent="0.3">
      <c r="A778" s="40">
        <v>777</v>
      </c>
      <c r="B778" s="98">
        <v>331856.76899999997</v>
      </c>
      <c r="C778" s="98">
        <v>3055657.6209999998</v>
      </c>
      <c r="D778" s="98">
        <v>1263.721</v>
      </c>
      <c r="E778" s="40" t="s">
        <v>192</v>
      </c>
    </row>
    <row r="779" spans="1:5" x14ac:dyDescent="0.3">
      <c r="A779" s="40">
        <v>778</v>
      </c>
      <c r="B779" s="98">
        <v>331863.11700000003</v>
      </c>
      <c r="C779" s="98">
        <v>3055657.8289999999</v>
      </c>
      <c r="D779" s="98">
        <v>1265.0709999999999</v>
      </c>
      <c r="E779" s="40" t="s">
        <v>192</v>
      </c>
    </row>
    <row r="780" spans="1:5" x14ac:dyDescent="0.3">
      <c r="A780" s="40">
        <v>779</v>
      </c>
      <c r="B780" s="98">
        <v>331856.81099999999</v>
      </c>
      <c r="C780" s="98">
        <v>3055650.84</v>
      </c>
      <c r="D780" s="98">
        <v>1265.279</v>
      </c>
      <c r="E780" s="40" t="s">
        <v>186</v>
      </c>
    </row>
    <row r="781" spans="1:5" x14ac:dyDescent="0.3">
      <c r="A781" s="40">
        <v>780</v>
      </c>
      <c r="B781" s="98">
        <v>331864.73800000001</v>
      </c>
      <c r="C781" s="98">
        <v>3055655.19</v>
      </c>
      <c r="D781" s="98">
        <v>1265.2339999999999</v>
      </c>
      <c r="E781" s="40" t="s">
        <v>186</v>
      </c>
    </row>
    <row r="782" spans="1:5" x14ac:dyDescent="0.3">
      <c r="A782" s="40">
        <v>781</v>
      </c>
      <c r="B782" s="98">
        <v>331867.41899999999</v>
      </c>
      <c r="C782" s="98">
        <v>3055653.7990000001</v>
      </c>
      <c r="D782" s="98">
        <v>1265.31</v>
      </c>
      <c r="E782" s="40" t="s">
        <v>15</v>
      </c>
    </row>
    <row r="783" spans="1:5" x14ac:dyDescent="0.3">
      <c r="A783" s="40">
        <v>782</v>
      </c>
      <c r="B783" s="98">
        <v>331869.99800000002</v>
      </c>
      <c r="C783" s="98">
        <v>3055654.909</v>
      </c>
      <c r="D783" s="98">
        <v>1265.2639999999999</v>
      </c>
      <c r="E783" s="40" t="s">
        <v>15</v>
      </c>
    </row>
    <row r="784" spans="1:5" x14ac:dyDescent="0.3">
      <c r="A784" s="40">
        <v>783</v>
      </c>
      <c r="B784" s="98">
        <v>331873.64600000001</v>
      </c>
      <c r="C784" s="98">
        <v>3055654.1179999998</v>
      </c>
      <c r="D784" s="98">
        <v>1265.6410000000001</v>
      </c>
      <c r="E784" s="40" t="s">
        <v>15</v>
      </c>
    </row>
    <row r="785" spans="1:5" x14ac:dyDescent="0.3">
      <c r="A785" s="40">
        <v>784</v>
      </c>
      <c r="B785" s="98">
        <v>331872.40600000002</v>
      </c>
      <c r="C785" s="98">
        <v>3055658.0529999998</v>
      </c>
      <c r="D785" s="98">
        <v>1265.345</v>
      </c>
      <c r="E785" s="40" t="s">
        <v>15</v>
      </c>
    </row>
    <row r="786" spans="1:5" x14ac:dyDescent="0.3">
      <c r="A786" s="40">
        <v>785</v>
      </c>
      <c r="B786" s="98">
        <v>331874.61700000003</v>
      </c>
      <c r="C786" s="98">
        <v>3055660.4049999998</v>
      </c>
      <c r="D786" s="98">
        <v>1264.9680000000001</v>
      </c>
      <c r="E786" s="40" t="s">
        <v>15</v>
      </c>
    </row>
    <row r="787" spans="1:5" x14ac:dyDescent="0.3">
      <c r="A787" s="40">
        <v>786</v>
      </c>
      <c r="B787" s="98">
        <v>331871.42</v>
      </c>
      <c r="C787" s="98">
        <v>3055662.571</v>
      </c>
      <c r="D787" s="98">
        <v>1264.1569999999999</v>
      </c>
      <c r="E787" s="40" t="s">
        <v>15</v>
      </c>
    </row>
    <row r="788" spans="1:5" x14ac:dyDescent="0.3">
      <c r="A788" s="40">
        <v>787</v>
      </c>
      <c r="B788" s="98">
        <v>331869.755</v>
      </c>
      <c r="C788" s="98">
        <v>3055665.3250000002</v>
      </c>
      <c r="D788" s="98">
        <v>1263.4870000000001</v>
      </c>
      <c r="E788" s="40" t="s">
        <v>15</v>
      </c>
    </row>
    <row r="789" spans="1:5" x14ac:dyDescent="0.3">
      <c r="A789" s="40">
        <v>788</v>
      </c>
      <c r="B789" s="98">
        <v>331876.30599999998</v>
      </c>
      <c r="C789" s="98">
        <v>3055664.5449999999</v>
      </c>
      <c r="D789" s="98">
        <v>1264</v>
      </c>
      <c r="E789" s="40" t="s">
        <v>155</v>
      </c>
    </row>
    <row r="790" spans="1:5" x14ac:dyDescent="0.3">
      <c r="A790" s="40">
        <v>789</v>
      </c>
      <c r="B790" s="98">
        <v>331883.18699999998</v>
      </c>
      <c r="C790" s="98">
        <v>3055666.1519999998</v>
      </c>
      <c r="D790" s="98">
        <v>1264.8420000000001</v>
      </c>
      <c r="E790" s="40" t="s">
        <v>164</v>
      </c>
    </row>
    <row r="791" spans="1:5" x14ac:dyDescent="0.3">
      <c r="A791" s="40">
        <v>790</v>
      </c>
      <c r="B791" s="98">
        <v>331877.58799999999</v>
      </c>
      <c r="C791" s="98">
        <v>3055661.23</v>
      </c>
      <c r="D791" s="98">
        <v>1264.8599999999999</v>
      </c>
      <c r="E791" s="40" t="s">
        <v>192</v>
      </c>
    </row>
    <row r="792" spans="1:5" x14ac:dyDescent="0.3">
      <c r="A792" s="40">
        <v>791</v>
      </c>
      <c r="B792" s="98">
        <v>331878.22499999998</v>
      </c>
      <c r="C792" s="98">
        <v>3055658.9079999998</v>
      </c>
      <c r="D792" s="98">
        <v>1265.4829999999999</v>
      </c>
      <c r="E792" s="40" t="s">
        <v>192</v>
      </c>
    </row>
    <row r="793" spans="1:5" x14ac:dyDescent="0.3">
      <c r="A793" s="40">
        <v>792</v>
      </c>
      <c r="B793" s="98">
        <v>331885.467</v>
      </c>
      <c r="C793" s="98">
        <v>3055663.6779999998</v>
      </c>
      <c r="D793" s="98">
        <v>1265.546</v>
      </c>
      <c r="E793" s="40" t="s">
        <v>192</v>
      </c>
    </row>
    <row r="794" spans="1:5" x14ac:dyDescent="0.3">
      <c r="A794" s="40">
        <v>793</v>
      </c>
      <c r="B794" s="98">
        <v>331846.60499999998</v>
      </c>
      <c r="C794" s="98">
        <v>3055647.5490000001</v>
      </c>
      <c r="D794" s="98">
        <v>1265.1489999999999</v>
      </c>
      <c r="E794" s="40" t="s">
        <v>192</v>
      </c>
    </row>
    <row r="795" spans="1:5" x14ac:dyDescent="0.3">
      <c r="A795" s="40">
        <v>794</v>
      </c>
      <c r="B795" s="98">
        <v>331846.97899999999</v>
      </c>
      <c r="C795" s="98">
        <v>3055653.648</v>
      </c>
      <c r="D795" s="98">
        <v>1264.126</v>
      </c>
      <c r="E795" s="40" t="s">
        <v>156</v>
      </c>
    </row>
    <row r="796" spans="1:5" x14ac:dyDescent="0.3">
      <c r="A796" s="40">
        <v>795</v>
      </c>
      <c r="B796" s="98">
        <v>331849.141</v>
      </c>
      <c r="C796" s="98">
        <v>3055650.56</v>
      </c>
      <c r="D796" s="98">
        <v>1264.9849999999999</v>
      </c>
      <c r="E796" s="40" t="s">
        <v>192</v>
      </c>
    </row>
    <row r="797" spans="1:5" x14ac:dyDescent="0.3">
      <c r="A797" s="40">
        <v>796</v>
      </c>
      <c r="B797" s="98">
        <v>331853.88299999997</v>
      </c>
      <c r="C797" s="98">
        <v>3055652.51</v>
      </c>
      <c r="D797" s="98">
        <v>1264.826</v>
      </c>
      <c r="E797" s="40" t="s">
        <v>192</v>
      </c>
    </row>
    <row r="798" spans="1:5" x14ac:dyDescent="0.3">
      <c r="A798" s="40">
        <v>797</v>
      </c>
      <c r="B798" s="98">
        <v>331853.24099999998</v>
      </c>
      <c r="C798" s="98">
        <v>3055644.5610000002</v>
      </c>
      <c r="D798" s="98">
        <v>1265.58</v>
      </c>
      <c r="E798" s="40" t="s">
        <v>192</v>
      </c>
    </row>
    <row r="799" spans="1:5" x14ac:dyDescent="0.3">
      <c r="A799" s="40">
        <v>798</v>
      </c>
      <c r="B799" s="98">
        <v>331859.848</v>
      </c>
      <c r="C799" s="98">
        <v>3055641.5010000002</v>
      </c>
      <c r="D799" s="98">
        <v>1265.952</v>
      </c>
      <c r="E799" s="40" t="s">
        <v>155</v>
      </c>
    </row>
    <row r="800" spans="1:5" x14ac:dyDescent="0.3">
      <c r="A800" s="40">
        <v>799</v>
      </c>
      <c r="B800" s="98">
        <v>331845.49599999998</v>
      </c>
      <c r="C800" s="98">
        <v>3055641.2390000001</v>
      </c>
      <c r="D800" s="98">
        <v>1265.432</v>
      </c>
      <c r="E800" s="40" t="s">
        <v>192</v>
      </c>
    </row>
    <row r="801" spans="1:5" x14ac:dyDescent="0.3">
      <c r="A801" s="40">
        <v>800</v>
      </c>
      <c r="B801" s="98">
        <v>331852.674</v>
      </c>
      <c r="C801" s="98">
        <v>3055640.5759999999</v>
      </c>
      <c r="D801" s="98">
        <v>1266.2180000000001</v>
      </c>
      <c r="E801" s="40" t="s">
        <v>192</v>
      </c>
    </row>
    <row r="802" spans="1:5" x14ac:dyDescent="0.3">
      <c r="A802" s="40">
        <v>801</v>
      </c>
      <c r="B802" s="107">
        <v>331841.80900000001</v>
      </c>
      <c r="C802" s="107">
        <v>3055635.2310000001</v>
      </c>
      <c r="D802" s="107">
        <v>1266.048</v>
      </c>
      <c r="E802" s="93" t="s">
        <v>166</v>
      </c>
    </row>
    <row r="803" spans="1:5" x14ac:dyDescent="0.3">
      <c r="A803" s="40">
        <v>802</v>
      </c>
      <c r="B803" s="98">
        <v>331858.06</v>
      </c>
      <c r="C803" s="98">
        <v>3055648.8020000001</v>
      </c>
      <c r="D803" s="98">
        <v>1265.576</v>
      </c>
      <c r="E803" s="40" t="s">
        <v>156</v>
      </c>
    </row>
    <row r="804" spans="1:5" x14ac:dyDescent="0.3">
      <c r="A804" s="40">
        <v>803</v>
      </c>
      <c r="B804" s="98">
        <v>331864.39</v>
      </c>
      <c r="C804" s="98">
        <v>3055652.7319999998</v>
      </c>
      <c r="D804" s="98">
        <v>1265.587</v>
      </c>
      <c r="E804" s="40" t="s">
        <v>156</v>
      </c>
    </row>
    <row r="805" spans="1:5" x14ac:dyDescent="0.3">
      <c r="A805" s="40">
        <v>804</v>
      </c>
      <c r="B805" s="105">
        <v>331859.978</v>
      </c>
      <c r="C805" s="105">
        <v>3055654.4939999999</v>
      </c>
      <c r="D805" s="105">
        <v>1265.2159999999999</v>
      </c>
      <c r="E805" s="40" t="s">
        <v>192</v>
      </c>
    </row>
    <row r="806" spans="1:5" x14ac:dyDescent="0.3">
      <c r="A806" s="40">
        <v>805</v>
      </c>
      <c r="B806" s="98">
        <v>331892.49900000001</v>
      </c>
      <c r="C806" s="98">
        <v>3055690.926</v>
      </c>
      <c r="D806" s="98">
        <v>1267.511</v>
      </c>
      <c r="E806" s="40" t="s">
        <v>170</v>
      </c>
    </row>
    <row r="807" spans="1:5" x14ac:dyDescent="0.3">
      <c r="A807" s="40">
        <v>806</v>
      </c>
      <c r="B807" s="98">
        <v>331895.64600000001</v>
      </c>
      <c r="C807" s="98">
        <v>3055694.824</v>
      </c>
      <c r="D807" s="98">
        <v>1267.54</v>
      </c>
      <c r="E807" s="40" t="s">
        <v>170</v>
      </c>
    </row>
    <row r="808" spans="1:5" x14ac:dyDescent="0.3">
      <c r="A808" s="40">
        <v>807</v>
      </c>
      <c r="B808" s="98">
        <v>331896.26500000001</v>
      </c>
      <c r="C808" s="98">
        <v>3055695.6009999998</v>
      </c>
      <c r="D808" s="98">
        <v>1267.6369999999999</v>
      </c>
      <c r="E808" s="40" t="s">
        <v>170</v>
      </c>
    </row>
    <row r="809" spans="1:5" x14ac:dyDescent="0.3">
      <c r="A809" s="40">
        <v>808</v>
      </c>
      <c r="B809" s="98">
        <v>331899.17</v>
      </c>
      <c r="C809" s="98">
        <v>3055699.4789999998</v>
      </c>
      <c r="D809" s="98">
        <v>1267.5809999999999</v>
      </c>
      <c r="E809" s="40" t="s">
        <v>170</v>
      </c>
    </row>
    <row r="810" spans="1:5" x14ac:dyDescent="0.3">
      <c r="A810" s="40">
        <v>809</v>
      </c>
      <c r="B810" s="98">
        <v>331902.36900000001</v>
      </c>
      <c r="C810" s="98">
        <v>3055696.1609999998</v>
      </c>
      <c r="D810" s="98">
        <v>1267.643</v>
      </c>
      <c r="E810" s="40" t="s">
        <v>192</v>
      </c>
    </row>
    <row r="811" spans="1:5" x14ac:dyDescent="0.3">
      <c r="A811" s="40">
        <v>810</v>
      </c>
      <c r="B811" s="98">
        <v>331896.21799999999</v>
      </c>
      <c r="C811" s="98">
        <v>3055686.4070000001</v>
      </c>
      <c r="D811" s="98">
        <v>1267.56</v>
      </c>
      <c r="E811" s="40" t="s">
        <v>192</v>
      </c>
    </row>
    <row r="812" spans="1:5" x14ac:dyDescent="0.3">
      <c r="A812" s="40">
        <v>811</v>
      </c>
      <c r="B812" s="107">
        <v>331900.57400000002</v>
      </c>
      <c r="C812" s="107">
        <v>3055683.6889999998</v>
      </c>
      <c r="D812" s="107">
        <v>1267.5550000000001</v>
      </c>
      <c r="E812" s="40" t="s">
        <v>192</v>
      </c>
    </row>
    <row r="813" spans="1:5" x14ac:dyDescent="0.3">
      <c r="A813" s="40">
        <v>812</v>
      </c>
      <c r="B813" s="98">
        <v>331896.30099999998</v>
      </c>
      <c r="C813" s="98">
        <v>3055677.8190000001</v>
      </c>
      <c r="D813" s="98">
        <v>1267.5640000000001</v>
      </c>
      <c r="E813" s="40" t="s">
        <v>166</v>
      </c>
    </row>
    <row r="814" spans="1:5" x14ac:dyDescent="0.3">
      <c r="A814" s="40">
        <v>813</v>
      </c>
      <c r="B814" s="98">
        <v>331887.23</v>
      </c>
      <c r="C814" s="98">
        <v>3055673.0920000002</v>
      </c>
      <c r="D814" s="98">
        <v>1266.046</v>
      </c>
      <c r="E814" s="40" t="s">
        <v>155</v>
      </c>
    </row>
    <row r="815" spans="1:5" x14ac:dyDescent="0.3">
      <c r="A815" s="40">
        <v>814</v>
      </c>
      <c r="B815" s="98">
        <v>331882.36800000002</v>
      </c>
      <c r="C815" s="98">
        <v>3055665.432</v>
      </c>
      <c r="D815" s="98">
        <v>1266.039</v>
      </c>
      <c r="E815" s="40" t="s">
        <v>155</v>
      </c>
    </row>
    <row r="816" spans="1:5" x14ac:dyDescent="0.3">
      <c r="A816" s="40">
        <v>815</v>
      </c>
      <c r="B816" s="98">
        <v>331872.56400000001</v>
      </c>
      <c r="C816" s="98">
        <v>3055653.3450000002</v>
      </c>
      <c r="D816" s="98">
        <v>1265.3579999999999</v>
      </c>
      <c r="E816" s="40" t="s">
        <v>166</v>
      </c>
    </row>
    <row r="817" spans="1:5" x14ac:dyDescent="0.3">
      <c r="A817" s="40">
        <v>816</v>
      </c>
      <c r="B817" s="98">
        <v>331869.451</v>
      </c>
      <c r="C817" s="98">
        <v>3055656.43</v>
      </c>
      <c r="D817" s="98">
        <v>1264.77</v>
      </c>
      <c r="E817" s="40" t="s">
        <v>192</v>
      </c>
    </row>
    <row r="818" spans="1:5" x14ac:dyDescent="0.3">
      <c r="A818" s="40">
        <v>817</v>
      </c>
      <c r="B818" s="98">
        <v>331866.27100000001</v>
      </c>
      <c r="C818" s="98">
        <v>3055658.9350000001</v>
      </c>
      <c r="D818" s="98">
        <v>1264.7380000000001</v>
      </c>
      <c r="E818" s="40" t="s">
        <v>192</v>
      </c>
    </row>
    <row r="819" spans="1:5" x14ac:dyDescent="0.3">
      <c r="A819" s="40">
        <v>818</v>
      </c>
      <c r="B819" s="98">
        <v>331884.522</v>
      </c>
      <c r="C819" s="98">
        <v>3055676.9619999998</v>
      </c>
      <c r="D819" s="98">
        <v>1266.0219999999999</v>
      </c>
      <c r="E819" s="40" t="s">
        <v>192</v>
      </c>
    </row>
    <row r="820" spans="1:5" x14ac:dyDescent="0.3">
      <c r="A820" s="40">
        <v>819</v>
      </c>
      <c r="B820" s="98">
        <v>331870.77399999998</v>
      </c>
      <c r="C820" s="98">
        <v>3055678.966</v>
      </c>
      <c r="D820" s="98">
        <v>1265.5609999999999</v>
      </c>
      <c r="E820" s="40" t="s">
        <v>192</v>
      </c>
    </row>
    <row r="821" spans="1:5" x14ac:dyDescent="0.3">
      <c r="A821" s="40">
        <v>820</v>
      </c>
      <c r="B821" s="98">
        <v>331879.36599999998</v>
      </c>
      <c r="C821" s="98">
        <v>3055682.8160000001</v>
      </c>
      <c r="D821" s="98">
        <v>1266.1199999999999</v>
      </c>
      <c r="E821" s="40" t="s">
        <v>192</v>
      </c>
    </row>
    <row r="822" spans="1:5" x14ac:dyDescent="0.3">
      <c r="A822" s="40">
        <v>821</v>
      </c>
      <c r="B822" s="98">
        <v>331866.57400000002</v>
      </c>
      <c r="C822" s="98">
        <v>3055684.2379999999</v>
      </c>
      <c r="D822" s="98">
        <v>1265.337</v>
      </c>
      <c r="E822" s="40" t="s">
        <v>192</v>
      </c>
    </row>
    <row r="823" spans="1:5" x14ac:dyDescent="0.3">
      <c r="A823" s="40">
        <v>822</v>
      </c>
      <c r="B823" s="98">
        <v>331872.94699999999</v>
      </c>
      <c r="C823" s="98">
        <v>3055688.3810000001</v>
      </c>
      <c r="D823" s="98">
        <v>1266.229</v>
      </c>
      <c r="E823" s="40" t="s">
        <v>192</v>
      </c>
    </row>
    <row r="824" spans="1:5" x14ac:dyDescent="0.3">
      <c r="A824" s="40">
        <v>823</v>
      </c>
      <c r="B824" s="98">
        <v>331868.82900000003</v>
      </c>
      <c r="C824" s="98">
        <v>3055677.963</v>
      </c>
      <c r="D824" s="98">
        <v>1265.6110000000001</v>
      </c>
      <c r="E824" s="40" t="s">
        <v>156</v>
      </c>
    </row>
    <row r="825" spans="1:5" x14ac:dyDescent="0.3">
      <c r="A825" s="40">
        <v>824</v>
      </c>
      <c r="B825" s="98">
        <v>331863.77799999999</v>
      </c>
      <c r="C825" s="98">
        <v>3055683.628</v>
      </c>
      <c r="D825" s="98">
        <v>1265.5999999999999</v>
      </c>
      <c r="E825" s="40" t="s">
        <v>156</v>
      </c>
    </row>
    <row r="826" spans="1:5" x14ac:dyDescent="0.3">
      <c r="A826" s="40">
        <v>825</v>
      </c>
      <c r="B826" s="98">
        <v>331865.30599999998</v>
      </c>
      <c r="C826" s="98">
        <v>3055689.3730000001</v>
      </c>
      <c r="D826" s="98">
        <v>1266.6320000000001</v>
      </c>
      <c r="E826" s="40" t="s">
        <v>192</v>
      </c>
    </row>
    <row r="827" spans="1:5" x14ac:dyDescent="0.3">
      <c r="A827" s="40">
        <v>826</v>
      </c>
      <c r="B827" s="98">
        <v>331864.48</v>
      </c>
      <c r="C827" s="98">
        <v>3055685.3870000001</v>
      </c>
      <c r="D827" s="98">
        <v>1265.3689999999999</v>
      </c>
      <c r="E827" s="40" t="s">
        <v>192</v>
      </c>
    </row>
    <row r="828" spans="1:5" x14ac:dyDescent="0.3">
      <c r="A828" s="40">
        <v>827</v>
      </c>
      <c r="B828" s="98">
        <v>331858.114</v>
      </c>
      <c r="C828" s="98">
        <v>3055690.9479999999</v>
      </c>
      <c r="D828" s="98">
        <v>1266.396</v>
      </c>
      <c r="E828" s="40" t="s">
        <v>192</v>
      </c>
    </row>
    <row r="829" spans="1:5" x14ac:dyDescent="0.3">
      <c r="A829" s="40">
        <v>828</v>
      </c>
      <c r="B829" s="98">
        <v>331860.929</v>
      </c>
      <c r="C829" s="98">
        <v>3055687.18</v>
      </c>
      <c r="D829" s="98">
        <v>1265.2739999999999</v>
      </c>
      <c r="E829" s="40" t="s">
        <v>192</v>
      </c>
    </row>
    <row r="830" spans="1:5" x14ac:dyDescent="0.3">
      <c r="A830" s="40">
        <v>829</v>
      </c>
      <c r="B830" s="98">
        <v>331860.82799999998</v>
      </c>
      <c r="C830" s="98">
        <v>3055696.176</v>
      </c>
      <c r="D830" s="98">
        <v>1266.501</v>
      </c>
      <c r="E830" s="40" t="s">
        <v>192</v>
      </c>
    </row>
    <row r="831" spans="1:5" x14ac:dyDescent="0.3">
      <c r="A831" s="40">
        <v>830</v>
      </c>
      <c r="B831" s="98">
        <v>331862.46500000003</v>
      </c>
      <c r="C831" s="98">
        <v>3055689.2549999999</v>
      </c>
      <c r="D831" s="98">
        <v>1265.9349999999999</v>
      </c>
      <c r="E831" s="40" t="s">
        <v>192</v>
      </c>
    </row>
    <row r="832" spans="1:5" x14ac:dyDescent="0.3">
      <c r="A832" s="40">
        <v>831</v>
      </c>
      <c r="B832" s="98">
        <v>331874.20799999998</v>
      </c>
      <c r="C832" s="98">
        <v>3055689.1179999998</v>
      </c>
      <c r="D832" s="98">
        <v>1266.952</v>
      </c>
      <c r="E832" s="40" t="s">
        <v>192</v>
      </c>
    </row>
    <row r="833" spans="1:5" x14ac:dyDescent="0.3">
      <c r="A833" s="40">
        <v>832</v>
      </c>
      <c r="B833" s="98">
        <v>331876.06400000001</v>
      </c>
      <c r="C833" s="98">
        <v>3055695.574</v>
      </c>
      <c r="D833" s="98">
        <v>1266.9469999999999</v>
      </c>
      <c r="E833" s="40" t="s">
        <v>192</v>
      </c>
    </row>
    <row r="834" spans="1:5" x14ac:dyDescent="0.3">
      <c r="A834" s="40">
        <v>833</v>
      </c>
      <c r="B834" s="98">
        <v>331881.78999999998</v>
      </c>
      <c r="C834" s="98">
        <v>3055690.8420000002</v>
      </c>
      <c r="D834" s="98">
        <v>1267.3030000000001</v>
      </c>
      <c r="E834" s="40" t="s">
        <v>192</v>
      </c>
    </row>
    <row r="835" spans="1:5" x14ac:dyDescent="0.3">
      <c r="A835" s="40">
        <v>834</v>
      </c>
      <c r="B835" s="98">
        <v>331886.03000000003</v>
      </c>
      <c r="C835" s="98">
        <v>3055690.747</v>
      </c>
      <c r="D835" s="98">
        <v>1267.4190000000001</v>
      </c>
      <c r="E835" s="40" t="s">
        <v>192</v>
      </c>
    </row>
    <row r="836" spans="1:5" x14ac:dyDescent="0.3">
      <c r="A836" s="40">
        <v>835</v>
      </c>
      <c r="B836" s="98">
        <v>331877.98700000002</v>
      </c>
      <c r="C836" s="98">
        <v>3055697.5720000002</v>
      </c>
      <c r="D836" s="98">
        <v>1267.4110000000001</v>
      </c>
      <c r="E836" s="40" t="s">
        <v>192</v>
      </c>
    </row>
    <row r="837" spans="1:5" x14ac:dyDescent="0.3">
      <c r="A837" s="40">
        <v>836</v>
      </c>
      <c r="B837" s="98">
        <v>331880.511</v>
      </c>
      <c r="C837" s="98">
        <v>3055700.3169999998</v>
      </c>
      <c r="D837" s="98">
        <v>1267.4169999999999</v>
      </c>
      <c r="E837" s="40" t="s">
        <v>192</v>
      </c>
    </row>
    <row r="838" spans="1:5" x14ac:dyDescent="0.3">
      <c r="A838" s="40">
        <v>837</v>
      </c>
      <c r="B838" s="98">
        <v>331869.64899999998</v>
      </c>
      <c r="C838" s="98">
        <v>3055705.1189999999</v>
      </c>
      <c r="D838" s="98">
        <v>1266.9269999999999</v>
      </c>
      <c r="E838" s="40" t="s">
        <v>15</v>
      </c>
    </row>
    <row r="839" spans="1:5" x14ac:dyDescent="0.3">
      <c r="A839" s="40">
        <v>838</v>
      </c>
      <c r="B839" s="98">
        <v>331869.59999999998</v>
      </c>
      <c r="C839" s="98">
        <v>3055705.2579999999</v>
      </c>
      <c r="D839" s="98">
        <v>1266.93</v>
      </c>
      <c r="E839" s="40" t="s">
        <v>15</v>
      </c>
    </row>
    <row r="840" spans="1:5" x14ac:dyDescent="0.3">
      <c r="A840" s="40">
        <v>839</v>
      </c>
      <c r="B840" s="98">
        <v>331868.08500000002</v>
      </c>
      <c r="C840" s="98">
        <v>3055701.128</v>
      </c>
      <c r="D840" s="98">
        <v>1266.8510000000001</v>
      </c>
      <c r="E840" s="40" t="s">
        <v>15</v>
      </c>
    </row>
    <row r="841" spans="1:5" x14ac:dyDescent="0.3">
      <c r="A841" s="40">
        <v>840</v>
      </c>
      <c r="B841" s="98">
        <v>331861.391</v>
      </c>
      <c r="C841" s="98">
        <v>3055699.44</v>
      </c>
      <c r="D841" s="98">
        <v>1266.79</v>
      </c>
      <c r="E841" s="40" t="s">
        <v>15</v>
      </c>
    </row>
    <row r="842" spans="1:5" x14ac:dyDescent="0.3">
      <c r="A842" s="40">
        <v>841</v>
      </c>
      <c r="B842" s="98">
        <v>331860.375</v>
      </c>
      <c r="C842" s="98">
        <v>3055695.8289999999</v>
      </c>
      <c r="D842" s="98">
        <v>1266.4929999999999</v>
      </c>
      <c r="E842" s="40" t="s">
        <v>15</v>
      </c>
    </row>
    <row r="843" spans="1:5" x14ac:dyDescent="0.3">
      <c r="A843" s="40">
        <v>842</v>
      </c>
      <c r="B843" s="98">
        <v>331858.571</v>
      </c>
      <c r="C843" s="98">
        <v>3055695.196</v>
      </c>
      <c r="D843" s="98">
        <v>1266.4469999999999</v>
      </c>
      <c r="E843" s="40" t="s">
        <v>15</v>
      </c>
    </row>
    <row r="844" spans="1:5" x14ac:dyDescent="0.3">
      <c r="A844" s="40">
        <v>843</v>
      </c>
      <c r="B844" s="98">
        <v>331856.641</v>
      </c>
      <c r="C844" s="98">
        <v>3055696.7489999998</v>
      </c>
      <c r="D844" s="98">
        <v>1266.5219999999999</v>
      </c>
      <c r="E844" s="40" t="s">
        <v>15</v>
      </c>
    </row>
    <row r="845" spans="1:5" x14ac:dyDescent="0.3">
      <c r="A845" s="40">
        <v>844</v>
      </c>
      <c r="B845" s="98">
        <v>331852.25400000002</v>
      </c>
      <c r="C845" s="98">
        <v>3055699.0060000001</v>
      </c>
      <c r="D845" s="98">
        <v>1266.5119999999999</v>
      </c>
      <c r="E845" s="40" t="s">
        <v>15</v>
      </c>
    </row>
    <row r="846" spans="1:5" x14ac:dyDescent="0.3">
      <c r="A846" s="40">
        <v>845</v>
      </c>
      <c r="B846" s="98">
        <v>331848.38500000001</v>
      </c>
      <c r="C846" s="98">
        <v>3055701.0920000002</v>
      </c>
      <c r="D846" s="98">
        <v>1266.4860000000001</v>
      </c>
      <c r="E846" s="40" t="s">
        <v>15</v>
      </c>
    </row>
    <row r="847" spans="1:5" x14ac:dyDescent="0.3">
      <c r="A847" s="40">
        <v>846</v>
      </c>
      <c r="B847" s="98">
        <v>331847.36</v>
      </c>
      <c r="C847" s="98">
        <v>3055703.4709999999</v>
      </c>
      <c r="D847" s="98">
        <v>1266.6110000000001</v>
      </c>
      <c r="E847" s="40" t="s">
        <v>15</v>
      </c>
    </row>
    <row r="848" spans="1:5" x14ac:dyDescent="0.3">
      <c r="A848" s="40">
        <v>847</v>
      </c>
      <c r="B848" s="98">
        <v>331856.68900000001</v>
      </c>
      <c r="C848" s="98">
        <v>3055692.08</v>
      </c>
      <c r="D848" s="98">
        <v>1266.4580000000001</v>
      </c>
      <c r="E848" s="40" t="s">
        <v>15</v>
      </c>
    </row>
    <row r="849" spans="1:5" x14ac:dyDescent="0.3">
      <c r="A849" s="40">
        <v>848</v>
      </c>
      <c r="B849" s="98">
        <v>331858.674</v>
      </c>
      <c r="C849" s="98">
        <v>3055695.105</v>
      </c>
      <c r="D849" s="98">
        <v>1266.4559999999999</v>
      </c>
      <c r="E849" s="40" t="s">
        <v>15</v>
      </c>
    </row>
    <row r="850" spans="1:5" x14ac:dyDescent="0.3">
      <c r="A850" s="40">
        <v>849</v>
      </c>
      <c r="B850" s="98">
        <v>331854.88500000001</v>
      </c>
      <c r="C850" s="98">
        <v>3055695.9709999999</v>
      </c>
      <c r="D850" s="98">
        <v>1266.58</v>
      </c>
      <c r="E850" s="40" t="s">
        <v>15</v>
      </c>
    </row>
    <row r="851" spans="1:5" x14ac:dyDescent="0.3">
      <c r="A851" s="40">
        <v>850</v>
      </c>
      <c r="B851" s="98">
        <v>331857.26299999998</v>
      </c>
      <c r="C851" s="98">
        <v>3055694.5809999998</v>
      </c>
      <c r="D851" s="98">
        <v>1266.4449999999999</v>
      </c>
      <c r="E851" s="40" t="s">
        <v>155</v>
      </c>
    </row>
    <row r="852" spans="1:5" x14ac:dyDescent="0.3">
      <c r="A852" s="40">
        <v>851</v>
      </c>
      <c r="B852" s="98">
        <v>331851.902</v>
      </c>
      <c r="C852" s="98">
        <v>3055700.0109999999</v>
      </c>
      <c r="D852" s="98">
        <v>1266.538</v>
      </c>
      <c r="E852" s="40" t="s">
        <v>155</v>
      </c>
    </row>
    <row r="853" spans="1:5" x14ac:dyDescent="0.3">
      <c r="A853" s="40">
        <v>852</v>
      </c>
      <c r="B853" s="98">
        <v>331880.43699999998</v>
      </c>
      <c r="C853" s="98">
        <v>3055704.2719999999</v>
      </c>
      <c r="D853" s="98">
        <v>1267.797</v>
      </c>
      <c r="E853" s="40" t="s">
        <v>155</v>
      </c>
    </row>
    <row r="854" spans="1:5" x14ac:dyDescent="0.3">
      <c r="A854" s="40">
        <v>853</v>
      </c>
      <c r="B854" s="98">
        <v>331849.73</v>
      </c>
      <c r="C854" s="98">
        <v>3055702.554</v>
      </c>
      <c r="D854" s="98">
        <v>1266.578</v>
      </c>
      <c r="E854" s="40" t="s">
        <v>156</v>
      </c>
    </row>
    <row r="855" spans="1:5" x14ac:dyDescent="0.3">
      <c r="A855" s="40">
        <v>854</v>
      </c>
      <c r="B855" s="98">
        <v>331854.92</v>
      </c>
      <c r="C855" s="98">
        <v>3055708.3879999998</v>
      </c>
      <c r="D855" s="98">
        <v>1266.7339999999999</v>
      </c>
      <c r="E855" s="40" t="s">
        <v>156</v>
      </c>
    </row>
    <row r="856" spans="1:5" x14ac:dyDescent="0.3">
      <c r="A856" s="40">
        <v>855</v>
      </c>
      <c r="B856" s="98">
        <v>331848.37699999998</v>
      </c>
      <c r="C856" s="98">
        <v>3055714.409</v>
      </c>
      <c r="D856" s="98">
        <v>1266.588</v>
      </c>
      <c r="E856" s="40" t="s">
        <v>156</v>
      </c>
    </row>
    <row r="857" spans="1:5" x14ac:dyDescent="0.3">
      <c r="A857" s="40">
        <v>856</v>
      </c>
      <c r="B857" s="98">
        <v>331870.54700000002</v>
      </c>
      <c r="C857" s="98">
        <v>3055706.4449999998</v>
      </c>
      <c r="D857" s="98">
        <v>1267.5630000000001</v>
      </c>
      <c r="E857" s="40" t="s">
        <v>192</v>
      </c>
    </row>
    <row r="858" spans="1:5" x14ac:dyDescent="0.3">
      <c r="A858" s="40">
        <v>857</v>
      </c>
      <c r="B858" s="98">
        <v>331867.09899999999</v>
      </c>
      <c r="C858" s="98">
        <v>3055709.6069999998</v>
      </c>
      <c r="D858" s="98">
        <v>1267.597</v>
      </c>
      <c r="E858" s="40" t="s">
        <v>164</v>
      </c>
    </row>
    <row r="859" spans="1:5" x14ac:dyDescent="0.3">
      <c r="A859" s="40">
        <v>858</v>
      </c>
      <c r="B859" s="98">
        <v>331856.65899999999</v>
      </c>
      <c r="C859" s="98">
        <v>3055706.8659999999</v>
      </c>
      <c r="D859" s="98">
        <v>1266.5409999999999</v>
      </c>
      <c r="E859" s="40" t="s">
        <v>186</v>
      </c>
    </row>
    <row r="860" spans="1:5" x14ac:dyDescent="0.3">
      <c r="A860" s="40">
        <v>859</v>
      </c>
      <c r="B860" s="98">
        <v>331850.61900000001</v>
      </c>
      <c r="C860" s="98">
        <v>3055700.3509999998</v>
      </c>
      <c r="D860" s="98">
        <v>1266.633</v>
      </c>
      <c r="E860" s="40" t="s">
        <v>186</v>
      </c>
    </row>
    <row r="861" spans="1:5" x14ac:dyDescent="0.3">
      <c r="A861" s="40">
        <v>860</v>
      </c>
      <c r="B861" s="98">
        <v>331850.36200000002</v>
      </c>
      <c r="C861" s="98">
        <v>3055700.38</v>
      </c>
      <c r="D861" s="98">
        <v>1266.6420000000001</v>
      </c>
      <c r="E861" s="40" t="s">
        <v>15</v>
      </c>
    </row>
    <row r="862" spans="1:5" x14ac:dyDescent="0.3">
      <c r="A862" s="40">
        <v>861</v>
      </c>
      <c r="B862" s="98">
        <v>331850.69900000002</v>
      </c>
      <c r="C862" s="98">
        <v>3055702.33</v>
      </c>
      <c r="D862" s="98">
        <v>1266.627</v>
      </c>
      <c r="E862" s="40" t="s">
        <v>15</v>
      </c>
    </row>
    <row r="863" spans="1:5" x14ac:dyDescent="0.3">
      <c r="A863" s="40">
        <v>862</v>
      </c>
      <c r="B863" s="98">
        <v>331854.16700000002</v>
      </c>
      <c r="C863" s="98">
        <v>3055704.8029999998</v>
      </c>
      <c r="D863" s="98">
        <v>1266.567</v>
      </c>
      <c r="E863" s="40" t="s">
        <v>15</v>
      </c>
    </row>
    <row r="864" spans="1:5" x14ac:dyDescent="0.3">
      <c r="A864" s="40">
        <v>863</v>
      </c>
      <c r="B864" s="98">
        <v>331855.54200000002</v>
      </c>
      <c r="C864" s="98">
        <v>3055708.1120000002</v>
      </c>
      <c r="D864" s="98">
        <v>1266.5889999999999</v>
      </c>
      <c r="E864" s="40" t="s">
        <v>15</v>
      </c>
    </row>
    <row r="865" spans="1:5" x14ac:dyDescent="0.3">
      <c r="A865" s="40">
        <v>864</v>
      </c>
      <c r="B865" s="98">
        <v>331859.09299999999</v>
      </c>
      <c r="C865" s="98">
        <v>3055708.0469999998</v>
      </c>
      <c r="D865" s="98">
        <v>1266.5989999999999</v>
      </c>
      <c r="E865" s="40" t="s">
        <v>192</v>
      </c>
    </row>
    <row r="866" spans="1:5" x14ac:dyDescent="0.3">
      <c r="A866" s="40">
        <v>865</v>
      </c>
      <c r="B866" s="98">
        <v>331865.83500000002</v>
      </c>
      <c r="C866" s="98">
        <v>3055707.4330000002</v>
      </c>
      <c r="D866" s="98">
        <v>1266.7360000000001</v>
      </c>
      <c r="E866" s="40" t="s">
        <v>192</v>
      </c>
    </row>
    <row r="867" spans="1:5" x14ac:dyDescent="0.3">
      <c r="A867" s="40">
        <v>866</v>
      </c>
      <c r="B867" s="98">
        <v>331860.25</v>
      </c>
      <c r="C867" s="98">
        <v>3055702.497</v>
      </c>
      <c r="D867" s="98">
        <v>1266.54</v>
      </c>
      <c r="E867" s="40" t="s">
        <v>192</v>
      </c>
    </row>
    <row r="868" spans="1:5" x14ac:dyDescent="0.3">
      <c r="A868" s="40">
        <v>867</v>
      </c>
      <c r="B868" s="98">
        <v>331856.55699999997</v>
      </c>
      <c r="C868" s="98">
        <v>3055697.611</v>
      </c>
      <c r="D868" s="98">
        <v>1266.6120000000001</v>
      </c>
      <c r="E868" s="40" t="s">
        <v>192</v>
      </c>
    </row>
    <row r="869" spans="1:5" x14ac:dyDescent="0.3">
      <c r="A869" s="40">
        <v>868</v>
      </c>
      <c r="B869" s="98">
        <v>331870.92499999999</v>
      </c>
      <c r="C869" s="98">
        <v>3055706.9369999999</v>
      </c>
      <c r="D869" s="98">
        <v>1267.6759999999999</v>
      </c>
      <c r="E869" s="40" t="s">
        <v>15</v>
      </c>
    </row>
    <row r="870" spans="1:5" x14ac:dyDescent="0.3">
      <c r="A870" s="40">
        <v>869</v>
      </c>
      <c r="B870" s="98">
        <v>331871.95500000002</v>
      </c>
      <c r="C870" s="98">
        <v>3055706.534</v>
      </c>
      <c r="D870" s="98">
        <v>1267.787</v>
      </c>
      <c r="E870" s="40" t="s">
        <v>15</v>
      </c>
    </row>
    <row r="871" spans="1:5" x14ac:dyDescent="0.3">
      <c r="A871" s="40">
        <v>870</v>
      </c>
      <c r="B871" s="98">
        <v>331873.95699999999</v>
      </c>
      <c r="C871" s="98">
        <v>3055708.7769999998</v>
      </c>
      <c r="D871" s="98">
        <v>1268.22</v>
      </c>
      <c r="E871" s="40" t="s">
        <v>15</v>
      </c>
    </row>
    <row r="872" spans="1:5" x14ac:dyDescent="0.3">
      <c r="A872" s="40">
        <v>871</v>
      </c>
      <c r="B872" s="98">
        <v>331875.03200000001</v>
      </c>
      <c r="C872" s="98">
        <v>3055708.179</v>
      </c>
      <c r="D872" s="98">
        <v>1268.239</v>
      </c>
      <c r="E872" s="40" t="s">
        <v>15</v>
      </c>
    </row>
    <row r="873" spans="1:5" x14ac:dyDescent="0.3">
      <c r="A873" s="40">
        <v>872</v>
      </c>
      <c r="B873" s="98">
        <v>331873.75900000002</v>
      </c>
      <c r="C873" s="98">
        <v>3055706.2179999999</v>
      </c>
      <c r="D873" s="98">
        <v>1268.297</v>
      </c>
      <c r="E873" s="40" t="s">
        <v>192</v>
      </c>
    </row>
    <row r="874" spans="1:5" x14ac:dyDescent="0.3">
      <c r="A874" s="40">
        <v>873</v>
      </c>
      <c r="B874" s="98">
        <v>331878.701</v>
      </c>
      <c r="C874" s="98">
        <v>3055685.5809999998</v>
      </c>
      <c r="D874" s="98">
        <v>1266.73</v>
      </c>
      <c r="E874" s="40" t="s">
        <v>192</v>
      </c>
    </row>
    <row r="875" spans="1:5" x14ac:dyDescent="0.3">
      <c r="A875" s="40">
        <v>874</v>
      </c>
      <c r="B875" s="98">
        <v>331872.87800000003</v>
      </c>
      <c r="C875" s="98">
        <v>3055704.6910000001</v>
      </c>
      <c r="D875" s="98">
        <v>1267.605</v>
      </c>
      <c r="E875" s="40" t="s">
        <v>192</v>
      </c>
    </row>
    <row r="876" spans="1:5" x14ac:dyDescent="0.3">
      <c r="A876" s="40">
        <v>875</v>
      </c>
      <c r="B876" s="98">
        <v>331871.41700000002</v>
      </c>
      <c r="C876" s="98">
        <v>3055703.4849999999</v>
      </c>
      <c r="D876" s="98">
        <v>1266.8320000000001</v>
      </c>
      <c r="E876" s="40" t="s">
        <v>192</v>
      </c>
    </row>
    <row r="877" spans="1:5" x14ac:dyDescent="0.3">
      <c r="A877" s="40">
        <v>876</v>
      </c>
      <c r="B877" s="98">
        <v>331908.96600000001</v>
      </c>
      <c r="C877" s="98">
        <v>3055691.1830000002</v>
      </c>
      <c r="D877" s="98">
        <v>1268.934</v>
      </c>
      <c r="E877" s="40" t="s">
        <v>166</v>
      </c>
    </row>
    <row r="878" spans="1:5" x14ac:dyDescent="0.3">
      <c r="A878" s="40">
        <v>877</v>
      </c>
      <c r="B878" s="98">
        <v>331911.78200000001</v>
      </c>
      <c r="C878" s="98">
        <v>3055695.3</v>
      </c>
      <c r="D878" s="98">
        <v>1269.01</v>
      </c>
      <c r="E878" s="40" t="s">
        <v>166</v>
      </c>
    </row>
    <row r="879" spans="1:5" x14ac:dyDescent="0.3">
      <c r="A879" s="40">
        <v>878</v>
      </c>
      <c r="B879" s="98">
        <v>331913.55300000001</v>
      </c>
      <c r="C879" s="98">
        <v>3055699.84</v>
      </c>
      <c r="D879" s="98">
        <v>1269.299</v>
      </c>
      <c r="E879" s="40" t="s">
        <v>166</v>
      </c>
    </row>
    <row r="880" spans="1:5" x14ac:dyDescent="0.3">
      <c r="A880" s="40">
        <v>879</v>
      </c>
      <c r="B880" s="98">
        <v>331910.19400000002</v>
      </c>
      <c r="C880" s="98">
        <v>3055693.602</v>
      </c>
      <c r="D880" s="98">
        <v>1268.8879999999999</v>
      </c>
      <c r="E880" s="40" t="s">
        <v>192</v>
      </c>
    </row>
    <row r="881" spans="1:5" x14ac:dyDescent="0.3">
      <c r="A881" s="40">
        <v>880</v>
      </c>
      <c r="B881" s="98">
        <v>331904.90700000001</v>
      </c>
      <c r="C881" s="98">
        <v>3055695.628</v>
      </c>
      <c r="D881" s="98">
        <v>1268.8810000000001</v>
      </c>
      <c r="E881" s="40" t="s">
        <v>192</v>
      </c>
    </row>
    <row r="882" spans="1:5" x14ac:dyDescent="0.3">
      <c r="A882" s="40">
        <v>881</v>
      </c>
      <c r="B882" s="98">
        <v>331914.663</v>
      </c>
      <c r="C882" s="98">
        <v>3055704.3909999998</v>
      </c>
      <c r="D882" s="98">
        <v>1269.345</v>
      </c>
      <c r="E882" s="40" t="s">
        <v>166</v>
      </c>
    </row>
    <row r="883" spans="1:5" x14ac:dyDescent="0.3">
      <c r="A883" s="40">
        <v>882</v>
      </c>
      <c r="B883" s="98">
        <v>331909.24099999998</v>
      </c>
      <c r="C883" s="98">
        <v>3055708.023</v>
      </c>
      <c r="D883" s="98">
        <v>1268.8140000000001</v>
      </c>
      <c r="E883" s="40" t="s">
        <v>192</v>
      </c>
    </row>
    <row r="884" spans="1:5" x14ac:dyDescent="0.3">
      <c r="A884" s="40">
        <v>883</v>
      </c>
      <c r="B884" s="98">
        <v>331913.24699999997</v>
      </c>
      <c r="C884" s="98">
        <v>3055708.1069999998</v>
      </c>
      <c r="D884" s="98">
        <v>1270.252</v>
      </c>
      <c r="E884" s="40" t="s">
        <v>192</v>
      </c>
    </row>
    <row r="885" spans="1:5" x14ac:dyDescent="0.3">
      <c r="A885" s="40">
        <v>884</v>
      </c>
      <c r="B885" s="98">
        <v>331904.68400000001</v>
      </c>
      <c r="C885" s="98">
        <v>3055704.7409999999</v>
      </c>
      <c r="D885" s="98">
        <v>1268.9639999999999</v>
      </c>
      <c r="E885" s="40" t="s">
        <v>192</v>
      </c>
    </row>
    <row r="886" spans="1:5" x14ac:dyDescent="0.3">
      <c r="A886" s="40">
        <v>885</v>
      </c>
      <c r="B886" s="98">
        <v>331910.94400000002</v>
      </c>
      <c r="C886" s="98">
        <v>3055710.8050000002</v>
      </c>
      <c r="D886" s="98">
        <v>1270.28</v>
      </c>
      <c r="E886" s="40" t="s">
        <v>192</v>
      </c>
    </row>
    <row r="887" spans="1:5" x14ac:dyDescent="0.3">
      <c r="A887" s="40">
        <v>886</v>
      </c>
      <c r="B887" s="98">
        <v>331900.28399999999</v>
      </c>
      <c r="C887" s="98">
        <v>3055704.1719999998</v>
      </c>
      <c r="D887" s="98">
        <v>1268.932</v>
      </c>
      <c r="E887" s="40" t="s">
        <v>192</v>
      </c>
    </row>
    <row r="888" spans="1:5" x14ac:dyDescent="0.3">
      <c r="A888" s="40">
        <v>887</v>
      </c>
      <c r="B888" s="98">
        <v>331904.37699999998</v>
      </c>
      <c r="C888" s="98">
        <v>3055714.551</v>
      </c>
      <c r="D888" s="98">
        <v>1270.2370000000001</v>
      </c>
      <c r="E888" s="40" t="s">
        <v>192</v>
      </c>
    </row>
    <row r="889" spans="1:5" x14ac:dyDescent="0.3">
      <c r="A889" s="40">
        <v>888</v>
      </c>
      <c r="B889" s="98">
        <v>331894.717</v>
      </c>
      <c r="C889" s="98">
        <v>3055707.5520000001</v>
      </c>
      <c r="D889" s="98">
        <v>1268.83</v>
      </c>
      <c r="E889" s="40" t="s">
        <v>192</v>
      </c>
    </row>
    <row r="890" spans="1:5" x14ac:dyDescent="0.3">
      <c r="A890" s="40">
        <v>889</v>
      </c>
      <c r="B890" s="98">
        <v>331900.25699999998</v>
      </c>
      <c r="C890" s="98">
        <v>3055715.5619999999</v>
      </c>
      <c r="D890" s="98">
        <v>1270.1220000000001</v>
      </c>
      <c r="E890" s="40" t="s">
        <v>192</v>
      </c>
    </row>
    <row r="891" spans="1:5" x14ac:dyDescent="0.3">
      <c r="A891" s="40">
        <v>890</v>
      </c>
      <c r="B891" s="98">
        <v>331894.22200000001</v>
      </c>
      <c r="C891" s="98">
        <v>3055712.7230000002</v>
      </c>
      <c r="D891" s="98">
        <v>1268.9010000000001</v>
      </c>
      <c r="E891" s="40" t="s">
        <v>192</v>
      </c>
    </row>
    <row r="892" spans="1:5" x14ac:dyDescent="0.3">
      <c r="A892" s="40">
        <v>891</v>
      </c>
      <c r="B892" s="98">
        <v>331891.73700000002</v>
      </c>
      <c r="C892" s="98">
        <v>3055716.412</v>
      </c>
      <c r="D892" s="98">
        <v>1268.808</v>
      </c>
      <c r="E892" s="40" t="s">
        <v>192</v>
      </c>
    </row>
    <row r="893" spans="1:5" x14ac:dyDescent="0.3">
      <c r="A893" s="40">
        <v>892</v>
      </c>
      <c r="B893" s="98">
        <v>331894.85399999999</v>
      </c>
      <c r="C893" s="98">
        <v>3055719.1439999999</v>
      </c>
      <c r="D893" s="98">
        <v>1270.1489999999999</v>
      </c>
      <c r="E893" s="40" t="s">
        <v>192</v>
      </c>
    </row>
    <row r="894" spans="1:5" x14ac:dyDescent="0.3">
      <c r="A894" s="40">
        <v>893</v>
      </c>
      <c r="B894" s="98">
        <v>331890.89299999998</v>
      </c>
      <c r="C894" s="98">
        <v>3055708.56</v>
      </c>
      <c r="D894" s="98">
        <v>1268.682</v>
      </c>
      <c r="E894" s="40" t="s">
        <v>155</v>
      </c>
    </row>
    <row r="895" spans="1:5" x14ac:dyDescent="0.3">
      <c r="A895" s="40">
        <v>894</v>
      </c>
      <c r="B895" s="98">
        <v>331911.00199999998</v>
      </c>
      <c r="C895" s="98">
        <v>3055711.9160000002</v>
      </c>
      <c r="D895" s="98">
        <v>1271.0899999999999</v>
      </c>
      <c r="E895" s="40" t="s">
        <v>192</v>
      </c>
    </row>
    <row r="896" spans="1:5" x14ac:dyDescent="0.3">
      <c r="A896" s="40">
        <v>895</v>
      </c>
      <c r="B896" s="98">
        <v>331899.26899999997</v>
      </c>
      <c r="C896" s="98">
        <v>3055704.38</v>
      </c>
      <c r="D896" s="98">
        <v>1268.576</v>
      </c>
      <c r="E896" s="40" t="s">
        <v>192</v>
      </c>
    </row>
    <row r="897" spans="1:5" x14ac:dyDescent="0.3">
      <c r="A897" s="40">
        <v>896</v>
      </c>
      <c r="B897" s="98">
        <v>331907.424</v>
      </c>
      <c r="C897" s="98">
        <v>3055714.1630000002</v>
      </c>
      <c r="D897" s="98">
        <v>1271.19</v>
      </c>
      <c r="E897" s="40" t="s">
        <v>192</v>
      </c>
    </row>
    <row r="898" spans="1:5" x14ac:dyDescent="0.3">
      <c r="A898" s="40">
        <v>897</v>
      </c>
      <c r="B898" s="98">
        <v>331904.08399999997</v>
      </c>
      <c r="C898" s="98">
        <v>3055695.5359999998</v>
      </c>
      <c r="D898" s="98">
        <v>1268.4000000000001</v>
      </c>
      <c r="E898" s="40" t="s">
        <v>192</v>
      </c>
    </row>
    <row r="899" spans="1:5" x14ac:dyDescent="0.3">
      <c r="A899" s="40">
        <v>898</v>
      </c>
      <c r="B899" s="98">
        <v>331901.73599999998</v>
      </c>
      <c r="C899" s="98">
        <v>3055717.898</v>
      </c>
      <c r="D899" s="98">
        <v>1271.2650000000001</v>
      </c>
      <c r="E899" s="40" t="s">
        <v>192</v>
      </c>
    </row>
    <row r="900" spans="1:5" x14ac:dyDescent="0.3">
      <c r="A900" s="40">
        <v>899</v>
      </c>
      <c r="B900" s="98">
        <v>331916.891</v>
      </c>
      <c r="C900" s="98">
        <v>3055714.7179999999</v>
      </c>
      <c r="D900" s="98">
        <v>1272.566</v>
      </c>
      <c r="E900" s="40" t="s">
        <v>166</v>
      </c>
    </row>
    <row r="901" spans="1:5" x14ac:dyDescent="0.3">
      <c r="A901" s="40">
        <v>900</v>
      </c>
      <c r="B901" s="98">
        <v>331911.51899999997</v>
      </c>
      <c r="C901" s="98">
        <v>3055717.145</v>
      </c>
      <c r="D901" s="98">
        <v>1272.5409999999999</v>
      </c>
      <c r="E901" s="40" t="s">
        <v>192</v>
      </c>
    </row>
    <row r="902" spans="1:5" x14ac:dyDescent="0.3">
      <c r="A902" s="40">
        <v>901</v>
      </c>
      <c r="B902" s="98">
        <v>331907.94</v>
      </c>
      <c r="C902" s="98">
        <v>3055718.1340000001</v>
      </c>
      <c r="D902" s="98">
        <v>1272.7760000000001</v>
      </c>
      <c r="E902" s="40" t="s">
        <v>164</v>
      </c>
    </row>
    <row r="903" spans="1:5" x14ac:dyDescent="0.3">
      <c r="A903" s="40">
        <v>902</v>
      </c>
      <c r="B903" s="98">
        <v>331902.67</v>
      </c>
      <c r="C903" s="98">
        <v>3055720.9610000001</v>
      </c>
      <c r="D903" s="98">
        <v>1272.57</v>
      </c>
      <c r="E903" s="40" t="s">
        <v>192</v>
      </c>
    </row>
    <row r="904" spans="1:5" x14ac:dyDescent="0.3">
      <c r="A904" s="40">
        <v>903</v>
      </c>
      <c r="B904" s="98">
        <v>331902.67</v>
      </c>
      <c r="C904" s="98">
        <v>3055720.9610000001</v>
      </c>
      <c r="D904" s="98">
        <v>1272.57</v>
      </c>
      <c r="E904" s="40" t="s">
        <v>156</v>
      </c>
    </row>
    <row r="905" spans="1:5" x14ac:dyDescent="0.3">
      <c r="A905" s="40">
        <v>904</v>
      </c>
      <c r="B905" s="98">
        <v>331884.837</v>
      </c>
      <c r="C905" s="98">
        <v>3055715.858</v>
      </c>
      <c r="D905" s="98">
        <v>1268.6130000000001</v>
      </c>
      <c r="E905" s="40" t="s">
        <v>156</v>
      </c>
    </row>
    <row r="906" spans="1:5" x14ac:dyDescent="0.3">
      <c r="A906" s="40">
        <v>905</v>
      </c>
      <c r="B906" s="98">
        <v>331881.77</v>
      </c>
      <c r="C906" s="98">
        <v>3055709.057</v>
      </c>
      <c r="D906" s="98">
        <v>1268.6320000000001</v>
      </c>
      <c r="E906" s="40" t="s">
        <v>156</v>
      </c>
    </row>
    <row r="907" spans="1:5" x14ac:dyDescent="0.3">
      <c r="A907" s="40">
        <v>906</v>
      </c>
      <c r="B907" s="98">
        <v>331880.54300000001</v>
      </c>
      <c r="C907" s="98">
        <v>3055717.7519999999</v>
      </c>
      <c r="D907" s="98">
        <v>1268.6500000000001</v>
      </c>
      <c r="E907" s="40" t="s">
        <v>156</v>
      </c>
    </row>
    <row r="908" spans="1:5" x14ac:dyDescent="0.3">
      <c r="A908" s="40">
        <v>907</v>
      </c>
      <c r="B908" s="98">
        <v>331882.26199999999</v>
      </c>
      <c r="C908" s="98">
        <v>3055705.784</v>
      </c>
      <c r="D908" s="98">
        <v>1268.5329999999999</v>
      </c>
      <c r="E908" s="40" t="s">
        <v>192</v>
      </c>
    </row>
    <row r="909" spans="1:5" x14ac:dyDescent="0.3">
      <c r="A909" s="40">
        <v>908</v>
      </c>
      <c r="B909" s="98">
        <v>331885.78000000003</v>
      </c>
      <c r="C909" s="98">
        <v>3055711.7289999998</v>
      </c>
      <c r="D909" s="98">
        <v>1268.0360000000001</v>
      </c>
      <c r="E909" s="40" t="s">
        <v>192</v>
      </c>
    </row>
    <row r="910" spans="1:5" x14ac:dyDescent="0.3">
      <c r="A910" s="40">
        <v>909</v>
      </c>
      <c r="B910" s="98">
        <v>331887.38099999999</v>
      </c>
      <c r="C910" s="98">
        <v>3055716.7039999999</v>
      </c>
      <c r="D910" s="98">
        <v>1268.472</v>
      </c>
      <c r="E910" s="40" t="s">
        <v>192</v>
      </c>
    </row>
    <row r="911" spans="1:5" x14ac:dyDescent="0.3">
      <c r="A911" s="40">
        <v>910</v>
      </c>
      <c r="B911" s="98">
        <v>331886.77899999998</v>
      </c>
      <c r="C911" s="98">
        <v>3055716.4380000001</v>
      </c>
      <c r="D911" s="98">
        <v>1268.4059999999999</v>
      </c>
      <c r="E911" s="40" t="s">
        <v>192</v>
      </c>
    </row>
    <row r="912" spans="1:5" x14ac:dyDescent="0.3">
      <c r="A912" s="40">
        <v>911</v>
      </c>
      <c r="B912" s="98">
        <v>331891.05499999999</v>
      </c>
      <c r="C912" s="98">
        <v>3055724.4619999998</v>
      </c>
      <c r="D912" s="98">
        <v>1272.2080000000001</v>
      </c>
      <c r="E912" s="40" t="s">
        <v>192</v>
      </c>
    </row>
    <row r="913" spans="1:5" x14ac:dyDescent="0.3">
      <c r="A913" s="40">
        <v>912</v>
      </c>
      <c r="B913" s="98">
        <v>331891.71899999998</v>
      </c>
      <c r="C913" s="98">
        <v>3055719.1189999999</v>
      </c>
      <c r="D913" s="98">
        <v>1270.029</v>
      </c>
      <c r="E913" s="40" t="s">
        <v>192</v>
      </c>
    </row>
    <row r="914" spans="1:5" x14ac:dyDescent="0.3">
      <c r="A914" s="40">
        <v>913</v>
      </c>
      <c r="B914" s="98">
        <v>331890.13500000001</v>
      </c>
      <c r="C914" s="98">
        <v>3055727.733</v>
      </c>
      <c r="D914" s="98">
        <v>1272.7270000000001</v>
      </c>
      <c r="E914" s="40" t="s">
        <v>192</v>
      </c>
    </row>
    <row r="915" spans="1:5" x14ac:dyDescent="0.3">
      <c r="A915" s="40">
        <v>914</v>
      </c>
      <c r="B915" s="98">
        <v>331888.89600000001</v>
      </c>
      <c r="C915" s="98">
        <v>3055719.3229999999</v>
      </c>
      <c r="D915" s="98">
        <v>1269.528</v>
      </c>
      <c r="E915" s="40" t="s">
        <v>192</v>
      </c>
    </row>
    <row r="916" spans="1:5" x14ac:dyDescent="0.3">
      <c r="A916" s="40">
        <v>915</v>
      </c>
      <c r="B916" s="98">
        <v>331886.598</v>
      </c>
      <c r="C916" s="98">
        <v>3055725.63</v>
      </c>
      <c r="D916" s="98">
        <v>1271.7909999999999</v>
      </c>
      <c r="E916" s="40" t="s">
        <v>192</v>
      </c>
    </row>
    <row r="917" spans="1:5" x14ac:dyDescent="0.3">
      <c r="A917" s="40">
        <v>916</v>
      </c>
      <c r="B917" s="98">
        <v>331886.255</v>
      </c>
      <c r="C917" s="98">
        <v>3055721.5729999999</v>
      </c>
      <c r="D917" s="98">
        <v>1270.2159999999999</v>
      </c>
      <c r="E917" s="40" t="s">
        <v>192</v>
      </c>
    </row>
    <row r="918" spans="1:5" x14ac:dyDescent="0.3">
      <c r="A918" s="40">
        <v>917</v>
      </c>
      <c r="B918" s="98">
        <v>331886.16899999999</v>
      </c>
      <c r="C918" s="98">
        <v>3055729.5469999998</v>
      </c>
      <c r="D918" s="98">
        <v>1272.712</v>
      </c>
      <c r="E918" s="40" t="s">
        <v>192</v>
      </c>
    </row>
    <row r="919" spans="1:5" x14ac:dyDescent="0.3">
      <c r="A919" s="40">
        <v>918</v>
      </c>
      <c r="B919" s="98">
        <v>331881.91100000002</v>
      </c>
      <c r="C919" s="98">
        <v>3055723.9610000001</v>
      </c>
      <c r="D919" s="98">
        <v>1270.1210000000001</v>
      </c>
      <c r="E919" s="40" t="s">
        <v>192</v>
      </c>
    </row>
    <row r="920" spans="1:5" x14ac:dyDescent="0.3">
      <c r="A920" s="40">
        <v>919</v>
      </c>
      <c r="B920" s="98">
        <v>331877.04100000003</v>
      </c>
      <c r="C920" s="98">
        <v>3055735.6639999999</v>
      </c>
      <c r="D920" s="98">
        <v>1272.674</v>
      </c>
      <c r="E920" s="40" t="s">
        <v>192</v>
      </c>
    </row>
    <row r="921" spans="1:5" x14ac:dyDescent="0.3">
      <c r="A921" s="40">
        <v>920</v>
      </c>
      <c r="B921" s="98">
        <v>331882.28399999999</v>
      </c>
      <c r="C921" s="98">
        <v>3055722.9079999998</v>
      </c>
      <c r="D921" s="98">
        <v>1269.376</v>
      </c>
      <c r="E921" s="40" t="s">
        <v>192</v>
      </c>
    </row>
    <row r="922" spans="1:5" x14ac:dyDescent="0.3">
      <c r="A922" s="40">
        <v>921</v>
      </c>
      <c r="B922" s="98">
        <v>331876.93699999998</v>
      </c>
      <c r="C922" s="98">
        <v>3055735.5830000001</v>
      </c>
      <c r="D922" s="98">
        <v>1272.7349999999999</v>
      </c>
      <c r="E922" s="40" t="s">
        <v>192</v>
      </c>
    </row>
    <row r="923" spans="1:5" x14ac:dyDescent="0.3">
      <c r="A923" s="40">
        <v>922</v>
      </c>
      <c r="B923" s="98">
        <v>331877.13199999998</v>
      </c>
      <c r="C923" s="98">
        <v>3055726.7880000002</v>
      </c>
      <c r="D923" s="98">
        <v>1270.8440000000001</v>
      </c>
      <c r="E923" s="40" t="s">
        <v>192</v>
      </c>
    </row>
    <row r="924" spans="1:5" x14ac:dyDescent="0.3">
      <c r="A924" s="40">
        <v>923</v>
      </c>
      <c r="B924" s="98">
        <v>331886.71000000002</v>
      </c>
      <c r="C924" s="98">
        <v>3055708.9219999998</v>
      </c>
      <c r="D924" s="98">
        <v>1267.731</v>
      </c>
      <c r="E924" s="40" t="s">
        <v>192</v>
      </c>
    </row>
    <row r="925" spans="1:5" x14ac:dyDescent="0.3">
      <c r="A925" s="40">
        <v>924</v>
      </c>
      <c r="B925" s="98">
        <v>331883.74699999997</v>
      </c>
      <c r="C925" s="98">
        <v>3055705.091</v>
      </c>
      <c r="D925" s="98">
        <v>1267.472</v>
      </c>
      <c r="E925" s="40" t="s">
        <v>170</v>
      </c>
    </row>
    <row r="926" spans="1:5" x14ac:dyDescent="0.3">
      <c r="A926" s="40">
        <v>925</v>
      </c>
      <c r="B926" s="98">
        <v>331882.96799999999</v>
      </c>
      <c r="C926" s="98">
        <v>3055704.2579999999</v>
      </c>
      <c r="D926" s="98">
        <v>1267.43</v>
      </c>
      <c r="E926" s="40" t="s">
        <v>170</v>
      </c>
    </row>
    <row r="927" spans="1:5" x14ac:dyDescent="0.3">
      <c r="A927" s="40">
        <v>926</v>
      </c>
      <c r="B927" s="98">
        <v>331880.13400000002</v>
      </c>
      <c r="C927" s="98">
        <v>3055700.5249999999</v>
      </c>
      <c r="D927" s="98">
        <v>1267.5350000000001</v>
      </c>
      <c r="E927" s="40" t="s">
        <v>170</v>
      </c>
    </row>
    <row r="928" spans="1:5" x14ac:dyDescent="0.3">
      <c r="A928" s="40">
        <v>927</v>
      </c>
      <c r="B928" s="98">
        <v>331881.75699999998</v>
      </c>
      <c r="C928" s="98">
        <v>3055725.2</v>
      </c>
      <c r="D928" s="98">
        <v>1270.816</v>
      </c>
      <c r="E928" s="40" t="s">
        <v>192</v>
      </c>
    </row>
    <row r="929" spans="1:5" x14ac:dyDescent="0.3">
      <c r="A929" s="40">
        <v>928</v>
      </c>
      <c r="B929" s="98">
        <v>331875.88199999998</v>
      </c>
      <c r="C929" s="98">
        <v>3055726.0789999999</v>
      </c>
      <c r="D929" s="98">
        <v>1270.173</v>
      </c>
      <c r="E929" s="40" t="s">
        <v>192</v>
      </c>
    </row>
    <row r="930" spans="1:5" x14ac:dyDescent="0.3">
      <c r="A930" s="40">
        <v>929</v>
      </c>
      <c r="B930" s="98">
        <v>331876.109</v>
      </c>
      <c r="C930" s="98">
        <v>3055720.1179999998</v>
      </c>
      <c r="D930" s="98">
        <v>1268.3040000000001</v>
      </c>
      <c r="E930" s="40" t="s">
        <v>192</v>
      </c>
    </row>
    <row r="931" spans="1:5" x14ac:dyDescent="0.3">
      <c r="A931" s="40">
        <v>930</v>
      </c>
      <c r="B931" s="98">
        <v>331873.42099999997</v>
      </c>
      <c r="C931" s="98">
        <v>3055717.6060000001</v>
      </c>
      <c r="D931" s="98">
        <v>1268.2829999999999</v>
      </c>
      <c r="E931" s="40" t="s">
        <v>155</v>
      </c>
    </row>
    <row r="932" spans="1:5" x14ac:dyDescent="0.3">
      <c r="A932" s="40">
        <v>931</v>
      </c>
      <c r="B932" s="98">
        <v>331869.58299999998</v>
      </c>
      <c r="C932" s="98">
        <v>3055721.69</v>
      </c>
      <c r="D932" s="98">
        <v>1268.0419999999999</v>
      </c>
      <c r="E932" s="40" t="s">
        <v>192</v>
      </c>
    </row>
    <row r="933" spans="1:5" x14ac:dyDescent="0.3">
      <c r="A933" s="40">
        <v>932</v>
      </c>
      <c r="B933" s="98">
        <v>331868.85200000001</v>
      </c>
      <c r="C933" s="98">
        <v>3055729.7489999998</v>
      </c>
      <c r="D933" s="98">
        <v>1270.405</v>
      </c>
      <c r="E933" s="40" t="s">
        <v>192</v>
      </c>
    </row>
    <row r="934" spans="1:5" x14ac:dyDescent="0.3">
      <c r="A934" s="40">
        <v>933</v>
      </c>
      <c r="B934" s="98">
        <v>331871.94400000002</v>
      </c>
      <c r="C934" s="98">
        <v>3055727.7450000001</v>
      </c>
      <c r="D934" s="98">
        <v>1269.9069999999999</v>
      </c>
      <c r="E934" s="40" t="s">
        <v>192</v>
      </c>
    </row>
    <row r="935" spans="1:5" x14ac:dyDescent="0.3">
      <c r="A935" s="40">
        <v>934</v>
      </c>
      <c r="B935" s="98">
        <v>331868.42800000001</v>
      </c>
      <c r="C935" s="98">
        <v>3055712.662</v>
      </c>
      <c r="D935" s="98">
        <v>1268.3340000000001</v>
      </c>
      <c r="E935" s="40" t="s">
        <v>192</v>
      </c>
    </row>
    <row r="936" spans="1:5" x14ac:dyDescent="0.3">
      <c r="A936" s="40">
        <v>935</v>
      </c>
      <c r="B936" s="98">
        <v>331875.15899999999</v>
      </c>
      <c r="C936" s="98">
        <v>3055724.9720000001</v>
      </c>
      <c r="D936" s="98">
        <v>1270.0250000000001</v>
      </c>
      <c r="E936" s="40" t="s">
        <v>192</v>
      </c>
    </row>
    <row r="937" spans="1:5" x14ac:dyDescent="0.3">
      <c r="A937" s="40">
        <v>936</v>
      </c>
      <c r="B937" s="98">
        <v>331863.03200000001</v>
      </c>
      <c r="C937" s="98">
        <v>3055712.2170000002</v>
      </c>
      <c r="D937" s="98">
        <v>1267.4770000000001</v>
      </c>
      <c r="E937" s="40" t="s">
        <v>192</v>
      </c>
    </row>
    <row r="938" spans="1:5" x14ac:dyDescent="0.3">
      <c r="A938" s="40">
        <v>937</v>
      </c>
      <c r="B938" s="98">
        <v>331877.179</v>
      </c>
      <c r="C938" s="98">
        <v>3055724.1630000002</v>
      </c>
      <c r="D938" s="98">
        <v>1269.5630000000001</v>
      </c>
      <c r="E938" s="40" t="s">
        <v>192</v>
      </c>
    </row>
    <row r="939" spans="1:5" x14ac:dyDescent="0.3">
      <c r="A939" s="40">
        <v>938</v>
      </c>
      <c r="B939" s="98">
        <v>331857.59899999999</v>
      </c>
      <c r="C939" s="98">
        <v>3055714.7579999999</v>
      </c>
      <c r="D939" s="98">
        <v>1267.3409999999999</v>
      </c>
      <c r="E939" s="40" t="s">
        <v>192</v>
      </c>
    </row>
    <row r="940" spans="1:5" x14ac:dyDescent="0.3">
      <c r="A940" s="40">
        <v>939</v>
      </c>
      <c r="B940" s="98">
        <v>331852.58</v>
      </c>
      <c r="C940" s="98">
        <v>3055718.47</v>
      </c>
      <c r="D940" s="98">
        <v>1267.375</v>
      </c>
      <c r="E940" s="40" t="s">
        <v>192</v>
      </c>
    </row>
    <row r="941" spans="1:5" x14ac:dyDescent="0.3">
      <c r="A941" s="40">
        <v>940</v>
      </c>
      <c r="B941" s="98">
        <v>331870.19199999998</v>
      </c>
      <c r="C941" s="98">
        <v>3055726.1090000002</v>
      </c>
      <c r="D941" s="98">
        <v>1269.0440000000001</v>
      </c>
      <c r="E941" s="40" t="s">
        <v>192</v>
      </c>
    </row>
    <row r="942" spans="1:5" x14ac:dyDescent="0.3">
      <c r="A942" s="40">
        <v>941</v>
      </c>
      <c r="B942" s="98">
        <v>331850.41600000003</v>
      </c>
      <c r="C942" s="98">
        <v>3055720.9569999999</v>
      </c>
      <c r="D942" s="98">
        <v>1267.279</v>
      </c>
      <c r="E942" s="40" t="s">
        <v>192</v>
      </c>
    </row>
    <row r="943" spans="1:5" x14ac:dyDescent="0.3">
      <c r="A943" s="40">
        <v>942</v>
      </c>
      <c r="B943" s="98">
        <v>331849.41800000001</v>
      </c>
      <c r="C943" s="98">
        <v>3055718.1869999999</v>
      </c>
      <c r="D943" s="98">
        <v>1266.6210000000001</v>
      </c>
      <c r="E943" s="40" t="s">
        <v>192</v>
      </c>
    </row>
    <row r="944" spans="1:5" x14ac:dyDescent="0.3">
      <c r="A944" s="40">
        <v>943</v>
      </c>
      <c r="B944" s="98">
        <v>331868.18099999998</v>
      </c>
      <c r="C944" s="98">
        <v>3055727.68</v>
      </c>
      <c r="D944" s="98">
        <v>1269.1120000000001</v>
      </c>
      <c r="E944" s="40" t="s">
        <v>192</v>
      </c>
    </row>
    <row r="945" spans="1:5" x14ac:dyDescent="0.3">
      <c r="A945" s="40">
        <v>944</v>
      </c>
      <c r="B945" s="98">
        <v>331849.44400000002</v>
      </c>
      <c r="C945" s="98">
        <v>3055718.1919999998</v>
      </c>
      <c r="D945" s="98">
        <v>1266.607</v>
      </c>
      <c r="E945" s="40" t="s">
        <v>192</v>
      </c>
    </row>
    <row r="946" spans="1:5" x14ac:dyDescent="0.3">
      <c r="A946" s="40">
        <v>945</v>
      </c>
      <c r="B946" s="98">
        <v>331851.55099999998</v>
      </c>
      <c r="C946" s="98">
        <v>3055714.6490000002</v>
      </c>
      <c r="D946" s="98">
        <v>1266.5730000000001</v>
      </c>
      <c r="E946" s="40" t="s">
        <v>192</v>
      </c>
    </row>
    <row r="947" spans="1:5" x14ac:dyDescent="0.3">
      <c r="A947" s="40">
        <v>946</v>
      </c>
      <c r="B947" s="98">
        <v>331866.90700000001</v>
      </c>
      <c r="C947" s="98">
        <v>3055730.7629999998</v>
      </c>
      <c r="D947" s="98">
        <v>1270.2809999999999</v>
      </c>
      <c r="E947" s="40" t="s">
        <v>192</v>
      </c>
    </row>
    <row r="948" spans="1:5" x14ac:dyDescent="0.3">
      <c r="A948" s="40">
        <v>947</v>
      </c>
      <c r="B948" s="98">
        <v>331854.83399999997</v>
      </c>
      <c r="C948" s="98">
        <v>3055714.0869999998</v>
      </c>
      <c r="D948" s="98">
        <v>1266.4390000000001</v>
      </c>
      <c r="E948" s="40" t="s">
        <v>192</v>
      </c>
    </row>
    <row r="949" spans="1:5" x14ac:dyDescent="0.3">
      <c r="A949" s="40">
        <v>948</v>
      </c>
      <c r="B949" s="98">
        <v>331858.64199999999</v>
      </c>
      <c r="C949" s="98">
        <v>3055717.2719999999</v>
      </c>
      <c r="D949" s="98">
        <v>1267.972</v>
      </c>
      <c r="E949" s="40" t="s">
        <v>192</v>
      </c>
    </row>
    <row r="950" spans="1:5" x14ac:dyDescent="0.3">
      <c r="A950" s="40">
        <v>949</v>
      </c>
      <c r="B950" s="98">
        <v>331868.87699999998</v>
      </c>
      <c r="C950" s="98">
        <v>3055732.3420000002</v>
      </c>
      <c r="D950" s="98">
        <v>1270.95</v>
      </c>
      <c r="E950" s="40" t="s">
        <v>192</v>
      </c>
    </row>
    <row r="951" spans="1:5" x14ac:dyDescent="0.3">
      <c r="A951" s="40">
        <v>950</v>
      </c>
      <c r="B951" s="98">
        <v>331852.96899999998</v>
      </c>
      <c r="C951" s="98">
        <v>3055723.0440000002</v>
      </c>
      <c r="D951" s="98">
        <v>1267.9259999999999</v>
      </c>
      <c r="E951" s="40" t="s">
        <v>192</v>
      </c>
    </row>
    <row r="952" spans="1:5" x14ac:dyDescent="0.3">
      <c r="A952" s="40">
        <v>951</v>
      </c>
      <c r="B952" s="98">
        <v>331854.96399999998</v>
      </c>
      <c r="C952" s="98">
        <v>3055729.7349999999</v>
      </c>
      <c r="D952" s="98">
        <v>1268.1869999999999</v>
      </c>
      <c r="E952" s="40" t="s">
        <v>192</v>
      </c>
    </row>
    <row r="953" spans="1:5" x14ac:dyDescent="0.3">
      <c r="A953" s="40">
        <v>952</v>
      </c>
      <c r="B953" s="98">
        <v>331860.50900000002</v>
      </c>
      <c r="C953" s="98">
        <v>3055725.8259999999</v>
      </c>
      <c r="D953" s="98">
        <v>1268.0029999999999</v>
      </c>
      <c r="E953" s="40" t="s">
        <v>192</v>
      </c>
    </row>
    <row r="954" spans="1:5" x14ac:dyDescent="0.3">
      <c r="A954" s="40">
        <v>953</v>
      </c>
      <c r="B954" s="98">
        <v>331869.79800000001</v>
      </c>
      <c r="C954" s="98">
        <v>3055737.7540000002</v>
      </c>
      <c r="D954" s="98">
        <v>1272.3689999999999</v>
      </c>
      <c r="E954" s="40" t="s">
        <v>192</v>
      </c>
    </row>
    <row r="955" spans="1:5" x14ac:dyDescent="0.3">
      <c r="A955" s="40">
        <v>954</v>
      </c>
      <c r="B955" s="98">
        <v>331864.12900000002</v>
      </c>
      <c r="C955" s="98">
        <v>3055719.8560000001</v>
      </c>
      <c r="D955" s="98">
        <v>1268.008</v>
      </c>
      <c r="E955" s="40" t="s">
        <v>192</v>
      </c>
    </row>
    <row r="956" spans="1:5" x14ac:dyDescent="0.3">
      <c r="A956" s="40">
        <v>955</v>
      </c>
      <c r="B956" s="98">
        <v>331872.12099999998</v>
      </c>
      <c r="C956" s="98">
        <v>3055735.91</v>
      </c>
      <c r="D956" s="98">
        <v>1272.4649999999999</v>
      </c>
      <c r="E956" s="40" t="s">
        <v>192</v>
      </c>
    </row>
    <row r="957" spans="1:5" x14ac:dyDescent="0.3">
      <c r="A957" s="40">
        <v>956</v>
      </c>
      <c r="B957" s="98">
        <v>331869.09299999999</v>
      </c>
      <c r="C957" s="98">
        <v>3055721.6719999998</v>
      </c>
      <c r="D957" s="98">
        <v>1268.0229999999999</v>
      </c>
      <c r="E957" s="40" t="s">
        <v>192</v>
      </c>
    </row>
    <row r="958" spans="1:5" x14ac:dyDescent="0.3">
      <c r="A958" s="40">
        <v>957</v>
      </c>
      <c r="B958" s="98">
        <v>331874.712</v>
      </c>
      <c r="C958" s="98">
        <v>3055719.06</v>
      </c>
      <c r="D958" s="98">
        <v>1268.309</v>
      </c>
      <c r="E958" s="40" t="s">
        <v>192</v>
      </c>
    </row>
    <row r="959" spans="1:5" x14ac:dyDescent="0.3">
      <c r="A959" s="40">
        <v>958</v>
      </c>
      <c r="B959" s="98">
        <v>331883.53100000002</v>
      </c>
      <c r="C959" s="98">
        <v>3055731.9139999999</v>
      </c>
      <c r="D959" s="98">
        <v>1272.7739999999999</v>
      </c>
      <c r="E959" s="40" t="s">
        <v>192</v>
      </c>
    </row>
    <row r="960" spans="1:5" x14ac:dyDescent="0.3">
      <c r="A960" s="40">
        <v>959</v>
      </c>
      <c r="B960" s="98">
        <v>331859.80499999999</v>
      </c>
      <c r="C960" s="98">
        <v>3055746.0419999999</v>
      </c>
      <c r="D960" s="98">
        <v>1272.537</v>
      </c>
      <c r="E960" s="40" t="s">
        <v>167</v>
      </c>
    </row>
    <row r="961" spans="1:5" x14ac:dyDescent="0.3">
      <c r="A961" s="40">
        <v>960</v>
      </c>
      <c r="B961" s="98">
        <v>331858.821</v>
      </c>
      <c r="C961" s="98">
        <v>3055745.2650000001</v>
      </c>
      <c r="D961" s="98">
        <v>1272.5319999999999</v>
      </c>
      <c r="E961" s="40" t="s">
        <v>167</v>
      </c>
    </row>
    <row r="962" spans="1:5" x14ac:dyDescent="0.3">
      <c r="A962" s="40">
        <v>961</v>
      </c>
      <c r="B962" s="98">
        <v>331858.26500000001</v>
      </c>
      <c r="C962" s="98">
        <v>3055744.8650000002</v>
      </c>
      <c r="D962" s="98">
        <v>1272.499</v>
      </c>
      <c r="E962" s="40" t="s">
        <v>167</v>
      </c>
    </row>
    <row r="963" spans="1:5" x14ac:dyDescent="0.3">
      <c r="A963" s="40">
        <v>962</v>
      </c>
      <c r="B963" s="98">
        <v>331857.43900000001</v>
      </c>
      <c r="C963" s="98">
        <v>3055744.1680000001</v>
      </c>
      <c r="D963" s="98">
        <v>1272.492</v>
      </c>
      <c r="E963" s="40" t="s">
        <v>167</v>
      </c>
    </row>
    <row r="964" spans="1:5" x14ac:dyDescent="0.3">
      <c r="A964" s="40">
        <v>963</v>
      </c>
      <c r="B964" s="98">
        <v>331849.41700000002</v>
      </c>
      <c r="C964" s="98">
        <v>3055752.5780000002</v>
      </c>
      <c r="D964" s="98">
        <v>1272.51</v>
      </c>
      <c r="E964" s="40" t="s">
        <v>192</v>
      </c>
    </row>
    <row r="965" spans="1:5" x14ac:dyDescent="0.3">
      <c r="A965" s="40">
        <v>964</v>
      </c>
      <c r="B965" s="98">
        <v>331853.11499999999</v>
      </c>
      <c r="C965" s="98">
        <v>3055753.1009999998</v>
      </c>
      <c r="D965" s="98">
        <v>1271.8440000000001</v>
      </c>
      <c r="E965" s="40" t="s">
        <v>192</v>
      </c>
    </row>
    <row r="966" spans="1:5" x14ac:dyDescent="0.3">
      <c r="A966" s="40">
        <v>965</v>
      </c>
      <c r="B966" s="98">
        <v>331851.16600000003</v>
      </c>
      <c r="C966" s="98">
        <v>3055755.2480000001</v>
      </c>
      <c r="D966" s="98">
        <v>1272.075</v>
      </c>
      <c r="E966" s="40" t="s">
        <v>192</v>
      </c>
    </row>
    <row r="967" spans="1:5" x14ac:dyDescent="0.3">
      <c r="A967" s="40">
        <v>966</v>
      </c>
      <c r="B967" s="98">
        <v>331849.739</v>
      </c>
      <c r="C967" s="98">
        <v>3055754.1</v>
      </c>
      <c r="D967" s="98">
        <v>1272.434</v>
      </c>
      <c r="E967" s="40" t="s">
        <v>192</v>
      </c>
    </row>
    <row r="968" spans="1:5" x14ac:dyDescent="0.3">
      <c r="A968" s="40">
        <v>967</v>
      </c>
      <c r="B968" s="98">
        <v>331841.17200000002</v>
      </c>
      <c r="C968" s="98">
        <v>3055760.764</v>
      </c>
      <c r="D968" s="98">
        <v>1272.3330000000001</v>
      </c>
      <c r="E968" s="40" t="s">
        <v>192</v>
      </c>
    </row>
    <row r="969" spans="1:5" x14ac:dyDescent="0.3">
      <c r="A969" s="40">
        <v>968</v>
      </c>
      <c r="B969" s="98">
        <v>331836.34600000002</v>
      </c>
      <c r="C969" s="98">
        <v>3055762.3029999998</v>
      </c>
      <c r="D969" s="98">
        <v>1272.403</v>
      </c>
      <c r="E969" s="40" t="s">
        <v>192</v>
      </c>
    </row>
    <row r="970" spans="1:5" x14ac:dyDescent="0.3">
      <c r="A970" s="40">
        <v>969</v>
      </c>
      <c r="B970" s="98">
        <v>331838.64399999997</v>
      </c>
      <c r="C970" s="98">
        <v>3055765.0430000001</v>
      </c>
      <c r="D970" s="98">
        <v>1272.0260000000001</v>
      </c>
      <c r="E970" s="40" t="s">
        <v>192</v>
      </c>
    </row>
    <row r="971" spans="1:5" x14ac:dyDescent="0.3">
      <c r="A971" s="40">
        <v>970</v>
      </c>
      <c r="B971" s="98">
        <v>331847.11599999998</v>
      </c>
      <c r="C971" s="98">
        <v>3055759.5759999999</v>
      </c>
      <c r="D971" s="98">
        <v>1271.748</v>
      </c>
      <c r="E971" s="40" t="s">
        <v>192</v>
      </c>
    </row>
    <row r="972" spans="1:5" x14ac:dyDescent="0.3">
      <c r="A972" s="40">
        <v>971</v>
      </c>
      <c r="B972" s="98">
        <v>331851.10100000002</v>
      </c>
      <c r="C972" s="98">
        <v>3055757.0660000001</v>
      </c>
      <c r="D972" s="98">
        <v>1271.373</v>
      </c>
      <c r="E972" s="40" t="s">
        <v>192</v>
      </c>
    </row>
    <row r="973" spans="1:5" x14ac:dyDescent="0.3">
      <c r="A973" s="40">
        <v>972</v>
      </c>
      <c r="B973" s="98">
        <v>331851.98800000001</v>
      </c>
      <c r="C973" s="98">
        <v>3055756.99</v>
      </c>
      <c r="D973" s="98">
        <v>1270.586</v>
      </c>
      <c r="E973" s="40" t="s">
        <v>192</v>
      </c>
    </row>
    <row r="974" spans="1:5" x14ac:dyDescent="0.3">
      <c r="A974" s="40">
        <v>973</v>
      </c>
      <c r="B974" s="98">
        <v>331854.24699999997</v>
      </c>
      <c r="C974" s="98">
        <v>3055755.5869999998</v>
      </c>
      <c r="D974" s="98">
        <v>1270.7729999999999</v>
      </c>
      <c r="E974" s="40" t="s">
        <v>192</v>
      </c>
    </row>
    <row r="975" spans="1:5" x14ac:dyDescent="0.3">
      <c r="A975" s="40">
        <v>974</v>
      </c>
      <c r="B975" s="98">
        <v>331859.28499999997</v>
      </c>
      <c r="C975" s="98">
        <v>3055752.639</v>
      </c>
      <c r="D975" s="98">
        <v>1270.1179999999999</v>
      </c>
      <c r="E975" s="40" t="s">
        <v>192</v>
      </c>
    </row>
    <row r="976" spans="1:5" x14ac:dyDescent="0.3">
      <c r="A976" s="40">
        <v>975</v>
      </c>
      <c r="B976" s="98">
        <v>331860.00699999998</v>
      </c>
      <c r="C976" s="98">
        <v>3055746.091</v>
      </c>
      <c r="D976" s="98">
        <v>1270.721</v>
      </c>
      <c r="E976" s="40" t="s">
        <v>192</v>
      </c>
    </row>
    <row r="977" spans="1:5" x14ac:dyDescent="0.3">
      <c r="A977" s="40">
        <v>976</v>
      </c>
      <c r="B977" s="98">
        <v>331855.20400000003</v>
      </c>
      <c r="C977" s="98">
        <v>3055744.8760000002</v>
      </c>
      <c r="D977" s="98">
        <v>1270.787</v>
      </c>
      <c r="E977" s="40" t="s">
        <v>192</v>
      </c>
    </row>
    <row r="978" spans="1:5" x14ac:dyDescent="0.3">
      <c r="A978" s="40">
        <v>977</v>
      </c>
      <c r="B978" s="98">
        <v>331855.43</v>
      </c>
      <c r="C978" s="98">
        <v>3055741.1129999999</v>
      </c>
      <c r="D978" s="98">
        <v>1269.5139999999999</v>
      </c>
      <c r="E978" s="40" t="s">
        <v>192</v>
      </c>
    </row>
    <row r="979" spans="1:5" x14ac:dyDescent="0.3">
      <c r="A979" s="40">
        <v>978</v>
      </c>
      <c r="B979" s="98">
        <v>331845.20400000003</v>
      </c>
      <c r="C979" s="98">
        <v>3055739.591</v>
      </c>
      <c r="D979" s="98">
        <v>1270.6869999999999</v>
      </c>
      <c r="E979" s="40" t="s">
        <v>192</v>
      </c>
    </row>
    <row r="980" spans="1:5" x14ac:dyDescent="0.3">
      <c r="A980" s="40">
        <v>979</v>
      </c>
      <c r="B980" s="98">
        <v>331844.08299999998</v>
      </c>
      <c r="C980" s="98">
        <v>3055742.64</v>
      </c>
      <c r="D980" s="98">
        <v>1270.7149999999999</v>
      </c>
      <c r="E980" s="40" t="s">
        <v>156</v>
      </c>
    </row>
    <row r="981" spans="1:5" x14ac:dyDescent="0.3">
      <c r="A981" s="40">
        <v>980</v>
      </c>
      <c r="B981" s="98">
        <v>331859.38099999999</v>
      </c>
      <c r="C981" s="98">
        <v>3055723.82</v>
      </c>
      <c r="D981" s="98">
        <v>1267.0419999999999</v>
      </c>
      <c r="E981" s="40" t="s">
        <v>192</v>
      </c>
    </row>
    <row r="982" spans="1:5" x14ac:dyDescent="0.3">
      <c r="A982" s="40">
        <v>981</v>
      </c>
      <c r="B982" s="98">
        <v>331838.88900000002</v>
      </c>
      <c r="C982" s="98">
        <v>3055740.9559999998</v>
      </c>
      <c r="D982" s="98">
        <v>1270.799</v>
      </c>
      <c r="E982" s="40" t="s">
        <v>156</v>
      </c>
    </row>
    <row r="983" spans="1:5" x14ac:dyDescent="0.3">
      <c r="A983" s="40">
        <v>982</v>
      </c>
      <c r="B983" s="98">
        <v>331868.83799999999</v>
      </c>
      <c r="C983" s="98">
        <v>3055720.4190000002</v>
      </c>
      <c r="D983" s="98">
        <v>1266.8720000000001</v>
      </c>
      <c r="E983" s="40" t="s">
        <v>156</v>
      </c>
    </row>
    <row r="984" spans="1:5" x14ac:dyDescent="0.3">
      <c r="A984" s="40">
        <v>983</v>
      </c>
      <c r="B984" s="98">
        <v>331841.995</v>
      </c>
      <c r="C984" s="98">
        <v>3055735.04</v>
      </c>
      <c r="D984" s="98">
        <v>1270.5350000000001</v>
      </c>
      <c r="E984" s="40" t="s">
        <v>192</v>
      </c>
    </row>
    <row r="985" spans="1:5" x14ac:dyDescent="0.3">
      <c r="A985" s="40">
        <v>984</v>
      </c>
      <c r="B985" s="98">
        <v>331879.42300000001</v>
      </c>
      <c r="C985" s="98">
        <v>3055718.1579999998</v>
      </c>
      <c r="D985" s="98">
        <v>1266.548</v>
      </c>
      <c r="E985" s="40" t="s">
        <v>156</v>
      </c>
    </row>
    <row r="986" spans="1:5" x14ac:dyDescent="0.3">
      <c r="A986" s="40">
        <v>985</v>
      </c>
      <c r="B986" s="98">
        <v>331839.16399999999</v>
      </c>
      <c r="C986" s="98">
        <v>3055732.0649999999</v>
      </c>
      <c r="D986" s="98">
        <v>1270.2280000000001</v>
      </c>
      <c r="E986" s="40" t="s">
        <v>192</v>
      </c>
    </row>
    <row r="987" spans="1:5" x14ac:dyDescent="0.3">
      <c r="A987" s="40">
        <v>986</v>
      </c>
      <c r="B987" s="98">
        <v>331836.859</v>
      </c>
      <c r="C987" s="98">
        <v>3055730.97</v>
      </c>
      <c r="D987" s="98">
        <v>1269.528</v>
      </c>
      <c r="E987" s="40" t="s">
        <v>155</v>
      </c>
    </row>
    <row r="988" spans="1:5" x14ac:dyDescent="0.3">
      <c r="A988" s="40">
        <v>987</v>
      </c>
      <c r="B988" s="98">
        <v>331848.28499999997</v>
      </c>
      <c r="C988" s="98">
        <v>3055733.077</v>
      </c>
      <c r="D988" s="98">
        <v>1269.981</v>
      </c>
      <c r="E988" s="40" t="s">
        <v>192</v>
      </c>
    </row>
    <row r="989" spans="1:5" x14ac:dyDescent="0.3">
      <c r="A989" s="40">
        <v>988</v>
      </c>
      <c r="B989" s="98">
        <v>331878.58600000001</v>
      </c>
      <c r="C989" s="98">
        <v>3055722.6150000002</v>
      </c>
      <c r="D989" s="98">
        <v>1266.8399999999999</v>
      </c>
      <c r="E989" s="40" t="s">
        <v>156</v>
      </c>
    </row>
    <row r="990" spans="1:5" x14ac:dyDescent="0.3">
      <c r="A990" s="40">
        <v>989</v>
      </c>
      <c r="B990" s="98">
        <v>331877.266</v>
      </c>
      <c r="C990" s="98">
        <v>3055718.3930000002</v>
      </c>
      <c r="D990" s="98">
        <v>1266.434</v>
      </c>
      <c r="E990" s="40" t="s">
        <v>192</v>
      </c>
    </row>
    <row r="991" spans="1:5" x14ac:dyDescent="0.3">
      <c r="A991" s="40">
        <v>990</v>
      </c>
      <c r="B991" s="98">
        <v>331849.13900000002</v>
      </c>
      <c r="C991" s="98">
        <v>3055731.8390000002</v>
      </c>
      <c r="D991" s="98">
        <v>1269.5899999999999</v>
      </c>
      <c r="E991" s="40" t="s">
        <v>156</v>
      </c>
    </row>
    <row r="992" spans="1:5" x14ac:dyDescent="0.3">
      <c r="A992" s="40">
        <v>991</v>
      </c>
      <c r="B992" s="98">
        <v>331874.84600000002</v>
      </c>
      <c r="C992" s="98">
        <v>3055722.3289999999</v>
      </c>
      <c r="D992" s="98">
        <v>1266.5909999999999</v>
      </c>
      <c r="E992" s="40" t="s">
        <v>192</v>
      </c>
    </row>
    <row r="993" spans="1:5" x14ac:dyDescent="0.3">
      <c r="A993" s="40">
        <v>992</v>
      </c>
      <c r="B993" s="98">
        <v>331872.23800000001</v>
      </c>
      <c r="C993" s="98">
        <v>3055727.9890000001</v>
      </c>
      <c r="D993" s="98">
        <v>1266.942</v>
      </c>
      <c r="E993" s="40" t="s">
        <v>192</v>
      </c>
    </row>
    <row r="994" spans="1:5" x14ac:dyDescent="0.3">
      <c r="A994" s="40">
        <v>993</v>
      </c>
      <c r="B994" s="98">
        <v>331854.28999999998</v>
      </c>
      <c r="C994" s="98">
        <v>3055707.8810000001</v>
      </c>
      <c r="D994" s="98">
        <v>1266.875</v>
      </c>
      <c r="E994" s="40" t="s">
        <v>155</v>
      </c>
    </row>
    <row r="995" spans="1:5" x14ac:dyDescent="0.3">
      <c r="A995" s="40">
        <v>994</v>
      </c>
      <c r="B995" s="98">
        <v>331792.75400000002</v>
      </c>
      <c r="C995" s="98">
        <v>3055584.7560000001</v>
      </c>
      <c r="D995" s="98">
        <v>1255.606</v>
      </c>
      <c r="E995" s="40" t="s">
        <v>156</v>
      </c>
    </row>
    <row r="996" spans="1:5" x14ac:dyDescent="0.3">
      <c r="A996" s="40">
        <v>995</v>
      </c>
      <c r="B996" s="98">
        <v>331788.01699999999</v>
      </c>
      <c r="C996" s="98">
        <v>3055550.32</v>
      </c>
      <c r="D996" s="98">
        <v>1257.376</v>
      </c>
      <c r="E996" s="40" t="s">
        <v>192</v>
      </c>
    </row>
    <row r="997" spans="1:5" x14ac:dyDescent="0.3">
      <c r="A997" s="40">
        <v>996</v>
      </c>
      <c r="B997" s="98">
        <v>331789.886</v>
      </c>
      <c r="C997" s="98">
        <v>3055550.5550000002</v>
      </c>
      <c r="D997" s="98">
        <v>1258.3440000000001</v>
      </c>
      <c r="E997" s="40" t="s">
        <v>155</v>
      </c>
    </row>
    <row r="998" spans="1:5" x14ac:dyDescent="0.3">
      <c r="A998" s="40">
        <v>997</v>
      </c>
      <c r="B998" s="105">
        <v>331768.973</v>
      </c>
      <c r="C998" s="105">
        <v>3055531.53</v>
      </c>
      <c r="D998" s="105">
        <v>1258.5329999999999</v>
      </c>
      <c r="E998" s="40" t="s">
        <v>192</v>
      </c>
    </row>
    <row r="999" spans="1:5" x14ac:dyDescent="0.3">
      <c r="A999" s="40">
        <v>998</v>
      </c>
      <c r="B999" s="98">
        <v>331777.80499999999</v>
      </c>
      <c r="C999" s="98">
        <v>3055533.551</v>
      </c>
      <c r="D999" s="98">
        <v>1258.597</v>
      </c>
      <c r="E999" s="40" t="s">
        <v>166</v>
      </c>
    </row>
    <row r="1000" spans="1:5" x14ac:dyDescent="0.3">
      <c r="A1000" s="40">
        <v>999</v>
      </c>
      <c r="B1000" s="98">
        <v>331780.67599999998</v>
      </c>
      <c r="C1000" s="98">
        <v>3055538.4730000002</v>
      </c>
      <c r="D1000" s="98">
        <v>1258.627</v>
      </c>
      <c r="E1000" s="40" t="s">
        <v>192</v>
      </c>
    </row>
    <row r="1001" spans="1:5" x14ac:dyDescent="0.3">
      <c r="A1001" s="40">
        <v>1000</v>
      </c>
      <c r="B1001" s="98">
        <v>331787.315</v>
      </c>
      <c r="C1001" s="98">
        <v>3055537.0269999998</v>
      </c>
      <c r="D1001" s="98">
        <v>1260.008</v>
      </c>
      <c r="E1001" s="40" t="s">
        <v>166</v>
      </c>
    </row>
    <row r="1002" spans="1:5" x14ac:dyDescent="0.3">
      <c r="A1002" s="40">
        <v>1001</v>
      </c>
      <c r="B1002" s="98">
        <v>331791.69199999998</v>
      </c>
      <c r="C1002" s="98">
        <v>3055541.966</v>
      </c>
      <c r="D1002" s="98">
        <v>1260.027</v>
      </c>
      <c r="E1002" s="40" t="s">
        <v>192</v>
      </c>
    </row>
    <row r="1003" spans="1:5" x14ac:dyDescent="0.3">
      <c r="A1003" s="40">
        <v>1002</v>
      </c>
      <c r="B1003" s="98">
        <v>331798.22600000002</v>
      </c>
      <c r="C1003" s="98">
        <v>3055543.5630000001</v>
      </c>
      <c r="D1003" s="98">
        <v>1260.039</v>
      </c>
      <c r="E1003" s="40" t="s">
        <v>166</v>
      </c>
    </row>
    <row r="1004" spans="1:5" x14ac:dyDescent="0.3">
      <c r="A1004" s="40">
        <v>1003</v>
      </c>
      <c r="B1004" s="98">
        <v>331798.08899999998</v>
      </c>
      <c r="C1004" s="98">
        <v>3055552.966</v>
      </c>
      <c r="D1004" s="98">
        <v>1259.9269999999999</v>
      </c>
      <c r="E1004" s="40" t="s">
        <v>192</v>
      </c>
    </row>
    <row r="1005" spans="1:5" x14ac:dyDescent="0.3">
      <c r="A1005" s="40">
        <v>1004</v>
      </c>
      <c r="B1005" s="98">
        <v>331774.364</v>
      </c>
      <c r="C1005" s="98">
        <v>3055539.1269999999</v>
      </c>
      <c r="D1005" s="98">
        <v>1257.826</v>
      </c>
      <c r="E1005" s="40" t="s">
        <v>192</v>
      </c>
    </row>
    <row r="1006" spans="1:5" x14ac:dyDescent="0.3">
      <c r="A1006" s="40">
        <v>1005</v>
      </c>
      <c r="B1006" s="98">
        <v>331767.30200000003</v>
      </c>
      <c r="C1006" s="98">
        <v>3055536.3859999999</v>
      </c>
      <c r="D1006" s="98">
        <v>1257.47</v>
      </c>
      <c r="E1006" s="40" t="s">
        <v>192</v>
      </c>
    </row>
    <row r="1007" spans="1:5" x14ac:dyDescent="0.3">
      <c r="A1007" s="40">
        <v>1006</v>
      </c>
      <c r="B1007" s="98">
        <v>331769.962</v>
      </c>
      <c r="C1007" s="98">
        <v>3055539.1159999999</v>
      </c>
      <c r="D1007" s="98">
        <v>1257.078</v>
      </c>
      <c r="E1007" s="40" t="s">
        <v>192</v>
      </c>
    </row>
    <row r="1008" spans="1:5" x14ac:dyDescent="0.3">
      <c r="A1008" s="40">
        <v>1007</v>
      </c>
      <c r="B1008" s="98">
        <v>331776.701</v>
      </c>
      <c r="C1008" s="98">
        <v>3055541.767</v>
      </c>
      <c r="D1008" s="98">
        <v>1257.329</v>
      </c>
      <c r="E1008" s="40" t="s">
        <v>192</v>
      </c>
    </row>
    <row r="1009" spans="1:5" x14ac:dyDescent="0.3">
      <c r="A1009" s="40">
        <v>1008</v>
      </c>
      <c r="B1009" s="98">
        <v>331779.728</v>
      </c>
      <c r="C1009" s="98">
        <v>3055541.3480000002</v>
      </c>
      <c r="D1009" s="98">
        <v>1258.0340000000001</v>
      </c>
      <c r="E1009" s="40" t="s">
        <v>192</v>
      </c>
    </row>
    <row r="1010" spans="1:5" x14ac:dyDescent="0.3">
      <c r="A1010" s="40">
        <v>1009</v>
      </c>
      <c r="B1010" s="98">
        <v>331785.63299999997</v>
      </c>
      <c r="C1010" s="98">
        <v>3055544.9270000001</v>
      </c>
      <c r="D1010" s="98">
        <v>1258.6110000000001</v>
      </c>
      <c r="E1010" s="40" t="s">
        <v>192</v>
      </c>
    </row>
    <row r="1011" spans="1:5" x14ac:dyDescent="0.3">
      <c r="A1011" s="40">
        <v>1010</v>
      </c>
      <c r="B1011" s="98">
        <v>331785.658</v>
      </c>
      <c r="C1011" s="98">
        <v>3055546.7030000002</v>
      </c>
      <c r="D1011" s="98">
        <v>1257.731</v>
      </c>
      <c r="E1011" s="40" t="s">
        <v>192</v>
      </c>
    </row>
    <row r="1012" spans="1:5" x14ac:dyDescent="0.3">
      <c r="A1012" s="40">
        <v>1011</v>
      </c>
      <c r="B1012" s="98">
        <v>331791.86</v>
      </c>
      <c r="C1012" s="98">
        <v>3055555.2170000002</v>
      </c>
      <c r="D1012" s="98">
        <v>1258.2439999999999</v>
      </c>
      <c r="E1012" s="40" t="s">
        <v>192</v>
      </c>
    </row>
    <row r="1013" spans="1:5" x14ac:dyDescent="0.3">
      <c r="A1013" s="40">
        <v>1012</v>
      </c>
      <c r="B1013" s="98">
        <v>331795.38699999999</v>
      </c>
      <c r="C1013" s="98">
        <v>3055557.28</v>
      </c>
      <c r="D1013" s="98">
        <v>1258.3430000000001</v>
      </c>
      <c r="E1013" s="40" t="s">
        <v>192</v>
      </c>
    </row>
    <row r="1014" spans="1:5" x14ac:dyDescent="0.3">
      <c r="A1014" s="40">
        <v>1013</v>
      </c>
      <c r="B1014" s="98">
        <v>331797.49300000002</v>
      </c>
      <c r="C1014" s="98">
        <v>3055560.6660000002</v>
      </c>
      <c r="D1014" s="98">
        <v>1258.3599999999999</v>
      </c>
      <c r="E1014" s="40" t="s">
        <v>192</v>
      </c>
    </row>
    <row r="1015" spans="1:5" x14ac:dyDescent="0.3">
      <c r="A1015" s="40">
        <v>1014</v>
      </c>
      <c r="B1015" s="98">
        <v>331800.46799999999</v>
      </c>
      <c r="C1015" s="98">
        <v>3055562.537</v>
      </c>
      <c r="D1015" s="98">
        <v>1259.318</v>
      </c>
      <c r="E1015" s="40" t="s">
        <v>192</v>
      </c>
    </row>
    <row r="1016" spans="1:5" x14ac:dyDescent="0.3">
      <c r="A1016" s="40">
        <v>1015</v>
      </c>
      <c r="B1016" s="98">
        <v>331802.46500000003</v>
      </c>
      <c r="C1016" s="98">
        <v>3055563.4279999998</v>
      </c>
      <c r="D1016" s="98">
        <v>1259.289</v>
      </c>
      <c r="E1016" s="40" t="s">
        <v>155</v>
      </c>
    </row>
    <row r="1017" spans="1:5" x14ac:dyDescent="0.3">
      <c r="A1017" s="40">
        <v>1016</v>
      </c>
      <c r="B1017" s="98">
        <v>331805.99599999998</v>
      </c>
      <c r="C1017" s="98">
        <v>3055563.7949999999</v>
      </c>
      <c r="D1017" s="98">
        <v>1260.1980000000001</v>
      </c>
      <c r="E1017" s="40" t="s">
        <v>192</v>
      </c>
    </row>
    <row r="1018" spans="1:5" x14ac:dyDescent="0.3">
      <c r="A1018" s="40">
        <v>1017</v>
      </c>
      <c r="B1018" s="98">
        <v>331803.68099999998</v>
      </c>
      <c r="C1018" s="98">
        <v>3055567.3769999999</v>
      </c>
      <c r="D1018" s="98">
        <v>1259.288</v>
      </c>
      <c r="E1018" s="40" t="s">
        <v>192</v>
      </c>
    </row>
    <row r="1019" spans="1:5" x14ac:dyDescent="0.3">
      <c r="A1019" s="40">
        <v>1018</v>
      </c>
      <c r="B1019" s="98">
        <v>331815.15399999998</v>
      </c>
      <c r="C1019" s="98">
        <v>3055565.7119999998</v>
      </c>
      <c r="D1019" s="98">
        <v>1260.3589999999999</v>
      </c>
      <c r="E1019" s="40" t="s">
        <v>166</v>
      </c>
    </row>
    <row r="1020" spans="1:5" x14ac:dyDescent="0.3">
      <c r="A1020" s="40">
        <v>1019</v>
      </c>
      <c r="B1020" s="98">
        <v>331806.33199999999</v>
      </c>
      <c r="C1020" s="98">
        <v>3055568.9589999998</v>
      </c>
      <c r="D1020" s="98">
        <v>1259.0260000000001</v>
      </c>
      <c r="E1020" s="40" t="s">
        <v>192</v>
      </c>
    </row>
    <row r="1021" spans="1:5" x14ac:dyDescent="0.3">
      <c r="A1021" s="40">
        <v>1020</v>
      </c>
      <c r="B1021" s="98">
        <v>331809.53100000002</v>
      </c>
      <c r="C1021" s="98">
        <v>3055567.6430000002</v>
      </c>
      <c r="D1021" s="98">
        <v>1259.6869999999999</v>
      </c>
      <c r="E1021" s="40" t="s">
        <v>192</v>
      </c>
    </row>
    <row r="1022" spans="1:5" x14ac:dyDescent="0.3">
      <c r="A1022" s="40">
        <v>1021</v>
      </c>
      <c r="B1022" s="98">
        <v>331808.75</v>
      </c>
      <c r="C1022" s="98">
        <v>3055572.2</v>
      </c>
      <c r="D1022" s="98">
        <v>1259.0309999999999</v>
      </c>
      <c r="E1022" s="40" t="s">
        <v>192</v>
      </c>
    </row>
    <row r="1023" spans="1:5" x14ac:dyDescent="0.3">
      <c r="A1023" s="40">
        <v>1022</v>
      </c>
      <c r="B1023" s="98">
        <v>331811.17599999998</v>
      </c>
      <c r="C1023" s="98">
        <v>3055571.094</v>
      </c>
      <c r="D1023" s="98">
        <v>1259.71</v>
      </c>
      <c r="E1023" s="40" t="s">
        <v>192</v>
      </c>
    </row>
    <row r="1024" spans="1:5" x14ac:dyDescent="0.3">
      <c r="A1024" s="40">
        <v>1023</v>
      </c>
      <c r="B1024" s="98">
        <v>331812.83500000002</v>
      </c>
      <c r="C1024" s="98">
        <v>3055575.8360000001</v>
      </c>
      <c r="D1024" s="98">
        <v>1259.126</v>
      </c>
      <c r="E1024" s="40" t="s">
        <v>192</v>
      </c>
    </row>
    <row r="1025" spans="1:5" x14ac:dyDescent="0.3">
      <c r="A1025" s="40">
        <v>1024</v>
      </c>
      <c r="B1025" s="98">
        <v>331812.533</v>
      </c>
      <c r="C1025" s="98">
        <v>3055570.6510000001</v>
      </c>
      <c r="D1025" s="98">
        <v>1259.8119999999999</v>
      </c>
      <c r="E1025" s="40" t="s">
        <v>164</v>
      </c>
    </row>
    <row r="1026" spans="1:5" x14ac:dyDescent="0.3">
      <c r="A1026" s="40">
        <v>1025</v>
      </c>
      <c r="B1026" s="98">
        <v>331814.69699999999</v>
      </c>
      <c r="C1026" s="98">
        <v>3055578.7420000001</v>
      </c>
      <c r="D1026" s="98">
        <v>1259.2550000000001</v>
      </c>
      <c r="E1026" s="40" t="s">
        <v>192</v>
      </c>
    </row>
    <row r="1027" spans="1:5" x14ac:dyDescent="0.3">
      <c r="A1027" s="40">
        <v>1026</v>
      </c>
      <c r="B1027" s="98">
        <v>331818.26199999999</v>
      </c>
      <c r="C1027" s="98">
        <v>3055574.2579999999</v>
      </c>
      <c r="D1027" s="98">
        <v>1260.473</v>
      </c>
      <c r="E1027" s="40" t="s">
        <v>164</v>
      </c>
    </row>
    <row r="1028" spans="1:5" x14ac:dyDescent="0.3">
      <c r="A1028" s="40">
        <v>1027</v>
      </c>
      <c r="B1028" s="98">
        <v>331810.63699999999</v>
      </c>
      <c r="C1028" s="98">
        <v>3055577.1359999999</v>
      </c>
      <c r="D1028" s="98">
        <v>1257.9739999999999</v>
      </c>
      <c r="E1028" s="40" t="s">
        <v>192</v>
      </c>
    </row>
    <row r="1029" spans="1:5" x14ac:dyDescent="0.3">
      <c r="A1029" s="40">
        <v>1028</v>
      </c>
      <c r="B1029" s="98">
        <v>331818.19799999997</v>
      </c>
      <c r="C1029" s="98">
        <v>3055575.7409999999</v>
      </c>
      <c r="D1029" s="98">
        <v>1260.874</v>
      </c>
      <c r="E1029" s="40" t="s">
        <v>192</v>
      </c>
    </row>
    <row r="1030" spans="1:5" x14ac:dyDescent="0.3">
      <c r="A1030" s="40">
        <v>1029</v>
      </c>
      <c r="B1030" s="98">
        <v>331805.20699999999</v>
      </c>
      <c r="C1030" s="98">
        <v>3055569.7949999999</v>
      </c>
      <c r="D1030" s="98">
        <v>1258.0709999999999</v>
      </c>
      <c r="E1030" s="40" t="s">
        <v>170</v>
      </c>
    </row>
    <row r="1031" spans="1:5" x14ac:dyDescent="0.3">
      <c r="A1031" s="40">
        <v>1030</v>
      </c>
      <c r="B1031" s="98">
        <v>331820.63799999998</v>
      </c>
      <c r="C1031" s="98">
        <v>3055576.31</v>
      </c>
      <c r="D1031" s="98">
        <v>1261.1010000000001</v>
      </c>
      <c r="E1031" s="40" t="s">
        <v>185</v>
      </c>
    </row>
    <row r="1032" spans="1:5" x14ac:dyDescent="0.3">
      <c r="A1032" s="40">
        <v>1031</v>
      </c>
      <c r="B1032" s="98">
        <v>331821.91700000002</v>
      </c>
      <c r="C1032" s="98">
        <v>3055575.213</v>
      </c>
      <c r="D1032" s="98">
        <v>1261.144</v>
      </c>
      <c r="E1032" s="40" t="s">
        <v>185</v>
      </c>
    </row>
    <row r="1033" spans="1:5" x14ac:dyDescent="0.3">
      <c r="A1033" s="40">
        <v>1032</v>
      </c>
      <c r="B1033" s="98">
        <v>331820.90299999999</v>
      </c>
      <c r="C1033" s="98">
        <v>3055573.6140000001</v>
      </c>
      <c r="D1033" s="98">
        <v>1261.0409999999999</v>
      </c>
      <c r="E1033" s="40" t="s">
        <v>166</v>
      </c>
    </row>
    <row r="1034" spans="1:5" x14ac:dyDescent="0.3">
      <c r="A1034" s="40">
        <v>1033</v>
      </c>
      <c r="B1034" s="98">
        <v>331791.21000000002</v>
      </c>
      <c r="C1034" s="98">
        <v>3055542.99</v>
      </c>
      <c r="D1034" s="98">
        <v>1260.008</v>
      </c>
      <c r="E1034" s="40" t="s">
        <v>192</v>
      </c>
    </row>
    <row r="1035" spans="1:5" x14ac:dyDescent="0.3">
      <c r="A1035" s="40">
        <v>1034</v>
      </c>
      <c r="B1035" s="98">
        <v>331794.96500000003</v>
      </c>
      <c r="C1035" s="98">
        <v>3055549.0839999998</v>
      </c>
      <c r="D1035" s="98">
        <v>1259.877</v>
      </c>
      <c r="E1035" s="40" t="s">
        <v>192</v>
      </c>
    </row>
    <row r="1036" spans="1:5" x14ac:dyDescent="0.3">
      <c r="A1036" s="40">
        <v>1035</v>
      </c>
      <c r="B1036" s="98">
        <v>331815.95199999999</v>
      </c>
      <c r="C1036" s="98">
        <v>3055574.5630000001</v>
      </c>
      <c r="D1036" s="98">
        <v>1259.8710000000001</v>
      </c>
      <c r="E1036" s="40" t="s">
        <v>192</v>
      </c>
    </row>
    <row r="1037" spans="1:5" x14ac:dyDescent="0.3">
      <c r="A1037" s="40">
        <v>1036</v>
      </c>
      <c r="B1037" s="98">
        <v>331808.26500000001</v>
      </c>
      <c r="C1037" s="98">
        <v>3055564.9079999998</v>
      </c>
      <c r="D1037" s="98">
        <v>1260.241</v>
      </c>
      <c r="E1037" s="40" t="s">
        <v>192</v>
      </c>
    </row>
    <row r="1038" spans="1:5" x14ac:dyDescent="0.3">
      <c r="A1038" s="40">
        <v>1037</v>
      </c>
      <c r="B1038" s="98">
        <v>331818.79800000001</v>
      </c>
      <c r="C1038" s="98">
        <v>3055577.585</v>
      </c>
      <c r="D1038" s="98">
        <v>1260.048</v>
      </c>
      <c r="E1038" s="40" t="s">
        <v>192</v>
      </c>
    </row>
    <row r="1039" spans="1:5" x14ac:dyDescent="0.3">
      <c r="A1039" s="40">
        <v>1038</v>
      </c>
      <c r="B1039" s="98">
        <v>331814.538</v>
      </c>
      <c r="C1039" s="98">
        <v>3055565.0389999999</v>
      </c>
      <c r="D1039" s="98">
        <v>1260.3800000000001</v>
      </c>
      <c r="E1039" s="40" t="s">
        <v>166</v>
      </c>
    </row>
    <row r="1040" spans="1:5" x14ac:dyDescent="0.3">
      <c r="A1040" s="40">
        <v>1039</v>
      </c>
      <c r="B1040" s="98">
        <v>331727.94300000003</v>
      </c>
      <c r="C1040" s="98">
        <v>3055655.0060000001</v>
      </c>
      <c r="D1040" s="98">
        <v>1255.854</v>
      </c>
      <c r="E1040" s="40" t="s">
        <v>192</v>
      </c>
    </row>
    <row r="1041" spans="1:5" x14ac:dyDescent="0.3">
      <c r="A1041" s="40">
        <v>1040</v>
      </c>
      <c r="B1041" s="98">
        <v>331736.18599999999</v>
      </c>
      <c r="C1041" s="98">
        <v>3055651.9819999998</v>
      </c>
      <c r="D1041" s="98">
        <v>1255.2180000000001</v>
      </c>
      <c r="E1041" s="40" t="s">
        <v>192</v>
      </c>
    </row>
    <row r="1042" spans="1:5" x14ac:dyDescent="0.3">
      <c r="A1042" s="40">
        <v>1041</v>
      </c>
      <c r="B1042" s="98">
        <v>331727.96399999998</v>
      </c>
      <c r="C1042" s="98">
        <v>3055653.6529999999</v>
      </c>
      <c r="D1042" s="98">
        <v>1255.4449999999999</v>
      </c>
      <c r="E1042" s="40" t="s">
        <v>192</v>
      </c>
    </row>
    <row r="1043" spans="1:5" x14ac:dyDescent="0.3">
      <c r="A1043" s="40">
        <v>1042</v>
      </c>
      <c r="B1043" s="98">
        <v>331728.58500000002</v>
      </c>
      <c r="C1043" s="98">
        <v>3055650.6170000001</v>
      </c>
      <c r="D1043" s="98">
        <v>1255.0409999999999</v>
      </c>
      <c r="E1043" s="40" t="s">
        <v>155</v>
      </c>
    </row>
    <row r="1044" spans="1:5" x14ac:dyDescent="0.3">
      <c r="A1044" s="40">
        <v>1043</v>
      </c>
      <c r="B1044" s="98">
        <v>331725.62400000001</v>
      </c>
      <c r="C1044" s="98">
        <v>3055653.57</v>
      </c>
      <c r="D1044" s="98">
        <v>1255.7670000000001</v>
      </c>
      <c r="E1044" s="40" t="s">
        <v>192</v>
      </c>
    </row>
    <row r="1045" spans="1:5" x14ac:dyDescent="0.3">
      <c r="A1045" s="40">
        <v>1044</v>
      </c>
      <c r="B1045" s="98">
        <v>331723.12599999999</v>
      </c>
      <c r="C1045" s="98">
        <v>3055647.2850000001</v>
      </c>
      <c r="D1045" s="98">
        <v>1254.971</v>
      </c>
      <c r="E1045" s="40" t="s">
        <v>192</v>
      </c>
    </row>
    <row r="1046" spans="1:5" x14ac:dyDescent="0.3">
      <c r="A1046" s="40">
        <v>1045</v>
      </c>
      <c r="B1046" s="98">
        <v>331724.54200000002</v>
      </c>
      <c r="C1046" s="98">
        <v>3055651.4649999999</v>
      </c>
      <c r="D1046" s="98">
        <v>1255.1669999999999</v>
      </c>
      <c r="E1046" s="40" t="s">
        <v>192</v>
      </c>
    </row>
    <row r="1047" spans="1:5" x14ac:dyDescent="0.3">
      <c r="A1047" s="40">
        <v>1046</v>
      </c>
      <c r="B1047" s="98">
        <v>331720.94199999998</v>
      </c>
      <c r="C1047" s="98">
        <v>3055642.2749999999</v>
      </c>
      <c r="D1047" s="98">
        <v>1254.732</v>
      </c>
      <c r="E1047" s="40" t="s">
        <v>155</v>
      </c>
    </row>
    <row r="1048" spans="1:5" x14ac:dyDescent="0.3">
      <c r="A1048" s="40">
        <v>1047</v>
      </c>
      <c r="B1048" s="98">
        <v>331722.386</v>
      </c>
      <c r="C1048" s="98">
        <v>3055649.0980000002</v>
      </c>
      <c r="D1048" s="98">
        <v>1254.807</v>
      </c>
      <c r="E1048" s="40" t="s">
        <v>192</v>
      </c>
    </row>
    <row r="1049" spans="1:5" x14ac:dyDescent="0.3">
      <c r="A1049" s="40">
        <v>1048</v>
      </c>
      <c r="B1049" s="98">
        <v>331724.24</v>
      </c>
      <c r="C1049" s="98">
        <v>3055633.7940000002</v>
      </c>
      <c r="D1049" s="98">
        <v>1254.8920000000001</v>
      </c>
      <c r="E1049" s="40" t="s">
        <v>192</v>
      </c>
    </row>
    <row r="1050" spans="1:5" x14ac:dyDescent="0.3">
      <c r="A1050" s="40">
        <v>1049</v>
      </c>
      <c r="B1050" s="98">
        <v>331719.94500000001</v>
      </c>
      <c r="C1050" s="98">
        <v>3055647.6510000001</v>
      </c>
      <c r="D1050" s="98">
        <v>1255.386</v>
      </c>
      <c r="E1050" s="40" t="s">
        <v>192</v>
      </c>
    </row>
    <row r="1051" spans="1:5" x14ac:dyDescent="0.3">
      <c r="A1051" s="40">
        <v>1050</v>
      </c>
      <c r="B1051" s="98">
        <v>331735.01400000002</v>
      </c>
      <c r="C1051" s="98">
        <v>3055630.477</v>
      </c>
      <c r="D1051" s="98">
        <v>1255.039</v>
      </c>
      <c r="E1051" s="40" t="s">
        <v>192</v>
      </c>
    </row>
    <row r="1052" spans="1:5" x14ac:dyDescent="0.3">
      <c r="A1052" s="40">
        <v>1051</v>
      </c>
      <c r="B1052" s="98">
        <v>331722.87099999998</v>
      </c>
      <c r="C1052" s="98">
        <v>3055650.6549999998</v>
      </c>
      <c r="D1052" s="98">
        <v>1255.4929999999999</v>
      </c>
      <c r="E1052" s="40" t="s">
        <v>192</v>
      </c>
    </row>
    <row r="1053" spans="1:5" x14ac:dyDescent="0.3">
      <c r="A1053" s="40">
        <v>1052</v>
      </c>
      <c r="B1053" s="98">
        <v>331740.614</v>
      </c>
      <c r="C1053" s="98">
        <v>3055633.74</v>
      </c>
      <c r="D1053" s="98">
        <v>1254.694</v>
      </c>
      <c r="E1053" s="40" t="s">
        <v>155</v>
      </c>
    </row>
    <row r="1054" spans="1:5" x14ac:dyDescent="0.3">
      <c r="A1054" s="40">
        <v>1053</v>
      </c>
      <c r="B1054" s="98">
        <v>331725.79599999997</v>
      </c>
      <c r="C1054" s="98">
        <v>3055657.0759999999</v>
      </c>
      <c r="D1054" s="98">
        <v>1255.8330000000001</v>
      </c>
      <c r="E1054" s="40" t="s">
        <v>192</v>
      </c>
    </row>
    <row r="1055" spans="1:5" x14ac:dyDescent="0.3">
      <c r="A1055" s="40">
        <v>1054</v>
      </c>
      <c r="B1055" s="98">
        <v>331742.61200000002</v>
      </c>
      <c r="C1055" s="98">
        <v>3055642.5809999998</v>
      </c>
      <c r="D1055" s="98">
        <v>1253.866</v>
      </c>
      <c r="E1055" s="40" t="s">
        <v>192</v>
      </c>
    </row>
    <row r="1056" spans="1:5" x14ac:dyDescent="0.3">
      <c r="A1056" s="40">
        <v>1055</v>
      </c>
      <c r="B1056" s="98">
        <v>331740.24</v>
      </c>
      <c r="C1056" s="98">
        <v>3055648.5389999999</v>
      </c>
      <c r="D1056" s="98">
        <v>1254.075</v>
      </c>
      <c r="E1056" s="40" t="s">
        <v>192</v>
      </c>
    </row>
    <row r="1057" spans="1:5" x14ac:dyDescent="0.3">
      <c r="A1057" s="40">
        <v>1056</v>
      </c>
      <c r="B1057" s="98">
        <v>331735.13199999998</v>
      </c>
      <c r="C1057" s="98">
        <v>3055650.8620000002</v>
      </c>
      <c r="D1057" s="98">
        <v>1253.9870000000001</v>
      </c>
      <c r="E1057" s="40" t="s">
        <v>192</v>
      </c>
    </row>
    <row r="1058" spans="1:5" x14ac:dyDescent="0.3">
      <c r="A1058" s="40">
        <v>1057</v>
      </c>
      <c r="B1058" s="98">
        <v>331740.88099999999</v>
      </c>
      <c r="C1058" s="98">
        <v>3055650.1680000001</v>
      </c>
      <c r="D1058" s="98">
        <v>1255.146</v>
      </c>
      <c r="E1058" s="40" t="s">
        <v>192</v>
      </c>
    </row>
    <row r="1059" spans="1:5" x14ac:dyDescent="0.3">
      <c r="A1059" s="40">
        <v>1058</v>
      </c>
      <c r="B1059" s="98">
        <v>331734.96000000002</v>
      </c>
      <c r="C1059" s="98">
        <v>3055652.176</v>
      </c>
      <c r="D1059" s="98">
        <v>1255.2059999999999</v>
      </c>
      <c r="E1059" s="40" t="s">
        <v>192</v>
      </c>
    </row>
    <row r="1060" spans="1:5" x14ac:dyDescent="0.3">
      <c r="A1060" s="40">
        <v>1059</v>
      </c>
      <c r="B1060" s="98">
        <v>331727.49</v>
      </c>
      <c r="C1060" s="98">
        <v>3055648.9920000001</v>
      </c>
      <c r="D1060" s="98">
        <v>1254.0319999999999</v>
      </c>
      <c r="E1060" s="40" t="s">
        <v>192</v>
      </c>
    </row>
    <row r="1061" spans="1:5" x14ac:dyDescent="0.3">
      <c r="A1061" s="40">
        <v>1060</v>
      </c>
      <c r="B1061" s="98">
        <v>331723.80499999999</v>
      </c>
      <c r="C1061" s="98">
        <v>3055645.6889999998</v>
      </c>
      <c r="D1061" s="98">
        <v>1253.827</v>
      </c>
      <c r="E1061" s="40" t="s">
        <v>192</v>
      </c>
    </row>
    <row r="1062" spans="1:5" x14ac:dyDescent="0.3">
      <c r="A1062" s="40">
        <v>1061</v>
      </c>
      <c r="B1062" s="98">
        <v>331722.299</v>
      </c>
      <c r="C1062" s="98">
        <v>3055638.068</v>
      </c>
      <c r="D1062" s="98">
        <v>1253.748</v>
      </c>
      <c r="E1062" s="40" t="s">
        <v>192</v>
      </c>
    </row>
    <row r="1063" spans="1:5" x14ac:dyDescent="0.3">
      <c r="A1063" s="40">
        <v>1062</v>
      </c>
      <c r="B1063" s="98">
        <v>331724.88099999999</v>
      </c>
      <c r="C1063" s="98">
        <v>3055634.324</v>
      </c>
      <c r="D1063" s="98">
        <v>1254.0029999999999</v>
      </c>
      <c r="E1063" s="40" t="s">
        <v>192</v>
      </c>
    </row>
    <row r="1064" spans="1:5" x14ac:dyDescent="0.3">
      <c r="A1064" s="40">
        <v>1063</v>
      </c>
      <c r="B1064" s="98">
        <v>331729.45500000002</v>
      </c>
      <c r="C1064" s="98">
        <v>3055632.55</v>
      </c>
      <c r="D1064" s="98">
        <v>1253.837</v>
      </c>
      <c r="E1064" s="40" t="s">
        <v>192</v>
      </c>
    </row>
    <row r="1065" spans="1:5" x14ac:dyDescent="0.3">
      <c r="A1065" s="40">
        <v>1064</v>
      </c>
      <c r="B1065" s="98">
        <v>331734.375</v>
      </c>
      <c r="C1065" s="98">
        <v>3055632.324</v>
      </c>
      <c r="D1065" s="98">
        <v>1253.93</v>
      </c>
      <c r="E1065" s="40" t="s">
        <v>192</v>
      </c>
    </row>
    <row r="1066" spans="1:5" x14ac:dyDescent="0.3">
      <c r="A1066" s="40">
        <v>1065</v>
      </c>
      <c r="B1066" s="98">
        <v>331737.00699999998</v>
      </c>
      <c r="C1066" s="98">
        <v>3055624.44</v>
      </c>
      <c r="D1066" s="98">
        <v>1254.739</v>
      </c>
      <c r="E1066" s="40" t="s">
        <v>155</v>
      </c>
    </row>
    <row r="1067" spans="1:5" x14ac:dyDescent="0.3">
      <c r="A1067" s="40">
        <v>1066</v>
      </c>
      <c r="B1067" s="98">
        <v>331739.42300000001</v>
      </c>
      <c r="C1067" s="98">
        <v>3055618.0720000002</v>
      </c>
      <c r="D1067" s="98">
        <v>1254.93</v>
      </c>
      <c r="E1067" s="40" t="s">
        <v>155</v>
      </c>
    </row>
    <row r="1068" spans="1:5" x14ac:dyDescent="0.3">
      <c r="A1068" s="40">
        <v>1067</v>
      </c>
      <c r="B1068" s="98">
        <v>331741.52399999998</v>
      </c>
      <c r="C1068" s="98">
        <v>3055616.2110000001</v>
      </c>
      <c r="D1068" s="98">
        <v>1254.8599999999999</v>
      </c>
      <c r="E1068" s="40" t="s">
        <v>192</v>
      </c>
    </row>
    <row r="1069" spans="1:5" x14ac:dyDescent="0.3">
      <c r="A1069" s="40">
        <v>1068</v>
      </c>
      <c r="B1069" s="98">
        <v>331745.48599999998</v>
      </c>
      <c r="C1069" s="98">
        <v>3055609.7689999999</v>
      </c>
      <c r="D1069" s="98">
        <v>1254.76</v>
      </c>
      <c r="E1069" s="40" t="s">
        <v>192</v>
      </c>
    </row>
    <row r="1070" spans="1:5" x14ac:dyDescent="0.3">
      <c r="A1070" s="40">
        <v>1069</v>
      </c>
      <c r="B1070" s="98">
        <v>331736.96899999998</v>
      </c>
      <c r="C1070" s="98">
        <v>3055618.048</v>
      </c>
      <c r="D1070" s="98">
        <v>1254.9369999999999</v>
      </c>
      <c r="E1070" s="40" t="s">
        <v>192</v>
      </c>
    </row>
    <row r="1071" spans="1:5" x14ac:dyDescent="0.3">
      <c r="A1071" s="40">
        <v>1070</v>
      </c>
      <c r="B1071" s="98">
        <v>331761.28600000002</v>
      </c>
      <c r="C1071" s="98">
        <v>3055617.77</v>
      </c>
      <c r="D1071" s="98">
        <v>1253.5989999999999</v>
      </c>
      <c r="E1071" s="40" t="s">
        <v>192</v>
      </c>
    </row>
    <row r="1072" spans="1:5" x14ac:dyDescent="0.3">
      <c r="A1072" s="40">
        <v>1071</v>
      </c>
      <c r="B1072" s="98">
        <v>331738.72700000001</v>
      </c>
      <c r="C1072" s="98">
        <v>3055621.531</v>
      </c>
      <c r="D1072" s="98">
        <v>1254.0309999999999</v>
      </c>
      <c r="E1072" s="40" t="s">
        <v>192</v>
      </c>
    </row>
    <row r="1073" spans="1:5" x14ac:dyDescent="0.3">
      <c r="A1073" s="40">
        <v>1072</v>
      </c>
      <c r="B1073" s="98">
        <v>331742.57699999999</v>
      </c>
      <c r="C1073" s="98">
        <v>3055617.9440000001</v>
      </c>
      <c r="D1073" s="98">
        <v>1253.4970000000001</v>
      </c>
      <c r="E1073" s="40" t="s">
        <v>192</v>
      </c>
    </row>
    <row r="1074" spans="1:5" x14ac:dyDescent="0.3">
      <c r="A1074" s="40">
        <v>1073</v>
      </c>
      <c r="B1074" s="98">
        <v>331761.22499999998</v>
      </c>
      <c r="C1074" s="98">
        <v>3055626.91</v>
      </c>
      <c r="D1074" s="98">
        <v>1253.5909999999999</v>
      </c>
      <c r="E1074" s="40" t="s">
        <v>192</v>
      </c>
    </row>
    <row r="1075" spans="1:5" x14ac:dyDescent="0.3">
      <c r="A1075" s="40">
        <v>1074</v>
      </c>
      <c r="B1075" s="98">
        <v>331749.38799999998</v>
      </c>
      <c r="C1075" s="98">
        <v>3055610.4</v>
      </c>
      <c r="D1075" s="98">
        <v>1253.375</v>
      </c>
      <c r="E1075" s="40" t="s">
        <v>192</v>
      </c>
    </row>
    <row r="1076" spans="1:5" x14ac:dyDescent="0.3">
      <c r="A1076" s="40">
        <v>1075</v>
      </c>
      <c r="B1076" s="98">
        <v>331758.44500000001</v>
      </c>
      <c r="C1076" s="98">
        <v>3055630.4330000002</v>
      </c>
      <c r="D1076" s="98">
        <v>1253.5450000000001</v>
      </c>
      <c r="E1076" s="40" t="s">
        <v>192</v>
      </c>
    </row>
    <row r="1077" spans="1:5" x14ac:dyDescent="0.3">
      <c r="A1077" s="40">
        <v>1076</v>
      </c>
      <c r="B1077" s="98">
        <v>331757.41200000001</v>
      </c>
      <c r="C1077" s="98">
        <v>3055614.5780000002</v>
      </c>
      <c r="D1077" s="98">
        <v>1253.3979999999999</v>
      </c>
      <c r="E1077" s="40" t="s">
        <v>192</v>
      </c>
    </row>
    <row r="1078" spans="1:5" x14ac:dyDescent="0.3">
      <c r="A1078" s="40">
        <v>1077</v>
      </c>
      <c r="B1078" s="98">
        <v>331753.38799999998</v>
      </c>
      <c r="C1078" s="98">
        <v>3055635.5639999998</v>
      </c>
      <c r="D1078" s="98">
        <v>1253.8399999999999</v>
      </c>
      <c r="E1078" s="40" t="s">
        <v>192</v>
      </c>
    </row>
    <row r="1079" spans="1:5" x14ac:dyDescent="0.3">
      <c r="A1079" s="40">
        <v>1078</v>
      </c>
      <c r="B1079" s="98">
        <v>331740.15899999999</v>
      </c>
      <c r="C1079" s="98">
        <v>3055626.324</v>
      </c>
      <c r="D1079" s="98">
        <v>1253.7380000000001</v>
      </c>
      <c r="E1079" s="40" t="s">
        <v>192</v>
      </c>
    </row>
    <row r="1080" spans="1:5" x14ac:dyDescent="0.3">
      <c r="A1080" s="40">
        <v>1079</v>
      </c>
      <c r="B1080" s="98">
        <v>331747.87199999997</v>
      </c>
      <c r="C1080" s="98">
        <v>3055633.949</v>
      </c>
      <c r="D1080" s="98">
        <v>1253.7670000000001</v>
      </c>
      <c r="E1080" s="40" t="s">
        <v>192</v>
      </c>
    </row>
    <row r="1081" spans="1:5" x14ac:dyDescent="0.3">
      <c r="A1081" s="40">
        <v>1080</v>
      </c>
      <c r="B1081" s="98">
        <v>331735.815</v>
      </c>
      <c r="C1081" s="98">
        <v>3055615.5759999999</v>
      </c>
      <c r="D1081" s="98">
        <v>1255.9159999999999</v>
      </c>
      <c r="E1081" s="40" t="s">
        <v>199</v>
      </c>
    </row>
    <row r="1082" spans="1:5" x14ac:dyDescent="0.3">
      <c r="A1082" s="40">
        <v>1081</v>
      </c>
      <c r="B1082" s="98">
        <v>331714.022</v>
      </c>
      <c r="C1082" s="98">
        <v>3055635.301</v>
      </c>
      <c r="D1082" s="98">
        <v>1255.3420000000001</v>
      </c>
      <c r="E1082" s="40" t="s">
        <v>192</v>
      </c>
    </row>
    <row r="1083" spans="1:5" x14ac:dyDescent="0.3">
      <c r="A1083" s="40">
        <v>1082</v>
      </c>
      <c r="B1083" s="98">
        <v>331716.92499999999</v>
      </c>
      <c r="C1083" s="98">
        <v>3055634.1839999999</v>
      </c>
      <c r="D1083" s="98">
        <v>1255.981</v>
      </c>
      <c r="E1083" s="40" t="s">
        <v>155</v>
      </c>
    </row>
    <row r="1084" spans="1:5" x14ac:dyDescent="0.3">
      <c r="A1084" s="40">
        <v>1083</v>
      </c>
      <c r="B1084" s="98">
        <v>331715.42099999997</v>
      </c>
      <c r="C1084" s="98">
        <v>3055631.341</v>
      </c>
      <c r="D1084" s="98">
        <v>1255.865</v>
      </c>
      <c r="E1084" s="40" t="s">
        <v>192</v>
      </c>
    </row>
    <row r="1085" spans="1:5" x14ac:dyDescent="0.3">
      <c r="A1085" s="40">
        <v>1084</v>
      </c>
      <c r="B1085" s="98">
        <v>331712.06900000002</v>
      </c>
      <c r="C1085" s="98">
        <v>3055632.3289999999</v>
      </c>
      <c r="D1085" s="98">
        <v>1255.2249999999999</v>
      </c>
      <c r="E1085" s="40" t="s">
        <v>166</v>
      </c>
    </row>
    <row r="1086" spans="1:5" x14ac:dyDescent="0.3">
      <c r="A1086" s="40">
        <v>1085</v>
      </c>
      <c r="B1086" s="98">
        <v>331717.47200000001</v>
      </c>
      <c r="C1086" s="98">
        <v>3055627.767</v>
      </c>
      <c r="D1086" s="98">
        <v>1255.8820000000001</v>
      </c>
      <c r="E1086" s="40" t="s">
        <v>155</v>
      </c>
    </row>
    <row r="1087" spans="1:5" x14ac:dyDescent="0.3">
      <c r="A1087" s="40">
        <v>1086</v>
      </c>
      <c r="B1087" s="98">
        <v>331715.701</v>
      </c>
      <c r="C1087" s="98">
        <v>3055629.2429999998</v>
      </c>
      <c r="D1087" s="98">
        <v>1255.8040000000001</v>
      </c>
      <c r="E1087" s="40" t="s">
        <v>155</v>
      </c>
    </row>
    <row r="1088" spans="1:5" x14ac:dyDescent="0.3">
      <c r="A1088" s="40">
        <v>1087</v>
      </c>
      <c r="B1088" s="98">
        <v>331718.51</v>
      </c>
      <c r="C1088" s="98">
        <v>3055628.4709999999</v>
      </c>
      <c r="D1088" s="98">
        <v>1255.9590000000001</v>
      </c>
      <c r="E1088" s="40" t="s">
        <v>155</v>
      </c>
    </row>
    <row r="1089" spans="1:5" x14ac:dyDescent="0.3">
      <c r="A1089" s="40">
        <v>1088</v>
      </c>
      <c r="B1089" s="98">
        <v>331718.28999999998</v>
      </c>
      <c r="C1089" s="98">
        <v>3055625.0830000001</v>
      </c>
      <c r="D1089" s="98">
        <v>1255.2719999999999</v>
      </c>
      <c r="E1089" s="40" t="s">
        <v>155</v>
      </c>
    </row>
    <row r="1090" spans="1:5" x14ac:dyDescent="0.3">
      <c r="A1090" s="40">
        <v>1089</v>
      </c>
      <c r="B1090" s="98">
        <v>331719.96600000001</v>
      </c>
      <c r="C1090" s="98">
        <v>3055625.2340000002</v>
      </c>
      <c r="D1090" s="98">
        <v>1255.732</v>
      </c>
      <c r="E1090" s="40" t="s">
        <v>155</v>
      </c>
    </row>
    <row r="1091" spans="1:5" x14ac:dyDescent="0.3">
      <c r="A1091" s="40">
        <v>1090</v>
      </c>
      <c r="B1091" s="98">
        <v>331717.23</v>
      </c>
      <c r="C1091" s="98">
        <v>3055621.58</v>
      </c>
      <c r="D1091" s="98">
        <v>1253.8399999999999</v>
      </c>
      <c r="E1091" s="40" t="s">
        <v>166</v>
      </c>
    </row>
    <row r="1092" spans="1:5" x14ac:dyDescent="0.3">
      <c r="A1092" s="40">
        <v>1091</v>
      </c>
      <c r="B1092" s="98">
        <v>331715.54700000002</v>
      </c>
      <c r="C1092" s="98">
        <v>3055624.9939999999</v>
      </c>
      <c r="D1092" s="98">
        <v>1254.3219999999999</v>
      </c>
      <c r="E1092" s="40" t="s">
        <v>166</v>
      </c>
    </row>
    <row r="1093" spans="1:5" x14ac:dyDescent="0.3">
      <c r="A1093" s="40">
        <v>1092</v>
      </c>
      <c r="B1093" s="98">
        <v>331721.43800000002</v>
      </c>
      <c r="C1093" s="98">
        <v>3055630.1490000002</v>
      </c>
      <c r="D1093" s="98">
        <v>1255.8040000000001</v>
      </c>
      <c r="E1093" s="40" t="s">
        <v>164</v>
      </c>
    </row>
    <row r="1094" spans="1:5" x14ac:dyDescent="0.3">
      <c r="A1094" s="40">
        <v>1093</v>
      </c>
      <c r="B1094" s="98">
        <v>331723.22100000002</v>
      </c>
      <c r="C1094" s="98">
        <v>3055628.4780000001</v>
      </c>
      <c r="D1094" s="98">
        <v>1255.8599999999999</v>
      </c>
      <c r="E1094" s="40" t="s">
        <v>192</v>
      </c>
    </row>
    <row r="1095" spans="1:5" x14ac:dyDescent="0.3">
      <c r="A1095" s="40">
        <v>1094</v>
      </c>
      <c r="B1095" s="98">
        <v>331725.49599999998</v>
      </c>
      <c r="C1095" s="98">
        <v>3055627.6910000001</v>
      </c>
      <c r="D1095" s="98">
        <v>1255.837</v>
      </c>
      <c r="E1095" s="40" t="s">
        <v>155</v>
      </c>
    </row>
    <row r="1096" spans="1:5" x14ac:dyDescent="0.3">
      <c r="A1096" s="40">
        <v>1095</v>
      </c>
      <c r="B1096" s="98">
        <v>331727.42499999999</v>
      </c>
      <c r="C1096" s="98">
        <v>3055625.8810000001</v>
      </c>
      <c r="D1096" s="98">
        <v>1255.729</v>
      </c>
      <c r="E1096" s="40" t="s">
        <v>155</v>
      </c>
    </row>
    <row r="1097" spans="1:5" x14ac:dyDescent="0.3">
      <c r="A1097" s="40">
        <v>1096</v>
      </c>
      <c r="B1097" s="98">
        <v>331728.152</v>
      </c>
      <c r="C1097" s="98">
        <v>3055624.3879999998</v>
      </c>
      <c r="D1097" s="98">
        <v>1255.7280000000001</v>
      </c>
      <c r="E1097" s="40" t="s">
        <v>155</v>
      </c>
    </row>
    <row r="1098" spans="1:5" x14ac:dyDescent="0.3">
      <c r="A1098" s="40">
        <v>1097</v>
      </c>
      <c r="B1098" s="98">
        <v>331722.30200000003</v>
      </c>
      <c r="C1098" s="98">
        <v>3055622.1889999998</v>
      </c>
      <c r="D1098" s="98">
        <v>1255.7650000000001</v>
      </c>
      <c r="E1098" s="40" t="s">
        <v>155</v>
      </c>
    </row>
    <row r="1099" spans="1:5" x14ac:dyDescent="0.3">
      <c r="A1099" s="40">
        <v>1098</v>
      </c>
      <c r="B1099" s="98">
        <v>331727.2</v>
      </c>
      <c r="C1099" s="98">
        <v>3055619.8590000002</v>
      </c>
      <c r="D1099" s="98">
        <v>1255.6089999999999</v>
      </c>
      <c r="E1099" s="40" t="s">
        <v>192</v>
      </c>
    </row>
    <row r="1100" spans="1:5" x14ac:dyDescent="0.3">
      <c r="A1100" s="40">
        <v>1099</v>
      </c>
      <c r="B1100" s="98">
        <v>331729.245</v>
      </c>
      <c r="C1100" s="98">
        <v>3055620.2059999998</v>
      </c>
      <c r="D1100" s="98">
        <v>1255.664</v>
      </c>
      <c r="E1100" s="40" t="s">
        <v>192</v>
      </c>
    </row>
    <row r="1101" spans="1:5" x14ac:dyDescent="0.3">
      <c r="A1101" s="40">
        <v>1100</v>
      </c>
      <c r="B1101" s="98">
        <v>331730.875</v>
      </c>
      <c r="C1101" s="98">
        <v>3055621.7239999999</v>
      </c>
      <c r="D1101" s="98">
        <v>1255.606</v>
      </c>
      <c r="E1101" s="40" t="s">
        <v>155</v>
      </c>
    </row>
    <row r="1102" spans="1:5" x14ac:dyDescent="0.3">
      <c r="A1102" s="40">
        <v>1101</v>
      </c>
      <c r="B1102" s="98">
        <v>331729.57699999999</v>
      </c>
      <c r="C1102" s="98">
        <v>3055616.7349999999</v>
      </c>
      <c r="D1102" s="98">
        <v>1255.5899999999999</v>
      </c>
      <c r="E1102" s="40" t="s">
        <v>155</v>
      </c>
    </row>
    <row r="1103" spans="1:5" x14ac:dyDescent="0.3">
      <c r="A1103" s="40">
        <v>1102</v>
      </c>
      <c r="B1103" s="98">
        <v>331729.43599999999</v>
      </c>
      <c r="C1103" s="98">
        <v>3055615.6519999998</v>
      </c>
      <c r="D1103" s="98">
        <v>1255.604</v>
      </c>
      <c r="E1103" s="40" t="s">
        <v>155</v>
      </c>
    </row>
    <row r="1104" spans="1:5" x14ac:dyDescent="0.3">
      <c r="A1104" s="40">
        <v>1103</v>
      </c>
      <c r="B1104" s="98">
        <v>331727.63799999998</v>
      </c>
      <c r="C1104" s="98">
        <v>3055615.4079999998</v>
      </c>
      <c r="D1104" s="98">
        <v>1254.8399999999999</v>
      </c>
      <c r="E1104" s="40" t="s">
        <v>192</v>
      </c>
    </row>
    <row r="1105" spans="1:5" x14ac:dyDescent="0.3">
      <c r="A1105" s="40">
        <v>1104</v>
      </c>
      <c r="B1105" s="98">
        <v>331725.68400000001</v>
      </c>
      <c r="C1105" s="98">
        <v>3055617.2319999998</v>
      </c>
      <c r="D1105" s="98">
        <v>1254.7360000000001</v>
      </c>
      <c r="E1105" s="40" t="s">
        <v>192</v>
      </c>
    </row>
    <row r="1106" spans="1:5" x14ac:dyDescent="0.3">
      <c r="A1106" s="40">
        <v>1105</v>
      </c>
      <c r="B1106" s="98">
        <v>331732.31599999999</v>
      </c>
      <c r="C1106" s="98">
        <v>3055614.645</v>
      </c>
      <c r="D1106" s="98">
        <v>1255.7339999999999</v>
      </c>
      <c r="E1106" s="40" t="s">
        <v>199</v>
      </c>
    </row>
    <row r="1107" spans="1:5" x14ac:dyDescent="0.3">
      <c r="A1107" s="40">
        <v>1106</v>
      </c>
      <c r="B1107" s="98">
        <v>331732.31800000003</v>
      </c>
      <c r="C1107" s="98">
        <v>3055614.6430000002</v>
      </c>
      <c r="D1107" s="98">
        <v>1255.7339999999999</v>
      </c>
      <c r="E1107" s="40" t="s">
        <v>166</v>
      </c>
    </row>
    <row r="1108" spans="1:5" x14ac:dyDescent="0.3">
      <c r="A1108" s="40">
        <v>1107</v>
      </c>
      <c r="B1108" s="98">
        <v>331708.00300000003</v>
      </c>
      <c r="C1108" s="98">
        <v>3055639.8560000001</v>
      </c>
      <c r="D1108" s="98">
        <v>1255.386</v>
      </c>
      <c r="E1108" s="40" t="s">
        <v>166</v>
      </c>
    </row>
    <row r="1109" spans="1:5" x14ac:dyDescent="0.3">
      <c r="A1109" s="40">
        <v>1108</v>
      </c>
      <c r="B1109" s="98">
        <v>331704.69400000002</v>
      </c>
      <c r="C1109" s="98">
        <v>3055645.5350000001</v>
      </c>
      <c r="D1109" s="98">
        <v>1254.8019999999999</v>
      </c>
      <c r="E1109" s="40" t="s">
        <v>166</v>
      </c>
    </row>
    <row r="1110" spans="1:5" x14ac:dyDescent="0.3">
      <c r="A1110" s="40">
        <v>1109</v>
      </c>
      <c r="B1110" s="105">
        <v>331689.88900000002</v>
      </c>
      <c r="C1110" s="105">
        <v>3055673.639</v>
      </c>
      <c r="D1110" s="105">
        <v>1253.8989999999999</v>
      </c>
      <c r="E1110" s="104" t="s">
        <v>166</v>
      </c>
    </row>
    <row r="1111" spans="1:5" x14ac:dyDescent="0.3">
      <c r="A1111" s="40">
        <v>1110</v>
      </c>
      <c r="B1111" s="98">
        <v>331704.00799999997</v>
      </c>
      <c r="C1111" s="98">
        <v>3055668.9029999999</v>
      </c>
      <c r="D1111" s="98">
        <v>1254.854</v>
      </c>
      <c r="E1111" s="40" t="s">
        <v>166</v>
      </c>
    </row>
    <row r="1112" spans="1:5" x14ac:dyDescent="0.3">
      <c r="A1112" s="40">
        <v>1111</v>
      </c>
      <c r="B1112" s="98">
        <v>331704.00099999999</v>
      </c>
      <c r="C1112" s="98">
        <v>3055668.9169999999</v>
      </c>
      <c r="D1112" s="98">
        <v>1254.854</v>
      </c>
      <c r="E1112" s="40" t="s">
        <v>192</v>
      </c>
    </row>
    <row r="1113" spans="1:5" x14ac:dyDescent="0.3">
      <c r="A1113" s="40">
        <v>1112</v>
      </c>
      <c r="B1113" s="98">
        <v>331694.234</v>
      </c>
      <c r="C1113" s="98">
        <v>3055675.085</v>
      </c>
      <c r="D1113" s="98">
        <v>1253.9849999999999</v>
      </c>
      <c r="E1113" s="40" t="s">
        <v>166</v>
      </c>
    </row>
    <row r="1114" spans="1:5" x14ac:dyDescent="0.3">
      <c r="A1114" s="40">
        <v>1113</v>
      </c>
      <c r="B1114" s="98">
        <v>331703.08500000002</v>
      </c>
      <c r="C1114" s="98">
        <v>3055677.4380000001</v>
      </c>
      <c r="D1114" s="98">
        <v>1255.289</v>
      </c>
      <c r="E1114" s="40" t="s">
        <v>192</v>
      </c>
    </row>
    <row r="1115" spans="1:5" x14ac:dyDescent="0.3">
      <c r="A1115" s="40">
        <v>1114</v>
      </c>
      <c r="B1115" s="98">
        <v>331683.58299999998</v>
      </c>
      <c r="C1115" s="98">
        <v>3055685.8420000002</v>
      </c>
      <c r="D1115" s="98">
        <v>1253.883</v>
      </c>
      <c r="E1115" s="40" t="s">
        <v>166</v>
      </c>
    </row>
    <row r="1116" spans="1:5" x14ac:dyDescent="0.3">
      <c r="A1116" s="40">
        <v>1115</v>
      </c>
      <c r="B1116" s="98">
        <v>331706.79800000001</v>
      </c>
      <c r="C1116" s="98">
        <v>3055668.9959999998</v>
      </c>
      <c r="D1116" s="98">
        <v>1255.3030000000001</v>
      </c>
      <c r="E1116" s="40" t="s">
        <v>192</v>
      </c>
    </row>
    <row r="1117" spans="1:5" x14ac:dyDescent="0.3">
      <c r="A1117" s="40">
        <v>1116</v>
      </c>
      <c r="B1117" s="98">
        <v>331679.576</v>
      </c>
      <c r="C1117" s="98">
        <v>3055694.1519999998</v>
      </c>
      <c r="D1117" s="98">
        <v>1253.3889999999999</v>
      </c>
      <c r="E1117" s="40" t="s">
        <v>166</v>
      </c>
    </row>
    <row r="1118" spans="1:5" x14ac:dyDescent="0.3">
      <c r="A1118" s="40">
        <v>1117</v>
      </c>
      <c r="B1118" s="98">
        <v>331711.66700000002</v>
      </c>
      <c r="C1118" s="98">
        <v>3055678.2250000001</v>
      </c>
      <c r="D1118" s="98">
        <v>1255.412</v>
      </c>
      <c r="E1118" s="40" t="s">
        <v>192</v>
      </c>
    </row>
    <row r="1119" spans="1:5" x14ac:dyDescent="0.3">
      <c r="A1119" s="40">
        <v>1118</v>
      </c>
      <c r="B1119" s="98">
        <v>331674.75900000002</v>
      </c>
      <c r="C1119" s="98">
        <v>3055704.602</v>
      </c>
      <c r="D1119" s="98">
        <v>1253.4939999999999</v>
      </c>
      <c r="E1119" s="40" t="s">
        <v>166</v>
      </c>
    </row>
    <row r="1120" spans="1:5" x14ac:dyDescent="0.3">
      <c r="A1120" s="40">
        <v>1119</v>
      </c>
      <c r="B1120" s="98">
        <v>331710.51699999999</v>
      </c>
      <c r="C1120" s="98">
        <v>3055687.6239999998</v>
      </c>
      <c r="D1120" s="98">
        <v>1255.383</v>
      </c>
      <c r="E1120" s="40" t="s">
        <v>192</v>
      </c>
    </row>
    <row r="1121" spans="1:5" x14ac:dyDescent="0.3">
      <c r="A1121" s="40">
        <v>1120</v>
      </c>
      <c r="B1121" s="98">
        <v>331673.63400000002</v>
      </c>
      <c r="C1121" s="98">
        <v>3055709.6239999998</v>
      </c>
      <c r="D1121" s="98">
        <v>1253.491</v>
      </c>
      <c r="E1121" s="40" t="s">
        <v>166</v>
      </c>
    </row>
    <row r="1122" spans="1:5" x14ac:dyDescent="0.3">
      <c r="A1122" s="40">
        <v>1121</v>
      </c>
      <c r="B1122" s="98">
        <v>331677.03999999998</v>
      </c>
      <c r="C1122" s="98">
        <v>3055711.477</v>
      </c>
      <c r="D1122" s="98">
        <v>1254.5730000000001</v>
      </c>
      <c r="E1122" s="40" t="s">
        <v>192</v>
      </c>
    </row>
    <row r="1123" spans="1:5" x14ac:dyDescent="0.3">
      <c r="A1123" s="40">
        <v>1122</v>
      </c>
      <c r="B1123" s="98">
        <v>331715.14500000002</v>
      </c>
      <c r="C1123" s="98">
        <v>3055712.62</v>
      </c>
      <c r="D1123" s="98">
        <v>1257.299</v>
      </c>
      <c r="E1123" s="40" t="s">
        <v>15</v>
      </c>
    </row>
    <row r="1124" spans="1:5" x14ac:dyDescent="0.3">
      <c r="A1124" s="40">
        <v>1123</v>
      </c>
      <c r="B1124" s="98">
        <v>331717.98599999998</v>
      </c>
      <c r="C1124" s="98">
        <v>3055712.074</v>
      </c>
      <c r="D1124" s="98">
        <v>1257.4570000000001</v>
      </c>
      <c r="E1124" s="40" t="s">
        <v>15</v>
      </c>
    </row>
    <row r="1125" spans="1:5" x14ac:dyDescent="0.3">
      <c r="A1125" s="40">
        <v>1124</v>
      </c>
      <c r="B1125" s="98">
        <v>331722.80499999999</v>
      </c>
      <c r="C1125" s="98">
        <v>3055707.6150000002</v>
      </c>
      <c r="D1125" s="98">
        <v>1257.367</v>
      </c>
      <c r="E1125" s="40" t="s">
        <v>15</v>
      </c>
    </row>
    <row r="1126" spans="1:5" x14ac:dyDescent="0.3">
      <c r="A1126" s="40">
        <v>1125</v>
      </c>
      <c r="B1126" s="98">
        <v>331720.48599999998</v>
      </c>
      <c r="C1126" s="98">
        <v>3055710.412</v>
      </c>
      <c r="D1126" s="98">
        <v>1257.3800000000001</v>
      </c>
      <c r="E1126" s="40" t="s">
        <v>15</v>
      </c>
    </row>
    <row r="1127" spans="1:5" x14ac:dyDescent="0.3">
      <c r="A1127" s="40">
        <v>1126</v>
      </c>
      <c r="B1127" s="98">
        <v>331724.88199999998</v>
      </c>
      <c r="C1127" s="98">
        <v>3055708.1170000001</v>
      </c>
      <c r="D1127" s="98">
        <v>1257.3910000000001</v>
      </c>
      <c r="E1127" s="40" t="s">
        <v>15</v>
      </c>
    </row>
    <row r="1128" spans="1:5" x14ac:dyDescent="0.3">
      <c r="A1128" s="40">
        <v>1127</v>
      </c>
      <c r="B1128" s="98">
        <v>331729.01799999998</v>
      </c>
      <c r="C1128" s="98">
        <v>3055708.767</v>
      </c>
      <c r="D1128" s="98">
        <v>1257.809</v>
      </c>
      <c r="E1128" s="40" t="s">
        <v>15</v>
      </c>
    </row>
    <row r="1129" spans="1:5" x14ac:dyDescent="0.3">
      <c r="A1129" s="40">
        <v>1128</v>
      </c>
      <c r="B1129" s="98">
        <v>331730.24200000003</v>
      </c>
      <c r="C1129" s="98">
        <v>3055707.56</v>
      </c>
      <c r="D1129" s="98">
        <v>1258.0909999999999</v>
      </c>
      <c r="E1129" s="40" t="s">
        <v>15</v>
      </c>
    </row>
    <row r="1130" spans="1:5" x14ac:dyDescent="0.3">
      <c r="A1130" s="40">
        <v>1129</v>
      </c>
      <c r="B1130" s="98">
        <v>331731.283</v>
      </c>
      <c r="C1130" s="98">
        <v>3055708.4180000001</v>
      </c>
      <c r="D1130" s="98">
        <v>1258.088</v>
      </c>
      <c r="E1130" s="40" t="s">
        <v>15</v>
      </c>
    </row>
    <row r="1131" spans="1:5" x14ac:dyDescent="0.3">
      <c r="A1131" s="40">
        <v>1130</v>
      </c>
      <c r="B1131" s="98">
        <v>331732.83500000002</v>
      </c>
      <c r="C1131" s="98">
        <v>3055703.432</v>
      </c>
      <c r="D1131" s="98">
        <v>1258.1849999999999</v>
      </c>
      <c r="E1131" s="40" t="s">
        <v>15</v>
      </c>
    </row>
    <row r="1132" spans="1:5" x14ac:dyDescent="0.3">
      <c r="A1132" s="40">
        <v>1131</v>
      </c>
      <c r="B1132" s="98">
        <v>331732.929</v>
      </c>
      <c r="C1132" s="98">
        <v>3055705.5090000001</v>
      </c>
      <c r="D1132" s="98">
        <v>1258.124</v>
      </c>
      <c r="E1132" s="40" t="s">
        <v>15</v>
      </c>
    </row>
    <row r="1133" spans="1:5" x14ac:dyDescent="0.3">
      <c r="A1133" s="40">
        <v>1132</v>
      </c>
      <c r="B1133" s="98">
        <v>331735.8</v>
      </c>
      <c r="C1133" s="98">
        <v>3055699.659</v>
      </c>
      <c r="D1133" s="98">
        <v>1258.258</v>
      </c>
      <c r="E1133" s="40" t="s">
        <v>15</v>
      </c>
    </row>
    <row r="1134" spans="1:5" x14ac:dyDescent="0.3">
      <c r="A1134" s="40">
        <v>1133</v>
      </c>
      <c r="B1134" s="98">
        <v>331735.27500000002</v>
      </c>
      <c r="C1134" s="98">
        <v>3055701.5839999998</v>
      </c>
      <c r="D1134" s="98">
        <v>1258.2</v>
      </c>
      <c r="E1134" s="40" t="s">
        <v>15</v>
      </c>
    </row>
    <row r="1135" spans="1:5" x14ac:dyDescent="0.3">
      <c r="A1135" s="40">
        <v>1134</v>
      </c>
      <c r="B1135" s="98">
        <v>331743.78499999997</v>
      </c>
      <c r="C1135" s="98">
        <v>3055699.1839999999</v>
      </c>
      <c r="D1135" s="98">
        <v>1258.809</v>
      </c>
      <c r="E1135" s="40" t="s">
        <v>15</v>
      </c>
    </row>
    <row r="1136" spans="1:5" x14ac:dyDescent="0.3">
      <c r="A1136" s="40">
        <v>1135</v>
      </c>
      <c r="B1136" s="98">
        <v>331747.11900000001</v>
      </c>
      <c r="C1136" s="98">
        <v>3055699.2250000001</v>
      </c>
      <c r="D1136" s="98">
        <v>1258.778</v>
      </c>
      <c r="E1136" s="40" t="s">
        <v>15</v>
      </c>
    </row>
    <row r="1137" spans="1:5" x14ac:dyDescent="0.3">
      <c r="A1137" s="40">
        <v>1136</v>
      </c>
      <c r="B1137" s="98">
        <v>331748.61099999998</v>
      </c>
      <c r="C1137" s="98">
        <v>3055697.7560000001</v>
      </c>
      <c r="D1137" s="98">
        <v>1258.7260000000001</v>
      </c>
      <c r="E1137" s="40" t="s">
        <v>15</v>
      </c>
    </row>
    <row r="1138" spans="1:5" x14ac:dyDescent="0.3">
      <c r="A1138" s="40">
        <v>1137</v>
      </c>
      <c r="B1138" s="98">
        <v>331752.08600000001</v>
      </c>
      <c r="C1138" s="98">
        <v>3055697.6230000001</v>
      </c>
      <c r="D1138" s="98">
        <v>1258.5889999999999</v>
      </c>
      <c r="E1138" s="40" t="s">
        <v>15</v>
      </c>
    </row>
    <row r="1139" spans="1:5" x14ac:dyDescent="0.3">
      <c r="A1139" s="40">
        <v>1138</v>
      </c>
      <c r="B1139" s="98">
        <v>331755.90899999999</v>
      </c>
      <c r="C1139" s="98">
        <v>3055695.0729999999</v>
      </c>
      <c r="D1139" s="98">
        <v>1258.201</v>
      </c>
      <c r="E1139" s="40" t="s">
        <v>15</v>
      </c>
    </row>
    <row r="1140" spans="1:5" x14ac:dyDescent="0.3">
      <c r="A1140" s="40">
        <v>1139</v>
      </c>
      <c r="B1140" s="98">
        <v>331757.36200000002</v>
      </c>
      <c r="C1140" s="98">
        <v>3055695.7549999999</v>
      </c>
      <c r="D1140" s="98">
        <v>1258.1610000000001</v>
      </c>
      <c r="E1140" s="40" t="s">
        <v>15</v>
      </c>
    </row>
    <row r="1141" spans="1:5" x14ac:dyDescent="0.3">
      <c r="A1141" s="40">
        <v>1140</v>
      </c>
      <c r="B1141" s="98">
        <v>331755.05699999997</v>
      </c>
      <c r="C1141" s="98">
        <v>3055691.7519999999</v>
      </c>
      <c r="D1141" s="98">
        <v>1258.2270000000001</v>
      </c>
      <c r="E1141" s="40" t="s">
        <v>15</v>
      </c>
    </row>
    <row r="1142" spans="1:5" x14ac:dyDescent="0.3">
      <c r="A1142" s="40">
        <v>1141</v>
      </c>
      <c r="B1142" s="98">
        <v>331756.46899999998</v>
      </c>
      <c r="C1142" s="98">
        <v>3055692.0350000001</v>
      </c>
      <c r="D1142" s="98">
        <v>1258.191</v>
      </c>
      <c r="E1142" s="40" t="s">
        <v>15</v>
      </c>
    </row>
    <row r="1143" spans="1:5" x14ac:dyDescent="0.3">
      <c r="A1143" s="40">
        <v>1142</v>
      </c>
      <c r="B1143" s="98">
        <v>331757.66499999998</v>
      </c>
      <c r="C1143" s="98">
        <v>3055689.8659999999</v>
      </c>
      <c r="D1143" s="98">
        <v>1258.2260000000001</v>
      </c>
      <c r="E1143" s="40" t="s">
        <v>15</v>
      </c>
    </row>
    <row r="1144" spans="1:5" x14ac:dyDescent="0.3">
      <c r="A1144" s="40">
        <v>1143</v>
      </c>
      <c r="B1144" s="98">
        <v>331759.08100000001</v>
      </c>
      <c r="C1144" s="98">
        <v>3055690.4530000002</v>
      </c>
      <c r="D1144" s="98">
        <v>1258.1949999999999</v>
      </c>
      <c r="E1144" s="40" t="s">
        <v>15</v>
      </c>
    </row>
    <row r="1145" spans="1:5" x14ac:dyDescent="0.3">
      <c r="A1145" s="40">
        <v>1144</v>
      </c>
      <c r="B1145" s="98">
        <v>331751.02500000002</v>
      </c>
      <c r="C1145" s="98">
        <v>3055709.6740000001</v>
      </c>
      <c r="D1145" s="98">
        <v>1259.992</v>
      </c>
      <c r="E1145" s="40" t="s">
        <v>15</v>
      </c>
    </row>
    <row r="1146" spans="1:5" x14ac:dyDescent="0.3">
      <c r="A1146" s="40">
        <v>1145</v>
      </c>
      <c r="B1146" s="98">
        <v>331751.63500000001</v>
      </c>
      <c r="C1146" s="98">
        <v>3055710.4750000001</v>
      </c>
      <c r="D1146" s="98">
        <v>1259.989</v>
      </c>
      <c r="E1146" s="40" t="s">
        <v>15</v>
      </c>
    </row>
    <row r="1147" spans="1:5" x14ac:dyDescent="0.3">
      <c r="A1147" s="40">
        <v>1146</v>
      </c>
      <c r="B1147" s="98">
        <v>331748.86700000003</v>
      </c>
      <c r="C1147" s="98">
        <v>3055712.3119999999</v>
      </c>
      <c r="D1147" s="98">
        <v>1259.9269999999999</v>
      </c>
      <c r="E1147" s="40" t="s">
        <v>15</v>
      </c>
    </row>
    <row r="1148" spans="1:5" x14ac:dyDescent="0.3">
      <c r="A1148" s="40">
        <v>1147</v>
      </c>
      <c r="B1148" s="98">
        <v>331746.23599999998</v>
      </c>
      <c r="C1148" s="98">
        <v>3055713.2710000002</v>
      </c>
      <c r="D1148" s="98">
        <v>1259.9739999999999</v>
      </c>
      <c r="E1148" s="40" t="s">
        <v>15</v>
      </c>
    </row>
    <row r="1149" spans="1:5" x14ac:dyDescent="0.3">
      <c r="A1149" s="40">
        <v>1148</v>
      </c>
      <c r="B1149" s="98">
        <v>331744.31400000001</v>
      </c>
      <c r="C1149" s="98">
        <v>3055716.1740000001</v>
      </c>
      <c r="D1149" s="98">
        <v>1259.8900000000001</v>
      </c>
      <c r="E1149" s="40" t="s">
        <v>15</v>
      </c>
    </row>
    <row r="1150" spans="1:5" x14ac:dyDescent="0.3">
      <c r="A1150" s="40">
        <v>1149</v>
      </c>
      <c r="B1150" s="98">
        <v>331743.17499999999</v>
      </c>
      <c r="C1150" s="98">
        <v>3055717.45</v>
      </c>
      <c r="D1150" s="98">
        <v>1259.9780000000001</v>
      </c>
      <c r="E1150" s="40" t="s">
        <v>15</v>
      </c>
    </row>
    <row r="1151" spans="1:5" x14ac:dyDescent="0.3">
      <c r="A1151" s="40">
        <v>1150</v>
      </c>
      <c r="B1151" s="98">
        <v>331744.28100000002</v>
      </c>
      <c r="C1151" s="98">
        <v>3055717.6320000002</v>
      </c>
      <c r="D1151" s="98">
        <v>1259.9829999999999</v>
      </c>
      <c r="E1151" s="40" t="s">
        <v>15</v>
      </c>
    </row>
    <row r="1152" spans="1:5" x14ac:dyDescent="0.3">
      <c r="A1152" s="40">
        <v>1151</v>
      </c>
      <c r="B1152" s="98">
        <v>331741.16700000002</v>
      </c>
      <c r="C1152" s="98">
        <v>3055719.1310000001</v>
      </c>
      <c r="D1152" s="98">
        <v>1259.9749999999999</v>
      </c>
      <c r="E1152" s="40" t="s">
        <v>15</v>
      </c>
    </row>
    <row r="1153" spans="1:5" x14ac:dyDescent="0.3">
      <c r="A1153" s="40">
        <v>1152</v>
      </c>
      <c r="B1153" s="98">
        <v>331740.04499999998</v>
      </c>
      <c r="C1153" s="98">
        <v>3055720.9470000002</v>
      </c>
      <c r="D1153" s="98">
        <v>1259.8430000000001</v>
      </c>
      <c r="E1153" s="40" t="s">
        <v>15</v>
      </c>
    </row>
    <row r="1154" spans="1:5" x14ac:dyDescent="0.3">
      <c r="A1154" s="40">
        <v>1153</v>
      </c>
      <c r="B1154" s="98">
        <v>331741.93800000002</v>
      </c>
      <c r="C1154" s="98">
        <v>3055719.6949999998</v>
      </c>
      <c r="D1154" s="98">
        <v>1259.953</v>
      </c>
      <c r="E1154" s="40" t="s">
        <v>15</v>
      </c>
    </row>
    <row r="1155" spans="1:5" x14ac:dyDescent="0.3">
      <c r="A1155" s="40">
        <v>1154</v>
      </c>
      <c r="B1155" s="98">
        <v>331740.84600000002</v>
      </c>
      <c r="C1155" s="98">
        <v>3055721.7209999999</v>
      </c>
      <c r="D1155" s="98">
        <v>1259.9359999999999</v>
      </c>
      <c r="E1155" s="40" t="s">
        <v>15</v>
      </c>
    </row>
    <row r="1156" spans="1:5" x14ac:dyDescent="0.3">
      <c r="A1156" s="40">
        <v>1155</v>
      </c>
      <c r="B1156" s="98">
        <v>331742.91899999999</v>
      </c>
      <c r="C1156" s="98">
        <v>3055713.7919999999</v>
      </c>
      <c r="D1156" s="98">
        <v>1259.8710000000001</v>
      </c>
      <c r="E1156" s="40" t="s">
        <v>192</v>
      </c>
    </row>
    <row r="1157" spans="1:5" x14ac:dyDescent="0.3">
      <c r="A1157" s="40">
        <v>1156</v>
      </c>
      <c r="B1157" s="98">
        <v>331748.47200000001</v>
      </c>
      <c r="C1157" s="98">
        <v>3055709.7480000001</v>
      </c>
      <c r="D1157" s="98">
        <v>1259.944</v>
      </c>
      <c r="E1157" s="40" t="s">
        <v>192</v>
      </c>
    </row>
    <row r="1158" spans="1:5" x14ac:dyDescent="0.3">
      <c r="A1158" s="40">
        <v>1157</v>
      </c>
      <c r="B1158" s="98">
        <v>331740.31</v>
      </c>
      <c r="C1158" s="98">
        <v>3055717.841</v>
      </c>
      <c r="D1158" s="98">
        <v>1259.883</v>
      </c>
      <c r="E1158" s="40" t="s">
        <v>192</v>
      </c>
    </row>
    <row r="1159" spans="1:5" x14ac:dyDescent="0.3">
      <c r="A1159" s="40">
        <v>1158</v>
      </c>
      <c r="B1159" s="98">
        <v>331741.43</v>
      </c>
      <c r="C1159" s="98">
        <v>3055726.2760000001</v>
      </c>
      <c r="D1159" s="98">
        <v>1259.9680000000001</v>
      </c>
      <c r="E1159" s="40" t="s">
        <v>192</v>
      </c>
    </row>
    <row r="1160" spans="1:5" x14ac:dyDescent="0.3">
      <c r="A1160" s="40">
        <v>1159</v>
      </c>
      <c r="B1160" s="98">
        <v>331744.41899999999</v>
      </c>
      <c r="C1160" s="98">
        <v>3055718.9780000001</v>
      </c>
      <c r="D1160" s="98">
        <v>1259.884</v>
      </c>
      <c r="E1160" s="40" t="s">
        <v>192</v>
      </c>
    </row>
    <row r="1161" spans="1:5" x14ac:dyDescent="0.3">
      <c r="A1161" s="40">
        <v>1160</v>
      </c>
      <c r="B1161" s="98">
        <v>331744.42700000003</v>
      </c>
      <c r="C1161" s="98">
        <v>3055719</v>
      </c>
      <c r="D1161" s="98">
        <v>1259.884</v>
      </c>
      <c r="E1161" s="40" t="s">
        <v>192</v>
      </c>
    </row>
    <row r="1162" spans="1:5" x14ac:dyDescent="0.3">
      <c r="A1162" s="40">
        <v>1161</v>
      </c>
      <c r="B1162" s="98">
        <v>331743.24699999997</v>
      </c>
      <c r="C1162" s="98">
        <v>3055727.9950000001</v>
      </c>
      <c r="D1162" s="98">
        <v>1260.7239999999999</v>
      </c>
      <c r="E1162" s="40" t="s">
        <v>192</v>
      </c>
    </row>
    <row r="1163" spans="1:5" x14ac:dyDescent="0.3">
      <c r="A1163" s="40">
        <v>1162</v>
      </c>
      <c r="B1163" s="98">
        <v>331744.83899999998</v>
      </c>
      <c r="C1163" s="98">
        <v>3055723.3960000002</v>
      </c>
      <c r="D1163" s="98">
        <v>1260.6959999999999</v>
      </c>
      <c r="E1163" s="40" t="s">
        <v>192</v>
      </c>
    </row>
    <row r="1164" spans="1:5" x14ac:dyDescent="0.3">
      <c r="A1164" s="40">
        <v>1163</v>
      </c>
      <c r="B1164" s="98">
        <v>331748.40899999999</v>
      </c>
      <c r="C1164" s="98">
        <v>3055722.1140000001</v>
      </c>
      <c r="D1164" s="98">
        <v>1260.752</v>
      </c>
      <c r="E1164" s="40" t="s">
        <v>192</v>
      </c>
    </row>
    <row r="1165" spans="1:5" x14ac:dyDescent="0.3">
      <c r="A1165" s="40">
        <v>1164</v>
      </c>
      <c r="B1165" s="98">
        <v>331747.51699999999</v>
      </c>
      <c r="C1165" s="98">
        <v>3055719.648</v>
      </c>
      <c r="D1165" s="98">
        <v>1260.73</v>
      </c>
      <c r="E1165" s="40" t="s">
        <v>192</v>
      </c>
    </row>
    <row r="1166" spans="1:5" x14ac:dyDescent="0.3">
      <c r="A1166" s="40">
        <v>1165</v>
      </c>
      <c r="B1166" s="98">
        <v>331746.67200000002</v>
      </c>
      <c r="C1166" s="98">
        <v>3055726.1310000001</v>
      </c>
      <c r="D1166" s="98">
        <v>1261.3440000000001</v>
      </c>
      <c r="E1166" s="40" t="s">
        <v>192</v>
      </c>
    </row>
    <row r="1167" spans="1:5" x14ac:dyDescent="0.3">
      <c r="A1167" s="40">
        <v>1166</v>
      </c>
      <c r="B1167" s="98">
        <v>331748.44799999997</v>
      </c>
      <c r="C1167" s="98">
        <v>3055721.6209999998</v>
      </c>
      <c r="D1167" s="98">
        <v>1260.731</v>
      </c>
      <c r="E1167" s="40" t="s">
        <v>192</v>
      </c>
    </row>
    <row r="1168" spans="1:5" x14ac:dyDescent="0.3">
      <c r="A1168" s="40">
        <v>1167</v>
      </c>
      <c r="B1168" s="98">
        <v>331750.29399999999</v>
      </c>
      <c r="C1168" s="98">
        <v>3055714.9559999998</v>
      </c>
      <c r="D1168" s="98">
        <v>1260.616</v>
      </c>
      <c r="E1168" s="40" t="s">
        <v>192</v>
      </c>
    </row>
    <row r="1169" spans="1:5" x14ac:dyDescent="0.3">
      <c r="A1169" s="40">
        <v>1168</v>
      </c>
      <c r="B1169" s="98">
        <v>331749.924</v>
      </c>
      <c r="C1169" s="98">
        <v>3055726.0989999999</v>
      </c>
      <c r="D1169" s="98">
        <v>1261.309</v>
      </c>
      <c r="E1169" s="40" t="s">
        <v>192</v>
      </c>
    </row>
    <row r="1170" spans="1:5" x14ac:dyDescent="0.3">
      <c r="A1170" s="40">
        <v>1169</v>
      </c>
      <c r="B1170" s="98">
        <v>331755.826</v>
      </c>
      <c r="C1170" s="98">
        <v>3055717.4929999998</v>
      </c>
      <c r="D1170" s="98">
        <v>1261.345</v>
      </c>
      <c r="E1170" s="40" t="s">
        <v>192</v>
      </c>
    </row>
    <row r="1171" spans="1:5" x14ac:dyDescent="0.3">
      <c r="A1171" s="40">
        <v>1170</v>
      </c>
      <c r="B1171" s="98">
        <v>331747.82900000003</v>
      </c>
      <c r="C1171" s="98">
        <v>3055730.102</v>
      </c>
      <c r="D1171" s="98">
        <v>1262.1179999999999</v>
      </c>
      <c r="E1171" s="40" t="s">
        <v>192</v>
      </c>
    </row>
    <row r="1172" spans="1:5" x14ac:dyDescent="0.3">
      <c r="A1172" s="40">
        <v>1171</v>
      </c>
      <c r="B1172" s="98">
        <v>331754.84600000002</v>
      </c>
      <c r="C1172" s="98">
        <v>3055720.821</v>
      </c>
      <c r="D1172" s="98">
        <v>1261.335</v>
      </c>
      <c r="E1172" s="40" t="s">
        <v>192</v>
      </c>
    </row>
    <row r="1173" spans="1:5" x14ac:dyDescent="0.3">
      <c r="A1173" s="40">
        <v>1172</v>
      </c>
      <c r="B1173" s="98">
        <v>331757.99900000001</v>
      </c>
      <c r="C1173" s="98">
        <v>3055718.6850000001</v>
      </c>
      <c r="D1173" s="98">
        <v>1262.057</v>
      </c>
      <c r="E1173" s="40" t="s">
        <v>192</v>
      </c>
    </row>
    <row r="1174" spans="1:5" x14ac:dyDescent="0.3">
      <c r="A1174" s="40">
        <v>1173</v>
      </c>
      <c r="B1174" s="98">
        <v>331750.46799999999</v>
      </c>
      <c r="C1174" s="98">
        <v>3055735.125</v>
      </c>
      <c r="D1174" s="98">
        <v>1262.1030000000001</v>
      </c>
      <c r="E1174" s="40" t="s">
        <v>192</v>
      </c>
    </row>
    <row r="1175" spans="1:5" x14ac:dyDescent="0.3">
      <c r="A1175" s="40">
        <v>1174</v>
      </c>
      <c r="B1175" s="98">
        <v>331761.36800000002</v>
      </c>
      <c r="C1175" s="98">
        <v>3055722.531</v>
      </c>
      <c r="D1175" s="98">
        <v>1262.1479999999999</v>
      </c>
      <c r="E1175" s="40" t="s">
        <v>192</v>
      </c>
    </row>
    <row r="1176" spans="1:5" x14ac:dyDescent="0.3">
      <c r="A1176" s="40">
        <v>1175</v>
      </c>
      <c r="B1176" s="98">
        <v>331746.58799999999</v>
      </c>
      <c r="C1176" s="98">
        <v>3055739.6710000001</v>
      </c>
      <c r="D1176" s="98">
        <v>1262.0709999999999</v>
      </c>
      <c r="E1176" s="40" t="s">
        <v>192</v>
      </c>
    </row>
    <row r="1177" spans="1:5" x14ac:dyDescent="0.3">
      <c r="A1177" s="40">
        <v>1176</v>
      </c>
      <c r="B1177" s="98">
        <v>331750.36599999998</v>
      </c>
      <c r="C1177" s="98">
        <v>3055733.2769999998</v>
      </c>
      <c r="D1177" s="98">
        <v>1262.145</v>
      </c>
      <c r="E1177" s="40" t="s">
        <v>192</v>
      </c>
    </row>
    <row r="1178" spans="1:5" x14ac:dyDescent="0.3">
      <c r="A1178" s="40">
        <v>1177</v>
      </c>
      <c r="B1178" s="98">
        <v>331764.40500000003</v>
      </c>
      <c r="C1178" s="98">
        <v>3055727.3319999999</v>
      </c>
      <c r="D1178" s="98">
        <v>1263.088</v>
      </c>
      <c r="E1178" s="40" t="s">
        <v>15</v>
      </c>
    </row>
    <row r="1179" spans="1:5" x14ac:dyDescent="0.3">
      <c r="A1179" s="40">
        <v>1178</v>
      </c>
      <c r="B1179" s="98">
        <v>331762.67099999997</v>
      </c>
      <c r="C1179" s="98">
        <v>3055730.1979999999</v>
      </c>
      <c r="D1179" s="98">
        <v>1263.0809999999999</v>
      </c>
      <c r="E1179" s="40" t="s">
        <v>15</v>
      </c>
    </row>
    <row r="1180" spans="1:5" x14ac:dyDescent="0.3">
      <c r="A1180" s="40">
        <v>1179</v>
      </c>
      <c r="B1180" s="98">
        <v>331760.97899999999</v>
      </c>
      <c r="C1180" s="98">
        <v>3055730.4610000001</v>
      </c>
      <c r="D1180" s="98">
        <v>1263.0170000000001</v>
      </c>
      <c r="E1180" s="40" t="s">
        <v>15</v>
      </c>
    </row>
    <row r="1181" spans="1:5" x14ac:dyDescent="0.3">
      <c r="A1181" s="40">
        <v>1180</v>
      </c>
      <c r="B1181" s="98">
        <v>331755.10499999998</v>
      </c>
      <c r="C1181" s="98">
        <v>3055736.3309999998</v>
      </c>
      <c r="D1181" s="98">
        <v>1262.999</v>
      </c>
      <c r="E1181" s="40" t="s">
        <v>15</v>
      </c>
    </row>
    <row r="1182" spans="1:5" x14ac:dyDescent="0.3">
      <c r="A1182" s="40">
        <v>1181</v>
      </c>
      <c r="B1182" s="98">
        <v>331759.98200000002</v>
      </c>
      <c r="C1182" s="98">
        <v>3055732.8560000001</v>
      </c>
      <c r="D1182" s="98">
        <v>1263.0709999999999</v>
      </c>
      <c r="E1182" s="40" t="s">
        <v>15</v>
      </c>
    </row>
    <row r="1183" spans="1:5" x14ac:dyDescent="0.3">
      <c r="A1183" s="40">
        <v>1182</v>
      </c>
      <c r="B1183" s="98">
        <v>331762.59399999998</v>
      </c>
      <c r="C1183" s="98">
        <v>3055712.5150000001</v>
      </c>
      <c r="D1183" s="98">
        <v>1261.1020000000001</v>
      </c>
      <c r="E1183" s="40" t="s">
        <v>15</v>
      </c>
    </row>
    <row r="1184" spans="1:5" x14ac:dyDescent="0.3">
      <c r="A1184" s="40">
        <v>1183</v>
      </c>
      <c r="B1184" s="98">
        <v>331762.603</v>
      </c>
      <c r="C1184" s="98">
        <v>3055712.5249999999</v>
      </c>
      <c r="D1184" s="98">
        <v>1261.1030000000001</v>
      </c>
      <c r="E1184" s="40" t="s">
        <v>15</v>
      </c>
    </row>
    <row r="1185" spans="1:5" x14ac:dyDescent="0.3">
      <c r="A1185" s="40">
        <v>1184</v>
      </c>
      <c r="B1185" s="98">
        <v>331765.94500000001</v>
      </c>
      <c r="C1185" s="98">
        <v>3055712.0669999998</v>
      </c>
      <c r="D1185" s="98">
        <v>1261.1559999999999</v>
      </c>
      <c r="E1185" s="40" t="s">
        <v>15</v>
      </c>
    </row>
    <row r="1186" spans="1:5" x14ac:dyDescent="0.3">
      <c r="A1186" s="40">
        <v>1185</v>
      </c>
      <c r="B1186" s="98">
        <v>331771.20199999999</v>
      </c>
      <c r="C1186" s="98">
        <v>3055709.7940000002</v>
      </c>
      <c r="D1186" s="98">
        <v>1261.1410000000001</v>
      </c>
      <c r="E1186" s="40" t="s">
        <v>15</v>
      </c>
    </row>
    <row r="1187" spans="1:5" x14ac:dyDescent="0.3">
      <c r="A1187" s="40">
        <v>1186</v>
      </c>
      <c r="B1187" s="98">
        <v>331771.18599999999</v>
      </c>
      <c r="C1187" s="98">
        <v>3055709.7790000001</v>
      </c>
      <c r="D1187" s="98">
        <v>1261.1389999999999</v>
      </c>
      <c r="E1187" s="40" t="s">
        <v>15</v>
      </c>
    </row>
    <row r="1188" spans="1:5" x14ac:dyDescent="0.3">
      <c r="A1188" s="40">
        <v>1187</v>
      </c>
      <c r="B1188" s="98">
        <v>331762.31599999999</v>
      </c>
      <c r="C1188" s="98">
        <v>3055709.5079999999</v>
      </c>
      <c r="D1188" s="98">
        <v>1260.8409999999999</v>
      </c>
      <c r="E1188" s="40" t="s">
        <v>192</v>
      </c>
    </row>
    <row r="1189" spans="1:5" x14ac:dyDescent="0.3">
      <c r="A1189" s="40">
        <v>1188</v>
      </c>
      <c r="B1189" s="98">
        <v>331699.81800000003</v>
      </c>
      <c r="C1189" s="98">
        <v>3055722.41</v>
      </c>
      <c r="D1189" s="98">
        <v>1257.1320000000001</v>
      </c>
      <c r="E1189" s="40" t="s">
        <v>156</v>
      </c>
    </row>
    <row r="1190" spans="1:5" x14ac:dyDescent="0.3">
      <c r="A1190" s="40">
        <v>1189</v>
      </c>
      <c r="B1190" s="98">
        <v>331699.245</v>
      </c>
      <c r="C1190" s="98">
        <v>3055716.7089999998</v>
      </c>
      <c r="D1190" s="98">
        <v>1256.2070000000001</v>
      </c>
      <c r="E1190" s="40" t="s">
        <v>192</v>
      </c>
    </row>
    <row r="1191" spans="1:5" x14ac:dyDescent="0.3">
      <c r="A1191" s="40">
        <v>1190</v>
      </c>
      <c r="B1191" s="98">
        <v>331702.84000000003</v>
      </c>
      <c r="C1191" s="98">
        <v>3055714.4739999999</v>
      </c>
      <c r="D1191" s="98">
        <v>1256.2139999999999</v>
      </c>
      <c r="E1191" s="40" t="s">
        <v>192</v>
      </c>
    </row>
    <row r="1192" spans="1:5" x14ac:dyDescent="0.3">
      <c r="A1192" s="40">
        <v>1191</v>
      </c>
      <c r="B1192" s="98">
        <v>331707.00699999998</v>
      </c>
      <c r="C1192" s="98">
        <v>3055710.915</v>
      </c>
      <c r="D1192" s="98">
        <v>1256.191</v>
      </c>
      <c r="E1192" s="40" t="s">
        <v>192</v>
      </c>
    </row>
    <row r="1193" spans="1:5" x14ac:dyDescent="0.3">
      <c r="A1193" s="40">
        <v>1192</v>
      </c>
      <c r="B1193" s="98">
        <v>331714.92</v>
      </c>
      <c r="C1193" s="98">
        <v>3055705.659</v>
      </c>
      <c r="D1193" s="98">
        <v>1257.2070000000001</v>
      </c>
      <c r="E1193" s="40" t="s">
        <v>192</v>
      </c>
    </row>
    <row r="1194" spans="1:5" x14ac:dyDescent="0.3">
      <c r="A1194" s="40">
        <v>1193</v>
      </c>
      <c r="B1194" s="98">
        <v>331720.65100000001</v>
      </c>
      <c r="C1194" s="98">
        <v>3055701.61</v>
      </c>
      <c r="D1194" s="98">
        <v>1257.2439999999999</v>
      </c>
      <c r="E1194" s="40" t="s">
        <v>192</v>
      </c>
    </row>
    <row r="1195" spans="1:5" x14ac:dyDescent="0.3">
      <c r="A1195" s="40">
        <v>1194</v>
      </c>
      <c r="B1195" s="98">
        <v>331728.234</v>
      </c>
      <c r="C1195" s="98">
        <v>3055688.8620000002</v>
      </c>
      <c r="D1195" s="98">
        <v>1257.7719999999999</v>
      </c>
      <c r="E1195" s="40" t="s">
        <v>192</v>
      </c>
    </row>
    <row r="1196" spans="1:5" x14ac:dyDescent="0.3">
      <c r="A1196" s="40">
        <v>1195</v>
      </c>
      <c r="B1196" s="98">
        <v>331725.49400000001</v>
      </c>
      <c r="C1196" s="98">
        <v>3055698.2910000002</v>
      </c>
      <c r="D1196" s="98">
        <v>1257.6479999999999</v>
      </c>
      <c r="E1196" s="40" t="s">
        <v>192</v>
      </c>
    </row>
    <row r="1197" spans="1:5" x14ac:dyDescent="0.3">
      <c r="A1197" s="40">
        <v>1196</v>
      </c>
      <c r="B1197" s="98">
        <v>331729.13</v>
      </c>
      <c r="C1197" s="98">
        <v>3055681.898</v>
      </c>
      <c r="D1197" s="98">
        <v>1257.223</v>
      </c>
      <c r="E1197" s="40" t="s">
        <v>192</v>
      </c>
    </row>
    <row r="1198" spans="1:5" x14ac:dyDescent="0.3">
      <c r="A1198" s="40">
        <v>1197</v>
      </c>
      <c r="B1198" s="98">
        <v>331725.61499999999</v>
      </c>
      <c r="C1198" s="98">
        <v>3055683.108</v>
      </c>
      <c r="D1198" s="98">
        <v>1257.509</v>
      </c>
      <c r="E1198" s="40" t="s">
        <v>192</v>
      </c>
    </row>
    <row r="1199" spans="1:5" x14ac:dyDescent="0.3">
      <c r="A1199" s="40">
        <v>1198</v>
      </c>
      <c r="B1199" s="98">
        <v>331724.47600000002</v>
      </c>
      <c r="C1199" s="98">
        <v>3055682.4139999999</v>
      </c>
      <c r="D1199" s="98">
        <v>1256.605</v>
      </c>
      <c r="E1199" s="40" t="s">
        <v>192</v>
      </c>
    </row>
    <row r="1200" spans="1:5" x14ac:dyDescent="0.3">
      <c r="A1200" s="40">
        <v>1199</v>
      </c>
      <c r="B1200" s="98">
        <v>331724.05099999998</v>
      </c>
      <c r="C1200" s="98">
        <v>3055684.8289999999</v>
      </c>
      <c r="D1200" s="98">
        <v>1257.2190000000001</v>
      </c>
      <c r="E1200" s="40" t="s">
        <v>192</v>
      </c>
    </row>
    <row r="1201" spans="1:5" x14ac:dyDescent="0.3">
      <c r="A1201" s="40">
        <v>1200</v>
      </c>
      <c r="B1201" s="98">
        <v>331736.886</v>
      </c>
      <c r="C1201" s="98">
        <v>3055693.7560000001</v>
      </c>
      <c r="D1201" s="98">
        <v>1257.7059999999999</v>
      </c>
      <c r="E1201" s="40" t="s">
        <v>192</v>
      </c>
    </row>
    <row r="1202" spans="1:5" x14ac:dyDescent="0.3">
      <c r="A1202" s="40">
        <v>1201</v>
      </c>
      <c r="B1202" s="98">
        <v>331739.12800000003</v>
      </c>
      <c r="C1202" s="98">
        <v>3055686.4840000002</v>
      </c>
      <c r="D1202" s="98">
        <v>1257.059</v>
      </c>
      <c r="E1202" s="40" t="s">
        <v>192</v>
      </c>
    </row>
    <row r="1203" spans="1:5" x14ac:dyDescent="0.3">
      <c r="A1203" s="40">
        <v>1202</v>
      </c>
      <c r="B1203" s="98">
        <v>331722.94300000003</v>
      </c>
      <c r="C1203" s="98">
        <v>3055687.4180000001</v>
      </c>
      <c r="D1203" s="98">
        <v>1257.1300000000001</v>
      </c>
      <c r="E1203" s="40" t="s">
        <v>192</v>
      </c>
    </row>
    <row r="1204" spans="1:5" x14ac:dyDescent="0.3">
      <c r="A1204" s="40">
        <v>1203</v>
      </c>
      <c r="B1204" s="98">
        <v>331721.86099999998</v>
      </c>
      <c r="C1204" s="98">
        <v>3055693.2239999999</v>
      </c>
      <c r="D1204" s="98">
        <v>1257.2370000000001</v>
      </c>
      <c r="E1204" s="40" t="s">
        <v>192</v>
      </c>
    </row>
    <row r="1205" spans="1:5" x14ac:dyDescent="0.3">
      <c r="A1205" s="40">
        <v>1204</v>
      </c>
      <c r="B1205" s="98">
        <v>331743.989</v>
      </c>
      <c r="C1205" s="98">
        <v>3055683.5660000001</v>
      </c>
      <c r="D1205" s="98">
        <v>1257.0909999999999</v>
      </c>
      <c r="E1205" s="40" t="s">
        <v>192</v>
      </c>
    </row>
    <row r="1206" spans="1:5" x14ac:dyDescent="0.3">
      <c r="A1206" s="40">
        <v>1205</v>
      </c>
      <c r="B1206" s="98">
        <v>331721.94400000002</v>
      </c>
      <c r="C1206" s="98">
        <v>3055689.7220000001</v>
      </c>
      <c r="D1206" s="98">
        <v>1256.7539999999999</v>
      </c>
      <c r="E1206" s="40" t="s">
        <v>192</v>
      </c>
    </row>
    <row r="1207" spans="1:5" x14ac:dyDescent="0.3">
      <c r="A1207" s="40">
        <v>1206</v>
      </c>
      <c r="B1207" s="98">
        <v>331721.61900000001</v>
      </c>
      <c r="C1207" s="98">
        <v>3055690.6519999998</v>
      </c>
      <c r="D1207" s="98">
        <v>1256.7550000000001</v>
      </c>
      <c r="E1207" s="40" t="s">
        <v>192</v>
      </c>
    </row>
    <row r="1208" spans="1:5" x14ac:dyDescent="0.3">
      <c r="A1208" s="40">
        <v>1207</v>
      </c>
      <c r="B1208" s="98">
        <v>331740.549</v>
      </c>
      <c r="C1208" s="98">
        <v>3055689.9440000001</v>
      </c>
      <c r="D1208" s="98">
        <v>1257.683</v>
      </c>
      <c r="E1208" s="40" t="s">
        <v>192</v>
      </c>
    </row>
    <row r="1209" spans="1:5" x14ac:dyDescent="0.3">
      <c r="A1209" s="40">
        <v>1208</v>
      </c>
      <c r="B1209" s="98">
        <v>331720.33799999999</v>
      </c>
      <c r="C1209" s="98">
        <v>3055693.8130000001</v>
      </c>
      <c r="D1209" s="98">
        <v>1257.136</v>
      </c>
      <c r="E1209" s="40" t="s">
        <v>192</v>
      </c>
    </row>
    <row r="1210" spans="1:5" x14ac:dyDescent="0.3">
      <c r="A1210" s="40">
        <v>1209</v>
      </c>
      <c r="B1210" s="98">
        <v>331748.26</v>
      </c>
      <c r="C1210" s="98">
        <v>3055687.145</v>
      </c>
      <c r="D1210" s="98">
        <v>1257.625</v>
      </c>
      <c r="E1210" s="40" t="s">
        <v>192</v>
      </c>
    </row>
    <row r="1211" spans="1:5" x14ac:dyDescent="0.3">
      <c r="A1211" s="40">
        <v>1210</v>
      </c>
      <c r="B1211" s="98">
        <v>331719.68300000002</v>
      </c>
      <c r="C1211" s="98">
        <v>3055692.875</v>
      </c>
      <c r="D1211" s="98">
        <v>1256.2950000000001</v>
      </c>
      <c r="E1211" s="40" t="s">
        <v>192</v>
      </c>
    </row>
    <row r="1212" spans="1:5" x14ac:dyDescent="0.3">
      <c r="A1212" s="40">
        <v>1211</v>
      </c>
      <c r="B1212" s="98">
        <v>331721.50900000002</v>
      </c>
      <c r="C1212" s="98">
        <v>3055690.0819999999</v>
      </c>
      <c r="D1212" s="98">
        <v>1256.221</v>
      </c>
      <c r="E1212" s="40" t="s">
        <v>192</v>
      </c>
    </row>
    <row r="1213" spans="1:5" x14ac:dyDescent="0.3">
      <c r="A1213" s="40">
        <v>1212</v>
      </c>
      <c r="B1213" s="98">
        <v>331743.28000000003</v>
      </c>
      <c r="C1213" s="98">
        <v>3055696.3650000002</v>
      </c>
      <c r="D1213" s="98">
        <v>1257.587</v>
      </c>
      <c r="E1213" s="40" t="s">
        <v>192</v>
      </c>
    </row>
    <row r="1214" spans="1:5" x14ac:dyDescent="0.3">
      <c r="A1214" s="40">
        <v>1213</v>
      </c>
      <c r="B1214" s="98">
        <v>331722.57699999999</v>
      </c>
      <c r="C1214" s="98">
        <v>3055686.673</v>
      </c>
      <c r="D1214" s="98">
        <v>1256.519</v>
      </c>
      <c r="E1214" s="40" t="s">
        <v>192</v>
      </c>
    </row>
    <row r="1215" spans="1:5" x14ac:dyDescent="0.3">
      <c r="A1215" s="40">
        <v>1214</v>
      </c>
      <c r="B1215" s="98">
        <v>331724.19500000001</v>
      </c>
      <c r="C1215" s="98">
        <v>3055682.4780000001</v>
      </c>
      <c r="D1215" s="98">
        <v>1256.559</v>
      </c>
      <c r="E1215" s="40" t="s">
        <v>192</v>
      </c>
    </row>
    <row r="1216" spans="1:5" x14ac:dyDescent="0.3">
      <c r="A1216" s="40">
        <v>1215</v>
      </c>
      <c r="B1216" s="98">
        <v>331752.83100000001</v>
      </c>
      <c r="C1216" s="98">
        <v>3055692.4989999998</v>
      </c>
      <c r="D1216" s="98">
        <v>1257.7059999999999</v>
      </c>
      <c r="E1216" s="40" t="s">
        <v>192</v>
      </c>
    </row>
    <row r="1217" spans="1:5" x14ac:dyDescent="0.3">
      <c r="A1217" s="40">
        <v>1216</v>
      </c>
      <c r="B1217" s="98">
        <v>331725.81599999999</v>
      </c>
      <c r="C1217" s="98">
        <v>3055680.054</v>
      </c>
      <c r="D1217" s="98">
        <v>1257.2619999999999</v>
      </c>
      <c r="E1217" s="40" t="s">
        <v>192</v>
      </c>
    </row>
    <row r="1218" spans="1:5" x14ac:dyDescent="0.3">
      <c r="A1218" s="40">
        <v>1217</v>
      </c>
      <c r="B1218" s="98">
        <v>331724.85399999999</v>
      </c>
      <c r="C1218" s="98">
        <v>3055676.6159999999</v>
      </c>
      <c r="D1218" s="98">
        <v>1256.981</v>
      </c>
      <c r="E1218" s="40" t="s">
        <v>192</v>
      </c>
    </row>
    <row r="1219" spans="1:5" x14ac:dyDescent="0.3">
      <c r="A1219" s="40">
        <v>1218</v>
      </c>
      <c r="B1219" s="98">
        <v>331755.51199999999</v>
      </c>
      <c r="C1219" s="98">
        <v>3055699.0610000002</v>
      </c>
      <c r="D1219" s="98">
        <v>1258.1130000000001</v>
      </c>
      <c r="E1219" s="40" t="s">
        <v>192</v>
      </c>
    </row>
    <row r="1220" spans="1:5" x14ac:dyDescent="0.3">
      <c r="A1220" s="40">
        <v>1219</v>
      </c>
      <c r="B1220" s="98">
        <v>331721.46299999999</v>
      </c>
      <c r="C1220" s="98">
        <v>3055665.4079999998</v>
      </c>
      <c r="D1220" s="98">
        <v>1256.287</v>
      </c>
      <c r="E1220" s="40" t="s">
        <v>192</v>
      </c>
    </row>
    <row r="1221" spans="1:5" x14ac:dyDescent="0.3">
      <c r="A1221" s="40">
        <v>1220</v>
      </c>
      <c r="B1221" s="98">
        <v>331720.79200000002</v>
      </c>
      <c r="C1221" s="98">
        <v>3055665.61</v>
      </c>
      <c r="D1221" s="98">
        <v>1255.93</v>
      </c>
      <c r="E1221" s="40" t="s">
        <v>192</v>
      </c>
    </row>
    <row r="1222" spans="1:5" x14ac:dyDescent="0.3">
      <c r="A1222" s="40">
        <v>1221</v>
      </c>
      <c r="B1222" s="98">
        <v>331717.72600000002</v>
      </c>
      <c r="C1222" s="98">
        <v>3055630.1269999999</v>
      </c>
      <c r="D1222" s="98">
        <v>1255.2729999999999</v>
      </c>
      <c r="E1222" s="40" t="s">
        <v>15</v>
      </c>
    </row>
    <row r="1223" spans="1:5" x14ac:dyDescent="0.3">
      <c r="A1223" s="40">
        <v>1222</v>
      </c>
      <c r="B1223" s="98">
        <v>331717.39199999999</v>
      </c>
      <c r="C1223" s="98">
        <v>3055636.5630000001</v>
      </c>
      <c r="D1223" s="98">
        <v>1254.77</v>
      </c>
      <c r="E1223" s="40" t="s">
        <v>15</v>
      </c>
    </row>
    <row r="1224" spans="1:5" x14ac:dyDescent="0.3">
      <c r="A1224" s="40">
        <v>1223</v>
      </c>
      <c r="B1224" s="98">
        <v>331715.17300000001</v>
      </c>
      <c r="C1224" s="98">
        <v>3055639.2940000002</v>
      </c>
      <c r="D1224" s="98">
        <v>1254.999</v>
      </c>
      <c r="E1224" s="40" t="s">
        <v>15</v>
      </c>
    </row>
    <row r="1225" spans="1:5" x14ac:dyDescent="0.3">
      <c r="A1225" s="40">
        <v>1224</v>
      </c>
      <c r="B1225" s="98">
        <v>331719.03399999999</v>
      </c>
      <c r="C1225" s="98">
        <v>3055642.6239999998</v>
      </c>
      <c r="D1225" s="98">
        <v>1255.229</v>
      </c>
      <c r="E1225" s="40" t="s">
        <v>15</v>
      </c>
    </row>
    <row r="1226" spans="1:5" x14ac:dyDescent="0.3">
      <c r="A1226" s="40">
        <v>1225</v>
      </c>
      <c r="B1226" s="98">
        <v>331722.07299999997</v>
      </c>
      <c r="C1226" s="98">
        <v>3055650.8420000002</v>
      </c>
      <c r="D1226" s="98">
        <v>1255.49</v>
      </c>
      <c r="E1226" s="40" t="s">
        <v>15</v>
      </c>
    </row>
    <row r="1227" spans="1:5" x14ac:dyDescent="0.3">
      <c r="A1227" s="40">
        <v>1226</v>
      </c>
      <c r="B1227" s="98">
        <v>331719.27899999998</v>
      </c>
      <c r="C1227" s="98">
        <v>3055653.5890000002</v>
      </c>
      <c r="D1227" s="98">
        <v>1255.5830000000001</v>
      </c>
      <c r="E1227" s="40" t="s">
        <v>15</v>
      </c>
    </row>
    <row r="1228" spans="1:5" x14ac:dyDescent="0.3">
      <c r="A1228" s="40">
        <v>1227</v>
      </c>
      <c r="B1228" s="98">
        <v>331723.62099999998</v>
      </c>
      <c r="C1228" s="98">
        <v>3055658.912</v>
      </c>
      <c r="D1228" s="98">
        <v>1255.848</v>
      </c>
      <c r="E1228" s="40" t="s">
        <v>15</v>
      </c>
    </row>
    <row r="1229" spans="1:5" x14ac:dyDescent="0.3">
      <c r="A1229" s="40">
        <v>1228</v>
      </c>
      <c r="B1229" s="98">
        <v>331725.47899999999</v>
      </c>
      <c r="C1229" s="98">
        <v>3055665.6359999999</v>
      </c>
      <c r="D1229" s="98">
        <v>1256.3209999999999</v>
      </c>
      <c r="E1229" s="40" t="s">
        <v>15</v>
      </c>
    </row>
    <row r="1259" spans="1:1" x14ac:dyDescent="0.3">
      <c r="A1259" s="18">
        <v>1261</v>
      </c>
    </row>
    <row r="1260" spans="1:1" x14ac:dyDescent="0.3">
      <c r="A1260" s="18"/>
    </row>
    <row r="1261" spans="1:1" x14ac:dyDescent="0.3">
      <c r="A1261" s="18"/>
    </row>
    <row r="1262" spans="1:1" x14ac:dyDescent="0.3">
      <c r="A1262" s="18"/>
    </row>
    <row r="1263" spans="1:1" x14ac:dyDescent="0.3">
      <c r="A1263" s="18"/>
    </row>
    <row r="1264" spans="1:1" x14ac:dyDescent="0.3">
      <c r="A1264" s="18"/>
    </row>
    <row r="1265" spans="1:1" x14ac:dyDescent="0.3">
      <c r="A1265" s="18"/>
    </row>
    <row r="1266" spans="1:1" x14ac:dyDescent="0.3">
      <c r="A1266" s="18"/>
    </row>
    <row r="1267" spans="1:1" x14ac:dyDescent="0.3">
      <c r="A1267" s="18"/>
    </row>
    <row r="1268" spans="1:1" x14ac:dyDescent="0.3">
      <c r="A1268" s="18"/>
    </row>
    <row r="1269" spans="1:1" x14ac:dyDescent="0.3">
      <c r="A1269" s="18"/>
    </row>
    <row r="1270" spans="1:1" x14ac:dyDescent="0.3">
      <c r="A1270" s="18"/>
    </row>
    <row r="1271" spans="1:1" x14ac:dyDescent="0.3">
      <c r="A1271" s="18"/>
    </row>
    <row r="1272" spans="1:1" x14ac:dyDescent="0.3">
      <c r="A1272" s="18"/>
    </row>
    <row r="1273" spans="1:1" x14ac:dyDescent="0.3">
      <c r="A1273" s="18"/>
    </row>
    <row r="1274" spans="1:1" x14ac:dyDescent="0.3">
      <c r="A1274" s="18"/>
    </row>
    <row r="1275" spans="1:1" x14ac:dyDescent="0.3">
      <c r="A1275" s="18"/>
    </row>
    <row r="1276" spans="1:1" x14ac:dyDescent="0.3">
      <c r="A1276" s="18"/>
    </row>
    <row r="1277" spans="1:1" x14ac:dyDescent="0.3">
      <c r="A1277" s="18"/>
    </row>
    <row r="1278" spans="1:1" x14ac:dyDescent="0.3">
      <c r="A1278" s="18"/>
    </row>
    <row r="1279" spans="1:1" x14ac:dyDescent="0.3">
      <c r="A1279" s="18"/>
    </row>
    <row r="1280" spans="1:1" x14ac:dyDescent="0.3">
      <c r="A1280" s="18"/>
    </row>
    <row r="1281" spans="1:1" x14ac:dyDescent="0.3">
      <c r="A1281" s="18"/>
    </row>
    <row r="1282" spans="1:1" x14ac:dyDescent="0.3">
      <c r="A1282" s="18"/>
    </row>
    <row r="1283" spans="1:1" x14ac:dyDescent="0.3">
      <c r="A1283" s="18"/>
    </row>
    <row r="1284" spans="1:1" x14ac:dyDescent="0.3">
      <c r="A1284" s="18"/>
    </row>
    <row r="1285" spans="1:1" x14ac:dyDescent="0.3">
      <c r="A1285" s="18"/>
    </row>
    <row r="1286" spans="1:1" x14ac:dyDescent="0.3">
      <c r="A1286" s="18"/>
    </row>
    <row r="1287" spans="1:1" x14ac:dyDescent="0.3">
      <c r="A1287" s="18"/>
    </row>
    <row r="1288" spans="1:1" x14ac:dyDescent="0.3">
      <c r="A1288" s="18"/>
    </row>
    <row r="1289" spans="1:1" x14ac:dyDescent="0.3">
      <c r="A1289" s="18"/>
    </row>
    <row r="1290" spans="1:1" x14ac:dyDescent="0.3">
      <c r="A1290" s="18"/>
    </row>
    <row r="1291" spans="1:1" x14ac:dyDescent="0.3">
      <c r="A1291" s="18"/>
    </row>
    <row r="1292" spans="1:1" x14ac:dyDescent="0.3">
      <c r="A1292" s="18"/>
    </row>
    <row r="1293" spans="1:1" x14ac:dyDescent="0.3">
      <c r="A1293" s="18"/>
    </row>
    <row r="1294" spans="1:1" x14ac:dyDescent="0.3">
      <c r="A1294" s="18"/>
    </row>
    <row r="1295" spans="1:1" x14ac:dyDescent="0.3">
      <c r="A1295" s="18"/>
    </row>
    <row r="1296" spans="1:1" x14ac:dyDescent="0.3">
      <c r="A1296" s="18"/>
    </row>
    <row r="1297" spans="1:1" x14ac:dyDescent="0.3">
      <c r="A1297" s="18"/>
    </row>
    <row r="1298" spans="1:1" x14ac:dyDescent="0.3">
      <c r="A1298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Linear Measurement</vt:lpstr>
      <vt:lpstr>Horizontal Angle</vt:lpstr>
      <vt:lpstr>Coordinates</vt:lpstr>
      <vt:lpstr>Hz angle observation</vt:lpstr>
      <vt:lpstr>Fly Level</vt:lpstr>
      <vt:lpstr>RL</vt:lpstr>
      <vt:lpstr>Adjustment</vt:lpstr>
      <vt:lpstr>Contouring</vt:lpstr>
      <vt:lpstr>Correct- Contour</vt:lpstr>
      <vt:lpstr>Road Angle</vt:lpstr>
      <vt:lpstr>Road Alignment</vt:lpstr>
      <vt:lpstr>Bridge Angle</vt:lpstr>
      <vt:lpstr>Coordinates!Print_Titles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Sarita Sapkota</cp:lastModifiedBy>
  <cp:lastPrinted>2023-09-25T17:12:35Z</cp:lastPrinted>
  <dcterms:created xsi:type="dcterms:W3CDTF">2023-08-25T15:10:20Z</dcterms:created>
  <dcterms:modified xsi:type="dcterms:W3CDTF">2025-05-16T17:33:51Z</dcterms:modified>
</cp:coreProperties>
</file>