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zain\Desktop\"/>
    </mc:Choice>
  </mc:AlternateContent>
  <xr:revisionPtr revIDLastSave="0" documentId="13_ncr:1_{EEAE170A-2D45-45EC-8013-97AAFAD22A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 (Gantt Chart )" sheetId="1" r:id="rId1"/>
    <sheet name="Risk &amp; Mittigation Plan " sheetId="3" r:id="rId2"/>
    <sheet name="Dropdown lists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1" i="1"/>
  <c r="E42" i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l="1"/>
  <c r="T7" i="1" s="1"/>
  <c r="U7" i="1" s="1"/>
  <c r="V7" i="1" s="1"/>
  <c r="W7" i="1" s="1"/>
  <c r="X7" i="1" s="1"/>
  <c r="Y7" i="1" s="1"/>
  <c r="Z7" i="1" s="1"/>
  <c r="AA7" i="1" s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4" i="1"/>
  <c r="E25" i="1"/>
  <c r="E26" i="1"/>
  <c r="E16" i="1"/>
  <c r="E17" i="1"/>
  <c r="E18" i="1"/>
  <c r="E11" i="1"/>
  <c r="E12" i="1"/>
  <c r="E13" i="1"/>
  <c r="E10" i="1"/>
  <c r="E14" i="1"/>
  <c r="E15" i="1"/>
  <c r="E19" i="1"/>
  <c r="E20" i="1"/>
  <c r="E21" i="1"/>
  <c r="E22" i="1"/>
  <c r="B4" i="1"/>
  <c r="B5" i="1" s="1"/>
</calcChain>
</file>

<file path=xl/sharedStrings.xml><?xml version="1.0" encoding="utf-8"?>
<sst xmlns="http://schemas.openxmlformats.org/spreadsheetml/2006/main" count="142" uniqueCount="108">
  <si>
    <t>Project Lead</t>
  </si>
  <si>
    <t>Start Date</t>
  </si>
  <si>
    <t>End Date</t>
  </si>
  <si>
    <t>Progress</t>
  </si>
  <si>
    <t xml:space="preserve">Develop a project plan </t>
  </si>
  <si>
    <t xml:space="preserve">Omar </t>
  </si>
  <si>
    <t>Zain</t>
  </si>
  <si>
    <t>Sarah</t>
  </si>
  <si>
    <t>Asmaa</t>
  </si>
  <si>
    <t>Dalia</t>
  </si>
  <si>
    <t>Hagar</t>
  </si>
  <si>
    <t>Hager</t>
  </si>
  <si>
    <t>Days</t>
  </si>
  <si>
    <t>Project Name:</t>
  </si>
  <si>
    <t>Start Date:</t>
  </si>
  <si>
    <t>Cuurent Date:</t>
  </si>
  <si>
    <t>Current Week: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</si>
  <si>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</si>
  <si>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</si>
  <si>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</si>
  <si>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</si>
  <si>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</si>
  <si>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</si>
  <si>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</si>
  <si>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</si>
  <si>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</si>
  <si>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</si>
  <si>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Milestone/Task</t>
  </si>
  <si>
    <t xml:space="preserve"> Project Initiation</t>
  </si>
  <si>
    <t>Data Setup &amp; Connection</t>
  </si>
  <si>
    <t>Data Processing</t>
  </si>
  <si>
    <t>Data Cleaning</t>
  </si>
  <si>
    <t>Dashboard Development</t>
  </si>
  <si>
    <t xml:space="preserve">Define objectives, scope, </t>
  </si>
  <si>
    <t>Identify stakeholders and reporting needs</t>
  </si>
  <si>
    <t>Develop Python script to connect Odoo to SQL</t>
  </si>
  <si>
    <t>Extract and store Odoo data into SQL</t>
  </si>
  <si>
    <t>Automate incremental data updates</t>
  </si>
  <si>
    <t>Test data consistency &amp; error handling</t>
  </si>
  <si>
    <t>Write SQL queries for structuring and analysis</t>
  </si>
  <si>
    <t>Identify new attributes and calculated fields</t>
  </si>
  <si>
    <t>Optimize SQL queries for performance</t>
  </si>
  <si>
    <t>Connect Power BI to SQL</t>
  </si>
  <si>
    <t>Transform and clean data using Power Query</t>
  </si>
  <si>
    <t>Handle missing values and format inconsistencies</t>
  </si>
  <si>
    <t>Design dashboard layout and KPIs</t>
  </si>
  <si>
    <t>Create interactive visualizations</t>
  </si>
  <si>
    <t>Implement DAX calculations</t>
  </si>
  <si>
    <t>Test dashboard performance</t>
  </si>
  <si>
    <t>Deploy dashboard and schedule refresh</t>
  </si>
  <si>
    <t>Train end-users</t>
  </si>
  <si>
    <t>Create PDF documentation</t>
  </si>
  <si>
    <t>Record video tutorial</t>
  </si>
  <si>
    <t>Ensure Python script runs on schedule</t>
  </si>
  <si>
    <t>Monitor Power BI refresh</t>
  </si>
  <si>
    <t>Optimize queries and dashboards</t>
  </si>
  <si>
    <t>Define KPIs</t>
  </si>
  <si>
    <t>Deployment &amp; Handover</t>
  </si>
  <si>
    <t>wk 1.5</t>
  </si>
  <si>
    <t>wk 2.5</t>
  </si>
  <si>
    <t>wk 3.5</t>
  </si>
  <si>
    <t>wk 4.5</t>
  </si>
  <si>
    <t>wk 5.5</t>
  </si>
  <si>
    <t>wk 6.5</t>
  </si>
  <si>
    <t>wk 7.5</t>
  </si>
  <si>
    <t>wk 8.5</t>
  </si>
  <si>
    <t>wk 9.5</t>
  </si>
  <si>
    <t>wk10.5</t>
  </si>
  <si>
    <t>Task Lead</t>
  </si>
  <si>
    <t>Risk Description</t>
  </si>
  <si>
    <t>Potential Impact</t>
  </si>
  <si>
    <t>Likelihood</t>
  </si>
  <si>
    <t>Mitigation Strategy</t>
  </si>
  <si>
    <t>Data Integrity &amp; Security</t>
  </si>
  <si>
    <t>Accidental data deletion while connecting Odoo to SQL via Python</t>
  </si>
  <si>
    <t>High</t>
  </si>
  <si>
    <t>Data inconsistency in Odoo (incorrect/missing fields)</t>
  </si>
  <si>
    <t>Medium</t>
  </si>
  <si>
    <t>SQL &amp; Data Processing</t>
  </si>
  <si>
    <t>SQL database integrity issues (duplicates, missing records)</t>
  </si>
  <si>
    <t>Poor database indexing affects performance</t>
  </si>
  <si>
    <t>Power BI Dashboard</t>
  </si>
  <si>
    <t>Incorrect visualizations due to data mismatch</t>
  </si>
  <si>
    <t>Project Timeline &amp; Delivery</t>
  </si>
  <si>
    <t>Couldn’t match project timeline</t>
  </si>
  <si>
    <t>Project Management Risks</t>
  </si>
  <si>
    <t>Lack of documentation</t>
  </si>
  <si>
    <t>Risk Category</t>
  </si>
  <si>
    <t>Implement backups before sync, 
use a read-only user for initial testing, and log all operations.</t>
  </si>
  <si>
    <t>Apply data validation rules before import and schedule regular data audits.</t>
  </si>
  <si>
    <t>Use Primary Keys, Constraints, and run ETL validation scripts.</t>
  </si>
  <si>
    <t>Apply indexing strategies, optimize SQL queries, and use stored procedures where applicable.</t>
  </si>
  <si>
    <t>Validate reports against raw SQL data, conduct manual verification before release.</t>
  </si>
  <si>
    <t>Use agile sprints, set milestone checkpoints, and reallocate resources if needed. Prioritize critical tasks first.</t>
  </si>
  <si>
    <t>Maintain a data flow diagram, system architecture docs, and process documentation.</t>
  </si>
  <si>
    <t>Delayed delivery.
Missed deadlines.</t>
  </si>
  <si>
    <t>Future maintenance issues.</t>
  </si>
  <si>
    <t>Misleading insights.</t>
  </si>
  <si>
    <t>Slow dashboard response.</t>
  </si>
  <si>
    <t>Data corruption.
Incorrect reports.</t>
  </si>
  <si>
    <t>Wrong insights in analysis.</t>
  </si>
  <si>
    <t>Loss of critical pharmacy data.</t>
  </si>
  <si>
    <t>Pharmacy  Business Intelligence Dashboard</t>
  </si>
  <si>
    <t>Project Presentation</t>
  </si>
  <si>
    <t xml:space="preserve">Monitoring </t>
  </si>
  <si>
    <t xml:space="preserve">present the project </t>
  </si>
  <si>
    <t>All Team Members</t>
  </si>
  <si>
    <t xml:space="preserve">Training all team on Presentaion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</si>
</sst>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w\k\ #\ ?/?"/>
    <numFmt numFmtId="165" formatCode="\w\k\ #"/>
    <numFmt numFmtId="166" formatCode="[$-409]d\-mmm;@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b/>
      <sz val="11"/>
      <color theme="2" tint="-0.749992370372631"/>
      <name val="Times New Roman"/>
      <family val="1"/>
    </font>
    <font>
      <sz val="10"/>
      <color theme="1"/>
      <name val="Times New Roman"/>
      <family val="1"/>
    </font>
    <font>
      <b/>
      <sz val="9"/>
      <color theme="0" tint="-4.9989318521683403E-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2" tint="-9.9917600024414813E-2"/>
      </top>
      <bottom style="thin">
        <color theme="2" tint="-9.9917600024414813E-2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9" fontId="0" fillId="0" borderId="0" xfId="0" applyNumberFormat="1"/>
    <xf numFmtId="9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9" fontId="5" fillId="2" borderId="1" xfId="0" applyNumberFormat="1" applyFont="1" applyFill="1" applyBorder="1"/>
    <xf numFmtId="0" fontId="5" fillId="2" borderId="0" xfId="0" applyFont="1" applyFill="1"/>
    <xf numFmtId="0" fontId="5" fillId="0" borderId="0" xfId="0" applyFont="1"/>
    <xf numFmtId="9" fontId="5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6" fontId="0" fillId="0" borderId="0" xfId="0" applyNumberFormat="1"/>
    <xf numFmtId="166" fontId="5" fillId="2" borderId="1" xfId="0" applyNumberFormat="1" applyFont="1" applyFill="1" applyBorder="1"/>
    <xf numFmtId="166" fontId="1" fillId="0" borderId="1" xfId="0" applyNumberFormat="1" applyFont="1" applyBorder="1" applyAlignment="1">
      <alignment horizontal="center"/>
    </xf>
    <xf numFmtId="166" fontId="5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center"/>
    </xf>
    <xf numFmtId="166" fontId="7" fillId="3" borderId="0" xfId="0" applyNumberFormat="1" applyFont="1" applyFill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11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2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0" fillId="0" borderId="6" xfId="0" applyBorder="1"/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66" fontId="6" fillId="3" borderId="0" xfId="0" applyNumberFormat="1" applyFont="1" applyFill="1" applyAlignment="1">
      <alignment horizontal="center" vertical="center"/>
    </xf>
    <xf numFmtId="166" fontId="6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</dxfs>
  <tableStyles count="0" defaultTableStyle="TableStyleMedium2" defaultPivotStyle="PivotStyleLight16"/>
  <colors>
    <mruColors>
      <color rgb="FFFF0000"/>
      <color rgb="FFFF6600"/>
      <color rgb="FF99CD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showGridLines="0" tabSelected="1" zoomScale="54" zoomScaleNormal="66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N3" sqref="N3"/>
    </sheetView>
  </sheetViews>
  <sheetFormatPr defaultRowHeight="15.6" x14ac:dyDescent="0.3"/>
  <cols>
    <col min="1" max="1" width="42.88671875" style="1" bestFit="1" customWidth="1"/>
    <col min="2" max="2" width="19.88671875" style="4" customWidth="1"/>
    <col min="3" max="3" width="17.77734375" style="18" customWidth="1"/>
    <col min="4" max="4" width="14.33203125" style="18" customWidth="1"/>
    <col min="5" max="5" width="13" style="8" customWidth="1"/>
    <col min="6" max="6" width="20.44140625" style="6" customWidth="1"/>
    <col min="7" max="7" width="4.88671875" style="6" customWidth="1"/>
    <col min="8" max="8" width="22.88671875" customWidth="1"/>
    <col min="9" max="27" width="17" customWidth="1"/>
  </cols>
  <sheetData>
    <row r="1" spans="1:27" ht="13.2" customHeight="1" x14ac:dyDescent="0.3">
      <c r="A1" s="3"/>
      <c r="F1"/>
      <c r="G1"/>
    </row>
    <row r="2" spans="1:27" ht="27.6" customHeight="1" x14ac:dyDescent="0.3">
      <c r="A2" s="36" t="s">
        <v>13</v>
      </c>
      <c r="B2" s="60" t="s">
        <v>102</v>
      </c>
      <c r="C2" s="60"/>
      <c r="D2" s="60"/>
      <c r="E2" s="60"/>
      <c r="F2"/>
      <c r="G2"/>
    </row>
    <row r="3" spans="1:27" ht="27.6" customHeight="1" x14ac:dyDescent="0.45">
      <c r="A3" s="36" t="s">
        <v>14</v>
      </c>
      <c r="B3" s="56">
        <v>45675</v>
      </c>
      <c r="C3" s="37"/>
      <c r="F3"/>
      <c r="G3"/>
    </row>
    <row r="4" spans="1:27" ht="27.6" customHeight="1" x14ac:dyDescent="0.45">
      <c r="A4" s="36" t="s">
        <v>15</v>
      </c>
      <c r="B4" s="56">
        <f ca="1">TODAY()</f>
        <v>45764</v>
      </c>
      <c r="C4" s="37"/>
      <c r="F4"/>
      <c r="G4"/>
    </row>
    <row r="5" spans="1:27" ht="27.6" customHeight="1" x14ac:dyDescent="0.45">
      <c r="A5" s="36" t="s">
        <v>16</v>
      </c>
      <c r="B5" s="57">
        <f ca="1">ROUNDUP((B4-B3)/7,0)</f>
        <v>13</v>
      </c>
      <c r="C5" s="37"/>
      <c r="F5"/>
      <c r="G5"/>
    </row>
    <row r="6" spans="1:27" ht="9" customHeight="1" x14ac:dyDescent="0.3">
      <c r="A6" s="5"/>
      <c r="F6"/>
      <c r="G6"/>
    </row>
    <row r="7" spans="1:27" ht="27" customHeight="1" x14ac:dyDescent="0.4">
      <c r="A7" s="58" t="s">
        <v>27</v>
      </c>
      <c r="B7" s="58" t="s">
        <v>68</v>
      </c>
      <c r="C7" s="61" t="s">
        <v>1</v>
      </c>
      <c r="D7" s="61" t="s">
        <v>2</v>
      </c>
      <c r="E7" s="58" t="s">
        <v>12</v>
      </c>
      <c r="F7" s="58" t="s">
        <v>3</v>
      </c>
      <c r="G7" s="58"/>
      <c r="H7" s="28">
        <f>B3</f>
        <v>45675</v>
      </c>
      <c r="I7" s="28">
        <f xml:space="preserve"> H7 + IF(MOD(COLUMN(H7)-COLUMN($H7),2)=0, 3, 4)</f>
        <v>45678</v>
      </c>
      <c r="J7" s="28">
        <f t="shared" ref="J7:AA7" si="0" xml:space="preserve"> I7 + IF(MOD(COLUMN(I7)-COLUMN($H7),2)=0, 3, 4)</f>
        <v>45682</v>
      </c>
      <c r="K7" s="28">
        <f t="shared" si="0"/>
        <v>45685</v>
      </c>
      <c r="L7" s="28">
        <f t="shared" si="0"/>
        <v>45689</v>
      </c>
      <c r="M7" s="28">
        <f t="shared" si="0"/>
        <v>45692</v>
      </c>
      <c r="N7" s="28">
        <f t="shared" si="0"/>
        <v>45696</v>
      </c>
      <c r="O7" s="28">
        <f t="shared" si="0"/>
        <v>45699</v>
      </c>
      <c r="P7" s="28">
        <f t="shared" si="0"/>
        <v>45703</v>
      </c>
      <c r="Q7" s="28">
        <f t="shared" si="0"/>
        <v>45706</v>
      </c>
      <c r="R7" s="28">
        <f t="shared" si="0"/>
        <v>45710</v>
      </c>
      <c r="S7" s="28">
        <f t="shared" ref="S7:U7" si="1">IF(MOD(COLUMN(R7)-COLUMN($H7),2)=0, R7+3, R7+7)</f>
        <v>45713</v>
      </c>
      <c r="T7" s="28">
        <f t="shared" si="0"/>
        <v>45717</v>
      </c>
      <c r="U7" s="28">
        <f t="shared" si="1"/>
        <v>45720</v>
      </c>
      <c r="V7" s="28">
        <f t="shared" si="0"/>
        <v>45724</v>
      </c>
      <c r="W7" s="28">
        <f t="shared" si="0"/>
        <v>45727</v>
      </c>
      <c r="X7" s="28">
        <f t="shared" ref="X7:Z7" si="2">IF(MOD(COLUMN(W7)-COLUMN($H7),2)=0, W7+3, W7+7)</f>
        <v>45734</v>
      </c>
      <c r="Y7" s="28">
        <f t="shared" si="0"/>
        <v>45737</v>
      </c>
      <c r="Z7" s="28">
        <f t="shared" si="2"/>
        <v>45744</v>
      </c>
      <c r="AA7" s="28">
        <f t="shared" si="0"/>
        <v>45747</v>
      </c>
    </row>
    <row r="8" spans="1:27" ht="28.8" customHeight="1" x14ac:dyDescent="0.4">
      <c r="A8" s="59"/>
      <c r="B8" s="59" t="s">
        <v>0</v>
      </c>
      <c r="C8" s="62"/>
      <c r="D8" s="62"/>
      <c r="E8" s="59"/>
      <c r="F8" s="59"/>
      <c r="G8" s="59"/>
      <c r="H8" s="27" t="s">
        <v>17</v>
      </c>
      <c r="I8" s="27" t="s">
        <v>58</v>
      </c>
      <c r="J8" s="27" t="s">
        <v>18</v>
      </c>
      <c r="K8" s="27" t="s">
        <v>59</v>
      </c>
      <c r="L8" s="27" t="s">
        <v>19</v>
      </c>
      <c r="M8" s="27" t="s">
        <v>60</v>
      </c>
      <c r="N8" s="27" t="s">
        <v>20</v>
      </c>
      <c r="O8" s="27" t="s">
        <v>61</v>
      </c>
      <c r="P8" s="27" t="s">
        <v>21</v>
      </c>
      <c r="Q8" s="27" t="s">
        <v>62</v>
      </c>
      <c r="R8" s="27" t="s">
        <v>22</v>
      </c>
      <c r="S8" s="27" t="s">
        <v>63</v>
      </c>
      <c r="T8" s="27" t="s">
        <v>23</v>
      </c>
      <c r="U8" s="27" t="s">
        <v>64</v>
      </c>
      <c r="V8" s="27" t="s">
        <v>24</v>
      </c>
      <c r="W8" s="27" t="s">
        <v>65</v>
      </c>
      <c r="X8" s="27" t="s">
        <v>25</v>
      </c>
      <c r="Y8" s="27" t="s">
        <v>66</v>
      </c>
      <c r="Z8" s="27" t="s">
        <v>26</v>
      </c>
      <c r="AA8" s="27" t="s">
        <v>67</v>
      </c>
    </row>
    <row r="9" spans="1:27" s="15" customFormat="1" ht="19.8" customHeight="1" x14ac:dyDescent="0.35">
      <c r="A9" s="11" t="s">
        <v>28</v>
      </c>
      <c r="B9" s="12"/>
      <c r="C9" s="19"/>
      <c r="D9" s="19"/>
      <c r="E9" s="11"/>
      <c r="F9" s="13"/>
      <c r="G9" s="2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9.8" customHeight="1" x14ac:dyDescent="0.35">
      <c r="A10" s="17" t="s">
        <v>33</v>
      </c>
      <c r="B10" s="17" t="s">
        <v>5</v>
      </c>
      <c r="C10" s="20">
        <v>45675</v>
      </c>
      <c r="D10" s="20">
        <v>45679</v>
      </c>
      <c r="E10" s="10">
        <f t="shared" ref="E10:E43" si="3">IF(C10="","",D10-C10)</f>
        <v>4</v>
      </c>
      <c r="F10" s="29">
        <v>1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1"/>
    </row>
    <row r="11" spans="1:27" ht="19.8" customHeight="1" x14ac:dyDescent="0.35">
      <c r="A11" s="17" t="s">
        <v>34</v>
      </c>
      <c r="B11" s="17" t="s">
        <v>9</v>
      </c>
      <c r="C11" s="20">
        <v>45676</v>
      </c>
      <c r="D11" s="20">
        <v>45679</v>
      </c>
      <c r="E11" s="10">
        <f t="shared" si="3"/>
        <v>3</v>
      </c>
      <c r="F11" s="29">
        <v>1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</row>
    <row r="12" spans="1:27" ht="19.8" customHeight="1" x14ac:dyDescent="0.35">
      <c r="A12" s="17" t="s">
        <v>4</v>
      </c>
      <c r="B12" s="17" t="s">
        <v>6</v>
      </c>
      <c r="C12" s="20">
        <v>45677</v>
      </c>
      <c r="D12" s="20">
        <v>45682</v>
      </c>
      <c r="E12" s="10">
        <f t="shared" si="3"/>
        <v>5</v>
      </c>
      <c r="F12" s="29">
        <v>1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</row>
    <row r="13" spans="1:27" ht="19.8" customHeight="1" x14ac:dyDescent="0.35">
      <c r="A13" s="17" t="s">
        <v>56</v>
      </c>
      <c r="B13" s="17" t="s">
        <v>8</v>
      </c>
      <c r="C13" s="20">
        <v>45679</v>
      </c>
      <c r="D13" s="20">
        <v>45681</v>
      </c>
      <c r="E13" s="10">
        <f t="shared" si="3"/>
        <v>2</v>
      </c>
      <c r="F13" s="29">
        <v>1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1"/>
    </row>
    <row r="14" spans="1:27" s="15" customFormat="1" ht="19.8" customHeight="1" x14ac:dyDescent="0.35">
      <c r="A14" s="11" t="s">
        <v>29</v>
      </c>
      <c r="B14" s="11"/>
      <c r="C14" s="21"/>
      <c r="D14" s="21"/>
      <c r="E14" s="11" t="str">
        <f t="shared" si="3"/>
        <v/>
      </c>
      <c r="F14" s="16"/>
      <c r="G14" s="25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3"/>
    </row>
    <row r="15" spans="1:27" ht="19.8" customHeight="1" x14ac:dyDescent="0.35">
      <c r="A15" s="17" t="s">
        <v>35</v>
      </c>
      <c r="B15" s="17" t="s">
        <v>7</v>
      </c>
      <c r="C15" s="20">
        <v>45675</v>
      </c>
      <c r="D15" s="20">
        <v>45688</v>
      </c>
      <c r="E15" s="10">
        <f t="shared" si="3"/>
        <v>13</v>
      </c>
      <c r="F15" s="29">
        <v>1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1"/>
    </row>
    <row r="16" spans="1:27" ht="19.8" customHeight="1" x14ac:dyDescent="0.35">
      <c r="A16" s="17" t="s">
        <v>36</v>
      </c>
      <c r="B16" s="17" t="s">
        <v>5</v>
      </c>
      <c r="C16" s="20">
        <v>45689</v>
      </c>
      <c r="D16" s="20">
        <v>45694</v>
      </c>
      <c r="E16" s="10">
        <f t="shared" si="3"/>
        <v>5</v>
      </c>
      <c r="F16" s="29">
        <v>1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1"/>
    </row>
    <row r="17" spans="1:27" ht="19.8" customHeight="1" x14ac:dyDescent="0.35">
      <c r="A17" s="17" t="s">
        <v>37</v>
      </c>
      <c r="B17" s="17" t="s">
        <v>8</v>
      </c>
      <c r="C17" s="20">
        <v>45696</v>
      </c>
      <c r="D17" s="20">
        <v>45700</v>
      </c>
      <c r="E17" s="10">
        <f t="shared" si="3"/>
        <v>4</v>
      </c>
      <c r="F17" s="29">
        <v>1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1"/>
    </row>
    <row r="18" spans="1:27" ht="19.8" customHeight="1" x14ac:dyDescent="0.35">
      <c r="A18" s="17" t="s">
        <v>38</v>
      </c>
      <c r="B18" s="17" t="s">
        <v>10</v>
      </c>
      <c r="C18" s="20">
        <v>45701</v>
      </c>
      <c r="D18" s="20">
        <v>45701</v>
      </c>
      <c r="E18" s="10">
        <f t="shared" si="3"/>
        <v>0</v>
      </c>
      <c r="F18" s="29">
        <v>1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1"/>
    </row>
    <row r="19" spans="1:27" ht="19.8" customHeight="1" x14ac:dyDescent="0.3">
      <c r="A19" s="11" t="s">
        <v>30</v>
      </c>
      <c r="B19" s="2"/>
      <c r="C19" s="22"/>
      <c r="D19" s="22"/>
      <c r="E19" s="9" t="str">
        <f t="shared" si="3"/>
        <v/>
      </c>
      <c r="F19" s="7"/>
      <c r="G19" s="26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5"/>
    </row>
    <row r="20" spans="1:27" ht="19.8" customHeight="1" x14ac:dyDescent="0.35">
      <c r="A20" s="17" t="s">
        <v>39</v>
      </c>
      <c r="B20" s="17" t="s">
        <v>8</v>
      </c>
      <c r="C20" s="20">
        <v>45689</v>
      </c>
      <c r="D20" s="20">
        <v>45694</v>
      </c>
      <c r="E20" s="10">
        <f t="shared" si="3"/>
        <v>5</v>
      </c>
      <c r="F20" s="29">
        <v>1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1"/>
    </row>
    <row r="21" spans="1:27" ht="19.8" customHeight="1" x14ac:dyDescent="0.35">
      <c r="A21" s="17" t="s">
        <v>40</v>
      </c>
      <c r="B21" s="17" t="s">
        <v>6</v>
      </c>
      <c r="C21" s="20">
        <v>45695</v>
      </c>
      <c r="D21" s="20">
        <v>45699</v>
      </c>
      <c r="E21" s="10">
        <f t="shared" si="3"/>
        <v>4</v>
      </c>
      <c r="F21" s="29">
        <v>1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1"/>
    </row>
    <row r="22" spans="1:27" ht="19.8" customHeight="1" x14ac:dyDescent="0.35">
      <c r="A22" s="17" t="s">
        <v>41</v>
      </c>
      <c r="B22" s="17" t="s">
        <v>9</v>
      </c>
      <c r="C22" s="20">
        <v>45700</v>
      </c>
      <c r="D22" s="20">
        <v>45704</v>
      </c>
      <c r="E22" s="10">
        <f t="shared" si="3"/>
        <v>4</v>
      </c>
      <c r="F22" s="29">
        <v>1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1"/>
    </row>
    <row r="23" spans="1:27" ht="19.8" customHeight="1" x14ac:dyDescent="0.3">
      <c r="A23" s="11" t="s">
        <v>31</v>
      </c>
      <c r="B23" s="2"/>
      <c r="C23" s="22"/>
      <c r="D23" s="22"/>
      <c r="E23" s="7"/>
      <c r="F23" s="7"/>
      <c r="G23" s="26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5"/>
    </row>
    <row r="24" spans="1:27" ht="19.8" customHeight="1" x14ac:dyDescent="0.35">
      <c r="A24" s="17" t="s">
        <v>42</v>
      </c>
      <c r="B24" s="17" t="s">
        <v>7</v>
      </c>
      <c r="C24" s="20">
        <v>45700</v>
      </c>
      <c r="D24" s="20">
        <v>45705</v>
      </c>
      <c r="E24" s="10">
        <f t="shared" si="3"/>
        <v>5</v>
      </c>
      <c r="F24" s="29">
        <v>1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1"/>
    </row>
    <row r="25" spans="1:27" ht="19.8" customHeight="1" x14ac:dyDescent="0.35">
      <c r="A25" s="17" t="s">
        <v>43</v>
      </c>
      <c r="B25" s="17" t="s">
        <v>5</v>
      </c>
      <c r="C25" s="20">
        <v>45703</v>
      </c>
      <c r="D25" s="20">
        <v>45708</v>
      </c>
      <c r="E25" s="10">
        <f t="shared" si="3"/>
        <v>5</v>
      </c>
      <c r="F25" s="29">
        <v>1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1"/>
    </row>
    <row r="26" spans="1:27" ht="19.8" customHeight="1" x14ac:dyDescent="0.35">
      <c r="A26" s="17" t="s">
        <v>44</v>
      </c>
      <c r="B26" s="17" t="s">
        <v>11</v>
      </c>
      <c r="C26" s="20">
        <v>45709</v>
      </c>
      <c r="D26" s="20">
        <v>45713</v>
      </c>
      <c r="E26" s="10">
        <f t="shared" si="3"/>
        <v>4</v>
      </c>
      <c r="F26" s="29">
        <v>1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1"/>
    </row>
    <row r="27" spans="1:27" ht="19.8" customHeight="1" x14ac:dyDescent="0.3">
      <c r="A27" s="11" t="s">
        <v>32</v>
      </c>
      <c r="B27" s="2"/>
      <c r="C27" s="22"/>
      <c r="D27" s="22"/>
      <c r="E27" s="9" t="str">
        <f t="shared" si="3"/>
        <v/>
      </c>
      <c r="F27" s="7"/>
      <c r="G27" s="26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5"/>
    </row>
    <row r="28" spans="1:27" ht="19.8" customHeight="1" x14ac:dyDescent="0.35">
      <c r="A28" s="17" t="s">
        <v>45</v>
      </c>
      <c r="B28" s="17" t="s">
        <v>8</v>
      </c>
      <c r="C28" s="20">
        <v>45711</v>
      </c>
      <c r="D28" s="20">
        <v>45715</v>
      </c>
      <c r="E28" s="10">
        <f t="shared" si="3"/>
        <v>4</v>
      </c>
      <c r="F28" s="29">
        <v>1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1"/>
    </row>
    <row r="29" spans="1:27" ht="19.8" customHeight="1" x14ac:dyDescent="0.35">
      <c r="A29" s="17" t="s">
        <v>46</v>
      </c>
      <c r="B29" s="17" t="s">
        <v>6</v>
      </c>
      <c r="C29" s="20">
        <v>45716</v>
      </c>
      <c r="D29" s="20">
        <v>45721</v>
      </c>
      <c r="E29" s="10">
        <f t="shared" si="3"/>
        <v>5</v>
      </c>
      <c r="F29" s="29">
        <v>1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1"/>
    </row>
    <row r="30" spans="1:27" ht="19.8" customHeight="1" x14ac:dyDescent="0.35">
      <c r="A30" s="17" t="s">
        <v>47</v>
      </c>
      <c r="B30" s="17" t="s">
        <v>8</v>
      </c>
      <c r="C30" s="20">
        <v>45717</v>
      </c>
      <c r="D30" s="20">
        <v>45731</v>
      </c>
      <c r="E30" s="10">
        <f t="shared" si="3"/>
        <v>14</v>
      </c>
      <c r="F30" s="29">
        <v>1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1"/>
    </row>
    <row r="31" spans="1:27" ht="19.8" customHeight="1" x14ac:dyDescent="0.35">
      <c r="A31" s="17" t="s">
        <v>48</v>
      </c>
      <c r="B31" s="17" t="s">
        <v>9</v>
      </c>
      <c r="C31" s="20">
        <v>45727</v>
      </c>
      <c r="D31" s="20">
        <v>45729</v>
      </c>
      <c r="E31" s="10">
        <f t="shared" si="3"/>
        <v>2</v>
      </c>
      <c r="F31" s="29">
        <v>1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1"/>
    </row>
    <row r="32" spans="1:27" ht="19.8" customHeight="1" x14ac:dyDescent="0.3">
      <c r="A32" s="11" t="s">
        <v>57</v>
      </c>
      <c r="B32" s="2"/>
      <c r="C32" s="22"/>
      <c r="D32" s="22"/>
      <c r="E32" s="9" t="str">
        <f t="shared" si="3"/>
        <v/>
      </c>
      <c r="F32" s="7"/>
      <c r="G32" s="26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5"/>
    </row>
    <row r="33" spans="1:27" ht="19.8" customHeight="1" x14ac:dyDescent="0.35">
      <c r="A33" s="17" t="s">
        <v>49</v>
      </c>
      <c r="B33" s="17" t="s">
        <v>5</v>
      </c>
      <c r="C33" s="20">
        <v>45730</v>
      </c>
      <c r="D33" s="20">
        <v>45735</v>
      </c>
      <c r="E33" s="10">
        <f t="shared" si="3"/>
        <v>5</v>
      </c>
      <c r="F33" s="29">
        <v>1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1"/>
    </row>
    <row r="34" spans="1:27" ht="19.8" customHeight="1" x14ac:dyDescent="0.35">
      <c r="A34" s="17" t="s">
        <v>50</v>
      </c>
      <c r="B34" s="17" t="s">
        <v>11</v>
      </c>
      <c r="C34" s="20">
        <v>45733</v>
      </c>
      <c r="D34" s="20">
        <v>45738</v>
      </c>
      <c r="E34" s="10">
        <f t="shared" si="3"/>
        <v>5</v>
      </c>
      <c r="F34" s="29">
        <v>0.2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1"/>
    </row>
    <row r="35" spans="1:27" ht="19.8" customHeight="1" x14ac:dyDescent="0.35">
      <c r="A35" s="17" t="s">
        <v>51</v>
      </c>
      <c r="B35" s="17" t="s">
        <v>6</v>
      </c>
      <c r="C35" s="20">
        <v>45736</v>
      </c>
      <c r="D35" s="20">
        <v>45740</v>
      </c>
      <c r="E35" s="10">
        <f t="shared" si="3"/>
        <v>4</v>
      </c>
      <c r="F35" s="29">
        <v>1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1"/>
    </row>
    <row r="36" spans="1:27" ht="19.8" customHeight="1" x14ac:dyDescent="0.35">
      <c r="A36" s="17" t="s">
        <v>52</v>
      </c>
      <c r="B36" s="17" t="s">
        <v>11</v>
      </c>
      <c r="C36" s="20">
        <v>45736</v>
      </c>
      <c r="D36" s="20">
        <v>45741</v>
      </c>
      <c r="E36" s="10">
        <f t="shared" si="3"/>
        <v>5</v>
      </c>
      <c r="F36" s="29">
        <v>0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1"/>
    </row>
    <row r="37" spans="1:27" ht="19.8" customHeight="1" x14ac:dyDescent="0.3">
      <c r="A37" s="11" t="s">
        <v>104</v>
      </c>
      <c r="B37" s="2"/>
      <c r="C37" s="22"/>
      <c r="D37" s="22"/>
      <c r="E37" s="9" t="str">
        <f t="shared" si="3"/>
        <v/>
      </c>
      <c r="F37" s="7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5"/>
    </row>
    <row r="38" spans="1:27" ht="19.8" customHeight="1" x14ac:dyDescent="0.35">
      <c r="A38" s="17" t="s">
        <v>53</v>
      </c>
      <c r="B38" s="17" t="s">
        <v>8</v>
      </c>
      <c r="C38" s="20">
        <v>45741</v>
      </c>
      <c r="D38" s="20">
        <v>45744</v>
      </c>
      <c r="E38" s="10">
        <f t="shared" si="3"/>
        <v>3</v>
      </c>
      <c r="F38" s="29">
        <v>0.8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1"/>
    </row>
    <row r="39" spans="1:27" ht="19.8" customHeight="1" x14ac:dyDescent="0.35">
      <c r="A39" s="17" t="s">
        <v>54</v>
      </c>
      <c r="B39" s="17" t="s">
        <v>9</v>
      </c>
      <c r="C39" s="20">
        <v>45742</v>
      </c>
      <c r="D39" s="20">
        <v>45745</v>
      </c>
      <c r="E39" s="10">
        <f t="shared" si="3"/>
        <v>3</v>
      </c>
      <c r="F39" s="29">
        <v>0.8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1"/>
    </row>
    <row r="40" spans="1:27" ht="19.8" customHeight="1" x14ac:dyDescent="0.35">
      <c r="A40" s="17" t="s">
        <v>55</v>
      </c>
      <c r="B40" s="17" t="s">
        <v>11</v>
      </c>
      <c r="C40" s="20">
        <v>45743</v>
      </c>
      <c r="D40" s="20">
        <v>45746</v>
      </c>
      <c r="E40" s="10">
        <f t="shared" si="3"/>
        <v>3</v>
      </c>
      <c r="F40" s="29">
        <v>0.1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1"/>
    </row>
    <row r="41" spans="1:27" ht="19.8" customHeight="1" x14ac:dyDescent="0.3">
      <c r="A41" s="11" t="s">
        <v>103</v>
      </c>
      <c r="B41" s="2"/>
      <c r="C41" s="22"/>
      <c r="D41" s="22"/>
      <c r="E41" s="9" t="str">
        <f t="shared" si="3"/>
        <v/>
      </c>
      <c r="F41" s="7"/>
      <c r="G41" s="26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5"/>
    </row>
    <row r="42" spans="1:27" ht="18" x14ac:dyDescent="0.35">
      <c r="A42" s="17" t="s">
        <v>107</v>
      </c>
      <c r="B42" s="23" t="s">
        <v>106</v>
      </c>
      <c r="C42" s="20">
        <v>45748</v>
      </c>
      <c r="D42" s="20">
        <v>45755</v>
      </c>
      <c r="E42" s="10">
        <f t="shared" si="3"/>
        <v>7</v>
      </c>
      <c r="F42" s="29">
        <v>1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1"/>
    </row>
    <row r="43" spans="1:27" ht="18" x14ac:dyDescent="0.35">
      <c r="A43" s="17" t="s">
        <v>105</v>
      </c>
      <c r="B43" s="23" t="s">
        <v>106</v>
      </c>
      <c r="C43" s="20">
        <v>45757</v>
      </c>
      <c r="D43" s="20">
        <v>45758</v>
      </c>
      <c r="E43" s="10">
        <f t="shared" si="3"/>
        <v>1</v>
      </c>
      <c r="F43" s="29">
        <v>0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1"/>
    </row>
  </sheetData>
  <mergeCells count="8">
    <mergeCell ref="G7:G8"/>
    <mergeCell ref="B2:E2"/>
    <mergeCell ref="F7:F8"/>
    <mergeCell ref="A7:A8"/>
    <mergeCell ref="B7:B8"/>
    <mergeCell ref="E7:E8"/>
    <mergeCell ref="C7:C8"/>
    <mergeCell ref="D7:D8"/>
  </mergeCells>
  <phoneticPr fontId="2" type="noConversion"/>
  <conditionalFormatting sqref="E23">
    <cfRule type="dataBar" priority="5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{66CD0990-6EEE-41E8-98D2-97ACAF5AD199}</x14:id>
        </ext>
      </extLst>
    </cfRule>
  </conditionalFormatting>
  <conditionalFormatting sqref="F38:F40 F42:F43">
    <cfRule type="dataBar" priority="4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{FFECA3FD-53DF-4A4F-8787-5E6ECFEDBCE2}</x14:id>
        </ext>
      </extLst>
    </cfRule>
  </conditionalFormatting>
  <conditionalFormatting sqref="F10:G36">
    <cfRule type="dataBar" priority="34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{FC75150B-2F0C-4006-8AF5-12A10D00261B}</x14:id>
        </ext>
      </extLst>
    </cfRule>
  </conditionalFormatting>
  <conditionalFormatting sqref="F37:G37">
    <cfRule type="dataBar" priority="25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{5C1A839E-7E74-416E-A6BF-3E797C60C3BF}</x14:id>
        </ext>
      </extLst>
    </cfRule>
  </conditionalFormatting>
  <conditionalFormatting sqref="F41:G41">
    <cfRule type="dataBar" priority="1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{D41CDBBE-7E0A-4263-87E0-C222ACB34170}</x14:id>
        </ext>
      </extLst>
    </cfRule>
  </conditionalFormatting>
  <conditionalFormatting sqref="H7:AA43">
    <cfRule type="expression" dxfId="2" priority="3">
      <formula>H$8=$B$5</formula>
    </cfRule>
  </conditionalFormatting>
  <conditionalFormatting sqref="H10:AA43">
    <cfRule type="expression" dxfId="1" priority="6">
      <formula>AND(H$7+3&gt;=$C10,H$7&lt;=$C10+($E10*$F10),$F10&gt;0.25)</formula>
    </cfRule>
    <cfRule type="expression" dxfId="0" priority="7">
      <formula>AND(H$7+3&gt;=$C10,H$7&lt;=$D10)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CD0990-6EEE-41E8-98D2-97ACAF5AD1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FFECA3FD-53DF-4A4F-8787-5E6ECFEDBC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F38:F40 F42:F43</xm:sqref>
        </x14:conditionalFormatting>
        <x14:conditionalFormatting xmlns:xm="http://schemas.microsoft.com/office/excel/2006/main">
          <x14:cfRule type="dataBar" id="{FC75150B-2F0C-4006-8AF5-12A10D0026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F10:G36</xm:sqref>
        </x14:conditionalFormatting>
        <x14:conditionalFormatting xmlns:xm="http://schemas.microsoft.com/office/excel/2006/main">
          <x14:cfRule type="dataBar" id="{5C1A839E-7E74-416E-A6BF-3E797C60C3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F37:G37</xm:sqref>
        </x14:conditionalFormatting>
        <x14:conditionalFormatting xmlns:xm="http://schemas.microsoft.com/office/excel/2006/main">
          <x14:cfRule type="dataBar" id="{D41CDBBE-7E0A-4263-87E0-C222ACB341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F41:G41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1C0AA5-BBA1-4214-87C8-A6FD6E799F41}">
          <x14:formula1>
            <xm:f>'Dropdown lists'!$A$2:$A$7</xm:f>
          </x14:formula1>
          <xm:sqref>B10:B13 B15:B18 B20:B41 B44:B1048576</xm:sqref>
        </x14:dataValidation>
        <x14:dataValidation type="list" allowBlank="1" showInputMessage="1" showErrorMessage="1" xr:uid="{C29D8CAE-2847-43B0-9192-D04FEBB68342}">
          <x14:formula1>
            <xm:f>'Dropdown lists'!$A$2:$A$10</xm:f>
          </x14:formula1>
          <xm:sqref>B42:B43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F2A4-8F22-44D4-B16B-E7264F4B04E2}">
  <dimension ref="B2:I58"/>
  <sheetViews>
    <sheetView workbookViewId="0">
      <selection activeCell="D7" sqref="D7"/>
    </sheetView>
  </sheetViews>
  <sheetFormatPr defaultRowHeight="14.4" x14ac:dyDescent="0.3"/>
  <cols>
    <col min="2" max="2" width="19.77734375" customWidth="1"/>
    <col min="3" max="3" width="24.33203125" customWidth="1"/>
    <col min="4" max="4" width="17.5546875" customWidth="1"/>
    <col min="5" max="5" width="12" style="4" customWidth="1"/>
    <col min="6" max="6" width="38.109375" customWidth="1"/>
  </cols>
  <sheetData>
    <row r="2" spans="2:9" ht="33.6" customHeight="1" x14ac:dyDescent="0.3">
      <c r="B2" s="55" t="s">
        <v>87</v>
      </c>
      <c r="C2" s="54" t="s">
        <v>69</v>
      </c>
      <c r="D2" s="54" t="s">
        <v>70</v>
      </c>
      <c r="E2" s="54" t="s">
        <v>71</v>
      </c>
      <c r="F2" s="53" t="s">
        <v>72</v>
      </c>
    </row>
    <row r="3" spans="2:9" ht="43.8" customHeight="1" x14ac:dyDescent="0.3">
      <c r="B3" s="46" t="s">
        <v>73</v>
      </c>
      <c r="C3" s="43" t="s">
        <v>74</v>
      </c>
      <c r="D3" s="43" t="s">
        <v>101</v>
      </c>
      <c r="E3" s="44" t="s">
        <v>75</v>
      </c>
      <c r="F3" s="47" t="s">
        <v>88</v>
      </c>
    </row>
    <row r="4" spans="2:9" ht="43.8" customHeight="1" x14ac:dyDescent="0.3">
      <c r="B4" s="46" t="s">
        <v>73</v>
      </c>
      <c r="C4" s="43" t="s">
        <v>76</v>
      </c>
      <c r="D4" s="43" t="s">
        <v>100</v>
      </c>
      <c r="E4" s="44" t="s">
        <v>75</v>
      </c>
      <c r="F4" s="47" t="s">
        <v>89</v>
      </c>
    </row>
    <row r="5" spans="2:9" ht="40.200000000000003" customHeight="1" x14ac:dyDescent="0.3">
      <c r="B5" s="46" t="s">
        <v>78</v>
      </c>
      <c r="C5" s="43" t="s">
        <v>79</v>
      </c>
      <c r="D5" s="43" t="s">
        <v>99</v>
      </c>
      <c r="E5" s="45" t="s">
        <v>77</v>
      </c>
      <c r="F5" s="47" t="s">
        <v>90</v>
      </c>
      <c r="I5" s="52"/>
    </row>
    <row r="6" spans="2:9" ht="45" customHeight="1" x14ac:dyDescent="0.3">
      <c r="B6" s="46" t="s">
        <v>78</v>
      </c>
      <c r="C6" s="43" t="s">
        <v>80</v>
      </c>
      <c r="D6" s="43" t="s">
        <v>98</v>
      </c>
      <c r="E6" s="44" t="s">
        <v>75</v>
      </c>
      <c r="F6" s="47" t="s">
        <v>91</v>
      </c>
    </row>
    <row r="7" spans="2:9" ht="46.8" customHeight="1" x14ac:dyDescent="0.3">
      <c r="B7" s="46" t="s">
        <v>81</v>
      </c>
      <c r="C7" s="43" t="s">
        <v>82</v>
      </c>
      <c r="D7" s="43" t="s">
        <v>97</v>
      </c>
      <c r="E7" s="44" t="s">
        <v>75</v>
      </c>
      <c r="F7" s="47" t="s">
        <v>92</v>
      </c>
    </row>
    <row r="8" spans="2:9" ht="47.4" customHeight="1" x14ac:dyDescent="0.3">
      <c r="B8" s="46" t="s">
        <v>83</v>
      </c>
      <c r="C8" s="43" t="s">
        <v>84</v>
      </c>
      <c r="D8" s="43" t="s">
        <v>95</v>
      </c>
      <c r="E8" s="44" t="s">
        <v>75</v>
      </c>
      <c r="F8" s="47" t="s">
        <v>93</v>
      </c>
    </row>
    <row r="9" spans="2:9" ht="45" customHeight="1" x14ac:dyDescent="0.3">
      <c r="B9" s="48" t="s">
        <v>85</v>
      </c>
      <c r="C9" s="49" t="s">
        <v>86</v>
      </c>
      <c r="D9" s="49" t="s">
        <v>96</v>
      </c>
      <c r="E9" s="50" t="s">
        <v>77</v>
      </c>
      <c r="F9" s="51" t="s">
        <v>94</v>
      </c>
    </row>
    <row r="10" spans="2:9" ht="33.6" customHeight="1" x14ac:dyDescent="0.3">
      <c r="B10" s="40"/>
      <c r="C10" s="39"/>
      <c r="D10" s="39"/>
      <c r="E10" s="38"/>
      <c r="F10" s="41"/>
    </row>
    <row r="11" spans="2:9" ht="33.6" customHeight="1" x14ac:dyDescent="0.3">
      <c r="B11" s="40"/>
      <c r="C11" s="39"/>
      <c r="D11" s="39"/>
      <c r="E11" s="38"/>
      <c r="F11" s="41"/>
    </row>
    <row r="12" spans="2:9" ht="33.6" customHeight="1" x14ac:dyDescent="0.3">
      <c r="B12" s="42"/>
      <c r="C12" s="39"/>
      <c r="D12" s="39"/>
      <c r="E12" s="38"/>
      <c r="F12" s="41"/>
    </row>
    <row r="13" spans="2:9" ht="33.6" customHeight="1" x14ac:dyDescent="0.3">
      <c r="B13" s="42"/>
      <c r="C13" s="39"/>
      <c r="D13" s="39"/>
      <c r="E13" s="38"/>
      <c r="F13" s="41"/>
    </row>
    <row r="14" spans="2:9" ht="33.6" customHeight="1" x14ac:dyDescent="0.3">
      <c r="B14" s="40"/>
      <c r="C14" s="39"/>
      <c r="D14" s="39"/>
      <c r="E14" s="38"/>
      <c r="F14" s="41"/>
    </row>
    <row r="15" spans="2:9" ht="33.6" customHeight="1" x14ac:dyDescent="0.3">
      <c r="B15" s="42"/>
      <c r="C15" s="39"/>
      <c r="D15" s="39"/>
      <c r="E15" s="38"/>
      <c r="F15" s="41"/>
    </row>
    <row r="16" spans="2:9" ht="33.6" customHeight="1" x14ac:dyDescent="0.3"/>
    <row r="17" ht="33.6" customHeight="1" x14ac:dyDescent="0.3"/>
    <row r="18" ht="33.6" customHeight="1" x14ac:dyDescent="0.3"/>
    <row r="19" ht="33.6" customHeight="1" x14ac:dyDescent="0.3"/>
    <row r="20" ht="33.6" customHeight="1" x14ac:dyDescent="0.3"/>
    <row r="21" ht="33.6" customHeight="1" x14ac:dyDescent="0.3"/>
    <row r="22" ht="33.6" customHeight="1" x14ac:dyDescent="0.3"/>
    <row r="23" ht="33.6" customHeight="1" x14ac:dyDescent="0.3"/>
    <row r="24" ht="33.6" customHeight="1" x14ac:dyDescent="0.3"/>
    <row r="25" ht="33.6" customHeight="1" x14ac:dyDescent="0.3"/>
    <row r="26" ht="33.6" customHeight="1" x14ac:dyDescent="0.3"/>
    <row r="27" ht="33.6" customHeight="1" x14ac:dyDescent="0.3"/>
    <row r="28" ht="33.6" customHeight="1" x14ac:dyDescent="0.3"/>
    <row r="29" ht="33.6" customHeight="1" x14ac:dyDescent="0.3"/>
    <row r="30" ht="33.6" customHeight="1" x14ac:dyDescent="0.3"/>
    <row r="31" ht="33.6" customHeight="1" x14ac:dyDescent="0.3"/>
    <row r="32" ht="33.6" customHeight="1" x14ac:dyDescent="0.3"/>
    <row r="33" ht="33.6" customHeight="1" x14ac:dyDescent="0.3"/>
    <row r="34" ht="33.6" customHeight="1" x14ac:dyDescent="0.3"/>
    <row r="35" ht="33.6" customHeight="1" x14ac:dyDescent="0.3"/>
    <row r="36" ht="33.6" customHeight="1" x14ac:dyDescent="0.3"/>
    <row r="37" ht="33.6" customHeight="1" x14ac:dyDescent="0.3"/>
    <row r="38" ht="33.6" customHeight="1" x14ac:dyDescent="0.3"/>
    <row r="39" ht="33.6" customHeight="1" x14ac:dyDescent="0.3"/>
    <row r="40" ht="33.6" customHeight="1" x14ac:dyDescent="0.3"/>
    <row r="41" ht="33.6" customHeight="1" x14ac:dyDescent="0.3"/>
    <row r="42" ht="33.6" customHeight="1" x14ac:dyDescent="0.3"/>
    <row r="43" ht="33.6" customHeight="1" x14ac:dyDescent="0.3"/>
    <row r="44" ht="33.6" customHeight="1" x14ac:dyDescent="0.3"/>
    <row r="45" ht="33.6" customHeight="1" x14ac:dyDescent="0.3"/>
    <row r="46" ht="33.6" customHeight="1" x14ac:dyDescent="0.3"/>
    <row r="47" ht="33.6" customHeight="1" x14ac:dyDescent="0.3"/>
    <row r="48" ht="33.6" customHeight="1" x14ac:dyDescent="0.3"/>
    <row r="49" ht="33.6" customHeight="1" x14ac:dyDescent="0.3"/>
    <row r="50" ht="33.6" customHeight="1" x14ac:dyDescent="0.3"/>
    <row r="51" ht="33.6" customHeight="1" x14ac:dyDescent="0.3"/>
    <row r="52" ht="33.6" customHeight="1" x14ac:dyDescent="0.3"/>
    <row r="53" ht="33.6" customHeight="1" x14ac:dyDescent="0.3"/>
    <row r="54" ht="33.6" customHeight="1" x14ac:dyDescent="0.3"/>
    <row r="55" ht="33.6" customHeight="1" x14ac:dyDescent="0.3"/>
    <row r="56" ht="33.6" customHeight="1" x14ac:dyDescent="0.3"/>
    <row r="57" ht="33.6" customHeight="1" x14ac:dyDescent="0.3"/>
    <row r="58" ht="33.6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C156-153B-4F20-A9C8-26D325F0BA63}">
  <dimension ref="A1:A8"/>
  <sheetViews>
    <sheetView workbookViewId="0">
      <selection activeCell="I26" sqref="I26"/>
    </sheetView>
  </sheetViews>
  <sheetFormatPr defaultRowHeight="14.4" x14ac:dyDescent="0.3"/>
  <cols>
    <col min="1" max="1" width="14.77734375" customWidth="1"/>
  </cols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11</v>
      </c>
    </row>
    <row r="7" spans="1:1" x14ac:dyDescent="0.3">
      <c r="A7" t="s">
        <v>6</v>
      </c>
    </row>
    <row r="8" spans="1:1" x14ac:dyDescent="0.3">
      <c r="A8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 (Gantt Chart )</vt:lpstr>
      <vt:lpstr>Risk &amp; Mittigation Plan </vt:lpstr>
      <vt:lpstr>Dropdown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</dc:creator>
  <cp:lastModifiedBy>200064235-Eyad Abdelazim Mohamed Mebed</cp:lastModifiedBy>
  <dcterms:created xsi:type="dcterms:W3CDTF">2015-06-05T18:17:20Z</dcterms:created>
  <dcterms:modified xsi:type="dcterms:W3CDTF">2025-04-17T14:56:29Z</dcterms:modified>
</cp:coreProperties>
</file>