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a5acb2269ff038/Desktop/Excell/"/>
    </mc:Choice>
  </mc:AlternateContent>
  <xr:revisionPtr revIDLastSave="4" documentId="14_{E6C4906C-601D-4A73-A6AC-9F336082CF47}" xr6:coauthVersionLast="47" xr6:coauthVersionMax="47" xr10:uidLastSave="{B2F80D52-12FA-4021-9B58-85840E5E58EF}"/>
  <bookViews>
    <workbookView xWindow="-108" yWindow="-108" windowWidth="23256" windowHeight="12576" activeTab="1" xr2:uid="{00000000-000D-0000-FFFF-FFFF00000000}"/>
  </bookViews>
  <sheets>
    <sheet name="Oil &amp;Gas Data" sheetId="1" r:id="rId1"/>
    <sheet name="Pivot Table" sheetId="2" r:id="rId2"/>
  </sheets>
  <calcPr calcId="191029"/>
  <pivotCaches>
    <pivotCache cacheId="24" r:id="rId3"/>
    <pivotCache cacheId="28" r:id="rId4"/>
    <pivotCache cacheId="32" r:id="rId5"/>
    <pivotCache cacheId="3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2" i="1"/>
  <c r="N3" i="1"/>
  <c r="N4" i="1"/>
  <c r="N5" i="1"/>
  <c r="N6" i="1"/>
  <c r="N2" i="1"/>
  <c r="E2" i="1" a="1"/>
  <c r="E2" i="1" s="1"/>
  <c r="H2" i="1" a="1"/>
  <c r="H2" i="1" s="1"/>
  <c r="L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C2" i="1" s="1" a="1"/>
  <c r="C2" i="1" l="1"/>
  <c r="M2" i="1" s="1"/>
  <c r="M3" i="1"/>
  <c r="M4" i="1"/>
  <c r="M5" i="1"/>
  <c r="M6" i="1"/>
  <c r="M7" i="1"/>
  <c r="L3" i="1"/>
  <c r="L6" i="1"/>
  <c r="L5" i="1"/>
  <c r="L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<sst xmlns="http://schemas.openxmlformats.org/spreadsheetml/2006/main" count="348" uniqueCount="40">
  <si>
    <t>Date</t>
  </si>
  <si>
    <t>Company</t>
  </si>
  <si>
    <t>Region</t>
  </si>
  <si>
    <t>Product</t>
  </si>
  <si>
    <t>Quantity (Barrels)</t>
  </si>
  <si>
    <t>Unit Price (USD)</t>
  </si>
  <si>
    <t>Total Revenue (USD)</t>
  </si>
  <si>
    <t>Shell</t>
  </si>
  <si>
    <t>BP</t>
  </si>
  <si>
    <t>TotalEnergies</t>
  </si>
  <si>
    <t>Chevron</t>
  </si>
  <si>
    <t>ExxonMobil</t>
  </si>
  <si>
    <t>Asia</t>
  </si>
  <si>
    <t>North America</t>
  </si>
  <si>
    <t>Africa</t>
  </si>
  <si>
    <t>Europe</t>
  </si>
  <si>
    <t>Middle East</t>
  </si>
  <si>
    <t>Jet Fuel</t>
  </si>
  <si>
    <t>Petrol</t>
  </si>
  <si>
    <t>Natural Gas</t>
  </si>
  <si>
    <t>Crude Oil</t>
  </si>
  <si>
    <t>Diesel</t>
  </si>
  <si>
    <t>Month</t>
  </si>
  <si>
    <t>Unique Product</t>
  </si>
  <si>
    <t>Grand Total</t>
  </si>
  <si>
    <t>Sum of Total Revenue (USD)</t>
  </si>
  <si>
    <t>Total Revenue By Product</t>
  </si>
  <si>
    <t>Apr-2024</t>
  </si>
  <si>
    <t>Feb-2024</t>
  </si>
  <si>
    <t>Jan-2024</t>
  </si>
  <si>
    <t>Jun-2024</t>
  </si>
  <si>
    <t>Mar-2024</t>
  </si>
  <si>
    <t>May-2024</t>
  </si>
  <si>
    <t>Monthly Revenue</t>
  </si>
  <si>
    <t>Unique Month</t>
  </si>
  <si>
    <t>Top Performoing Company</t>
  </si>
  <si>
    <t>Unique Company</t>
  </si>
  <si>
    <t>Average of Total Revenue (USD)</t>
  </si>
  <si>
    <t>Avg Price Per Product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</si>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</sst>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44" fontId="1" fillId="0" borderId="2" xfId="1" applyFont="1" applyFill="1" applyBorder="1" applyAlignment="1">
      <alignment horizontal="center" vertical="top"/>
    </xf>
    <xf numFmtId="44" fontId="0" fillId="0" borderId="0" xfId="1" applyFont="1"/>
    <xf numFmtId="44" fontId="0" fillId="0" borderId="0" xfId="0" applyNumberFormat="1"/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[Oil_Gas_Sales_Data.xlsx]Pivot Table!PivotTable8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Table'!$A$2:$A$7</c:f>
              <c:strCache>
                <c:ptCount val="5"/>
                <c:pt idx="0">
                  <c:v>Petrol</c:v>
                </c:pt>
                <c:pt idx="1">
                  <c:v>Diesel</c:v>
                </c:pt>
                <c:pt idx="2">
                  <c:v>Natural Gas</c:v>
                </c:pt>
                <c:pt idx="3">
                  <c:v>Jet Fuel</c:v>
                </c:pt>
                <c:pt idx="4">
                  <c:v>Crude Oil</c:v>
                </c:pt>
              </c:strCache>
            </c:strRef>
          </c:cat>
          <c:val>
            <c:numRef>
              <c:f>'Pivot Table'!$B$2:$B$7</c:f>
              <c:numCache>
                <c:formatCode>General</c:formatCode>
                <c:ptCount val="5"/>
                <c:pt idx="0">
                  <c:v>13360195.780000001</c:v>
                </c:pt>
                <c:pt idx="1">
                  <c:v>12766838.960000001</c:v>
                </c:pt>
                <c:pt idx="2">
                  <c:v>11200962.290000001</c:v>
                </c:pt>
                <c:pt idx="3">
                  <c:v>10261602.860000001</c:v>
                </c:pt>
                <c:pt idx="4">
                  <c:v>10138867.35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7-4EC2-9E66-10EEF3734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240848"/>
        <c:axId val="1297241328"/>
      </c:barChart>
      <c:catAx>
        <c:axId val="12972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41328"/>
        <c:crosses val="autoZero"/>
        <c:auto val="1"/>
        <c:lblAlgn val="ctr"/>
        <c:lblOffset val="100"/>
        <c:noMultiLvlLbl val="0"/>
      </c:catAx>
      <c:valAx>
        <c:axId val="129724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4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[Oil_Gas_Sales_Data.xlsx]Pivot Table!PivotTable9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Table'!$E$13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Table'!$D$14:$D$20</c:f>
              <c:strCache>
                <c:ptCount val="6"/>
                <c:pt idx="0">
                  <c:v>Jan-2024</c:v>
                </c:pt>
                <c:pt idx="1">
                  <c:v>Jun-2024</c:v>
                </c:pt>
                <c:pt idx="2">
                  <c:v>Apr-2024</c:v>
                </c:pt>
                <c:pt idx="3">
                  <c:v>May-2024</c:v>
                </c:pt>
                <c:pt idx="4">
                  <c:v>Feb-2024</c:v>
                </c:pt>
                <c:pt idx="5">
                  <c:v>Mar-2024</c:v>
                </c:pt>
              </c:strCache>
            </c:strRef>
          </c:cat>
          <c:val>
            <c:numRef>
              <c:f>'Pivot Table'!$E$14:$E$20</c:f>
              <c:numCache>
                <c:formatCode>General</c:formatCode>
                <c:ptCount val="6"/>
                <c:pt idx="0">
                  <c:v>10686781.279999999</c:v>
                </c:pt>
                <c:pt idx="1">
                  <c:v>10670727.010000002</c:v>
                </c:pt>
                <c:pt idx="2">
                  <c:v>10270459.940000001</c:v>
                </c:pt>
                <c:pt idx="3">
                  <c:v>9587186.7999999989</c:v>
                </c:pt>
                <c:pt idx="4">
                  <c:v>8258293.3899999978</c:v>
                </c:pt>
                <c:pt idx="5">
                  <c:v>8255018.8200000003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C-47EC-AD46-A3EC41D7F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446144"/>
        <c:axId val="812447584"/>
      </c:lineChart>
      <c:catAx>
        <c:axId val="81244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47584"/>
        <c:crosses val="autoZero"/>
        <c:auto val="1"/>
        <c:lblAlgn val="ctr"/>
        <c:lblOffset val="100"/>
        <c:noMultiLvlLbl val="0"/>
      </c:catAx>
      <c:valAx>
        <c:axId val="8124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44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[Oil_Gas_Sales_Data.xlsx]Pivot Table!PivotTable10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Performing </a:t>
            </a:r>
            <a:r>
              <a:rPr lang="en-US" baseline="0"/>
              <a:t>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Table'!$I$6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Table'!$H$7:$H$12</c:f>
              <c:strCache>
                <c:ptCount val="5"/>
                <c:pt idx="0">
                  <c:v>Shell</c:v>
                </c:pt>
                <c:pt idx="1">
                  <c:v>BP</c:v>
                </c:pt>
                <c:pt idx="2">
                  <c:v>Chevron</c:v>
                </c:pt>
                <c:pt idx="3">
                  <c:v>TotalEnergies</c:v>
                </c:pt>
                <c:pt idx="4">
                  <c:v>ExxonMobil</c:v>
                </c:pt>
              </c:strCache>
            </c:strRef>
          </c:cat>
          <c:val>
            <c:numRef>
              <c:f>'Pivot Table'!$I$7:$I$12</c:f>
              <c:numCache>
                <c:formatCode>General</c:formatCode>
                <c:ptCount val="5"/>
                <c:pt idx="0">
                  <c:v>16310423.440000001</c:v>
                </c:pt>
                <c:pt idx="1">
                  <c:v>13864356.630000001</c:v>
                </c:pt>
                <c:pt idx="2">
                  <c:v>11769597.9</c:v>
                </c:pt>
                <c:pt idx="3">
                  <c:v>8691135.8399999999</c:v>
                </c:pt>
                <c:pt idx="4">
                  <c:v>7092953.4300000006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D-492C-BEE3-D09E12D26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0</xdr:row>
      <xdr:rowOff>53340</xdr:rowOff>
    </xdr:from>
    <xdr:to>
      <xdr:col>6</xdr:col>
      <xdr:colOff>121920</xdr:colOff>
      <xdr:row>11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526D0-C3DC-D0CA-BAFB-051B5C48F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</xdr:colOff>
      <xdr:row>5</xdr:row>
      <xdr:rowOff>0</xdr:rowOff>
    </xdr:from>
    <xdr:to>
      <xdr:col>2</xdr:col>
      <xdr:colOff>1005840</xdr:colOff>
      <xdr:row>6</xdr:row>
      <xdr:rowOff>129540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0491B82-27ED-7467-5F50-F7380D935652}"/>
            </a:ext>
          </a:extLst>
        </xdr:cNvPr>
        <xdr:cNvSpPr/>
      </xdr:nvSpPr>
      <xdr:spPr>
        <a:xfrm>
          <a:off x="1737360" y="914400"/>
          <a:ext cx="990600" cy="3124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411480</xdr:colOff>
      <xdr:row>16</xdr:row>
      <xdr:rowOff>125730</xdr:rowOff>
    </xdr:from>
    <xdr:to>
      <xdr:col>11</xdr:col>
      <xdr:colOff>487680</xdr:colOff>
      <xdr:row>31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5462EF-2887-EFBA-6B7D-6809937B6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18</xdr:row>
      <xdr:rowOff>144780</xdr:rowOff>
    </xdr:from>
    <xdr:to>
      <xdr:col>6</xdr:col>
      <xdr:colOff>480060</xdr:colOff>
      <xdr:row>20</xdr:row>
      <xdr:rowOff>114300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CD740F23-E68B-6719-FCBD-311C5DB38664}"/>
            </a:ext>
          </a:extLst>
        </xdr:cNvPr>
        <xdr:cNvSpPr/>
      </xdr:nvSpPr>
      <xdr:spPr>
        <a:xfrm>
          <a:off x="6248400" y="3436620"/>
          <a:ext cx="1089660" cy="3352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434340</xdr:colOff>
      <xdr:row>0</xdr:row>
      <xdr:rowOff>95250</xdr:rowOff>
    </xdr:from>
    <xdr:to>
      <xdr:col>16</xdr:col>
      <xdr:colOff>228600</xdr:colOff>
      <xdr:row>13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33DD74-5B09-E05C-3C37-3D4E92511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1706880</xdr:colOff>
      <xdr:row>8</xdr:row>
      <xdr:rowOff>83820</xdr:rowOff>
    </xdr:from>
    <xdr:to>
      <xdr:col>9</xdr:col>
      <xdr:colOff>510540</xdr:colOff>
      <xdr:row>10</xdr:row>
      <xdr:rowOff>99060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213E6ECB-0B0C-7610-4FA5-760F27775F1D}"/>
            </a:ext>
          </a:extLst>
        </xdr:cNvPr>
        <xdr:cNvSpPr/>
      </xdr:nvSpPr>
      <xdr:spPr>
        <a:xfrm>
          <a:off x="10035540" y="1546860"/>
          <a:ext cx="525780" cy="381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0.523162152778" createdVersion="8" refreshedVersion="8" minRefreshableVersion="3" recordCount="100" xr:uid="{9826BA96-BE2A-49B2-A98C-CB055711925B}">
  <cacheSource type="worksheet">
    <worksheetSource ref="A1:K101" sheet="Oil &amp;Gas Data"/>
  </cacheSource>
  <cacheFields count="9">
    <cacheField name="Date" numFmtId="164">
      <sharedItems containsSemiMixedTypes="0" containsNonDate="0" containsDate="1" containsString="0" minDate="2024-01-07T00:00:00" maxDate="2024-07-01T00:00:00"/>
    </cacheField>
    <cacheField name="Month" numFmtId="164">
      <sharedItems/>
    </cacheField>
    <cacheField name="Company" numFmtId="0">
      <sharedItems/>
    </cacheField>
    <cacheField name="Region" numFmtId="0">
      <sharedItems/>
    </cacheField>
    <cacheField name="Product" numFmtId="0">
      <sharedItems count="5">
        <s v="Jet Fuel"/>
        <s v="Petrol"/>
        <s v="Natural Gas"/>
        <s v="Crude Oil"/>
        <s v="Diesel"/>
      </sharedItems>
    </cacheField>
    <cacheField name="Unique Product" numFmtId="0">
      <sharedItems containsNonDate="0" containsString="0" containsBlank="1"/>
    </cacheField>
    <cacheField name="Quantity (Barrels)" numFmtId="0">
      <sharedItems containsSemiMixedTypes="0" containsString="0" containsNumber="1" containsInteger="1" minValue="1412" maxValue="9967"/>
    </cacheField>
    <cacheField name="Unit Price (USD)" numFmtId="0">
      <sharedItems containsSemiMixedTypes="0" containsString="0" containsNumber="1" minValue="51.08" maxValue="149.30000000000001"/>
    </cacheField>
    <cacheField name="Total Revenue (USD)" numFmtId="0">
      <sharedItems containsSemiMixedTypes="0" containsString="0" containsNumber="1" minValue="72578.740000000005" maxValue="1378747.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0.564651620371" createdVersion="8" refreshedVersion="8" minRefreshableVersion="3" recordCount="100" xr:uid="{2AE0DFCC-CFD2-4DF6-B777-96F7AD2FED6D}">
  <cacheSource type="worksheet">
    <worksheetSource ref="A1:L101" sheet="Oil &amp;Gas Data"/>
  </cacheSource>
  <cacheFields count="10">
    <cacheField name="Date" numFmtId="164">
      <sharedItems containsSemiMixedTypes="0" containsNonDate="0" containsDate="1" containsString="0" minDate="2024-01-07T00:00:00" maxDate="2024-07-01T00:00:00"/>
    </cacheField>
    <cacheField name="Month" numFmtId="164">
      <sharedItems count="6">
        <s v="Feb-2024"/>
        <s v="May-2024"/>
        <s v="Apr-2024"/>
        <s v="Mar-2024"/>
        <s v="Jun-2024"/>
        <s v="Jan-2024"/>
      </sharedItems>
    </cacheField>
    <cacheField name="Company" numFmtId="0">
      <sharedItems/>
    </cacheField>
    <cacheField name="Region" numFmtId="0">
      <sharedItems/>
    </cacheField>
    <cacheField name="Product" numFmtId="0">
      <sharedItems/>
    </cacheField>
    <cacheField name="Unique Product" numFmtId="0">
      <sharedItems containsBlank="1"/>
    </cacheField>
    <cacheField name="Quantity (Barrels)" numFmtId="0">
      <sharedItems containsSemiMixedTypes="0" containsString="0" containsNumber="1" containsInteger="1" minValue="1412" maxValue="9967"/>
    </cacheField>
    <cacheField name="Unit Price (USD)" numFmtId="0">
      <sharedItems containsSemiMixedTypes="0" containsString="0" containsNumber="1" minValue="51.08" maxValue="149.30000000000001"/>
    </cacheField>
    <cacheField name="Total Revenue (USD)" numFmtId="0">
      <sharedItems containsSemiMixedTypes="0" containsString="0" containsNumber="1" minValue="72578.740000000005" maxValue="1378747.44"/>
    </cacheField>
    <cacheField name="Total Revenue By Product" numFmtId="0">
      <sharedItems containsString="0" containsBlank="1" containsNumber="1" minValue="10138867.35" maxValue="13360195.78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0.569236226853" createdVersion="8" refreshedVersion="8" minRefreshableVersion="3" recordCount="100" xr:uid="{742FD127-F859-49E0-94ED-DD70B8DE12F9}">
  <cacheSource type="worksheet">
    <worksheetSource ref="B1:M101" sheet="Oil &amp;Gas Data"/>
  </cacheSource>
  <cacheFields count="11">
    <cacheField name="Month" numFmtId="164">
      <sharedItems/>
    </cacheField>
    <cacheField name="Unique Month" numFmtId="164">
      <sharedItems containsBlank="1"/>
    </cacheField>
    <cacheField name="Company" numFmtId="0">
      <sharedItems count="5">
        <s v="Shell"/>
        <s v="BP"/>
        <s v="TotalEnergies"/>
        <s v="Chevron"/>
        <s v="ExxonMobil"/>
      </sharedItems>
    </cacheField>
    <cacheField name="Region" numFmtId="0">
      <sharedItems/>
    </cacheField>
    <cacheField name="Product" numFmtId="0">
      <sharedItems/>
    </cacheField>
    <cacheField name="Unique Product" numFmtId="0">
      <sharedItems containsBlank="1"/>
    </cacheField>
    <cacheField name="Quantity (Barrels)" numFmtId="0">
      <sharedItems containsSemiMixedTypes="0" containsString="0" containsNumber="1" containsInteger="1" minValue="1412" maxValue="9967"/>
    </cacheField>
    <cacheField name="Unit Price (USD)" numFmtId="0">
      <sharedItems containsSemiMixedTypes="0" containsString="0" containsNumber="1" minValue="51.08" maxValue="149.30000000000001"/>
    </cacheField>
    <cacheField name="Total Revenue (USD)" numFmtId="0">
      <sharedItems containsSemiMixedTypes="0" containsString="0" containsNumber="1" minValue="72578.740000000005" maxValue="1378747.44"/>
    </cacheField>
    <cacheField name="Total Revenue By Product" numFmtId="0">
      <sharedItems containsString="0" containsBlank="1" containsNumber="1" minValue="10138867.35" maxValue="13360195.780000001"/>
    </cacheField>
    <cacheField name="Monthly Revenue" numFmtId="0">
      <sharedItems containsString="0" containsBlank="1" containsNumber="1" minValue="8255018.8200000003" maxValue="10686781.27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860.574787384263" createdVersion="8" refreshedVersion="8" minRefreshableVersion="3" recordCount="100" xr:uid="{1F6744EE-5DA5-44A8-8E8C-294165C77823}">
  <cacheSource type="worksheet">
    <worksheetSource ref="A1:N101" sheet="Oil &amp;Gas Data"/>
  </cacheSource>
  <cacheFields count="14">
    <cacheField name="Date" numFmtId="164">
      <sharedItems containsSemiMixedTypes="0" containsNonDate="0" containsDate="1" containsString="0" minDate="2024-01-07T00:00:00" maxDate="2024-07-01T00:00:00"/>
    </cacheField>
    <cacheField name="Month" numFmtId="164">
      <sharedItems/>
    </cacheField>
    <cacheField name="Unique Month" numFmtId="164">
      <sharedItems containsBlank="1"/>
    </cacheField>
    <cacheField name="Company" numFmtId="0">
      <sharedItems/>
    </cacheField>
    <cacheField name="Unique Company" numFmtId="0">
      <sharedItems containsBlank="1"/>
    </cacheField>
    <cacheField name="Region" numFmtId="0">
      <sharedItems/>
    </cacheField>
    <cacheField name="Product" numFmtId="0">
      <sharedItems count="5">
        <s v="Jet Fuel"/>
        <s v="Petrol"/>
        <s v="Natural Gas"/>
        <s v="Crude Oil"/>
        <s v="Diesel"/>
      </sharedItems>
    </cacheField>
    <cacheField name="Unique Product" numFmtId="0">
      <sharedItems containsBlank="1"/>
    </cacheField>
    <cacheField name="Quantity (Barrels)" numFmtId="0">
      <sharedItems containsSemiMixedTypes="0" containsString="0" containsNumber="1" containsInteger="1" minValue="1412" maxValue="9967"/>
    </cacheField>
    <cacheField name="Unit Price (USD)" numFmtId="44">
      <sharedItems containsSemiMixedTypes="0" containsString="0" containsNumber="1" minValue="51.08" maxValue="149.30000000000001"/>
    </cacheField>
    <cacheField name="Total Revenue (USD)" numFmtId="44">
      <sharedItems containsSemiMixedTypes="0" containsString="0" containsNumber="1" minValue="72578.740000000005" maxValue="1378747.44"/>
    </cacheField>
    <cacheField name="Total Revenue By Product" numFmtId="0">
      <sharedItems containsString="0" containsBlank="1" containsNumber="1" minValue="10138867.35" maxValue="13360195.780000001"/>
    </cacheField>
    <cacheField name="Monthly Revenue" numFmtId="0">
      <sharedItems containsString="0" containsBlank="1" containsNumber="1" minValue="8255018.8200000003" maxValue="10686781.279999999"/>
    </cacheField>
    <cacheField name="Top Performoing Company" numFmtId="0">
      <sharedItems containsString="0" containsBlank="1" containsNumber="1" minValue="7092953.4300000006" maxValue="16310423.44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4-02-18T00:00:00"/>
    <s v="Feb-2024"/>
    <s v="Shell"/>
    <s v="Asia"/>
    <x v="0"/>
    <m/>
    <n v="6177"/>
    <n v="132.65"/>
    <n v="819379.05"/>
  </r>
  <r>
    <d v="2024-05-19T00:00:00"/>
    <s v="May-2024"/>
    <s v="BP"/>
    <s v="North America"/>
    <x v="1"/>
    <m/>
    <n v="9932"/>
    <n v="82"/>
    <n v="814424"/>
  </r>
  <r>
    <d v="2024-04-14T00:00:00"/>
    <s v="Apr-2024"/>
    <s v="BP"/>
    <s v="Africa"/>
    <x v="1"/>
    <m/>
    <n v="9308"/>
    <n v="139.55000000000001"/>
    <n v="1298931.3999999999"/>
  </r>
  <r>
    <d v="2024-03-17T00:00:00"/>
    <s v="Mar-2024"/>
    <s v="BP"/>
    <s v="North America"/>
    <x v="1"/>
    <m/>
    <n v="6949"/>
    <n v="88.92"/>
    <n v="617905.07999999996"/>
  </r>
  <r>
    <d v="2024-02-25T00:00:00"/>
    <s v="Feb-2024"/>
    <s v="TotalEnergies"/>
    <s v="North America"/>
    <x v="2"/>
    <m/>
    <n v="3838"/>
    <n v="51.08"/>
    <n v="196045.04"/>
  </r>
  <r>
    <d v="2024-05-26T00:00:00"/>
    <s v="May-2024"/>
    <s v="Shell"/>
    <s v="Asia"/>
    <x v="0"/>
    <m/>
    <n v="2150"/>
    <n v="140.54"/>
    <n v="302161"/>
  </r>
  <r>
    <d v="2024-02-18T00:00:00"/>
    <s v="Feb-2024"/>
    <s v="TotalEnergies"/>
    <s v="North America"/>
    <x v="3"/>
    <m/>
    <n v="8560"/>
    <n v="59.13"/>
    <n v="506152.8"/>
  </r>
  <r>
    <d v="2024-06-30T00:00:00"/>
    <s v="Jun-2024"/>
    <s v="TotalEnergies"/>
    <s v="Europe"/>
    <x v="4"/>
    <m/>
    <n v="2931"/>
    <n v="81.93"/>
    <n v="240136.83"/>
  </r>
  <r>
    <d v="2024-05-12T00:00:00"/>
    <s v="May-2024"/>
    <s v="Shell"/>
    <s v="Europe"/>
    <x v="3"/>
    <m/>
    <n v="2664"/>
    <n v="145.01"/>
    <n v="386306.64"/>
  </r>
  <r>
    <d v="2024-06-09T00:00:00"/>
    <s v="Jun-2024"/>
    <s v="Shell"/>
    <s v="Middle East"/>
    <x v="0"/>
    <m/>
    <n v="2081"/>
    <n v="145.06"/>
    <n v="301869.86"/>
  </r>
  <r>
    <d v="2024-03-17T00:00:00"/>
    <s v="Mar-2024"/>
    <s v="Shell"/>
    <s v="Africa"/>
    <x v="4"/>
    <m/>
    <n v="1512"/>
    <n v="107.34"/>
    <n v="162298.07999999999"/>
  </r>
  <r>
    <d v="2024-03-17T00:00:00"/>
    <s v="Mar-2024"/>
    <s v="Shell"/>
    <s v="North America"/>
    <x v="0"/>
    <m/>
    <n v="8805"/>
    <n v="113.18"/>
    <n v="996549.9"/>
  </r>
  <r>
    <d v="2024-06-16T00:00:00"/>
    <s v="Jun-2024"/>
    <s v="BP"/>
    <s v="North America"/>
    <x v="1"/>
    <m/>
    <n v="6237"/>
    <n v="94.84"/>
    <n v="591517.08000000007"/>
  </r>
  <r>
    <d v="2024-05-26T00:00:00"/>
    <s v="May-2024"/>
    <s v="Chevron"/>
    <s v="Asia"/>
    <x v="4"/>
    <m/>
    <n v="1559"/>
    <n v="79.319999999999993"/>
    <n v="123659.88"/>
  </r>
  <r>
    <d v="2024-01-28T00:00:00"/>
    <s v="Jan-2024"/>
    <s v="Chevron"/>
    <s v="Europe"/>
    <x v="1"/>
    <m/>
    <n v="4672"/>
    <n v="82.87"/>
    <n v="387168.64"/>
  </r>
  <r>
    <d v="2024-02-25T00:00:00"/>
    <s v="Feb-2024"/>
    <s v="Shell"/>
    <s v="Africa"/>
    <x v="3"/>
    <m/>
    <n v="8404"/>
    <n v="117.25"/>
    <n v="985369"/>
  </r>
  <r>
    <d v="2024-06-16T00:00:00"/>
    <s v="Jun-2024"/>
    <s v="Chevron"/>
    <s v="Middle East"/>
    <x v="3"/>
    <m/>
    <n v="4343"/>
    <n v="125.24"/>
    <n v="543917.31999999995"/>
  </r>
  <r>
    <d v="2024-01-21T00:00:00"/>
    <s v="Jan-2024"/>
    <s v="Chevron"/>
    <s v="Europe"/>
    <x v="4"/>
    <m/>
    <n v="5070"/>
    <n v="129.16"/>
    <n v="654841.19999999995"/>
  </r>
  <r>
    <d v="2024-06-02T00:00:00"/>
    <s v="Jun-2024"/>
    <s v="Shell"/>
    <s v="Middle East"/>
    <x v="4"/>
    <m/>
    <n v="1580"/>
    <n v="128.96"/>
    <n v="203756.79999999999"/>
  </r>
  <r>
    <d v="2024-05-26T00:00:00"/>
    <s v="May-2024"/>
    <s v="Chevron"/>
    <s v="Asia"/>
    <x v="0"/>
    <m/>
    <n v="8004"/>
    <n v="59.12"/>
    <n v="473196.48"/>
  </r>
  <r>
    <d v="2024-01-14T00:00:00"/>
    <s v="Jan-2024"/>
    <s v="TotalEnergies"/>
    <s v="Asia"/>
    <x v="0"/>
    <m/>
    <n v="9130"/>
    <n v="99.44"/>
    <n v="907887.2"/>
  </r>
  <r>
    <d v="2024-06-16T00:00:00"/>
    <s v="Jun-2024"/>
    <s v="ExxonMobil"/>
    <s v="North America"/>
    <x v="1"/>
    <m/>
    <n v="4147"/>
    <n v="55.76"/>
    <n v="231236.72"/>
  </r>
  <r>
    <d v="2024-03-24T00:00:00"/>
    <s v="Mar-2024"/>
    <s v="ExxonMobil"/>
    <s v="Africa"/>
    <x v="4"/>
    <m/>
    <n v="5249"/>
    <n v="104.95"/>
    <n v="550882.55000000005"/>
  </r>
  <r>
    <d v="2024-02-11T00:00:00"/>
    <s v="Feb-2024"/>
    <s v="Shell"/>
    <s v="Middle East"/>
    <x v="3"/>
    <m/>
    <n v="2679"/>
    <n v="94.15"/>
    <n v="252227.85"/>
  </r>
  <r>
    <d v="2024-01-14T00:00:00"/>
    <s v="Jan-2024"/>
    <s v="BP"/>
    <s v="Europe"/>
    <x v="0"/>
    <m/>
    <n v="4506"/>
    <n v="138.77000000000001"/>
    <n v="625297.62"/>
  </r>
  <r>
    <d v="2024-05-26T00:00:00"/>
    <s v="May-2024"/>
    <s v="Shell"/>
    <s v="Asia"/>
    <x v="0"/>
    <m/>
    <n v="8253"/>
    <n v="85.09"/>
    <n v="702247.77"/>
  </r>
  <r>
    <d v="2024-01-07T00:00:00"/>
    <s v="Jan-2024"/>
    <s v="BP"/>
    <s v="North America"/>
    <x v="3"/>
    <m/>
    <n v="3744"/>
    <n v="61.71"/>
    <n v="231042.24"/>
  </r>
  <r>
    <d v="2024-03-24T00:00:00"/>
    <s v="Mar-2024"/>
    <s v="ExxonMobil"/>
    <s v="North America"/>
    <x v="0"/>
    <m/>
    <n v="6188"/>
    <n v="64.3"/>
    <n v="397888.4"/>
  </r>
  <r>
    <d v="2024-06-30T00:00:00"/>
    <s v="Jun-2024"/>
    <s v="Shell"/>
    <s v="Middle East"/>
    <x v="1"/>
    <m/>
    <n v="3141"/>
    <n v="126.15"/>
    <n v="396237.15"/>
  </r>
  <r>
    <d v="2024-06-02T00:00:00"/>
    <s v="Jun-2024"/>
    <s v="TotalEnergies"/>
    <s v="Asia"/>
    <x v="4"/>
    <m/>
    <n v="7617"/>
    <n v="111.82"/>
    <n v="851732.94"/>
  </r>
  <r>
    <d v="2024-03-24T00:00:00"/>
    <s v="Mar-2024"/>
    <s v="Chevron"/>
    <s v="Africa"/>
    <x v="3"/>
    <m/>
    <n v="3479"/>
    <n v="60.11"/>
    <n v="209122.69"/>
  </r>
  <r>
    <d v="2024-06-23T00:00:00"/>
    <s v="Jun-2024"/>
    <s v="BP"/>
    <s v="Asia"/>
    <x v="4"/>
    <m/>
    <n v="7484"/>
    <n v="58.41"/>
    <n v="437140.44"/>
  </r>
  <r>
    <d v="2024-04-28T00:00:00"/>
    <s v="Apr-2024"/>
    <s v="Chevron"/>
    <s v="Middle East"/>
    <x v="0"/>
    <m/>
    <n v="8421"/>
    <n v="120.1"/>
    <n v="1011362.1"/>
  </r>
  <r>
    <d v="2024-03-10T00:00:00"/>
    <s v="Mar-2024"/>
    <s v="Chevron"/>
    <s v="Middle East"/>
    <x v="0"/>
    <m/>
    <n v="5452"/>
    <n v="57.28"/>
    <n v="312290.56"/>
  </r>
  <r>
    <d v="2024-04-21T00:00:00"/>
    <s v="Apr-2024"/>
    <s v="Shell"/>
    <s v="Asia"/>
    <x v="3"/>
    <m/>
    <n v="6881"/>
    <n v="132.19"/>
    <n v="909599.39"/>
  </r>
  <r>
    <d v="2024-04-14T00:00:00"/>
    <s v="Apr-2024"/>
    <s v="Chevron"/>
    <s v="Middle East"/>
    <x v="1"/>
    <m/>
    <n v="7665"/>
    <n v="120.62"/>
    <n v="924552.3"/>
  </r>
  <r>
    <d v="2024-04-14T00:00:00"/>
    <s v="Apr-2024"/>
    <s v="TotalEnergies"/>
    <s v="Asia"/>
    <x v="2"/>
    <m/>
    <n v="3849"/>
    <n v="58.13"/>
    <n v="223742.37"/>
  </r>
  <r>
    <d v="2024-05-12T00:00:00"/>
    <s v="May-2024"/>
    <s v="Chevron"/>
    <s v="Europe"/>
    <x v="3"/>
    <m/>
    <n v="8390"/>
    <n v="58.48"/>
    <n v="490647.2"/>
  </r>
  <r>
    <d v="2024-03-24T00:00:00"/>
    <s v="Mar-2024"/>
    <s v="Shell"/>
    <s v="Asia"/>
    <x v="2"/>
    <m/>
    <n v="7905"/>
    <n v="148.66"/>
    <n v="1175157.3"/>
  </r>
  <r>
    <d v="2024-06-09T00:00:00"/>
    <s v="Jun-2024"/>
    <s v="TotalEnergies"/>
    <s v="Asia"/>
    <x v="2"/>
    <m/>
    <n v="3489"/>
    <n v="87.43"/>
    <n v="305043.27"/>
  </r>
  <r>
    <d v="2024-05-19T00:00:00"/>
    <s v="May-2024"/>
    <s v="ExxonMobil"/>
    <s v="Middle East"/>
    <x v="1"/>
    <m/>
    <n v="5611"/>
    <n v="87.06"/>
    <n v="488493.66"/>
  </r>
  <r>
    <d v="2024-06-23T00:00:00"/>
    <s v="Jun-2024"/>
    <s v="Chevron"/>
    <s v="Middle East"/>
    <x v="2"/>
    <m/>
    <n v="3839"/>
    <n v="131.28"/>
    <n v="503983.92"/>
  </r>
  <r>
    <d v="2024-01-21T00:00:00"/>
    <s v="Jan-2024"/>
    <s v="Shell"/>
    <s v="North America"/>
    <x v="2"/>
    <m/>
    <n v="9527"/>
    <n v="144.72"/>
    <n v="1378747.44"/>
  </r>
  <r>
    <d v="2024-02-04T00:00:00"/>
    <s v="Feb-2024"/>
    <s v="ExxonMobil"/>
    <s v="North America"/>
    <x v="1"/>
    <m/>
    <n v="6878"/>
    <n v="148.6"/>
    <n v="1022070.8"/>
  </r>
  <r>
    <d v="2024-05-12T00:00:00"/>
    <s v="May-2024"/>
    <s v="ExxonMobil"/>
    <s v="Europe"/>
    <x v="2"/>
    <m/>
    <n v="7303"/>
    <n v="125.34"/>
    <n v="915358.02"/>
  </r>
  <r>
    <d v="2024-02-18T00:00:00"/>
    <s v="Feb-2024"/>
    <s v="BP"/>
    <s v="North America"/>
    <x v="2"/>
    <m/>
    <n v="1851"/>
    <n v="87.63"/>
    <n v="162203.13"/>
  </r>
  <r>
    <d v="2024-05-26T00:00:00"/>
    <s v="May-2024"/>
    <s v="TotalEnergies"/>
    <s v="Asia"/>
    <x v="2"/>
    <m/>
    <n v="2687"/>
    <n v="58.35"/>
    <n v="156786.45000000001"/>
  </r>
  <r>
    <d v="2024-03-03T00:00:00"/>
    <s v="Mar-2024"/>
    <s v="Chevron"/>
    <s v="Middle East"/>
    <x v="3"/>
    <m/>
    <n v="7833"/>
    <n v="127.71"/>
    <n v="1000352.43"/>
  </r>
  <r>
    <d v="2024-02-18T00:00:00"/>
    <s v="Feb-2024"/>
    <s v="Shell"/>
    <s v="North America"/>
    <x v="3"/>
    <m/>
    <n v="3427"/>
    <n v="105.84"/>
    <n v="362713.68"/>
  </r>
  <r>
    <d v="2024-05-05T00:00:00"/>
    <s v="May-2024"/>
    <s v="BP"/>
    <s v="North America"/>
    <x v="3"/>
    <m/>
    <n v="5000"/>
    <n v="92.42"/>
    <n v="462100"/>
  </r>
  <r>
    <d v="2024-01-28T00:00:00"/>
    <s v="Jan-2024"/>
    <s v="TotalEnergies"/>
    <s v="Europe"/>
    <x v="1"/>
    <m/>
    <n v="6052"/>
    <n v="140.63999999999999"/>
    <n v="851153.27999999991"/>
  </r>
  <r>
    <d v="2024-06-23T00:00:00"/>
    <s v="Jun-2024"/>
    <s v="BP"/>
    <s v="Europe"/>
    <x v="0"/>
    <m/>
    <n v="3738"/>
    <n v="61.12"/>
    <n v="228466.56"/>
  </r>
  <r>
    <d v="2024-04-07T00:00:00"/>
    <s v="Apr-2024"/>
    <s v="TotalEnergies"/>
    <s v="Asia"/>
    <x v="2"/>
    <m/>
    <n v="6732"/>
    <n v="99.26"/>
    <n v="668218.32000000007"/>
  </r>
  <r>
    <d v="2024-05-05T00:00:00"/>
    <s v="May-2024"/>
    <s v="TotalEnergies"/>
    <s v="Middle East"/>
    <x v="2"/>
    <m/>
    <n v="6387"/>
    <n v="51.14"/>
    <n v="326631.18"/>
  </r>
  <r>
    <d v="2024-06-30T00:00:00"/>
    <s v="Jun-2024"/>
    <s v="Chevron"/>
    <s v="Europe"/>
    <x v="1"/>
    <m/>
    <n v="9002"/>
    <n v="96.87"/>
    <n v="872023.74"/>
  </r>
  <r>
    <d v="2024-03-03T00:00:00"/>
    <s v="Mar-2024"/>
    <s v="TotalEnergies"/>
    <s v="North America"/>
    <x v="2"/>
    <m/>
    <n v="6536"/>
    <n v="55.63"/>
    <n v="363597.68"/>
  </r>
  <r>
    <d v="2024-06-30T00:00:00"/>
    <s v="Jun-2024"/>
    <s v="BP"/>
    <s v="Middle East"/>
    <x v="3"/>
    <m/>
    <n v="4913"/>
    <n v="61.88"/>
    <n v="304016.44"/>
  </r>
  <r>
    <d v="2024-05-26T00:00:00"/>
    <s v="May-2024"/>
    <s v="TotalEnergies"/>
    <s v="Middle East"/>
    <x v="0"/>
    <m/>
    <n v="2066"/>
    <n v="61.75"/>
    <n v="127575.5"/>
  </r>
  <r>
    <d v="2024-01-14T00:00:00"/>
    <s v="Jan-2024"/>
    <s v="Chevron"/>
    <s v="North America"/>
    <x v="4"/>
    <m/>
    <n v="8723"/>
    <n v="114.92"/>
    <n v="1002447.16"/>
  </r>
  <r>
    <d v="2024-05-19T00:00:00"/>
    <s v="May-2024"/>
    <s v="Chevron"/>
    <s v="Europe"/>
    <x v="2"/>
    <m/>
    <n v="5380"/>
    <n v="124.6"/>
    <n v="670348"/>
  </r>
  <r>
    <d v="2024-04-14T00:00:00"/>
    <s v="Apr-2024"/>
    <s v="BP"/>
    <s v="North America"/>
    <x v="3"/>
    <m/>
    <n v="5107"/>
    <n v="108.34"/>
    <n v="553292.38"/>
  </r>
  <r>
    <d v="2024-02-18T00:00:00"/>
    <s v="Feb-2024"/>
    <s v="ExxonMobil"/>
    <s v="Middle East"/>
    <x v="4"/>
    <m/>
    <n v="6726"/>
    <n v="146.22"/>
    <n v="983475.72"/>
  </r>
  <r>
    <d v="2024-03-24T00:00:00"/>
    <s v="Mar-2024"/>
    <s v="ExxonMobil"/>
    <s v="Africa"/>
    <x v="0"/>
    <m/>
    <n v="4373"/>
    <n v="87.49"/>
    <n v="382593.77"/>
  </r>
  <r>
    <d v="2024-02-25T00:00:00"/>
    <s v="Feb-2024"/>
    <s v="TotalEnergies"/>
    <s v="Africa"/>
    <x v="4"/>
    <m/>
    <n v="9945"/>
    <n v="78.569999999999993"/>
    <n v="781378.64999999991"/>
  </r>
  <r>
    <d v="2024-04-14T00:00:00"/>
    <s v="Apr-2024"/>
    <s v="Shell"/>
    <s v="Asia"/>
    <x v="3"/>
    <m/>
    <n v="3082"/>
    <n v="136.86000000000001"/>
    <n v="421802.52"/>
  </r>
  <r>
    <d v="2024-01-21T00:00:00"/>
    <s v="Jan-2024"/>
    <s v="TotalEnergies"/>
    <s v="North America"/>
    <x v="4"/>
    <m/>
    <n v="9967"/>
    <n v="72.36"/>
    <n v="721212.12"/>
  </r>
  <r>
    <d v="2024-04-07T00:00:00"/>
    <s v="Apr-2024"/>
    <s v="BP"/>
    <s v="North America"/>
    <x v="1"/>
    <m/>
    <n v="7748"/>
    <n v="146.32"/>
    <n v="1133687.3600000001"/>
  </r>
  <r>
    <d v="2024-04-28T00:00:00"/>
    <s v="Apr-2024"/>
    <s v="BP"/>
    <s v="Asia"/>
    <x v="4"/>
    <m/>
    <n v="1417"/>
    <n v="51.22"/>
    <n v="72578.740000000005"/>
  </r>
  <r>
    <d v="2024-01-28T00:00:00"/>
    <s v="Jan-2024"/>
    <s v="BP"/>
    <s v="Asia"/>
    <x v="2"/>
    <m/>
    <n v="9306"/>
    <n v="146.99"/>
    <n v="1367888.94"/>
  </r>
  <r>
    <d v="2024-05-05T00:00:00"/>
    <s v="May-2024"/>
    <s v="BP"/>
    <s v="Asia"/>
    <x v="2"/>
    <m/>
    <n v="9808"/>
    <n v="54.32"/>
    <n v="532770.56000000006"/>
  </r>
  <r>
    <d v="2024-02-25T00:00:00"/>
    <s v="Feb-2024"/>
    <s v="BP"/>
    <s v="Middle East"/>
    <x v="1"/>
    <m/>
    <n v="4974"/>
    <n v="139.11000000000001"/>
    <n v="691933.14"/>
  </r>
  <r>
    <d v="2024-01-28T00:00:00"/>
    <s v="Jan-2024"/>
    <s v="Chevron"/>
    <s v="North America"/>
    <x v="3"/>
    <m/>
    <n v="4267"/>
    <n v="102.77"/>
    <n v="438519.59"/>
  </r>
  <r>
    <d v="2024-01-14T00:00:00"/>
    <s v="Jan-2024"/>
    <s v="ExxonMobil"/>
    <s v="Middle East"/>
    <x v="2"/>
    <m/>
    <n v="1825"/>
    <n v="149.30000000000001"/>
    <n v="272472.5"/>
  </r>
  <r>
    <d v="2024-02-11T00:00:00"/>
    <s v="Feb-2024"/>
    <s v="BP"/>
    <s v="Asia"/>
    <x v="0"/>
    <m/>
    <n v="8668"/>
    <n v="57.38"/>
    <n v="497369.84"/>
  </r>
  <r>
    <d v="2024-06-02T00:00:00"/>
    <s v="Jun-2024"/>
    <s v="Shell"/>
    <s v="North America"/>
    <x v="2"/>
    <m/>
    <n v="6745"/>
    <n v="105.39"/>
    <n v="710855.55"/>
  </r>
  <r>
    <d v="2024-03-10T00:00:00"/>
    <s v="Mar-2024"/>
    <s v="Shell"/>
    <s v="Middle East"/>
    <x v="2"/>
    <m/>
    <n v="1412"/>
    <n v="146.93"/>
    <n v="207465.16"/>
  </r>
  <r>
    <d v="2024-01-28T00:00:00"/>
    <s v="Jan-2024"/>
    <s v="Shell"/>
    <s v="Middle East"/>
    <x v="3"/>
    <m/>
    <n v="8543"/>
    <n v="102.31"/>
    <n v="874034.33000000007"/>
  </r>
  <r>
    <d v="2024-06-02T00:00:00"/>
    <s v="Jun-2024"/>
    <s v="Shell"/>
    <s v="Asia"/>
    <x v="4"/>
    <m/>
    <n v="8587"/>
    <n v="112.94"/>
    <n v="969815.78"/>
  </r>
  <r>
    <d v="2024-05-05T00:00:00"/>
    <s v="May-2024"/>
    <s v="Chevron"/>
    <s v="North America"/>
    <x v="2"/>
    <m/>
    <n v="1728"/>
    <n v="119.57"/>
    <n v="206616.95999999999"/>
  </r>
  <r>
    <d v="2024-06-30T00:00:00"/>
    <s v="Jun-2024"/>
    <s v="Shell"/>
    <s v="Asia"/>
    <x v="1"/>
    <m/>
    <n v="8164"/>
    <n v="95.45"/>
    <n v="779253.8"/>
  </r>
  <r>
    <d v="2024-03-24T00:00:00"/>
    <s v="Mar-2024"/>
    <s v="BP"/>
    <s v="North America"/>
    <x v="4"/>
    <m/>
    <n v="9867"/>
    <n v="112.76"/>
    <n v="1112602.92"/>
  </r>
  <r>
    <d v="2024-01-14T00:00:00"/>
    <s v="Jan-2024"/>
    <s v="TotalEnergies"/>
    <s v="Africa"/>
    <x v="0"/>
    <m/>
    <n v="6988"/>
    <n v="108.43"/>
    <n v="757708.84000000008"/>
  </r>
  <r>
    <d v="2024-03-10T00:00:00"/>
    <s v="Mar-2024"/>
    <s v="Shell"/>
    <s v="Europe"/>
    <x v="3"/>
    <m/>
    <n v="3504"/>
    <n v="140.12"/>
    <n v="490980.48"/>
  </r>
  <r>
    <d v="2024-01-28T00:00:00"/>
    <s v="Jan-2024"/>
    <s v="Chevron"/>
    <s v="Europe"/>
    <x v="0"/>
    <m/>
    <n v="3967"/>
    <n v="54.54"/>
    <n v="216360.18"/>
  </r>
  <r>
    <d v="2024-04-07T00:00:00"/>
    <s v="Apr-2024"/>
    <s v="Chevron"/>
    <s v="Europe"/>
    <x v="4"/>
    <m/>
    <n v="3786"/>
    <n v="78.099999999999994"/>
    <n v="295686.59999999998"/>
  </r>
  <r>
    <d v="2024-04-21T00:00:00"/>
    <s v="Apr-2024"/>
    <s v="Shell"/>
    <s v="Asia"/>
    <x v="4"/>
    <m/>
    <n v="2122"/>
    <n v="145.04"/>
    <n v="307774.88"/>
  </r>
  <r>
    <d v="2024-04-14T00:00:00"/>
    <s v="Apr-2024"/>
    <s v="TotalEnergies"/>
    <s v="Africa"/>
    <x v="4"/>
    <m/>
    <n v="5079"/>
    <n v="139.03"/>
    <n v="706133.37"/>
  </r>
  <r>
    <d v="2024-02-25T00:00:00"/>
    <s v="Feb-2024"/>
    <s v="Shell"/>
    <s v="North America"/>
    <x v="0"/>
    <m/>
    <n v="2571"/>
    <n v="95.57"/>
    <n v="245710.47"/>
  </r>
  <r>
    <d v="2024-04-07T00:00:00"/>
    <s v="Apr-2024"/>
    <s v="Chevron"/>
    <s v="Middle East"/>
    <x v="4"/>
    <m/>
    <n v="6073"/>
    <n v="112.01"/>
    <n v="680236.73"/>
  </r>
  <r>
    <d v="2024-06-09T00:00:00"/>
    <s v="Jun-2024"/>
    <s v="ExxonMobil"/>
    <s v="North America"/>
    <x v="0"/>
    <m/>
    <n v="6104"/>
    <n v="77.739999999999995"/>
    <n v="474524.96"/>
  </r>
  <r>
    <d v="2024-06-23T00:00:00"/>
    <s v="Jun-2024"/>
    <s v="BP"/>
    <s v="Middle East"/>
    <x v="4"/>
    <m/>
    <n v="3143"/>
    <n v="68.81"/>
    <n v="216269.83"/>
  </r>
  <r>
    <d v="2024-02-25T00:00:00"/>
    <s v="Feb-2024"/>
    <s v="Chevron"/>
    <s v="North America"/>
    <x v="1"/>
    <m/>
    <n v="7806"/>
    <n v="96.37"/>
    <n v="752264.22000000009"/>
  </r>
  <r>
    <d v="2024-05-26T00:00:00"/>
    <s v="May-2024"/>
    <s v="Shell"/>
    <s v="Africa"/>
    <x v="4"/>
    <m/>
    <n v="8357"/>
    <n v="85.34"/>
    <n v="713186.38"/>
  </r>
  <r>
    <d v="2024-04-21T00:00:00"/>
    <s v="Apr-2024"/>
    <s v="BP"/>
    <s v="Middle East"/>
    <x v="0"/>
    <m/>
    <n v="4440"/>
    <n v="108.37"/>
    <n v="481162.8"/>
  </r>
  <r>
    <d v="2024-03-31T00:00:00"/>
    <s v="Mar-2024"/>
    <s v="Shell"/>
    <s v="Asia"/>
    <x v="2"/>
    <m/>
    <n v="4766"/>
    <n v="57.77"/>
    <n v="275331.82"/>
  </r>
  <r>
    <d v="2024-05-05T00:00:00"/>
    <s v="May-2024"/>
    <s v="Shell"/>
    <s v="North America"/>
    <x v="4"/>
    <m/>
    <n v="6644"/>
    <n v="147.44"/>
    <n v="979591.36"/>
  </r>
  <r>
    <d v="2024-04-14T00:00:00"/>
    <s v="Apr-2024"/>
    <s v="ExxonMobil"/>
    <s v="North America"/>
    <x v="2"/>
    <m/>
    <n v="3914"/>
    <n v="148.62"/>
    <n v="581698.68000000005"/>
  </r>
  <r>
    <d v="2024-05-26T00:00:00"/>
    <s v="May-2024"/>
    <s v="BP"/>
    <s v="Middle East"/>
    <x v="1"/>
    <m/>
    <n v="5968"/>
    <n v="119.82"/>
    <n v="715085.76"/>
  </r>
  <r>
    <d v="2024-06-16T00:00:00"/>
    <s v="Jun-2024"/>
    <s v="BP"/>
    <s v="Asia"/>
    <x v="3"/>
    <m/>
    <n v="6917"/>
    <n v="103.61"/>
    <n v="716670.37"/>
  </r>
  <r>
    <d v="2024-06-30T00:00:00"/>
    <s v="Jun-2024"/>
    <s v="ExxonMobil"/>
    <s v="Asia"/>
    <x v="1"/>
    <m/>
    <n v="9787"/>
    <n v="80.95"/>
    <n v="792257.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4-02-18T00:00:00"/>
    <x v="0"/>
    <s v="Shell"/>
    <s v="Asia"/>
    <s v="Jet Fuel"/>
    <s v="Jet Fuel"/>
    <n v="6177"/>
    <n v="132.65"/>
    <n v="819379.05"/>
    <n v="10261602.860000001"/>
  </r>
  <r>
    <d v="2024-05-19T00:00:00"/>
    <x v="1"/>
    <s v="BP"/>
    <s v="North America"/>
    <s v="Petrol"/>
    <s v="Petrol"/>
    <n v="9932"/>
    <n v="82"/>
    <n v="814424"/>
    <n v="13360195.780000001"/>
  </r>
  <r>
    <d v="2024-04-14T00:00:00"/>
    <x v="2"/>
    <s v="BP"/>
    <s v="Africa"/>
    <s v="Petrol"/>
    <s v="Natural Gas"/>
    <n v="9308"/>
    <n v="139.55000000000001"/>
    <n v="1298931.3999999999"/>
    <n v="11200962.290000001"/>
  </r>
  <r>
    <d v="2024-03-17T00:00:00"/>
    <x v="3"/>
    <s v="BP"/>
    <s v="North America"/>
    <s v="Petrol"/>
    <s v="Crude Oil"/>
    <n v="6949"/>
    <n v="88.92"/>
    <n v="617905.07999999996"/>
    <n v="10138867.35"/>
  </r>
  <r>
    <d v="2024-02-25T00:00:00"/>
    <x v="0"/>
    <s v="TotalEnergies"/>
    <s v="North America"/>
    <s v="Natural Gas"/>
    <s v="Diesel"/>
    <n v="3838"/>
    <n v="51.08"/>
    <n v="196045.04"/>
    <n v="12766838.960000001"/>
  </r>
  <r>
    <d v="2024-05-26T00:00:00"/>
    <x v="1"/>
    <s v="Shell"/>
    <s v="Asia"/>
    <s v="Jet Fuel"/>
    <m/>
    <n v="2150"/>
    <n v="140.54"/>
    <n v="302161"/>
    <m/>
  </r>
  <r>
    <d v="2024-02-18T00:00:00"/>
    <x v="0"/>
    <s v="TotalEnergies"/>
    <s v="North America"/>
    <s v="Crude Oil"/>
    <m/>
    <n v="8560"/>
    <n v="59.13"/>
    <n v="506152.8"/>
    <m/>
  </r>
  <r>
    <d v="2024-06-30T00:00:00"/>
    <x v="4"/>
    <s v="TotalEnergies"/>
    <s v="Europe"/>
    <s v="Diesel"/>
    <m/>
    <n v="2931"/>
    <n v="81.93"/>
    <n v="240136.83"/>
    <m/>
  </r>
  <r>
    <d v="2024-05-12T00:00:00"/>
    <x v="1"/>
    <s v="Shell"/>
    <s v="Europe"/>
    <s v="Crude Oil"/>
    <m/>
    <n v="2664"/>
    <n v="145.01"/>
    <n v="386306.64"/>
    <m/>
  </r>
  <r>
    <d v="2024-06-09T00:00:00"/>
    <x v="4"/>
    <s v="Shell"/>
    <s v="Middle East"/>
    <s v="Jet Fuel"/>
    <m/>
    <n v="2081"/>
    <n v="145.06"/>
    <n v="301869.86"/>
    <m/>
  </r>
  <r>
    <d v="2024-03-17T00:00:00"/>
    <x v="3"/>
    <s v="Shell"/>
    <s v="Africa"/>
    <s v="Diesel"/>
    <m/>
    <n v="1512"/>
    <n v="107.34"/>
    <n v="162298.07999999999"/>
    <m/>
  </r>
  <r>
    <d v="2024-03-17T00:00:00"/>
    <x v="3"/>
    <s v="Shell"/>
    <s v="North America"/>
    <s v="Jet Fuel"/>
    <m/>
    <n v="8805"/>
    <n v="113.18"/>
    <n v="996549.9"/>
    <m/>
  </r>
  <r>
    <d v="2024-06-16T00:00:00"/>
    <x v="4"/>
    <s v="BP"/>
    <s v="North America"/>
    <s v="Petrol"/>
    <m/>
    <n v="6237"/>
    <n v="94.84"/>
    <n v="591517.08000000007"/>
    <m/>
  </r>
  <r>
    <d v="2024-05-26T00:00:00"/>
    <x v="1"/>
    <s v="Chevron"/>
    <s v="Asia"/>
    <s v="Diesel"/>
    <m/>
    <n v="1559"/>
    <n v="79.319999999999993"/>
    <n v="123659.88"/>
    <m/>
  </r>
  <r>
    <d v="2024-01-28T00:00:00"/>
    <x v="5"/>
    <s v="Chevron"/>
    <s v="Europe"/>
    <s v="Petrol"/>
    <m/>
    <n v="4672"/>
    <n v="82.87"/>
    <n v="387168.64"/>
    <m/>
  </r>
  <r>
    <d v="2024-02-25T00:00:00"/>
    <x v="0"/>
    <s v="Shell"/>
    <s v="Africa"/>
    <s v="Crude Oil"/>
    <m/>
    <n v="8404"/>
    <n v="117.25"/>
    <n v="985369"/>
    <m/>
  </r>
  <r>
    <d v="2024-06-16T00:00:00"/>
    <x v="4"/>
    <s v="Chevron"/>
    <s v="Middle East"/>
    <s v="Crude Oil"/>
    <m/>
    <n v="4343"/>
    <n v="125.24"/>
    <n v="543917.31999999995"/>
    <m/>
  </r>
  <r>
    <d v="2024-01-21T00:00:00"/>
    <x v="5"/>
    <s v="Chevron"/>
    <s v="Europe"/>
    <s v="Diesel"/>
    <m/>
    <n v="5070"/>
    <n v="129.16"/>
    <n v="654841.19999999995"/>
    <m/>
  </r>
  <r>
    <d v="2024-06-02T00:00:00"/>
    <x v="4"/>
    <s v="Shell"/>
    <s v="Middle East"/>
    <s v="Diesel"/>
    <m/>
    <n v="1580"/>
    <n v="128.96"/>
    <n v="203756.79999999999"/>
    <m/>
  </r>
  <r>
    <d v="2024-05-26T00:00:00"/>
    <x v="1"/>
    <s v="Chevron"/>
    <s v="Asia"/>
    <s v="Jet Fuel"/>
    <m/>
    <n v="8004"/>
    <n v="59.12"/>
    <n v="473196.48"/>
    <m/>
  </r>
  <r>
    <d v="2024-01-14T00:00:00"/>
    <x v="5"/>
    <s v="TotalEnergies"/>
    <s v="Asia"/>
    <s v="Jet Fuel"/>
    <m/>
    <n v="9130"/>
    <n v="99.44"/>
    <n v="907887.2"/>
    <m/>
  </r>
  <r>
    <d v="2024-06-16T00:00:00"/>
    <x v="4"/>
    <s v="ExxonMobil"/>
    <s v="North America"/>
    <s v="Petrol"/>
    <m/>
    <n v="4147"/>
    <n v="55.76"/>
    <n v="231236.72"/>
    <m/>
  </r>
  <r>
    <d v="2024-03-24T00:00:00"/>
    <x v="3"/>
    <s v="ExxonMobil"/>
    <s v="Africa"/>
    <s v="Diesel"/>
    <m/>
    <n v="5249"/>
    <n v="104.95"/>
    <n v="550882.55000000005"/>
    <m/>
  </r>
  <r>
    <d v="2024-02-11T00:00:00"/>
    <x v="0"/>
    <s v="Shell"/>
    <s v="Middle East"/>
    <s v="Crude Oil"/>
    <m/>
    <n v="2679"/>
    <n v="94.15"/>
    <n v="252227.85"/>
    <m/>
  </r>
  <r>
    <d v="2024-01-14T00:00:00"/>
    <x v="5"/>
    <s v="BP"/>
    <s v="Europe"/>
    <s v="Jet Fuel"/>
    <m/>
    <n v="4506"/>
    <n v="138.77000000000001"/>
    <n v="625297.62"/>
    <m/>
  </r>
  <r>
    <d v="2024-05-26T00:00:00"/>
    <x v="1"/>
    <s v="Shell"/>
    <s v="Asia"/>
    <s v="Jet Fuel"/>
    <m/>
    <n v="8253"/>
    <n v="85.09"/>
    <n v="702247.77"/>
    <m/>
  </r>
  <r>
    <d v="2024-01-07T00:00:00"/>
    <x v="5"/>
    <s v="BP"/>
    <s v="North America"/>
    <s v="Crude Oil"/>
    <m/>
    <n v="3744"/>
    <n v="61.71"/>
    <n v="231042.24"/>
    <m/>
  </r>
  <r>
    <d v="2024-03-24T00:00:00"/>
    <x v="3"/>
    <s v="ExxonMobil"/>
    <s v="North America"/>
    <s v="Jet Fuel"/>
    <m/>
    <n v="6188"/>
    <n v="64.3"/>
    <n v="397888.4"/>
    <m/>
  </r>
  <r>
    <d v="2024-06-30T00:00:00"/>
    <x v="4"/>
    <s v="Shell"/>
    <s v="Middle East"/>
    <s v="Petrol"/>
    <m/>
    <n v="3141"/>
    <n v="126.15"/>
    <n v="396237.15"/>
    <m/>
  </r>
  <r>
    <d v="2024-06-02T00:00:00"/>
    <x v="4"/>
    <s v="TotalEnergies"/>
    <s v="Asia"/>
    <s v="Diesel"/>
    <m/>
    <n v="7617"/>
    <n v="111.82"/>
    <n v="851732.94"/>
    <m/>
  </r>
  <r>
    <d v="2024-03-24T00:00:00"/>
    <x v="3"/>
    <s v="Chevron"/>
    <s v="Africa"/>
    <s v="Crude Oil"/>
    <m/>
    <n v="3479"/>
    <n v="60.11"/>
    <n v="209122.69"/>
    <m/>
  </r>
  <r>
    <d v="2024-06-23T00:00:00"/>
    <x v="4"/>
    <s v="BP"/>
    <s v="Asia"/>
    <s v="Diesel"/>
    <m/>
    <n v="7484"/>
    <n v="58.41"/>
    <n v="437140.44"/>
    <m/>
  </r>
  <r>
    <d v="2024-04-28T00:00:00"/>
    <x v="2"/>
    <s v="Chevron"/>
    <s v="Middle East"/>
    <s v="Jet Fuel"/>
    <m/>
    <n v="8421"/>
    <n v="120.1"/>
    <n v="1011362.1"/>
    <m/>
  </r>
  <r>
    <d v="2024-03-10T00:00:00"/>
    <x v="3"/>
    <s v="Chevron"/>
    <s v="Middle East"/>
    <s v="Jet Fuel"/>
    <m/>
    <n v="5452"/>
    <n v="57.28"/>
    <n v="312290.56"/>
    <m/>
  </r>
  <r>
    <d v="2024-04-21T00:00:00"/>
    <x v="2"/>
    <s v="Shell"/>
    <s v="Asia"/>
    <s v="Crude Oil"/>
    <m/>
    <n v="6881"/>
    <n v="132.19"/>
    <n v="909599.39"/>
    <m/>
  </r>
  <r>
    <d v="2024-04-14T00:00:00"/>
    <x v="2"/>
    <s v="Chevron"/>
    <s v="Middle East"/>
    <s v="Petrol"/>
    <m/>
    <n v="7665"/>
    <n v="120.62"/>
    <n v="924552.3"/>
    <m/>
  </r>
  <r>
    <d v="2024-04-14T00:00:00"/>
    <x v="2"/>
    <s v="TotalEnergies"/>
    <s v="Asia"/>
    <s v="Natural Gas"/>
    <m/>
    <n v="3849"/>
    <n v="58.13"/>
    <n v="223742.37"/>
    <m/>
  </r>
  <r>
    <d v="2024-05-12T00:00:00"/>
    <x v="1"/>
    <s v="Chevron"/>
    <s v="Europe"/>
    <s v="Crude Oil"/>
    <m/>
    <n v="8390"/>
    <n v="58.48"/>
    <n v="490647.2"/>
    <m/>
  </r>
  <r>
    <d v="2024-03-24T00:00:00"/>
    <x v="3"/>
    <s v="Shell"/>
    <s v="Asia"/>
    <s v="Natural Gas"/>
    <m/>
    <n v="7905"/>
    <n v="148.66"/>
    <n v="1175157.3"/>
    <m/>
  </r>
  <r>
    <d v="2024-06-09T00:00:00"/>
    <x v="4"/>
    <s v="TotalEnergies"/>
    <s v="Asia"/>
    <s v="Natural Gas"/>
    <m/>
    <n v="3489"/>
    <n v="87.43"/>
    <n v="305043.27"/>
    <m/>
  </r>
  <r>
    <d v="2024-05-19T00:00:00"/>
    <x v="1"/>
    <s v="ExxonMobil"/>
    <s v="Middle East"/>
    <s v="Petrol"/>
    <m/>
    <n v="5611"/>
    <n v="87.06"/>
    <n v="488493.66"/>
    <m/>
  </r>
  <r>
    <d v="2024-06-23T00:00:00"/>
    <x v="4"/>
    <s v="Chevron"/>
    <s v="Middle East"/>
    <s v="Natural Gas"/>
    <m/>
    <n v="3839"/>
    <n v="131.28"/>
    <n v="503983.92"/>
    <m/>
  </r>
  <r>
    <d v="2024-01-21T00:00:00"/>
    <x v="5"/>
    <s v="Shell"/>
    <s v="North America"/>
    <s v="Natural Gas"/>
    <m/>
    <n v="9527"/>
    <n v="144.72"/>
    <n v="1378747.44"/>
    <m/>
  </r>
  <r>
    <d v="2024-02-04T00:00:00"/>
    <x v="0"/>
    <s v="ExxonMobil"/>
    <s v="North America"/>
    <s v="Petrol"/>
    <m/>
    <n v="6878"/>
    <n v="148.6"/>
    <n v="1022070.8"/>
    <m/>
  </r>
  <r>
    <d v="2024-05-12T00:00:00"/>
    <x v="1"/>
    <s v="ExxonMobil"/>
    <s v="Europe"/>
    <s v="Natural Gas"/>
    <m/>
    <n v="7303"/>
    <n v="125.34"/>
    <n v="915358.02"/>
    <m/>
  </r>
  <r>
    <d v="2024-02-18T00:00:00"/>
    <x v="0"/>
    <s v="BP"/>
    <s v="North America"/>
    <s v="Natural Gas"/>
    <m/>
    <n v="1851"/>
    <n v="87.63"/>
    <n v="162203.13"/>
    <m/>
  </r>
  <r>
    <d v="2024-05-26T00:00:00"/>
    <x v="1"/>
    <s v="TotalEnergies"/>
    <s v="Asia"/>
    <s v="Natural Gas"/>
    <m/>
    <n v="2687"/>
    <n v="58.35"/>
    <n v="156786.45000000001"/>
    <m/>
  </r>
  <r>
    <d v="2024-03-03T00:00:00"/>
    <x v="3"/>
    <s v="Chevron"/>
    <s v="Middle East"/>
    <s v="Crude Oil"/>
    <m/>
    <n v="7833"/>
    <n v="127.71"/>
    <n v="1000352.43"/>
    <m/>
  </r>
  <r>
    <d v="2024-02-18T00:00:00"/>
    <x v="0"/>
    <s v="Shell"/>
    <s v="North America"/>
    <s v="Crude Oil"/>
    <m/>
    <n v="3427"/>
    <n v="105.84"/>
    <n v="362713.68"/>
    <m/>
  </r>
  <r>
    <d v="2024-05-05T00:00:00"/>
    <x v="1"/>
    <s v="BP"/>
    <s v="North America"/>
    <s v="Crude Oil"/>
    <m/>
    <n v="5000"/>
    <n v="92.42"/>
    <n v="462100"/>
    <m/>
  </r>
  <r>
    <d v="2024-01-28T00:00:00"/>
    <x v="5"/>
    <s v="TotalEnergies"/>
    <s v="Europe"/>
    <s v="Petrol"/>
    <m/>
    <n v="6052"/>
    <n v="140.63999999999999"/>
    <n v="851153.27999999991"/>
    <m/>
  </r>
  <r>
    <d v="2024-06-23T00:00:00"/>
    <x v="4"/>
    <s v="BP"/>
    <s v="Europe"/>
    <s v="Jet Fuel"/>
    <m/>
    <n v="3738"/>
    <n v="61.12"/>
    <n v="228466.56"/>
    <m/>
  </r>
  <r>
    <d v="2024-04-07T00:00:00"/>
    <x v="2"/>
    <s v="TotalEnergies"/>
    <s v="Asia"/>
    <s v="Natural Gas"/>
    <m/>
    <n v="6732"/>
    <n v="99.26"/>
    <n v="668218.32000000007"/>
    <m/>
  </r>
  <r>
    <d v="2024-05-05T00:00:00"/>
    <x v="1"/>
    <s v="TotalEnergies"/>
    <s v="Middle East"/>
    <s v="Natural Gas"/>
    <m/>
    <n v="6387"/>
    <n v="51.14"/>
    <n v="326631.18"/>
    <m/>
  </r>
  <r>
    <d v="2024-06-30T00:00:00"/>
    <x v="4"/>
    <s v="Chevron"/>
    <s v="Europe"/>
    <s v="Petrol"/>
    <m/>
    <n v="9002"/>
    <n v="96.87"/>
    <n v="872023.74"/>
    <m/>
  </r>
  <r>
    <d v="2024-03-03T00:00:00"/>
    <x v="3"/>
    <s v="TotalEnergies"/>
    <s v="North America"/>
    <s v="Natural Gas"/>
    <m/>
    <n v="6536"/>
    <n v="55.63"/>
    <n v="363597.68"/>
    <m/>
  </r>
  <r>
    <d v="2024-06-30T00:00:00"/>
    <x v="4"/>
    <s v="BP"/>
    <s v="Middle East"/>
    <s v="Crude Oil"/>
    <m/>
    <n v="4913"/>
    <n v="61.88"/>
    <n v="304016.44"/>
    <m/>
  </r>
  <r>
    <d v="2024-05-26T00:00:00"/>
    <x v="1"/>
    <s v="TotalEnergies"/>
    <s v="Middle East"/>
    <s v="Jet Fuel"/>
    <m/>
    <n v="2066"/>
    <n v="61.75"/>
    <n v="127575.5"/>
    <m/>
  </r>
  <r>
    <d v="2024-01-14T00:00:00"/>
    <x v="5"/>
    <s v="Chevron"/>
    <s v="North America"/>
    <s v="Diesel"/>
    <m/>
    <n v="8723"/>
    <n v="114.92"/>
    <n v="1002447.16"/>
    <m/>
  </r>
  <r>
    <d v="2024-05-19T00:00:00"/>
    <x v="1"/>
    <s v="Chevron"/>
    <s v="Europe"/>
    <s v="Natural Gas"/>
    <m/>
    <n v="5380"/>
    <n v="124.6"/>
    <n v="670348"/>
    <m/>
  </r>
  <r>
    <d v="2024-04-14T00:00:00"/>
    <x v="2"/>
    <s v="BP"/>
    <s v="North America"/>
    <s v="Crude Oil"/>
    <m/>
    <n v="5107"/>
    <n v="108.34"/>
    <n v="553292.38"/>
    <m/>
  </r>
  <r>
    <d v="2024-02-18T00:00:00"/>
    <x v="0"/>
    <s v="ExxonMobil"/>
    <s v="Middle East"/>
    <s v="Diesel"/>
    <m/>
    <n v="6726"/>
    <n v="146.22"/>
    <n v="983475.72"/>
    <m/>
  </r>
  <r>
    <d v="2024-03-24T00:00:00"/>
    <x v="3"/>
    <s v="ExxonMobil"/>
    <s v="Africa"/>
    <s v="Jet Fuel"/>
    <m/>
    <n v="4373"/>
    <n v="87.49"/>
    <n v="382593.77"/>
    <m/>
  </r>
  <r>
    <d v="2024-02-25T00:00:00"/>
    <x v="0"/>
    <s v="TotalEnergies"/>
    <s v="Africa"/>
    <s v="Diesel"/>
    <m/>
    <n v="9945"/>
    <n v="78.569999999999993"/>
    <n v="781378.64999999991"/>
    <m/>
  </r>
  <r>
    <d v="2024-04-14T00:00:00"/>
    <x v="2"/>
    <s v="Shell"/>
    <s v="Asia"/>
    <s v="Crude Oil"/>
    <m/>
    <n v="3082"/>
    <n v="136.86000000000001"/>
    <n v="421802.52"/>
    <m/>
  </r>
  <r>
    <d v="2024-01-21T00:00:00"/>
    <x v="5"/>
    <s v="TotalEnergies"/>
    <s v="North America"/>
    <s v="Diesel"/>
    <m/>
    <n v="9967"/>
    <n v="72.36"/>
    <n v="721212.12"/>
    <m/>
  </r>
  <r>
    <d v="2024-04-07T00:00:00"/>
    <x v="2"/>
    <s v="BP"/>
    <s v="North America"/>
    <s v="Petrol"/>
    <m/>
    <n v="7748"/>
    <n v="146.32"/>
    <n v="1133687.3600000001"/>
    <m/>
  </r>
  <r>
    <d v="2024-04-28T00:00:00"/>
    <x v="2"/>
    <s v="BP"/>
    <s v="Asia"/>
    <s v="Diesel"/>
    <m/>
    <n v="1417"/>
    <n v="51.22"/>
    <n v="72578.740000000005"/>
    <m/>
  </r>
  <r>
    <d v="2024-01-28T00:00:00"/>
    <x v="5"/>
    <s v="BP"/>
    <s v="Asia"/>
    <s v="Natural Gas"/>
    <m/>
    <n v="9306"/>
    <n v="146.99"/>
    <n v="1367888.94"/>
    <m/>
  </r>
  <r>
    <d v="2024-05-05T00:00:00"/>
    <x v="1"/>
    <s v="BP"/>
    <s v="Asia"/>
    <s v="Natural Gas"/>
    <m/>
    <n v="9808"/>
    <n v="54.32"/>
    <n v="532770.56000000006"/>
    <m/>
  </r>
  <r>
    <d v="2024-02-25T00:00:00"/>
    <x v="0"/>
    <s v="BP"/>
    <s v="Middle East"/>
    <s v="Petrol"/>
    <m/>
    <n v="4974"/>
    <n v="139.11000000000001"/>
    <n v="691933.14"/>
    <m/>
  </r>
  <r>
    <d v="2024-01-28T00:00:00"/>
    <x v="5"/>
    <s v="Chevron"/>
    <s v="North America"/>
    <s v="Crude Oil"/>
    <m/>
    <n v="4267"/>
    <n v="102.77"/>
    <n v="438519.59"/>
    <m/>
  </r>
  <r>
    <d v="2024-01-14T00:00:00"/>
    <x v="5"/>
    <s v="ExxonMobil"/>
    <s v="Middle East"/>
    <s v="Natural Gas"/>
    <m/>
    <n v="1825"/>
    <n v="149.30000000000001"/>
    <n v="272472.5"/>
    <m/>
  </r>
  <r>
    <d v="2024-02-11T00:00:00"/>
    <x v="0"/>
    <s v="BP"/>
    <s v="Asia"/>
    <s v="Jet Fuel"/>
    <m/>
    <n v="8668"/>
    <n v="57.38"/>
    <n v="497369.84"/>
    <m/>
  </r>
  <r>
    <d v="2024-06-02T00:00:00"/>
    <x v="4"/>
    <s v="Shell"/>
    <s v="North America"/>
    <s v="Natural Gas"/>
    <m/>
    <n v="6745"/>
    <n v="105.39"/>
    <n v="710855.55"/>
    <m/>
  </r>
  <r>
    <d v="2024-03-10T00:00:00"/>
    <x v="3"/>
    <s v="Shell"/>
    <s v="Middle East"/>
    <s v="Natural Gas"/>
    <m/>
    <n v="1412"/>
    <n v="146.93"/>
    <n v="207465.16"/>
    <m/>
  </r>
  <r>
    <d v="2024-01-28T00:00:00"/>
    <x v="5"/>
    <s v="Shell"/>
    <s v="Middle East"/>
    <s v="Crude Oil"/>
    <m/>
    <n v="8543"/>
    <n v="102.31"/>
    <n v="874034.33000000007"/>
    <m/>
  </r>
  <r>
    <d v="2024-06-02T00:00:00"/>
    <x v="4"/>
    <s v="Shell"/>
    <s v="Asia"/>
    <s v="Diesel"/>
    <m/>
    <n v="8587"/>
    <n v="112.94"/>
    <n v="969815.78"/>
    <m/>
  </r>
  <r>
    <d v="2024-05-05T00:00:00"/>
    <x v="1"/>
    <s v="Chevron"/>
    <s v="North America"/>
    <s v="Natural Gas"/>
    <m/>
    <n v="1728"/>
    <n v="119.57"/>
    <n v="206616.95999999999"/>
    <m/>
  </r>
  <r>
    <d v="2024-06-30T00:00:00"/>
    <x v="4"/>
    <s v="Shell"/>
    <s v="Asia"/>
    <s v="Petrol"/>
    <m/>
    <n v="8164"/>
    <n v="95.45"/>
    <n v="779253.8"/>
    <m/>
  </r>
  <r>
    <d v="2024-03-24T00:00:00"/>
    <x v="3"/>
    <s v="BP"/>
    <s v="North America"/>
    <s v="Diesel"/>
    <m/>
    <n v="9867"/>
    <n v="112.76"/>
    <n v="1112602.92"/>
    <m/>
  </r>
  <r>
    <d v="2024-01-14T00:00:00"/>
    <x v="5"/>
    <s v="TotalEnergies"/>
    <s v="Africa"/>
    <s v="Jet Fuel"/>
    <m/>
    <n v="6988"/>
    <n v="108.43"/>
    <n v="757708.84000000008"/>
    <m/>
  </r>
  <r>
    <d v="2024-03-10T00:00:00"/>
    <x v="3"/>
    <s v="Shell"/>
    <s v="Europe"/>
    <s v="Crude Oil"/>
    <m/>
    <n v="3504"/>
    <n v="140.12"/>
    <n v="490980.48"/>
    <m/>
  </r>
  <r>
    <d v="2024-01-28T00:00:00"/>
    <x v="5"/>
    <s v="Chevron"/>
    <s v="Europe"/>
    <s v="Jet Fuel"/>
    <m/>
    <n v="3967"/>
    <n v="54.54"/>
    <n v="216360.18"/>
    <m/>
  </r>
  <r>
    <d v="2024-04-07T00:00:00"/>
    <x v="2"/>
    <s v="Chevron"/>
    <s v="Europe"/>
    <s v="Diesel"/>
    <m/>
    <n v="3786"/>
    <n v="78.099999999999994"/>
    <n v="295686.59999999998"/>
    <m/>
  </r>
  <r>
    <d v="2024-04-21T00:00:00"/>
    <x v="2"/>
    <s v="Shell"/>
    <s v="Asia"/>
    <s v="Diesel"/>
    <m/>
    <n v="2122"/>
    <n v="145.04"/>
    <n v="307774.88"/>
    <m/>
  </r>
  <r>
    <d v="2024-04-14T00:00:00"/>
    <x v="2"/>
    <s v="TotalEnergies"/>
    <s v="Africa"/>
    <s v="Diesel"/>
    <m/>
    <n v="5079"/>
    <n v="139.03"/>
    <n v="706133.37"/>
    <m/>
  </r>
  <r>
    <d v="2024-02-25T00:00:00"/>
    <x v="0"/>
    <s v="Shell"/>
    <s v="North America"/>
    <s v="Jet Fuel"/>
    <m/>
    <n v="2571"/>
    <n v="95.57"/>
    <n v="245710.47"/>
    <m/>
  </r>
  <r>
    <d v="2024-04-07T00:00:00"/>
    <x v="2"/>
    <s v="Chevron"/>
    <s v="Middle East"/>
    <s v="Diesel"/>
    <m/>
    <n v="6073"/>
    <n v="112.01"/>
    <n v="680236.73"/>
    <m/>
  </r>
  <r>
    <d v="2024-06-09T00:00:00"/>
    <x v="4"/>
    <s v="ExxonMobil"/>
    <s v="North America"/>
    <s v="Jet Fuel"/>
    <m/>
    <n v="6104"/>
    <n v="77.739999999999995"/>
    <n v="474524.96"/>
    <m/>
  </r>
  <r>
    <d v="2024-06-23T00:00:00"/>
    <x v="4"/>
    <s v="BP"/>
    <s v="Middle East"/>
    <s v="Diesel"/>
    <m/>
    <n v="3143"/>
    <n v="68.81"/>
    <n v="216269.83"/>
    <m/>
  </r>
  <r>
    <d v="2024-02-25T00:00:00"/>
    <x v="0"/>
    <s v="Chevron"/>
    <s v="North America"/>
    <s v="Petrol"/>
    <m/>
    <n v="7806"/>
    <n v="96.37"/>
    <n v="752264.22000000009"/>
    <m/>
  </r>
  <r>
    <d v="2024-05-26T00:00:00"/>
    <x v="1"/>
    <s v="Shell"/>
    <s v="Africa"/>
    <s v="Diesel"/>
    <m/>
    <n v="8357"/>
    <n v="85.34"/>
    <n v="713186.38"/>
    <m/>
  </r>
  <r>
    <d v="2024-04-21T00:00:00"/>
    <x v="2"/>
    <s v="BP"/>
    <s v="Middle East"/>
    <s v="Jet Fuel"/>
    <m/>
    <n v="4440"/>
    <n v="108.37"/>
    <n v="481162.8"/>
    <m/>
  </r>
  <r>
    <d v="2024-03-31T00:00:00"/>
    <x v="3"/>
    <s v="Shell"/>
    <s v="Asia"/>
    <s v="Natural Gas"/>
    <m/>
    <n v="4766"/>
    <n v="57.77"/>
    <n v="275331.82"/>
    <m/>
  </r>
  <r>
    <d v="2024-05-05T00:00:00"/>
    <x v="1"/>
    <s v="Shell"/>
    <s v="North America"/>
    <s v="Diesel"/>
    <m/>
    <n v="6644"/>
    <n v="147.44"/>
    <n v="979591.36"/>
    <m/>
  </r>
  <r>
    <d v="2024-04-14T00:00:00"/>
    <x v="2"/>
    <s v="ExxonMobil"/>
    <s v="North America"/>
    <s v="Natural Gas"/>
    <m/>
    <n v="3914"/>
    <n v="148.62"/>
    <n v="581698.68000000005"/>
    <m/>
  </r>
  <r>
    <d v="2024-05-26T00:00:00"/>
    <x v="1"/>
    <s v="BP"/>
    <s v="Middle East"/>
    <s v="Petrol"/>
    <m/>
    <n v="5968"/>
    <n v="119.82"/>
    <n v="715085.76"/>
    <m/>
  </r>
  <r>
    <d v="2024-06-16T00:00:00"/>
    <x v="4"/>
    <s v="BP"/>
    <s v="Asia"/>
    <s v="Crude Oil"/>
    <m/>
    <n v="6917"/>
    <n v="103.61"/>
    <n v="716670.37"/>
    <m/>
  </r>
  <r>
    <d v="2024-06-30T00:00:00"/>
    <x v="4"/>
    <s v="ExxonMobil"/>
    <s v="Asia"/>
    <s v="Petrol"/>
    <m/>
    <n v="9787"/>
    <n v="80.95"/>
    <n v="792257.6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Feb-2024"/>
    <s v="Feb-2024"/>
    <x v="0"/>
    <s v="Asia"/>
    <s v="Jet Fuel"/>
    <s v="Jet Fuel"/>
    <n v="6177"/>
    <n v="132.65"/>
    <n v="819379.05"/>
    <n v="10261602.860000001"/>
    <n v="8258293.3899999978"/>
  </r>
  <r>
    <s v="May-2024"/>
    <s v="May-2024"/>
    <x v="1"/>
    <s v="North America"/>
    <s v="Petrol"/>
    <s v="Petrol"/>
    <n v="9932"/>
    <n v="82"/>
    <n v="814424"/>
    <n v="13360195.780000001"/>
    <n v="9587186.7999999989"/>
  </r>
  <r>
    <s v="Apr-2024"/>
    <s v="Apr-2024"/>
    <x v="1"/>
    <s v="Africa"/>
    <s v="Petrol"/>
    <s v="Natural Gas"/>
    <n v="9308"/>
    <n v="139.55000000000001"/>
    <n v="1298931.3999999999"/>
    <n v="11200962.290000001"/>
    <n v="10270459.940000001"/>
  </r>
  <r>
    <s v="Mar-2024"/>
    <s v="Mar-2024"/>
    <x v="1"/>
    <s v="North America"/>
    <s v="Petrol"/>
    <s v="Crude Oil"/>
    <n v="6949"/>
    <n v="88.92"/>
    <n v="617905.07999999996"/>
    <n v="10138867.35"/>
    <n v="8255018.8200000003"/>
  </r>
  <r>
    <s v="Feb-2024"/>
    <s v="Jun-2024"/>
    <x v="2"/>
    <s v="North America"/>
    <s v="Natural Gas"/>
    <s v="Diesel"/>
    <n v="3838"/>
    <n v="51.08"/>
    <n v="196045.04"/>
    <n v="12766838.960000001"/>
    <n v="10670727.010000002"/>
  </r>
  <r>
    <s v="May-2024"/>
    <s v="Jan-2024"/>
    <x v="0"/>
    <s v="Asia"/>
    <s v="Jet Fuel"/>
    <m/>
    <n v="2150"/>
    <n v="140.54"/>
    <n v="302161"/>
    <m/>
    <n v="10686781.279999999"/>
  </r>
  <r>
    <s v="Feb-2024"/>
    <m/>
    <x v="2"/>
    <s v="North America"/>
    <s v="Crude Oil"/>
    <m/>
    <n v="8560"/>
    <n v="59.13"/>
    <n v="506152.8"/>
    <m/>
    <m/>
  </r>
  <r>
    <s v="Jun-2024"/>
    <m/>
    <x v="2"/>
    <s v="Europe"/>
    <s v="Diesel"/>
    <m/>
    <n v="2931"/>
    <n v="81.93"/>
    <n v="240136.83"/>
    <m/>
    <m/>
  </r>
  <r>
    <s v="May-2024"/>
    <m/>
    <x v="0"/>
    <s v="Europe"/>
    <s v="Crude Oil"/>
    <m/>
    <n v="2664"/>
    <n v="145.01"/>
    <n v="386306.64"/>
    <m/>
    <m/>
  </r>
  <r>
    <s v="Jun-2024"/>
    <m/>
    <x v="0"/>
    <s v="Middle East"/>
    <s v="Jet Fuel"/>
    <m/>
    <n v="2081"/>
    <n v="145.06"/>
    <n v="301869.86"/>
    <m/>
    <m/>
  </r>
  <r>
    <s v="Mar-2024"/>
    <m/>
    <x v="0"/>
    <s v="Africa"/>
    <s v="Diesel"/>
    <m/>
    <n v="1512"/>
    <n v="107.34"/>
    <n v="162298.07999999999"/>
    <m/>
    <m/>
  </r>
  <r>
    <s v="Mar-2024"/>
    <m/>
    <x v="0"/>
    <s v="North America"/>
    <s v="Jet Fuel"/>
    <m/>
    <n v="8805"/>
    <n v="113.18"/>
    <n v="996549.9"/>
    <m/>
    <m/>
  </r>
  <r>
    <s v="Jun-2024"/>
    <m/>
    <x v="1"/>
    <s v="North America"/>
    <s v="Petrol"/>
    <m/>
    <n v="6237"/>
    <n v="94.84"/>
    <n v="591517.08000000007"/>
    <m/>
    <m/>
  </r>
  <r>
    <s v="May-2024"/>
    <m/>
    <x v="3"/>
    <s v="Asia"/>
    <s v="Diesel"/>
    <m/>
    <n v="1559"/>
    <n v="79.319999999999993"/>
    <n v="123659.88"/>
    <m/>
    <m/>
  </r>
  <r>
    <s v="Jan-2024"/>
    <m/>
    <x v="3"/>
    <s v="Europe"/>
    <s v="Petrol"/>
    <m/>
    <n v="4672"/>
    <n v="82.87"/>
    <n v="387168.64"/>
    <m/>
    <m/>
  </r>
  <r>
    <s v="Feb-2024"/>
    <m/>
    <x v="0"/>
    <s v="Africa"/>
    <s v="Crude Oil"/>
    <m/>
    <n v="8404"/>
    <n v="117.25"/>
    <n v="985369"/>
    <m/>
    <m/>
  </r>
  <r>
    <s v="Jun-2024"/>
    <m/>
    <x v="3"/>
    <s v="Middle East"/>
    <s v="Crude Oil"/>
    <m/>
    <n v="4343"/>
    <n v="125.24"/>
    <n v="543917.31999999995"/>
    <m/>
    <m/>
  </r>
  <r>
    <s v="Jan-2024"/>
    <m/>
    <x v="3"/>
    <s v="Europe"/>
    <s v="Diesel"/>
    <m/>
    <n v="5070"/>
    <n v="129.16"/>
    <n v="654841.19999999995"/>
    <m/>
    <m/>
  </r>
  <r>
    <s v="Jun-2024"/>
    <m/>
    <x v="0"/>
    <s v="Middle East"/>
    <s v="Diesel"/>
    <m/>
    <n v="1580"/>
    <n v="128.96"/>
    <n v="203756.79999999999"/>
    <m/>
    <m/>
  </r>
  <r>
    <s v="May-2024"/>
    <m/>
    <x v="3"/>
    <s v="Asia"/>
    <s v="Jet Fuel"/>
    <m/>
    <n v="8004"/>
    <n v="59.12"/>
    <n v="473196.48"/>
    <m/>
    <m/>
  </r>
  <r>
    <s v="Jan-2024"/>
    <m/>
    <x v="2"/>
    <s v="Asia"/>
    <s v="Jet Fuel"/>
    <m/>
    <n v="9130"/>
    <n v="99.44"/>
    <n v="907887.2"/>
    <m/>
    <m/>
  </r>
  <r>
    <s v="Jun-2024"/>
    <m/>
    <x v="4"/>
    <s v="North America"/>
    <s v="Petrol"/>
    <m/>
    <n v="4147"/>
    <n v="55.76"/>
    <n v="231236.72"/>
    <m/>
    <m/>
  </r>
  <r>
    <s v="Mar-2024"/>
    <m/>
    <x v="4"/>
    <s v="Africa"/>
    <s v="Diesel"/>
    <m/>
    <n v="5249"/>
    <n v="104.95"/>
    <n v="550882.55000000005"/>
    <m/>
    <m/>
  </r>
  <r>
    <s v="Feb-2024"/>
    <m/>
    <x v="0"/>
    <s v="Middle East"/>
    <s v="Crude Oil"/>
    <m/>
    <n v="2679"/>
    <n v="94.15"/>
    <n v="252227.85"/>
    <m/>
    <m/>
  </r>
  <r>
    <s v="Jan-2024"/>
    <m/>
    <x v="1"/>
    <s v="Europe"/>
    <s v="Jet Fuel"/>
    <m/>
    <n v="4506"/>
    <n v="138.77000000000001"/>
    <n v="625297.62"/>
    <m/>
    <m/>
  </r>
  <r>
    <s v="May-2024"/>
    <m/>
    <x v="0"/>
    <s v="Asia"/>
    <s v="Jet Fuel"/>
    <m/>
    <n v="8253"/>
    <n v="85.09"/>
    <n v="702247.77"/>
    <m/>
    <m/>
  </r>
  <r>
    <s v="Jan-2024"/>
    <m/>
    <x v="1"/>
    <s v="North America"/>
    <s v="Crude Oil"/>
    <m/>
    <n v="3744"/>
    <n v="61.71"/>
    <n v="231042.24"/>
    <m/>
    <m/>
  </r>
  <r>
    <s v="Mar-2024"/>
    <m/>
    <x v="4"/>
    <s v="North America"/>
    <s v="Jet Fuel"/>
    <m/>
    <n v="6188"/>
    <n v="64.3"/>
    <n v="397888.4"/>
    <m/>
    <m/>
  </r>
  <r>
    <s v="Jun-2024"/>
    <m/>
    <x v="0"/>
    <s v="Middle East"/>
    <s v="Petrol"/>
    <m/>
    <n v="3141"/>
    <n v="126.15"/>
    <n v="396237.15"/>
    <m/>
    <m/>
  </r>
  <r>
    <s v="Jun-2024"/>
    <m/>
    <x v="2"/>
    <s v="Asia"/>
    <s v="Diesel"/>
    <m/>
    <n v="7617"/>
    <n v="111.82"/>
    <n v="851732.94"/>
    <m/>
    <m/>
  </r>
  <r>
    <s v="Mar-2024"/>
    <m/>
    <x v="3"/>
    <s v="Africa"/>
    <s v="Crude Oil"/>
    <m/>
    <n v="3479"/>
    <n v="60.11"/>
    <n v="209122.69"/>
    <m/>
    <m/>
  </r>
  <r>
    <s v="Jun-2024"/>
    <m/>
    <x v="1"/>
    <s v="Asia"/>
    <s v="Diesel"/>
    <m/>
    <n v="7484"/>
    <n v="58.41"/>
    <n v="437140.44"/>
    <m/>
    <m/>
  </r>
  <r>
    <s v="Apr-2024"/>
    <m/>
    <x v="3"/>
    <s v="Middle East"/>
    <s v="Jet Fuel"/>
    <m/>
    <n v="8421"/>
    <n v="120.1"/>
    <n v="1011362.1"/>
    <m/>
    <m/>
  </r>
  <r>
    <s v="Mar-2024"/>
    <m/>
    <x v="3"/>
    <s v="Middle East"/>
    <s v="Jet Fuel"/>
    <m/>
    <n v="5452"/>
    <n v="57.28"/>
    <n v="312290.56"/>
    <m/>
    <m/>
  </r>
  <r>
    <s v="Apr-2024"/>
    <m/>
    <x v="0"/>
    <s v="Asia"/>
    <s v="Crude Oil"/>
    <m/>
    <n v="6881"/>
    <n v="132.19"/>
    <n v="909599.39"/>
    <m/>
    <m/>
  </r>
  <r>
    <s v="Apr-2024"/>
    <m/>
    <x v="3"/>
    <s v="Middle East"/>
    <s v="Petrol"/>
    <m/>
    <n v="7665"/>
    <n v="120.62"/>
    <n v="924552.3"/>
    <m/>
    <m/>
  </r>
  <r>
    <s v="Apr-2024"/>
    <m/>
    <x v="2"/>
    <s v="Asia"/>
    <s v="Natural Gas"/>
    <m/>
    <n v="3849"/>
    <n v="58.13"/>
    <n v="223742.37"/>
    <m/>
    <m/>
  </r>
  <r>
    <s v="May-2024"/>
    <m/>
    <x v="3"/>
    <s v="Europe"/>
    <s v="Crude Oil"/>
    <m/>
    <n v="8390"/>
    <n v="58.48"/>
    <n v="490647.2"/>
    <m/>
    <m/>
  </r>
  <r>
    <s v="Mar-2024"/>
    <m/>
    <x v="0"/>
    <s v="Asia"/>
    <s v="Natural Gas"/>
    <m/>
    <n v="7905"/>
    <n v="148.66"/>
    <n v="1175157.3"/>
    <m/>
    <m/>
  </r>
  <r>
    <s v="Jun-2024"/>
    <m/>
    <x v="2"/>
    <s v="Asia"/>
    <s v="Natural Gas"/>
    <m/>
    <n v="3489"/>
    <n v="87.43"/>
    <n v="305043.27"/>
    <m/>
    <m/>
  </r>
  <r>
    <s v="May-2024"/>
    <m/>
    <x v="4"/>
    <s v="Middle East"/>
    <s v="Petrol"/>
    <m/>
    <n v="5611"/>
    <n v="87.06"/>
    <n v="488493.66"/>
    <m/>
    <m/>
  </r>
  <r>
    <s v="Jun-2024"/>
    <m/>
    <x v="3"/>
    <s v="Middle East"/>
    <s v="Natural Gas"/>
    <m/>
    <n v="3839"/>
    <n v="131.28"/>
    <n v="503983.92"/>
    <m/>
    <m/>
  </r>
  <r>
    <s v="Jan-2024"/>
    <m/>
    <x v="0"/>
    <s v="North America"/>
    <s v="Natural Gas"/>
    <m/>
    <n v="9527"/>
    <n v="144.72"/>
    <n v="1378747.44"/>
    <m/>
    <m/>
  </r>
  <r>
    <s v="Feb-2024"/>
    <m/>
    <x v="4"/>
    <s v="North America"/>
    <s v="Petrol"/>
    <m/>
    <n v="6878"/>
    <n v="148.6"/>
    <n v="1022070.8"/>
    <m/>
    <m/>
  </r>
  <r>
    <s v="May-2024"/>
    <m/>
    <x v="4"/>
    <s v="Europe"/>
    <s v="Natural Gas"/>
    <m/>
    <n v="7303"/>
    <n v="125.34"/>
    <n v="915358.02"/>
    <m/>
    <m/>
  </r>
  <r>
    <s v="Feb-2024"/>
    <m/>
    <x v="1"/>
    <s v="North America"/>
    <s v="Natural Gas"/>
    <m/>
    <n v="1851"/>
    <n v="87.63"/>
    <n v="162203.13"/>
    <m/>
    <m/>
  </r>
  <r>
    <s v="May-2024"/>
    <m/>
    <x v="2"/>
    <s v="Asia"/>
    <s v="Natural Gas"/>
    <m/>
    <n v="2687"/>
    <n v="58.35"/>
    <n v="156786.45000000001"/>
    <m/>
    <m/>
  </r>
  <r>
    <s v="Mar-2024"/>
    <m/>
    <x v="3"/>
    <s v="Middle East"/>
    <s v="Crude Oil"/>
    <m/>
    <n v="7833"/>
    <n v="127.71"/>
    <n v="1000352.43"/>
    <m/>
    <m/>
  </r>
  <r>
    <s v="Feb-2024"/>
    <m/>
    <x v="0"/>
    <s v="North America"/>
    <s v="Crude Oil"/>
    <m/>
    <n v="3427"/>
    <n v="105.84"/>
    <n v="362713.68"/>
    <m/>
    <m/>
  </r>
  <r>
    <s v="May-2024"/>
    <m/>
    <x v="1"/>
    <s v="North America"/>
    <s v="Crude Oil"/>
    <m/>
    <n v="5000"/>
    <n v="92.42"/>
    <n v="462100"/>
    <m/>
    <m/>
  </r>
  <r>
    <s v="Jan-2024"/>
    <m/>
    <x v="2"/>
    <s v="Europe"/>
    <s v="Petrol"/>
    <m/>
    <n v="6052"/>
    <n v="140.63999999999999"/>
    <n v="851153.27999999991"/>
    <m/>
    <m/>
  </r>
  <r>
    <s v="Jun-2024"/>
    <m/>
    <x v="1"/>
    <s v="Europe"/>
    <s v="Jet Fuel"/>
    <m/>
    <n v="3738"/>
    <n v="61.12"/>
    <n v="228466.56"/>
    <m/>
    <m/>
  </r>
  <r>
    <s v="Apr-2024"/>
    <m/>
    <x v="2"/>
    <s v="Asia"/>
    <s v="Natural Gas"/>
    <m/>
    <n v="6732"/>
    <n v="99.26"/>
    <n v="668218.32000000007"/>
    <m/>
    <m/>
  </r>
  <r>
    <s v="May-2024"/>
    <m/>
    <x v="2"/>
    <s v="Middle East"/>
    <s v="Natural Gas"/>
    <m/>
    <n v="6387"/>
    <n v="51.14"/>
    <n v="326631.18"/>
    <m/>
    <m/>
  </r>
  <r>
    <s v="Jun-2024"/>
    <m/>
    <x v="3"/>
    <s v="Europe"/>
    <s v="Petrol"/>
    <m/>
    <n v="9002"/>
    <n v="96.87"/>
    <n v="872023.74"/>
    <m/>
    <m/>
  </r>
  <r>
    <s v="Mar-2024"/>
    <m/>
    <x v="2"/>
    <s v="North America"/>
    <s v="Natural Gas"/>
    <m/>
    <n v="6536"/>
    <n v="55.63"/>
    <n v="363597.68"/>
    <m/>
    <m/>
  </r>
  <r>
    <s v="Jun-2024"/>
    <m/>
    <x v="1"/>
    <s v="Middle East"/>
    <s v="Crude Oil"/>
    <m/>
    <n v="4913"/>
    <n v="61.88"/>
    <n v="304016.44"/>
    <m/>
    <m/>
  </r>
  <r>
    <s v="May-2024"/>
    <m/>
    <x v="2"/>
    <s v="Middle East"/>
    <s v="Jet Fuel"/>
    <m/>
    <n v="2066"/>
    <n v="61.75"/>
    <n v="127575.5"/>
    <m/>
    <m/>
  </r>
  <r>
    <s v="Jan-2024"/>
    <m/>
    <x v="3"/>
    <s v="North America"/>
    <s v="Diesel"/>
    <m/>
    <n v="8723"/>
    <n v="114.92"/>
    <n v="1002447.16"/>
    <m/>
    <m/>
  </r>
  <r>
    <s v="May-2024"/>
    <m/>
    <x v="3"/>
    <s v="Europe"/>
    <s v="Natural Gas"/>
    <m/>
    <n v="5380"/>
    <n v="124.6"/>
    <n v="670348"/>
    <m/>
    <m/>
  </r>
  <r>
    <s v="Apr-2024"/>
    <m/>
    <x v="1"/>
    <s v="North America"/>
    <s v="Crude Oil"/>
    <m/>
    <n v="5107"/>
    <n v="108.34"/>
    <n v="553292.38"/>
    <m/>
    <m/>
  </r>
  <r>
    <s v="Feb-2024"/>
    <m/>
    <x v="4"/>
    <s v="Middle East"/>
    <s v="Diesel"/>
    <m/>
    <n v="6726"/>
    <n v="146.22"/>
    <n v="983475.72"/>
    <m/>
    <m/>
  </r>
  <r>
    <s v="Mar-2024"/>
    <m/>
    <x v="4"/>
    <s v="Africa"/>
    <s v="Jet Fuel"/>
    <m/>
    <n v="4373"/>
    <n v="87.49"/>
    <n v="382593.77"/>
    <m/>
    <m/>
  </r>
  <r>
    <s v="Feb-2024"/>
    <m/>
    <x v="2"/>
    <s v="Africa"/>
    <s v="Diesel"/>
    <m/>
    <n v="9945"/>
    <n v="78.569999999999993"/>
    <n v="781378.64999999991"/>
    <m/>
    <m/>
  </r>
  <r>
    <s v="Apr-2024"/>
    <m/>
    <x v="0"/>
    <s v="Asia"/>
    <s v="Crude Oil"/>
    <m/>
    <n v="3082"/>
    <n v="136.86000000000001"/>
    <n v="421802.52"/>
    <m/>
    <m/>
  </r>
  <r>
    <s v="Jan-2024"/>
    <m/>
    <x v="2"/>
    <s v="North America"/>
    <s v="Diesel"/>
    <m/>
    <n v="9967"/>
    <n v="72.36"/>
    <n v="721212.12"/>
    <m/>
    <m/>
  </r>
  <r>
    <s v="Apr-2024"/>
    <m/>
    <x v="1"/>
    <s v="North America"/>
    <s v="Petrol"/>
    <m/>
    <n v="7748"/>
    <n v="146.32"/>
    <n v="1133687.3600000001"/>
    <m/>
    <m/>
  </r>
  <r>
    <s v="Apr-2024"/>
    <m/>
    <x v="1"/>
    <s v="Asia"/>
    <s v="Diesel"/>
    <m/>
    <n v="1417"/>
    <n v="51.22"/>
    <n v="72578.740000000005"/>
    <m/>
    <m/>
  </r>
  <r>
    <s v="Jan-2024"/>
    <m/>
    <x v="1"/>
    <s v="Asia"/>
    <s v="Natural Gas"/>
    <m/>
    <n v="9306"/>
    <n v="146.99"/>
    <n v="1367888.94"/>
    <m/>
    <m/>
  </r>
  <r>
    <s v="May-2024"/>
    <m/>
    <x v="1"/>
    <s v="Asia"/>
    <s v="Natural Gas"/>
    <m/>
    <n v="9808"/>
    <n v="54.32"/>
    <n v="532770.56000000006"/>
    <m/>
    <m/>
  </r>
  <r>
    <s v="Feb-2024"/>
    <m/>
    <x v="1"/>
    <s v="Middle East"/>
    <s v="Petrol"/>
    <m/>
    <n v="4974"/>
    <n v="139.11000000000001"/>
    <n v="691933.14"/>
    <m/>
    <m/>
  </r>
  <r>
    <s v="Jan-2024"/>
    <m/>
    <x v="3"/>
    <s v="North America"/>
    <s v="Crude Oil"/>
    <m/>
    <n v="4267"/>
    <n v="102.77"/>
    <n v="438519.59"/>
    <m/>
    <m/>
  </r>
  <r>
    <s v="Jan-2024"/>
    <m/>
    <x v="4"/>
    <s v="Middle East"/>
    <s v="Natural Gas"/>
    <m/>
    <n v="1825"/>
    <n v="149.30000000000001"/>
    <n v="272472.5"/>
    <m/>
    <m/>
  </r>
  <r>
    <s v="Feb-2024"/>
    <m/>
    <x v="1"/>
    <s v="Asia"/>
    <s v="Jet Fuel"/>
    <m/>
    <n v="8668"/>
    <n v="57.38"/>
    <n v="497369.84"/>
    <m/>
    <m/>
  </r>
  <r>
    <s v="Jun-2024"/>
    <m/>
    <x v="0"/>
    <s v="North America"/>
    <s v="Natural Gas"/>
    <m/>
    <n v="6745"/>
    <n v="105.39"/>
    <n v="710855.55"/>
    <m/>
    <m/>
  </r>
  <r>
    <s v="Mar-2024"/>
    <m/>
    <x v="0"/>
    <s v="Middle East"/>
    <s v="Natural Gas"/>
    <m/>
    <n v="1412"/>
    <n v="146.93"/>
    <n v="207465.16"/>
    <m/>
    <m/>
  </r>
  <r>
    <s v="Jan-2024"/>
    <m/>
    <x v="0"/>
    <s v="Middle East"/>
    <s v="Crude Oil"/>
    <m/>
    <n v="8543"/>
    <n v="102.31"/>
    <n v="874034.33000000007"/>
    <m/>
    <m/>
  </r>
  <r>
    <s v="Jun-2024"/>
    <m/>
    <x v="0"/>
    <s v="Asia"/>
    <s v="Diesel"/>
    <m/>
    <n v="8587"/>
    <n v="112.94"/>
    <n v="969815.78"/>
    <m/>
    <m/>
  </r>
  <r>
    <s v="May-2024"/>
    <m/>
    <x v="3"/>
    <s v="North America"/>
    <s v="Natural Gas"/>
    <m/>
    <n v="1728"/>
    <n v="119.57"/>
    <n v="206616.95999999999"/>
    <m/>
    <m/>
  </r>
  <r>
    <s v="Jun-2024"/>
    <m/>
    <x v="0"/>
    <s v="Asia"/>
    <s v="Petrol"/>
    <m/>
    <n v="8164"/>
    <n v="95.45"/>
    <n v="779253.8"/>
    <m/>
    <m/>
  </r>
  <r>
    <s v="Mar-2024"/>
    <m/>
    <x v="1"/>
    <s v="North America"/>
    <s v="Diesel"/>
    <m/>
    <n v="9867"/>
    <n v="112.76"/>
    <n v="1112602.92"/>
    <m/>
    <m/>
  </r>
  <r>
    <s v="Jan-2024"/>
    <m/>
    <x v="2"/>
    <s v="Africa"/>
    <s v="Jet Fuel"/>
    <m/>
    <n v="6988"/>
    <n v="108.43"/>
    <n v="757708.84000000008"/>
    <m/>
    <m/>
  </r>
  <r>
    <s v="Mar-2024"/>
    <m/>
    <x v="0"/>
    <s v="Europe"/>
    <s v="Crude Oil"/>
    <m/>
    <n v="3504"/>
    <n v="140.12"/>
    <n v="490980.48"/>
    <m/>
    <m/>
  </r>
  <r>
    <s v="Jan-2024"/>
    <m/>
    <x v="3"/>
    <s v="Europe"/>
    <s v="Jet Fuel"/>
    <m/>
    <n v="3967"/>
    <n v="54.54"/>
    <n v="216360.18"/>
    <m/>
    <m/>
  </r>
  <r>
    <s v="Apr-2024"/>
    <m/>
    <x v="3"/>
    <s v="Europe"/>
    <s v="Diesel"/>
    <m/>
    <n v="3786"/>
    <n v="78.099999999999994"/>
    <n v="295686.59999999998"/>
    <m/>
    <m/>
  </r>
  <r>
    <s v="Apr-2024"/>
    <m/>
    <x v="0"/>
    <s v="Asia"/>
    <s v="Diesel"/>
    <m/>
    <n v="2122"/>
    <n v="145.04"/>
    <n v="307774.88"/>
    <m/>
    <m/>
  </r>
  <r>
    <s v="Apr-2024"/>
    <m/>
    <x v="2"/>
    <s v="Africa"/>
    <s v="Diesel"/>
    <m/>
    <n v="5079"/>
    <n v="139.03"/>
    <n v="706133.37"/>
    <m/>
    <m/>
  </r>
  <r>
    <s v="Feb-2024"/>
    <m/>
    <x v="0"/>
    <s v="North America"/>
    <s v="Jet Fuel"/>
    <m/>
    <n v="2571"/>
    <n v="95.57"/>
    <n v="245710.47"/>
    <m/>
    <m/>
  </r>
  <r>
    <s v="Apr-2024"/>
    <m/>
    <x v="3"/>
    <s v="Middle East"/>
    <s v="Diesel"/>
    <m/>
    <n v="6073"/>
    <n v="112.01"/>
    <n v="680236.73"/>
    <m/>
    <m/>
  </r>
  <r>
    <s v="Jun-2024"/>
    <m/>
    <x v="4"/>
    <s v="North America"/>
    <s v="Jet Fuel"/>
    <m/>
    <n v="6104"/>
    <n v="77.739999999999995"/>
    <n v="474524.96"/>
    <m/>
    <m/>
  </r>
  <r>
    <s v="Jun-2024"/>
    <m/>
    <x v="1"/>
    <s v="Middle East"/>
    <s v="Diesel"/>
    <m/>
    <n v="3143"/>
    <n v="68.81"/>
    <n v="216269.83"/>
    <m/>
    <m/>
  </r>
  <r>
    <s v="Feb-2024"/>
    <m/>
    <x v="3"/>
    <s v="North America"/>
    <s v="Petrol"/>
    <m/>
    <n v="7806"/>
    <n v="96.37"/>
    <n v="752264.22000000009"/>
    <m/>
    <m/>
  </r>
  <r>
    <s v="May-2024"/>
    <m/>
    <x v="0"/>
    <s v="Africa"/>
    <s v="Diesel"/>
    <m/>
    <n v="8357"/>
    <n v="85.34"/>
    <n v="713186.38"/>
    <m/>
    <m/>
  </r>
  <r>
    <s v="Apr-2024"/>
    <m/>
    <x v="1"/>
    <s v="Middle East"/>
    <s v="Jet Fuel"/>
    <m/>
    <n v="4440"/>
    <n v="108.37"/>
    <n v="481162.8"/>
    <m/>
    <m/>
  </r>
  <r>
    <s v="Mar-2024"/>
    <m/>
    <x v="0"/>
    <s v="Asia"/>
    <s v="Natural Gas"/>
    <m/>
    <n v="4766"/>
    <n v="57.77"/>
    <n v="275331.82"/>
    <m/>
    <m/>
  </r>
  <r>
    <s v="May-2024"/>
    <m/>
    <x v="0"/>
    <s v="North America"/>
    <s v="Diesel"/>
    <m/>
    <n v="6644"/>
    <n v="147.44"/>
    <n v="979591.36"/>
    <m/>
    <m/>
  </r>
  <r>
    <s v="Apr-2024"/>
    <m/>
    <x v="4"/>
    <s v="North America"/>
    <s v="Natural Gas"/>
    <m/>
    <n v="3914"/>
    <n v="148.62"/>
    <n v="581698.68000000005"/>
    <m/>
    <m/>
  </r>
  <r>
    <s v="May-2024"/>
    <m/>
    <x v="1"/>
    <s v="Middle East"/>
    <s v="Petrol"/>
    <m/>
    <n v="5968"/>
    <n v="119.82"/>
    <n v="715085.76"/>
    <m/>
    <m/>
  </r>
  <r>
    <s v="Jun-2024"/>
    <m/>
    <x v="1"/>
    <s v="Asia"/>
    <s v="Crude Oil"/>
    <m/>
    <n v="6917"/>
    <n v="103.61"/>
    <n v="716670.37"/>
    <m/>
    <m/>
  </r>
  <r>
    <s v="Jun-2024"/>
    <m/>
    <x v="4"/>
    <s v="Asia"/>
    <s v="Petrol"/>
    <m/>
    <n v="9787"/>
    <n v="80.95"/>
    <n v="792257.65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4-02-18T00:00:00"/>
    <s v="Feb-2024"/>
    <s v="Feb-2024"/>
    <s v="Shell"/>
    <s v="Shell"/>
    <s v="Asia"/>
    <x v="0"/>
    <s v="Jet Fuel"/>
    <n v="6177"/>
    <n v="132.65"/>
    <n v="819379.05"/>
    <n v="10261602.860000001"/>
    <n v="8258293.3899999978"/>
    <n v="16310423.440000001"/>
  </r>
  <r>
    <d v="2024-05-19T00:00:00"/>
    <s v="May-2024"/>
    <s v="May-2024"/>
    <s v="BP"/>
    <s v="BP"/>
    <s v="North America"/>
    <x v="1"/>
    <s v="Petrol"/>
    <n v="9932"/>
    <n v="82"/>
    <n v="814424"/>
    <n v="13360195.780000001"/>
    <n v="9587186.7999999989"/>
    <n v="13864356.630000001"/>
  </r>
  <r>
    <d v="2024-04-14T00:00:00"/>
    <s v="Apr-2024"/>
    <s v="Apr-2024"/>
    <s v="BP"/>
    <s v="TotalEnergies"/>
    <s v="Africa"/>
    <x v="1"/>
    <s v="Natural Gas"/>
    <n v="9308"/>
    <n v="139.55000000000001"/>
    <n v="1298931.3999999999"/>
    <n v="11200962.290000001"/>
    <n v="10270459.940000001"/>
    <n v="8691135.8399999999"/>
  </r>
  <r>
    <d v="2024-03-17T00:00:00"/>
    <s v="Mar-2024"/>
    <s v="Mar-2024"/>
    <s v="BP"/>
    <s v="Chevron"/>
    <s v="North America"/>
    <x v="1"/>
    <s v="Crude Oil"/>
    <n v="6949"/>
    <n v="88.92"/>
    <n v="617905.07999999996"/>
    <n v="10138867.35"/>
    <n v="8255018.8200000003"/>
    <n v="11769597.9"/>
  </r>
  <r>
    <d v="2024-02-25T00:00:00"/>
    <s v="Feb-2024"/>
    <s v="Jun-2024"/>
    <s v="TotalEnergies"/>
    <s v="ExxonMobil"/>
    <s v="North America"/>
    <x v="2"/>
    <s v="Diesel"/>
    <n v="3838"/>
    <n v="51.08"/>
    <n v="196045.04"/>
    <n v="12766838.960000001"/>
    <n v="10670727.010000002"/>
    <n v="7092953.4300000006"/>
  </r>
  <r>
    <d v="2024-05-26T00:00:00"/>
    <s v="May-2024"/>
    <s v="Jan-2024"/>
    <s v="Shell"/>
    <m/>
    <s v="Asia"/>
    <x v="0"/>
    <m/>
    <n v="2150"/>
    <n v="140.54"/>
    <n v="302161"/>
    <m/>
    <n v="10686781.279999999"/>
    <m/>
  </r>
  <r>
    <d v="2024-02-18T00:00:00"/>
    <s v="Feb-2024"/>
    <m/>
    <s v="TotalEnergies"/>
    <m/>
    <s v="North America"/>
    <x v="3"/>
    <m/>
    <n v="8560"/>
    <n v="59.13"/>
    <n v="506152.8"/>
    <m/>
    <m/>
    <m/>
  </r>
  <r>
    <d v="2024-06-30T00:00:00"/>
    <s v="Jun-2024"/>
    <m/>
    <s v="TotalEnergies"/>
    <m/>
    <s v="Europe"/>
    <x v="4"/>
    <m/>
    <n v="2931"/>
    <n v="81.93"/>
    <n v="240136.83"/>
    <m/>
    <m/>
    <m/>
  </r>
  <r>
    <d v="2024-05-12T00:00:00"/>
    <s v="May-2024"/>
    <m/>
    <s v="Shell"/>
    <m/>
    <s v="Europe"/>
    <x v="3"/>
    <m/>
    <n v="2664"/>
    <n v="145.01"/>
    <n v="386306.64"/>
    <m/>
    <m/>
    <m/>
  </r>
  <r>
    <d v="2024-06-09T00:00:00"/>
    <s v="Jun-2024"/>
    <m/>
    <s v="Shell"/>
    <m/>
    <s v="Middle East"/>
    <x v="0"/>
    <m/>
    <n v="2081"/>
    <n v="145.06"/>
    <n v="301869.86"/>
    <m/>
    <m/>
    <m/>
  </r>
  <r>
    <d v="2024-03-17T00:00:00"/>
    <s v="Mar-2024"/>
    <m/>
    <s v="Shell"/>
    <m/>
    <s v="Africa"/>
    <x v="4"/>
    <m/>
    <n v="1512"/>
    <n v="107.34"/>
    <n v="162298.07999999999"/>
    <m/>
    <m/>
    <m/>
  </r>
  <r>
    <d v="2024-03-17T00:00:00"/>
    <s v="Mar-2024"/>
    <m/>
    <s v="Shell"/>
    <m/>
    <s v="North America"/>
    <x v="0"/>
    <m/>
    <n v="8805"/>
    <n v="113.18"/>
    <n v="996549.9"/>
    <m/>
    <m/>
    <m/>
  </r>
  <r>
    <d v="2024-06-16T00:00:00"/>
    <s v="Jun-2024"/>
    <m/>
    <s v="BP"/>
    <m/>
    <s v="North America"/>
    <x v="1"/>
    <m/>
    <n v="6237"/>
    <n v="94.84"/>
    <n v="591517.08000000007"/>
    <m/>
    <m/>
    <m/>
  </r>
  <r>
    <d v="2024-05-26T00:00:00"/>
    <s v="May-2024"/>
    <m/>
    <s v="Chevron"/>
    <m/>
    <s v="Asia"/>
    <x v="4"/>
    <m/>
    <n v="1559"/>
    <n v="79.319999999999993"/>
    <n v="123659.88"/>
    <m/>
    <m/>
    <m/>
  </r>
  <r>
    <d v="2024-01-28T00:00:00"/>
    <s v="Jan-2024"/>
    <m/>
    <s v="Chevron"/>
    <m/>
    <s v="Europe"/>
    <x v="1"/>
    <m/>
    <n v="4672"/>
    <n v="82.87"/>
    <n v="387168.64"/>
    <m/>
    <m/>
    <m/>
  </r>
  <r>
    <d v="2024-02-25T00:00:00"/>
    <s v="Feb-2024"/>
    <m/>
    <s v="Shell"/>
    <m/>
    <s v="Africa"/>
    <x v="3"/>
    <m/>
    <n v="8404"/>
    <n v="117.25"/>
    <n v="985369"/>
    <m/>
    <m/>
    <m/>
  </r>
  <r>
    <d v="2024-06-16T00:00:00"/>
    <s v="Jun-2024"/>
    <m/>
    <s v="Chevron"/>
    <m/>
    <s v="Middle East"/>
    <x v="3"/>
    <m/>
    <n v="4343"/>
    <n v="125.24"/>
    <n v="543917.31999999995"/>
    <m/>
    <m/>
    <m/>
  </r>
  <r>
    <d v="2024-01-21T00:00:00"/>
    <s v="Jan-2024"/>
    <m/>
    <s v="Chevron"/>
    <m/>
    <s v="Europe"/>
    <x v="4"/>
    <m/>
    <n v="5070"/>
    <n v="129.16"/>
    <n v="654841.19999999995"/>
    <m/>
    <m/>
    <m/>
  </r>
  <r>
    <d v="2024-06-02T00:00:00"/>
    <s v="Jun-2024"/>
    <m/>
    <s v="Shell"/>
    <m/>
    <s v="Middle East"/>
    <x v="4"/>
    <m/>
    <n v="1580"/>
    <n v="128.96"/>
    <n v="203756.79999999999"/>
    <m/>
    <m/>
    <m/>
  </r>
  <r>
    <d v="2024-05-26T00:00:00"/>
    <s v="May-2024"/>
    <m/>
    <s v="Chevron"/>
    <m/>
    <s v="Asia"/>
    <x v="0"/>
    <m/>
    <n v="8004"/>
    <n v="59.12"/>
    <n v="473196.48"/>
    <m/>
    <m/>
    <m/>
  </r>
  <r>
    <d v="2024-01-14T00:00:00"/>
    <s v="Jan-2024"/>
    <m/>
    <s v="TotalEnergies"/>
    <m/>
    <s v="Asia"/>
    <x v="0"/>
    <m/>
    <n v="9130"/>
    <n v="99.44"/>
    <n v="907887.2"/>
    <m/>
    <m/>
    <m/>
  </r>
  <r>
    <d v="2024-06-16T00:00:00"/>
    <s v="Jun-2024"/>
    <m/>
    <s v="ExxonMobil"/>
    <m/>
    <s v="North America"/>
    <x v="1"/>
    <m/>
    <n v="4147"/>
    <n v="55.76"/>
    <n v="231236.72"/>
    <m/>
    <m/>
    <m/>
  </r>
  <r>
    <d v="2024-03-24T00:00:00"/>
    <s v="Mar-2024"/>
    <m/>
    <s v="ExxonMobil"/>
    <m/>
    <s v="Africa"/>
    <x v="4"/>
    <m/>
    <n v="5249"/>
    <n v="104.95"/>
    <n v="550882.55000000005"/>
    <m/>
    <m/>
    <m/>
  </r>
  <r>
    <d v="2024-02-11T00:00:00"/>
    <s v="Feb-2024"/>
    <m/>
    <s v="Shell"/>
    <m/>
    <s v="Middle East"/>
    <x v="3"/>
    <m/>
    <n v="2679"/>
    <n v="94.15"/>
    <n v="252227.85"/>
    <m/>
    <m/>
    <m/>
  </r>
  <r>
    <d v="2024-01-14T00:00:00"/>
    <s v="Jan-2024"/>
    <m/>
    <s v="BP"/>
    <m/>
    <s v="Europe"/>
    <x v="0"/>
    <m/>
    <n v="4506"/>
    <n v="138.77000000000001"/>
    <n v="625297.62"/>
    <m/>
    <m/>
    <m/>
  </r>
  <r>
    <d v="2024-05-26T00:00:00"/>
    <s v="May-2024"/>
    <m/>
    <s v="Shell"/>
    <m/>
    <s v="Asia"/>
    <x v="0"/>
    <m/>
    <n v="8253"/>
    <n v="85.09"/>
    <n v="702247.77"/>
    <m/>
    <m/>
    <m/>
  </r>
  <r>
    <d v="2024-01-07T00:00:00"/>
    <s v="Jan-2024"/>
    <m/>
    <s v="BP"/>
    <m/>
    <s v="North America"/>
    <x v="3"/>
    <m/>
    <n v="3744"/>
    <n v="61.71"/>
    <n v="231042.24"/>
    <m/>
    <m/>
    <m/>
  </r>
  <r>
    <d v="2024-03-24T00:00:00"/>
    <s v="Mar-2024"/>
    <m/>
    <s v="ExxonMobil"/>
    <m/>
    <s v="North America"/>
    <x v="0"/>
    <m/>
    <n v="6188"/>
    <n v="64.3"/>
    <n v="397888.4"/>
    <m/>
    <m/>
    <m/>
  </r>
  <r>
    <d v="2024-06-30T00:00:00"/>
    <s v="Jun-2024"/>
    <m/>
    <s v="Shell"/>
    <m/>
    <s v="Middle East"/>
    <x v="1"/>
    <m/>
    <n v="3141"/>
    <n v="126.15"/>
    <n v="396237.15"/>
    <m/>
    <m/>
    <m/>
  </r>
  <r>
    <d v="2024-06-02T00:00:00"/>
    <s v="Jun-2024"/>
    <m/>
    <s v="TotalEnergies"/>
    <m/>
    <s v="Asia"/>
    <x v="4"/>
    <m/>
    <n v="7617"/>
    <n v="111.82"/>
    <n v="851732.94"/>
    <m/>
    <m/>
    <m/>
  </r>
  <r>
    <d v="2024-03-24T00:00:00"/>
    <s v="Mar-2024"/>
    <m/>
    <s v="Chevron"/>
    <m/>
    <s v="Africa"/>
    <x v="3"/>
    <m/>
    <n v="3479"/>
    <n v="60.11"/>
    <n v="209122.69"/>
    <m/>
    <m/>
    <m/>
  </r>
  <r>
    <d v="2024-06-23T00:00:00"/>
    <s v="Jun-2024"/>
    <m/>
    <s v="BP"/>
    <m/>
    <s v="Asia"/>
    <x v="4"/>
    <m/>
    <n v="7484"/>
    <n v="58.41"/>
    <n v="437140.44"/>
    <m/>
    <m/>
    <m/>
  </r>
  <r>
    <d v="2024-04-28T00:00:00"/>
    <s v="Apr-2024"/>
    <m/>
    <s v="Chevron"/>
    <m/>
    <s v="Middle East"/>
    <x v="0"/>
    <m/>
    <n v="8421"/>
    <n v="120.1"/>
    <n v="1011362.1"/>
    <m/>
    <m/>
    <m/>
  </r>
  <r>
    <d v="2024-03-10T00:00:00"/>
    <s v="Mar-2024"/>
    <m/>
    <s v="Chevron"/>
    <m/>
    <s v="Middle East"/>
    <x v="0"/>
    <m/>
    <n v="5452"/>
    <n v="57.28"/>
    <n v="312290.56"/>
    <m/>
    <m/>
    <m/>
  </r>
  <r>
    <d v="2024-04-21T00:00:00"/>
    <s v="Apr-2024"/>
    <m/>
    <s v="Shell"/>
    <m/>
    <s v="Asia"/>
    <x v="3"/>
    <m/>
    <n v="6881"/>
    <n v="132.19"/>
    <n v="909599.39"/>
    <m/>
    <m/>
    <m/>
  </r>
  <r>
    <d v="2024-04-14T00:00:00"/>
    <s v="Apr-2024"/>
    <m/>
    <s v="Chevron"/>
    <m/>
    <s v="Middle East"/>
    <x v="1"/>
    <m/>
    <n v="7665"/>
    <n v="120.62"/>
    <n v="924552.3"/>
    <m/>
    <m/>
    <m/>
  </r>
  <r>
    <d v="2024-04-14T00:00:00"/>
    <s v="Apr-2024"/>
    <m/>
    <s v="TotalEnergies"/>
    <m/>
    <s v="Asia"/>
    <x v="2"/>
    <m/>
    <n v="3849"/>
    <n v="58.13"/>
    <n v="223742.37"/>
    <m/>
    <m/>
    <m/>
  </r>
  <r>
    <d v="2024-05-12T00:00:00"/>
    <s v="May-2024"/>
    <m/>
    <s v="Chevron"/>
    <m/>
    <s v="Europe"/>
    <x v="3"/>
    <m/>
    <n v="8390"/>
    <n v="58.48"/>
    <n v="490647.2"/>
    <m/>
    <m/>
    <m/>
  </r>
  <r>
    <d v="2024-03-24T00:00:00"/>
    <s v="Mar-2024"/>
    <m/>
    <s v="Shell"/>
    <m/>
    <s v="Asia"/>
    <x v="2"/>
    <m/>
    <n v="7905"/>
    <n v="148.66"/>
    <n v="1175157.3"/>
    <m/>
    <m/>
    <m/>
  </r>
  <r>
    <d v="2024-06-09T00:00:00"/>
    <s v="Jun-2024"/>
    <m/>
    <s v="TotalEnergies"/>
    <m/>
    <s v="Asia"/>
    <x v="2"/>
    <m/>
    <n v="3489"/>
    <n v="87.43"/>
    <n v="305043.27"/>
    <m/>
    <m/>
    <m/>
  </r>
  <r>
    <d v="2024-05-19T00:00:00"/>
    <s v="May-2024"/>
    <m/>
    <s v="ExxonMobil"/>
    <m/>
    <s v="Middle East"/>
    <x v="1"/>
    <m/>
    <n v="5611"/>
    <n v="87.06"/>
    <n v="488493.66"/>
    <m/>
    <m/>
    <m/>
  </r>
  <r>
    <d v="2024-06-23T00:00:00"/>
    <s v="Jun-2024"/>
    <m/>
    <s v="Chevron"/>
    <m/>
    <s v="Middle East"/>
    <x v="2"/>
    <m/>
    <n v="3839"/>
    <n v="131.28"/>
    <n v="503983.92"/>
    <m/>
    <m/>
    <m/>
  </r>
  <r>
    <d v="2024-01-21T00:00:00"/>
    <s v="Jan-2024"/>
    <m/>
    <s v="Shell"/>
    <m/>
    <s v="North America"/>
    <x v="2"/>
    <m/>
    <n v="9527"/>
    <n v="144.72"/>
    <n v="1378747.44"/>
    <m/>
    <m/>
    <m/>
  </r>
  <r>
    <d v="2024-02-04T00:00:00"/>
    <s v="Feb-2024"/>
    <m/>
    <s v="ExxonMobil"/>
    <m/>
    <s v="North America"/>
    <x v="1"/>
    <m/>
    <n v="6878"/>
    <n v="148.6"/>
    <n v="1022070.8"/>
    <m/>
    <m/>
    <m/>
  </r>
  <r>
    <d v="2024-05-12T00:00:00"/>
    <s v="May-2024"/>
    <m/>
    <s v="ExxonMobil"/>
    <m/>
    <s v="Europe"/>
    <x v="2"/>
    <m/>
    <n v="7303"/>
    <n v="125.34"/>
    <n v="915358.02"/>
    <m/>
    <m/>
    <m/>
  </r>
  <r>
    <d v="2024-02-18T00:00:00"/>
    <s v="Feb-2024"/>
    <m/>
    <s v="BP"/>
    <m/>
    <s v="North America"/>
    <x v="2"/>
    <m/>
    <n v="1851"/>
    <n v="87.63"/>
    <n v="162203.13"/>
    <m/>
    <m/>
    <m/>
  </r>
  <r>
    <d v="2024-05-26T00:00:00"/>
    <s v="May-2024"/>
    <m/>
    <s v="TotalEnergies"/>
    <m/>
    <s v="Asia"/>
    <x v="2"/>
    <m/>
    <n v="2687"/>
    <n v="58.35"/>
    <n v="156786.45000000001"/>
    <m/>
    <m/>
    <m/>
  </r>
  <r>
    <d v="2024-03-03T00:00:00"/>
    <s v="Mar-2024"/>
    <m/>
    <s v="Chevron"/>
    <m/>
    <s v="Middle East"/>
    <x v="3"/>
    <m/>
    <n v="7833"/>
    <n v="127.71"/>
    <n v="1000352.43"/>
    <m/>
    <m/>
    <m/>
  </r>
  <r>
    <d v="2024-02-18T00:00:00"/>
    <s v="Feb-2024"/>
    <m/>
    <s v="Shell"/>
    <m/>
    <s v="North America"/>
    <x v="3"/>
    <m/>
    <n v="3427"/>
    <n v="105.84"/>
    <n v="362713.68"/>
    <m/>
    <m/>
    <m/>
  </r>
  <r>
    <d v="2024-05-05T00:00:00"/>
    <s v="May-2024"/>
    <m/>
    <s v="BP"/>
    <m/>
    <s v="North America"/>
    <x v="3"/>
    <m/>
    <n v="5000"/>
    <n v="92.42"/>
    <n v="462100"/>
    <m/>
    <m/>
    <m/>
  </r>
  <r>
    <d v="2024-01-28T00:00:00"/>
    <s v="Jan-2024"/>
    <m/>
    <s v="TotalEnergies"/>
    <m/>
    <s v="Europe"/>
    <x v="1"/>
    <m/>
    <n v="6052"/>
    <n v="140.63999999999999"/>
    <n v="851153.27999999991"/>
    <m/>
    <m/>
    <m/>
  </r>
  <r>
    <d v="2024-06-23T00:00:00"/>
    <s v="Jun-2024"/>
    <m/>
    <s v="BP"/>
    <m/>
    <s v="Europe"/>
    <x v="0"/>
    <m/>
    <n v="3738"/>
    <n v="61.12"/>
    <n v="228466.56"/>
    <m/>
    <m/>
    <m/>
  </r>
  <r>
    <d v="2024-04-07T00:00:00"/>
    <s v="Apr-2024"/>
    <m/>
    <s v="TotalEnergies"/>
    <m/>
    <s v="Asia"/>
    <x v="2"/>
    <m/>
    <n v="6732"/>
    <n v="99.26"/>
    <n v="668218.32000000007"/>
    <m/>
    <m/>
    <m/>
  </r>
  <r>
    <d v="2024-05-05T00:00:00"/>
    <s v="May-2024"/>
    <m/>
    <s v="TotalEnergies"/>
    <m/>
    <s v="Middle East"/>
    <x v="2"/>
    <m/>
    <n v="6387"/>
    <n v="51.14"/>
    <n v="326631.18"/>
    <m/>
    <m/>
    <m/>
  </r>
  <r>
    <d v="2024-06-30T00:00:00"/>
    <s v="Jun-2024"/>
    <m/>
    <s v="Chevron"/>
    <m/>
    <s v="Europe"/>
    <x v="1"/>
    <m/>
    <n v="9002"/>
    <n v="96.87"/>
    <n v="872023.74"/>
    <m/>
    <m/>
    <m/>
  </r>
  <r>
    <d v="2024-03-03T00:00:00"/>
    <s v="Mar-2024"/>
    <m/>
    <s v="TotalEnergies"/>
    <m/>
    <s v="North America"/>
    <x v="2"/>
    <m/>
    <n v="6536"/>
    <n v="55.63"/>
    <n v="363597.68"/>
    <m/>
    <m/>
    <m/>
  </r>
  <r>
    <d v="2024-06-30T00:00:00"/>
    <s v="Jun-2024"/>
    <m/>
    <s v="BP"/>
    <m/>
    <s v="Middle East"/>
    <x v="3"/>
    <m/>
    <n v="4913"/>
    <n v="61.88"/>
    <n v="304016.44"/>
    <m/>
    <m/>
    <m/>
  </r>
  <r>
    <d v="2024-05-26T00:00:00"/>
    <s v="May-2024"/>
    <m/>
    <s v="TotalEnergies"/>
    <m/>
    <s v="Middle East"/>
    <x v="0"/>
    <m/>
    <n v="2066"/>
    <n v="61.75"/>
    <n v="127575.5"/>
    <m/>
    <m/>
    <m/>
  </r>
  <r>
    <d v="2024-01-14T00:00:00"/>
    <s v="Jan-2024"/>
    <m/>
    <s v="Chevron"/>
    <m/>
    <s v="North America"/>
    <x v="4"/>
    <m/>
    <n v="8723"/>
    <n v="114.92"/>
    <n v="1002447.16"/>
    <m/>
    <m/>
    <m/>
  </r>
  <r>
    <d v="2024-05-19T00:00:00"/>
    <s v="May-2024"/>
    <m/>
    <s v="Chevron"/>
    <m/>
    <s v="Europe"/>
    <x v="2"/>
    <m/>
    <n v="5380"/>
    <n v="124.6"/>
    <n v="670348"/>
    <m/>
    <m/>
    <m/>
  </r>
  <r>
    <d v="2024-04-14T00:00:00"/>
    <s v="Apr-2024"/>
    <m/>
    <s v="BP"/>
    <m/>
    <s v="North America"/>
    <x v="3"/>
    <m/>
    <n v="5107"/>
    <n v="108.34"/>
    <n v="553292.38"/>
    <m/>
    <m/>
    <m/>
  </r>
  <r>
    <d v="2024-02-18T00:00:00"/>
    <s v="Feb-2024"/>
    <m/>
    <s v="ExxonMobil"/>
    <m/>
    <s v="Middle East"/>
    <x v="4"/>
    <m/>
    <n v="6726"/>
    <n v="146.22"/>
    <n v="983475.72"/>
    <m/>
    <m/>
    <m/>
  </r>
  <r>
    <d v="2024-03-24T00:00:00"/>
    <s v="Mar-2024"/>
    <m/>
    <s v="ExxonMobil"/>
    <m/>
    <s v="Africa"/>
    <x v="0"/>
    <m/>
    <n v="4373"/>
    <n v="87.49"/>
    <n v="382593.77"/>
    <m/>
    <m/>
    <m/>
  </r>
  <r>
    <d v="2024-02-25T00:00:00"/>
    <s v="Feb-2024"/>
    <m/>
    <s v="TotalEnergies"/>
    <m/>
    <s v="Africa"/>
    <x v="4"/>
    <m/>
    <n v="9945"/>
    <n v="78.569999999999993"/>
    <n v="781378.64999999991"/>
    <m/>
    <m/>
    <m/>
  </r>
  <r>
    <d v="2024-04-14T00:00:00"/>
    <s v="Apr-2024"/>
    <m/>
    <s v="Shell"/>
    <m/>
    <s v="Asia"/>
    <x v="3"/>
    <m/>
    <n v="3082"/>
    <n v="136.86000000000001"/>
    <n v="421802.52"/>
    <m/>
    <m/>
    <m/>
  </r>
  <r>
    <d v="2024-01-21T00:00:00"/>
    <s v="Jan-2024"/>
    <m/>
    <s v="TotalEnergies"/>
    <m/>
    <s v="North America"/>
    <x v="4"/>
    <m/>
    <n v="9967"/>
    <n v="72.36"/>
    <n v="721212.12"/>
    <m/>
    <m/>
    <m/>
  </r>
  <r>
    <d v="2024-04-07T00:00:00"/>
    <s v="Apr-2024"/>
    <m/>
    <s v="BP"/>
    <m/>
    <s v="North America"/>
    <x v="1"/>
    <m/>
    <n v="7748"/>
    <n v="146.32"/>
    <n v="1133687.3600000001"/>
    <m/>
    <m/>
    <m/>
  </r>
  <r>
    <d v="2024-04-28T00:00:00"/>
    <s v="Apr-2024"/>
    <m/>
    <s v="BP"/>
    <m/>
    <s v="Asia"/>
    <x v="4"/>
    <m/>
    <n v="1417"/>
    <n v="51.22"/>
    <n v="72578.740000000005"/>
    <m/>
    <m/>
    <m/>
  </r>
  <r>
    <d v="2024-01-28T00:00:00"/>
    <s v="Jan-2024"/>
    <m/>
    <s v="BP"/>
    <m/>
    <s v="Asia"/>
    <x v="2"/>
    <m/>
    <n v="9306"/>
    <n v="146.99"/>
    <n v="1367888.94"/>
    <m/>
    <m/>
    <m/>
  </r>
  <r>
    <d v="2024-05-05T00:00:00"/>
    <s v="May-2024"/>
    <m/>
    <s v="BP"/>
    <m/>
    <s v="Asia"/>
    <x v="2"/>
    <m/>
    <n v="9808"/>
    <n v="54.32"/>
    <n v="532770.56000000006"/>
    <m/>
    <m/>
    <m/>
  </r>
  <r>
    <d v="2024-02-25T00:00:00"/>
    <s v="Feb-2024"/>
    <m/>
    <s v="BP"/>
    <m/>
    <s v="Middle East"/>
    <x v="1"/>
    <m/>
    <n v="4974"/>
    <n v="139.11000000000001"/>
    <n v="691933.14"/>
    <m/>
    <m/>
    <m/>
  </r>
  <r>
    <d v="2024-01-28T00:00:00"/>
    <s v="Jan-2024"/>
    <m/>
    <s v="Chevron"/>
    <m/>
    <s v="North America"/>
    <x v="3"/>
    <m/>
    <n v="4267"/>
    <n v="102.77"/>
    <n v="438519.59"/>
    <m/>
    <m/>
    <m/>
  </r>
  <r>
    <d v="2024-01-14T00:00:00"/>
    <s v="Jan-2024"/>
    <m/>
    <s v="ExxonMobil"/>
    <m/>
    <s v="Middle East"/>
    <x v="2"/>
    <m/>
    <n v="1825"/>
    <n v="149.30000000000001"/>
    <n v="272472.5"/>
    <m/>
    <m/>
    <m/>
  </r>
  <r>
    <d v="2024-02-11T00:00:00"/>
    <s v="Feb-2024"/>
    <m/>
    <s v="BP"/>
    <m/>
    <s v="Asia"/>
    <x v="0"/>
    <m/>
    <n v="8668"/>
    <n v="57.38"/>
    <n v="497369.84"/>
    <m/>
    <m/>
    <m/>
  </r>
  <r>
    <d v="2024-06-02T00:00:00"/>
    <s v="Jun-2024"/>
    <m/>
    <s v="Shell"/>
    <m/>
    <s v="North America"/>
    <x v="2"/>
    <m/>
    <n v="6745"/>
    <n v="105.39"/>
    <n v="710855.55"/>
    <m/>
    <m/>
    <m/>
  </r>
  <r>
    <d v="2024-03-10T00:00:00"/>
    <s v="Mar-2024"/>
    <m/>
    <s v="Shell"/>
    <m/>
    <s v="Middle East"/>
    <x v="2"/>
    <m/>
    <n v="1412"/>
    <n v="146.93"/>
    <n v="207465.16"/>
    <m/>
    <m/>
    <m/>
  </r>
  <r>
    <d v="2024-01-28T00:00:00"/>
    <s v="Jan-2024"/>
    <m/>
    <s v="Shell"/>
    <m/>
    <s v="Middle East"/>
    <x v="3"/>
    <m/>
    <n v="8543"/>
    <n v="102.31"/>
    <n v="874034.33000000007"/>
    <m/>
    <m/>
    <m/>
  </r>
  <r>
    <d v="2024-06-02T00:00:00"/>
    <s v="Jun-2024"/>
    <m/>
    <s v="Shell"/>
    <m/>
    <s v="Asia"/>
    <x v="4"/>
    <m/>
    <n v="8587"/>
    <n v="112.94"/>
    <n v="969815.78"/>
    <m/>
    <m/>
    <m/>
  </r>
  <r>
    <d v="2024-05-05T00:00:00"/>
    <s v="May-2024"/>
    <m/>
    <s v="Chevron"/>
    <m/>
    <s v="North America"/>
    <x v="2"/>
    <m/>
    <n v="1728"/>
    <n v="119.57"/>
    <n v="206616.95999999999"/>
    <m/>
    <m/>
    <m/>
  </r>
  <r>
    <d v="2024-06-30T00:00:00"/>
    <s v="Jun-2024"/>
    <m/>
    <s v="Shell"/>
    <m/>
    <s v="Asia"/>
    <x v="1"/>
    <m/>
    <n v="8164"/>
    <n v="95.45"/>
    <n v="779253.8"/>
    <m/>
    <m/>
    <m/>
  </r>
  <r>
    <d v="2024-03-24T00:00:00"/>
    <s v="Mar-2024"/>
    <m/>
    <s v="BP"/>
    <m/>
    <s v="North America"/>
    <x v="4"/>
    <m/>
    <n v="9867"/>
    <n v="112.76"/>
    <n v="1112602.92"/>
    <m/>
    <m/>
    <m/>
  </r>
  <r>
    <d v="2024-01-14T00:00:00"/>
    <s v="Jan-2024"/>
    <m/>
    <s v="TotalEnergies"/>
    <m/>
    <s v="Africa"/>
    <x v="0"/>
    <m/>
    <n v="6988"/>
    <n v="108.43"/>
    <n v="757708.84000000008"/>
    <m/>
    <m/>
    <m/>
  </r>
  <r>
    <d v="2024-03-10T00:00:00"/>
    <s v="Mar-2024"/>
    <m/>
    <s v="Shell"/>
    <m/>
    <s v="Europe"/>
    <x v="3"/>
    <m/>
    <n v="3504"/>
    <n v="140.12"/>
    <n v="490980.48"/>
    <m/>
    <m/>
    <m/>
  </r>
  <r>
    <d v="2024-01-28T00:00:00"/>
    <s v="Jan-2024"/>
    <m/>
    <s v="Chevron"/>
    <m/>
    <s v="Europe"/>
    <x v="0"/>
    <m/>
    <n v="3967"/>
    <n v="54.54"/>
    <n v="216360.18"/>
    <m/>
    <m/>
    <m/>
  </r>
  <r>
    <d v="2024-04-07T00:00:00"/>
    <s v="Apr-2024"/>
    <m/>
    <s v="Chevron"/>
    <m/>
    <s v="Europe"/>
    <x v="4"/>
    <m/>
    <n v="3786"/>
    <n v="78.099999999999994"/>
    <n v="295686.59999999998"/>
    <m/>
    <m/>
    <m/>
  </r>
  <r>
    <d v="2024-04-21T00:00:00"/>
    <s v="Apr-2024"/>
    <m/>
    <s v="Shell"/>
    <m/>
    <s v="Asia"/>
    <x v="4"/>
    <m/>
    <n v="2122"/>
    <n v="145.04"/>
    <n v="307774.88"/>
    <m/>
    <m/>
    <m/>
  </r>
  <r>
    <d v="2024-04-14T00:00:00"/>
    <s v="Apr-2024"/>
    <m/>
    <s v="TotalEnergies"/>
    <m/>
    <s v="Africa"/>
    <x v="4"/>
    <m/>
    <n v="5079"/>
    <n v="139.03"/>
    <n v="706133.37"/>
    <m/>
    <m/>
    <m/>
  </r>
  <r>
    <d v="2024-02-25T00:00:00"/>
    <s v="Feb-2024"/>
    <m/>
    <s v="Shell"/>
    <m/>
    <s v="North America"/>
    <x v="0"/>
    <m/>
    <n v="2571"/>
    <n v="95.57"/>
    <n v="245710.47"/>
    <m/>
    <m/>
    <m/>
  </r>
  <r>
    <d v="2024-04-07T00:00:00"/>
    <s v="Apr-2024"/>
    <m/>
    <s v="Chevron"/>
    <m/>
    <s v="Middle East"/>
    <x v="4"/>
    <m/>
    <n v="6073"/>
    <n v="112.01"/>
    <n v="680236.73"/>
    <m/>
    <m/>
    <m/>
  </r>
  <r>
    <d v="2024-06-09T00:00:00"/>
    <s v="Jun-2024"/>
    <m/>
    <s v="ExxonMobil"/>
    <m/>
    <s v="North America"/>
    <x v="0"/>
    <m/>
    <n v="6104"/>
    <n v="77.739999999999995"/>
    <n v="474524.96"/>
    <m/>
    <m/>
    <m/>
  </r>
  <r>
    <d v="2024-06-23T00:00:00"/>
    <s v="Jun-2024"/>
    <m/>
    <s v="BP"/>
    <m/>
    <s v="Middle East"/>
    <x v="4"/>
    <m/>
    <n v="3143"/>
    <n v="68.81"/>
    <n v="216269.83"/>
    <m/>
    <m/>
    <m/>
  </r>
  <r>
    <d v="2024-02-25T00:00:00"/>
    <s v="Feb-2024"/>
    <m/>
    <s v="Chevron"/>
    <m/>
    <s v="North America"/>
    <x v="1"/>
    <m/>
    <n v="7806"/>
    <n v="96.37"/>
    <n v="752264.22000000009"/>
    <m/>
    <m/>
    <m/>
  </r>
  <r>
    <d v="2024-05-26T00:00:00"/>
    <s v="May-2024"/>
    <m/>
    <s v="Shell"/>
    <m/>
    <s v="Africa"/>
    <x v="4"/>
    <m/>
    <n v="8357"/>
    <n v="85.34"/>
    <n v="713186.38"/>
    <m/>
    <m/>
    <m/>
  </r>
  <r>
    <d v="2024-04-21T00:00:00"/>
    <s v="Apr-2024"/>
    <m/>
    <s v="BP"/>
    <m/>
    <s v="Middle East"/>
    <x v="0"/>
    <m/>
    <n v="4440"/>
    <n v="108.37"/>
    <n v="481162.8"/>
    <m/>
    <m/>
    <m/>
  </r>
  <r>
    <d v="2024-03-31T00:00:00"/>
    <s v="Mar-2024"/>
    <m/>
    <s v="Shell"/>
    <m/>
    <s v="Asia"/>
    <x v="2"/>
    <m/>
    <n v="4766"/>
    <n v="57.77"/>
    <n v="275331.82"/>
    <m/>
    <m/>
    <m/>
  </r>
  <r>
    <d v="2024-05-05T00:00:00"/>
    <s v="May-2024"/>
    <m/>
    <s v="Shell"/>
    <m/>
    <s v="North America"/>
    <x v="4"/>
    <m/>
    <n v="6644"/>
    <n v="147.44"/>
    <n v="979591.36"/>
    <m/>
    <m/>
    <m/>
  </r>
  <r>
    <d v="2024-04-14T00:00:00"/>
    <s v="Apr-2024"/>
    <m/>
    <s v="ExxonMobil"/>
    <m/>
    <s v="North America"/>
    <x v="2"/>
    <m/>
    <n v="3914"/>
    <n v="148.62"/>
    <n v="581698.68000000005"/>
    <m/>
    <m/>
    <m/>
  </r>
  <r>
    <d v="2024-05-26T00:00:00"/>
    <s v="May-2024"/>
    <m/>
    <s v="BP"/>
    <m/>
    <s v="Middle East"/>
    <x v="1"/>
    <m/>
    <n v="5968"/>
    <n v="119.82"/>
    <n v="715085.76"/>
    <m/>
    <m/>
    <m/>
  </r>
  <r>
    <d v="2024-06-16T00:00:00"/>
    <s v="Jun-2024"/>
    <m/>
    <s v="BP"/>
    <m/>
    <s v="Asia"/>
    <x v="3"/>
    <m/>
    <n v="6917"/>
    <n v="103.61"/>
    <n v="716670.37"/>
    <m/>
    <m/>
    <m/>
  </r>
  <r>
    <d v="2024-06-30T00:00:00"/>
    <s v="Jun-2024"/>
    <m/>
    <s v="ExxonMobil"/>
    <m/>
    <s v="Asia"/>
    <x v="1"/>
    <m/>
    <n v="9787"/>
    <n v="80.95"/>
    <n v="792257.6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0C583-AB05-46F3-B281-D209B944108D}" name="PivotTable12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s">
  <location ref="B25:C31" firstHeaderRow="1" firstDataRow="1" firstDataCol="1"/>
  <pivotFields count="14">
    <pivotField numFmtId="164" showAll="0"/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0"/>
        <item x="2"/>
        <item x="1"/>
        <item t="default"/>
      </items>
    </pivotField>
    <pivotField showAll="0"/>
    <pivotField showAll="0"/>
    <pivotField numFmtId="44" showAll="0"/>
    <pivotField dataField="1" numFmtId="44"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Total Revenue (USD)" fld="10" subtotal="average" baseField="6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3D2E7-E52A-46C3-9307-074D91A28F1E}" name="PivotTable10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mpany">
  <location ref="H6:I12" firstHeaderRow="1" firstDataRow="1" firstDataCol="1"/>
  <pivotFields count="11">
    <pivotField showAll="0"/>
    <pivotField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6">
    <i>
      <x v="3"/>
    </i>
    <i>
      <x/>
    </i>
    <i>
      <x v="1"/>
    </i>
    <i>
      <x v="4"/>
    </i>
    <i>
      <x v="2"/>
    </i>
    <i t="grand">
      <x/>
    </i>
  </rowItems>
  <colItems count="1">
    <i/>
  </colItems>
  <dataFields count="1">
    <dataField name="Sum of Total Revenue (USD)" fld="8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1EE04-8130-40DA-B96C-81A07DE875EF}" name="PivotTable9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">
  <location ref="D13:E20" firstHeaderRow="1" firstDataRow="1" firstDataCol="1"/>
  <pivotFields count="10">
    <pivotField numFmtId="164" showAll="0"/>
    <pivotField axis="axisRow" showAll="0" sortType="descending">
      <items count="7">
        <item x="2"/>
        <item x="0"/>
        <item x="5"/>
        <item x="4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7">
    <i>
      <x v="2"/>
    </i>
    <i>
      <x v="3"/>
    </i>
    <i>
      <x/>
    </i>
    <i>
      <x v="5"/>
    </i>
    <i>
      <x v="1"/>
    </i>
    <i>
      <x v="4"/>
    </i>
    <i t="grand">
      <x/>
    </i>
  </rowItems>
  <colItems count="1">
    <i/>
  </colItems>
  <dataFields count="1">
    <dataField name="Sum of Total Revenue (USD)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AF0E7-84F6-4A84-AD39-5A460098E6C2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s">
  <location ref="A1:B7" firstHeaderRow="1" firstDataRow="1" firstDataCol="1"/>
  <pivotFields count="9">
    <pivotField numFmtId="164" showAll="0"/>
    <pivotField showAll="0"/>
    <pivotField showAll="0"/>
    <pivotField showAll="0"/>
    <pivotField axis="axisRow" showAll="0" sortType="descending">
      <items count="6">
        <item x="3"/>
        <item x="4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4"/>
  </rowFields>
  <rowItems count="6">
    <i>
      <x v="4"/>
    </i>
    <i>
      <x v="1"/>
    </i>
    <i>
      <x v="3"/>
    </i>
    <i>
      <x v="2"/>
    </i>
    <i>
      <x/>
    </i>
    <i t="grand">
      <x/>
    </i>
  </rowItems>
  <colItems count="1">
    <i/>
  </colItems>
  <dataFields count="1">
    <dataField name="Sum of Total Revenue (USD)" fld="8" baseField="0" baseItem="0"/>
  </dataFields>
  <conditionalFormats count="1"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workbookViewId="0">
      <selection activeCell="N24" sqref="N24"/>
    </sheetView>
  </sheetViews>
  <sheetFormatPr defaultRowHeight="14.4" x14ac:dyDescent="0.3"/>
  <cols>
    <col min="1" max="1" width="18.109375" bestFit="1" customWidth="1"/>
    <col min="2" max="3" width="18.109375" customWidth="1"/>
    <col min="4" max="4" width="12" bestFit="1" customWidth="1"/>
    <col min="5" max="5" width="15.77734375" bestFit="1" customWidth="1"/>
    <col min="6" max="6" width="12.88671875" bestFit="1" customWidth="1"/>
    <col min="7" max="7" width="10.5546875" bestFit="1" customWidth="1"/>
    <col min="8" max="8" width="14.33203125" bestFit="1" customWidth="1"/>
    <col min="9" max="9" width="15.88671875" bestFit="1" customWidth="1"/>
    <col min="10" max="10" width="14.5546875" bestFit="1" customWidth="1"/>
    <col min="11" max="11" width="18.5546875" bestFit="1" customWidth="1"/>
    <col min="12" max="12" width="23" bestFit="1" customWidth="1"/>
    <col min="13" max="13" width="16.109375" bestFit="1" customWidth="1"/>
    <col min="14" max="14" width="24.109375" bestFit="1" customWidth="1"/>
    <col min="15" max="15" width="15.33203125" customWidth="1"/>
  </cols>
  <sheetData>
    <row r="1" spans="1:16" ht="43.2" x14ac:dyDescent="0.3">
      <c r="A1" s="1" t="s">
        <v>0</v>
      </c>
      <c r="B1" s="1" t="s">
        <v>22</v>
      </c>
      <c r="C1" s="1" t="s">
        <v>34</v>
      </c>
      <c r="D1" s="1" t="s">
        <v>1</v>
      </c>
      <c r="E1" s="1" t="s">
        <v>36</v>
      </c>
      <c r="F1" s="1" t="s">
        <v>2</v>
      </c>
      <c r="G1" s="1" t="s">
        <v>3</v>
      </c>
      <c r="H1" s="1" t="s">
        <v>23</v>
      </c>
      <c r="I1" s="1" t="s">
        <v>4</v>
      </c>
      <c r="J1" s="1" t="s">
        <v>5</v>
      </c>
      <c r="K1" s="1" t="s">
        <v>6</v>
      </c>
      <c r="L1" s="6" t="s">
        <v>26</v>
      </c>
      <c r="M1" s="6" t="s">
        <v>33</v>
      </c>
      <c r="N1" s="7" t="s">
        <v>35</v>
      </c>
      <c r="O1" s="10" t="s">
        <v>38</v>
      </c>
      <c r="P1" s="11"/>
    </row>
    <row r="2" spans="1:16" x14ac:dyDescent="0.3">
      <c r="A2" s="2">
        <v>45340</v>
      </c>
      <c r="B2" s="2" t="str">
        <f>TEXT(A2,"mmm-yyyy")</f>
        <v>Feb-2024</v>
      </c>
      <c r="C2" s="2" t="str" cm="1">
        <f t="array" ref="C2:C7">_xlfn.UNIQUE(B2:B101)</f>
        <v>Feb-2024</v>
      </c>
      <c r="D2" t="s">
        <v>7</v>
      </c>
      <c r="E2" t="str" cm="1">
        <f t="array" ref="E2:E6">_xlfn.UNIQUE(D2:D101)</f>
        <v>Shell</v>
      </c>
      <c r="F2" t="s">
        <v>12</v>
      </c>
      <c r="G2" t="s">
        <v>17</v>
      </c>
      <c r="H2" t="str" cm="1">
        <f t="array" ref="H2:H6">_xlfn.UNIQUE(G2:G101)</f>
        <v>Jet Fuel</v>
      </c>
      <c r="I2">
        <v>6177</v>
      </c>
      <c r="J2" s="8">
        <v>132.65</v>
      </c>
      <c r="K2" s="8">
        <v>819379.05</v>
      </c>
      <c r="L2" s="8">
        <f>SUMIF(G2:G101,H2,K2:K101)</f>
        <v>10261602.860000001</v>
      </c>
      <c r="M2" s="8">
        <f>SUMIF(B2:B101,C2,K2:K101)</f>
        <v>8258293.3899999978</v>
      </c>
      <c r="N2" s="8">
        <f>SUMIF(D2:D101,E2,K2:K101)</f>
        <v>16310423.440000001</v>
      </c>
      <c r="O2" s="8">
        <f>AVERAGEIF(G2:G101,H2,K2:K101)</f>
        <v>513080.14300000004</v>
      </c>
    </row>
    <row r="3" spans="1:16" x14ac:dyDescent="0.3">
      <c r="A3" s="2">
        <v>45431</v>
      </c>
      <c r="B3" s="2" t="str">
        <f t="shared" ref="B3:B66" si="0">TEXT(A3,"mmm-yyyy")</f>
        <v>May-2024</v>
      </c>
      <c r="C3" s="2" t="str">
        <v>May-2024</v>
      </c>
      <c r="D3" t="s">
        <v>8</v>
      </c>
      <c r="E3" t="str">
        <v>BP</v>
      </c>
      <c r="F3" t="s">
        <v>13</v>
      </c>
      <c r="G3" t="s">
        <v>18</v>
      </c>
      <c r="H3" t="str">
        <v>Petrol</v>
      </c>
      <c r="I3">
        <v>9932</v>
      </c>
      <c r="J3" s="8">
        <v>82</v>
      </c>
      <c r="K3" s="8">
        <v>814424</v>
      </c>
      <c r="L3" s="8">
        <f t="shared" ref="L3:L6" si="1">SUMIF(G3:G102,H3,K3:K102)</f>
        <v>13360195.780000001</v>
      </c>
      <c r="M3" s="8">
        <f>SUMIF(B3:B102,C3,K3:K102)</f>
        <v>9587186.7999999989</v>
      </c>
      <c r="N3" s="8">
        <f>SUMIF(D3:D102,E3,K3:K102)</f>
        <v>13864356.630000001</v>
      </c>
      <c r="O3" s="8">
        <f t="shared" ref="O3:O66" si="2">AVERAGEIF(G3:G102,H3,K3:K102)</f>
        <v>742233.09888888896</v>
      </c>
    </row>
    <row r="4" spans="1:16" x14ac:dyDescent="0.3">
      <c r="A4" s="2">
        <v>45396</v>
      </c>
      <c r="B4" s="2" t="str">
        <f t="shared" si="0"/>
        <v>Apr-2024</v>
      </c>
      <c r="C4" s="2" t="str">
        <v>Apr-2024</v>
      </c>
      <c r="D4" t="s">
        <v>8</v>
      </c>
      <c r="E4" t="str">
        <v>TotalEnergies</v>
      </c>
      <c r="F4" t="s">
        <v>14</v>
      </c>
      <c r="G4" t="s">
        <v>18</v>
      </c>
      <c r="H4" t="str">
        <v>Natural Gas</v>
      </c>
      <c r="I4">
        <v>9308</v>
      </c>
      <c r="J4" s="8">
        <v>139.55000000000001</v>
      </c>
      <c r="K4" s="8">
        <v>1298931.3999999999</v>
      </c>
      <c r="L4" s="8">
        <f t="shared" si="1"/>
        <v>11200962.290000001</v>
      </c>
      <c r="M4" s="8">
        <f>SUMIF(B4:B103,C4,K4:K103)</f>
        <v>10270459.940000001</v>
      </c>
      <c r="N4" s="8">
        <f>SUMIF(D4:D103,E4,K4:K103)</f>
        <v>8691135.8399999999</v>
      </c>
      <c r="O4" s="8">
        <f t="shared" si="2"/>
        <v>533379.15666666673</v>
      </c>
    </row>
    <row r="5" spans="1:16" x14ac:dyDescent="0.3">
      <c r="A5" s="2">
        <v>45368</v>
      </c>
      <c r="B5" s="2" t="str">
        <f t="shared" si="0"/>
        <v>Mar-2024</v>
      </c>
      <c r="C5" s="2" t="str">
        <v>Mar-2024</v>
      </c>
      <c r="D5" t="s">
        <v>8</v>
      </c>
      <c r="E5" t="str">
        <v>Chevron</v>
      </c>
      <c r="F5" t="s">
        <v>13</v>
      </c>
      <c r="G5" t="s">
        <v>18</v>
      </c>
      <c r="H5" t="str">
        <v>Crude Oil</v>
      </c>
      <c r="I5">
        <v>6949</v>
      </c>
      <c r="J5" s="8">
        <v>88.92</v>
      </c>
      <c r="K5" s="8">
        <v>617905.07999999996</v>
      </c>
      <c r="L5" s="8">
        <f t="shared" si="1"/>
        <v>10138867.35</v>
      </c>
      <c r="M5" s="8">
        <f>SUMIF(B5:B104,C5,K5:K104)</f>
        <v>8255018.8200000003</v>
      </c>
      <c r="N5" s="8">
        <f>SUMIF(D5:D104,E5,K5:K104)</f>
        <v>11769597.9</v>
      </c>
      <c r="O5" s="8">
        <f t="shared" si="2"/>
        <v>533624.59736842103</v>
      </c>
    </row>
    <row r="6" spans="1:16" x14ac:dyDescent="0.3">
      <c r="A6" s="2">
        <v>45347</v>
      </c>
      <c r="B6" s="2" t="str">
        <f t="shared" si="0"/>
        <v>Feb-2024</v>
      </c>
      <c r="C6" s="2" t="str">
        <v>Jun-2024</v>
      </c>
      <c r="D6" t="s">
        <v>9</v>
      </c>
      <c r="E6" t="str">
        <v>ExxonMobil</v>
      </c>
      <c r="F6" t="s">
        <v>13</v>
      </c>
      <c r="G6" t="s">
        <v>19</v>
      </c>
      <c r="H6" t="str">
        <v>Diesel</v>
      </c>
      <c r="I6">
        <v>3838</v>
      </c>
      <c r="J6" s="8">
        <v>51.08</v>
      </c>
      <c r="K6" s="8">
        <v>196045.04</v>
      </c>
      <c r="L6" s="8">
        <f t="shared" si="1"/>
        <v>12766838.960000001</v>
      </c>
      <c r="M6" s="8">
        <f>SUMIF(B6:B105,C6,K6:K105)</f>
        <v>10670727.010000002</v>
      </c>
      <c r="N6" s="8">
        <f>SUMIF(D6:D105,E6,K6:K105)</f>
        <v>7092953.4300000006</v>
      </c>
      <c r="O6" s="8">
        <f t="shared" si="2"/>
        <v>580310.86181818182</v>
      </c>
    </row>
    <row r="7" spans="1:16" x14ac:dyDescent="0.3">
      <c r="A7" s="2">
        <v>45438</v>
      </c>
      <c r="B7" s="2" t="str">
        <f t="shared" si="0"/>
        <v>May-2024</v>
      </c>
      <c r="C7" s="2" t="str">
        <v>Jan-2024</v>
      </c>
      <c r="D7" t="s">
        <v>7</v>
      </c>
      <c r="F7" t="s">
        <v>12</v>
      </c>
      <c r="G7" t="s">
        <v>17</v>
      </c>
      <c r="I7">
        <v>2150</v>
      </c>
      <c r="J7" s="8">
        <v>140.54</v>
      </c>
      <c r="K7" s="8">
        <v>302161</v>
      </c>
      <c r="L7" s="8"/>
      <c r="M7" s="8">
        <f>SUMIF(B7:B106,C7,K7:K106)</f>
        <v>10686781.279999999</v>
      </c>
      <c r="N7" s="8"/>
    </row>
    <row r="8" spans="1:16" x14ac:dyDescent="0.3">
      <c r="A8" s="2">
        <v>45340</v>
      </c>
      <c r="B8" s="2" t="str">
        <f t="shared" si="0"/>
        <v>Feb-2024</v>
      </c>
      <c r="C8" s="2"/>
      <c r="D8" t="s">
        <v>9</v>
      </c>
      <c r="F8" t="s">
        <v>13</v>
      </c>
      <c r="G8" t="s">
        <v>20</v>
      </c>
      <c r="I8">
        <v>8560</v>
      </c>
      <c r="J8" s="8">
        <v>59.13</v>
      </c>
      <c r="K8" s="8">
        <v>506152.8</v>
      </c>
    </row>
    <row r="9" spans="1:16" x14ac:dyDescent="0.3">
      <c r="A9" s="2">
        <v>45473</v>
      </c>
      <c r="B9" s="2" t="str">
        <f t="shared" si="0"/>
        <v>Jun-2024</v>
      </c>
      <c r="C9" s="2"/>
      <c r="D9" t="s">
        <v>9</v>
      </c>
      <c r="F9" t="s">
        <v>15</v>
      </c>
      <c r="G9" t="s">
        <v>21</v>
      </c>
      <c r="I9">
        <v>2931</v>
      </c>
      <c r="J9" s="8">
        <v>81.93</v>
      </c>
      <c r="K9" s="8">
        <v>240136.83</v>
      </c>
    </row>
    <row r="10" spans="1:16" x14ac:dyDescent="0.3">
      <c r="A10" s="2">
        <v>45424</v>
      </c>
      <c r="B10" s="2" t="str">
        <f t="shared" si="0"/>
        <v>May-2024</v>
      </c>
      <c r="C10" s="2"/>
      <c r="D10" t="s">
        <v>7</v>
      </c>
      <c r="F10" t="s">
        <v>15</v>
      </c>
      <c r="G10" t="s">
        <v>20</v>
      </c>
      <c r="I10">
        <v>2664</v>
      </c>
      <c r="J10" s="8">
        <v>145.01</v>
      </c>
      <c r="K10" s="8">
        <v>386306.64</v>
      </c>
    </row>
    <row r="11" spans="1:16" x14ac:dyDescent="0.3">
      <c r="A11" s="2">
        <v>45452</v>
      </c>
      <c r="B11" s="2" t="str">
        <f t="shared" si="0"/>
        <v>Jun-2024</v>
      </c>
      <c r="C11" s="2"/>
      <c r="D11" t="s">
        <v>7</v>
      </c>
      <c r="F11" t="s">
        <v>16</v>
      </c>
      <c r="G11" t="s">
        <v>17</v>
      </c>
      <c r="I11">
        <v>2081</v>
      </c>
      <c r="J11" s="8">
        <v>145.06</v>
      </c>
      <c r="K11" s="8">
        <v>301869.86</v>
      </c>
    </row>
    <row r="12" spans="1:16" x14ac:dyDescent="0.3">
      <c r="A12" s="2">
        <v>45368</v>
      </c>
      <c r="B12" s="2" t="str">
        <f t="shared" si="0"/>
        <v>Mar-2024</v>
      </c>
      <c r="C12" s="2"/>
      <c r="D12" t="s">
        <v>7</v>
      </c>
      <c r="F12" t="s">
        <v>14</v>
      </c>
      <c r="G12" t="s">
        <v>21</v>
      </c>
      <c r="I12">
        <v>1512</v>
      </c>
      <c r="J12" s="8">
        <v>107.34</v>
      </c>
      <c r="K12" s="8">
        <v>162298.07999999999</v>
      </c>
    </row>
    <row r="13" spans="1:16" x14ac:dyDescent="0.3">
      <c r="A13" s="2">
        <v>45368</v>
      </c>
      <c r="B13" s="2" t="str">
        <f t="shared" si="0"/>
        <v>Mar-2024</v>
      </c>
      <c r="C13" s="2"/>
      <c r="D13" t="s">
        <v>7</v>
      </c>
      <c r="F13" t="s">
        <v>13</v>
      </c>
      <c r="G13" t="s">
        <v>17</v>
      </c>
      <c r="I13">
        <v>8805</v>
      </c>
      <c r="J13" s="8">
        <v>113.18</v>
      </c>
      <c r="K13" s="8">
        <v>996549.9</v>
      </c>
    </row>
    <row r="14" spans="1:16" x14ac:dyDescent="0.3">
      <c r="A14" s="2">
        <v>45459</v>
      </c>
      <c r="B14" s="2" t="str">
        <f t="shared" si="0"/>
        <v>Jun-2024</v>
      </c>
      <c r="C14" s="2"/>
      <c r="D14" t="s">
        <v>8</v>
      </c>
      <c r="F14" t="s">
        <v>13</v>
      </c>
      <c r="G14" t="s">
        <v>18</v>
      </c>
      <c r="I14">
        <v>6237</v>
      </c>
      <c r="J14" s="8">
        <v>94.84</v>
      </c>
      <c r="K14" s="8">
        <v>591517.08000000007</v>
      </c>
    </row>
    <row r="15" spans="1:16" x14ac:dyDescent="0.3">
      <c r="A15" s="2">
        <v>45438</v>
      </c>
      <c r="B15" s="2" t="str">
        <f t="shared" si="0"/>
        <v>May-2024</v>
      </c>
      <c r="C15" s="2"/>
      <c r="D15" t="s">
        <v>10</v>
      </c>
      <c r="F15" t="s">
        <v>12</v>
      </c>
      <c r="G15" t="s">
        <v>21</v>
      </c>
      <c r="I15">
        <v>1559</v>
      </c>
      <c r="J15" s="8">
        <v>79.319999999999993</v>
      </c>
      <c r="K15" s="8">
        <v>123659.88</v>
      </c>
    </row>
    <row r="16" spans="1:16" x14ac:dyDescent="0.3">
      <c r="A16" s="2">
        <v>45319</v>
      </c>
      <c r="B16" s="2" t="str">
        <f t="shared" si="0"/>
        <v>Jan-2024</v>
      </c>
      <c r="C16" s="2"/>
      <c r="D16" t="s">
        <v>10</v>
      </c>
      <c r="F16" t="s">
        <v>15</v>
      </c>
      <c r="G16" t="s">
        <v>18</v>
      </c>
      <c r="I16">
        <v>4672</v>
      </c>
      <c r="J16" s="8">
        <v>82.87</v>
      </c>
      <c r="K16" s="8">
        <v>387168.64</v>
      </c>
    </row>
    <row r="17" spans="1:11" x14ac:dyDescent="0.3">
      <c r="A17" s="2">
        <v>45347</v>
      </c>
      <c r="B17" s="2" t="str">
        <f t="shared" si="0"/>
        <v>Feb-2024</v>
      </c>
      <c r="C17" s="2"/>
      <c r="D17" t="s">
        <v>7</v>
      </c>
      <c r="F17" t="s">
        <v>14</v>
      </c>
      <c r="G17" t="s">
        <v>20</v>
      </c>
      <c r="I17">
        <v>8404</v>
      </c>
      <c r="J17" s="8">
        <v>117.25</v>
      </c>
      <c r="K17" s="8">
        <v>985369</v>
      </c>
    </row>
    <row r="18" spans="1:11" x14ac:dyDescent="0.3">
      <c r="A18" s="2">
        <v>45459</v>
      </c>
      <c r="B18" s="2" t="str">
        <f t="shared" si="0"/>
        <v>Jun-2024</v>
      </c>
      <c r="C18" s="2"/>
      <c r="D18" t="s">
        <v>10</v>
      </c>
      <c r="F18" t="s">
        <v>16</v>
      </c>
      <c r="G18" t="s">
        <v>20</v>
      </c>
      <c r="I18">
        <v>4343</v>
      </c>
      <c r="J18" s="8">
        <v>125.24</v>
      </c>
      <c r="K18" s="8">
        <v>543917.31999999995</v>
      </c>
    </row>
    <row r="19" spans="1:11" x14ac:dyDescent="0.3">
      <c r="A19" s="2">
        <v>45312</v>
      </c>
      <c r="B19" s="2" t="str">
        <f t="shared" si="0"/>
        <v>Jan-2024</v>
      </c>
      <c r="C19" s="2"/>
      <c r="D19" t="s">
        <v>10</v>
      </c>
      <c r="F19" t="s">
        <v>15</v>
      </c>
      <c r="G19" t="s">
        <v>21</v>
      </c>
      <c r="I19">
        <v>5070</v>
      </c>
      <c r="J19" s="8">
        <v>129.16</v>
      </c>
      <c r="K19" s="8">
        <v>654841.19999999995</v>
      </c>
    </row>
    <row r="20" spans="1:11" x14ac:dyDescent="0.3">
      <c r="A20" s="2">
        <v>45445</v>
      </c>
      <c r="B20" s="2" t="str">
        <f t="shared" si="0"/>
        <v>Jun-2024</v>
      </c>
      <c r="C20" s="2"/>
      <c r="D20" t="s">
        <v>7</v>
      </c>
      <c r="F20" t="s">
        <v>16</v>
      </c>
      <c r="G20" t="s">
        <v>21</v>
      </c>
      <c r="I20">
        <v>1580</v>
      </c>
      <c r="J20" s="8">
        <v>128.96</v>
      </c>
      <c r="K20" s="8">
        <v>203756.79999999999</v>
      </c>
    </row>
    <row r="21" spans="1:11" x14ac:dyDescent="0.3">
      <c r="A21" s="2">
        <v>45438</v>
      </c>
      <c r="B21" s="2" t="str">
        <f t="shared" si="0"/>
        <v>May-2024</v>
      </c>
      <c r="C21" s="2"/>
      <c r="D21" t="s">
        <v>10</v>
      </c>
      <c r="F21" t="s">
        <v>12</v>
      </c>
      <c r="G21" t="s">
        <v>17</v>
      </c>
      <c r="I21">
        <v>8004</v>
      </c>
      <c r="J21" s="8">
        <v>59.12</v>
      </c>
      <c r="K21" s="8">
        <v>473196.48</v>
      </c>
    </row>
    <row r="22" spans="1:11" x14ac:dyDescent="0.3">
      <c r="A22" s="2">
        <v>45305</v>
      </c>
      <c r="B22" s="2" t="str">
        <f t="shared" si="0"/>
        <v>Jan-2024</v>
      </c>
      <c r="C22" s="2"/>
      <c r="D22" t="s">
        <v>9</v>
      </c>
      <c r="F22" t="s">
        <v>12</v>
      </c>
      <c r="G22" t="s">
        <v>17</v>
      </c>
      <c r="I22">
        <v>9130</v>
      </c>
      <c r="J22" s="8">
        <v>99.44</v>
      </c>
      <c r="K22" s="8">
        <v>907887.2</v>
      </c>
    </row>
    <row r="23" spans="1:11" x14ac:dyDescent="0.3">
      <c r="A23" s="2">
        <v>45459</v>
      </c>
      <c r="B23" s="2" t="str">
        <f t="shared" si="0"/>
        <v>Jun-2024</v>
      </c>
      <c r="C23" s="2"/>
      <c r="D23" t="s">
        <v>11</v>
      </c>
      <c r="F23" t="s">
        <v>13</v>
      </c>
      <c r="G23" t="s">
        <v>18</v>
      </c>
      <c r="I23">
        <v>4147</v>
      </c>
      <c r="J23" s="8">
        <v>55.76</v>
      </c>
      <c r="K23" s="8">
        <v>231236.72</v>
      </c>
    </row>
    <row r="24" spans="1:11" x14ac:dyDescent="0.3">
      <c r="A24" s="2">
        <v>45375</v>
      </c>
      <c r="B24" s="2" t="str">
        <f t="shared" si="0"/>
        <v>Mar-2024</v>
      </c>
      <c r="C24" s="2"/>
      <c r="D24" t="s">
        <v>11</v>
      </c>
      <c r="F24" t="s">
        <v>14</v>
      </c>
      <c r="G24" t="s">
        <v>21</v>
      </c>
      <c r="I24">
        <v>5249</v>
      </c>
      <c r="J24" s="8">
        <v>104.95</v>
      </c>
      <c r="K24" s="8">
        <v>550882.55000000005</v>
      </c>
    </row>
    <row r="25" spans="1:11" x14ac:dyDescent="0.3">
      <c r="A25" s="2">
        <v>45333</v>
      </c>
      <c r="B25" s="2" t="str">
        <f t="shared" si="0"/>
        <v>Feb-2024</v>
      </c>
      <c r="C25" s="2"/>
      <c r="D25" t="s">
        <v>7</v>
      </c>
      <c r="F25" t="s">
        <v>16</v>
      </c>
      <c r="G25" t="s">
        <v>20</v>
      </c>
      <c r="I25">
        <v>2679</v>
      </c>
      <c r="J25" s="8">
        <v>94.15</v>
      </c>
      <c r="K25" s="8">
        <v>252227.85</v>
      </c>
    </row>
    <row r="26" spans="1:11" x14ac:dyDescent="0.3">
      <c r="A26" s="2">
        <v>45305</v>
      </c>
      <c r="B26" s="2" t="str">
        <f t="shared" si="0"/>
        <v>Jan-2024</v>
      </c>
      <c r="C26" s="2"/>
      <c r="D26" t="s">
        <v>8</v>
      </c>
      <c r="F26" t="s">
        <v>15</v>
      </c>
      <c r="G26" t="s">
        <v>17</v>
      </c>
      <c r="I26">
        <v>4506</v>
      </c>
      <c r="J26" s="8">
        <v>138.77000000000001</v>
      </c>
      <c r="K26" s="8">
        <v>625297.62</v>
      </c>
    </row>
    <row r="27" spans="1:11" x14ac:dyDescent="0.3">
      <c r="A27" s="2">
        <v>45438</v>
      </c>
      <c r="B27" s="2" t="str">
        <f t="shared" si="0"/>
        <v>May-2024</v>
      </c>
      <c r="C27" s="2"/>
      <c r="D27" t="s">
        <v>7</v>
      </c>
      <c r="F27" t="s">
        <v>12</v>
      </c>
      <c r="G27" t="s">
        <v>17</v>
      </c>
      <c r="I27">
        <v>8253</v>
      </c>
      <c r="J27" s="8">
        <v>85.09</v>
      </c>
      <c r="K27" s="8">
        <v>702247.77</v>
      </c>
    </row>
    <row r="28" spans="1:11" x14ac:dyDescent="0.3">
      <c r="A28" s="2">
        <v>45298</v>
      </c>
      <c r="B28" s="2" t="str">
        <f t="shared" si="0"/>
        <v>Jan-2024</v>
      </c>
      <c r="C28" s="2"/>
      <c r="D28" t="s">
        <v>8</v>
      </c>
      <c r="F28" t="s">
        <v>13</v>
      </c>
      <c r="G28" t="s">
        <v>20</v>
      </c>
      <c r="I28">
        <v>3744</v>
      </c>
      <c r="J28" s="8">
        <v>61.71</v>
      </c>
      <c r="K28" s="8">
        <v>231042.24</v>
      </c>
    </row>
    <row r="29" spans="1:11" x14ac:dyDescent="0.3">
      <c r="A29" s="2">
        <v>45375</v>
      </c>
      <c r="B29" s="2" t="str">
        <f t="shared" si="0"/>
        <v>Mar-2024</v>
      </c>
      <c r="C29" s="2"/>
      <c r="D29" t="s">
        <v>11</v>
      </c>
      <c r="F29" t="s">
        <v>13</v>
      </c>
      <c r="G29" t="s">
        <v>17</v>
      </c>
      <c r="I29">
        <v>6188</v>
      </c>
      <c r="J29" s="8">
        <v>64.3</v>
      </c>
      <c r="K29" s="8">
        <v>397888.4</v>
      </c>
    </row>
    <row r="30" spans="1:11" x14ac:dyDescent="0.3">
      <c r="A30" s="2">
        <v>45473</v>
      </c>
      <c r="B30" s="2" t="str">
        <f t="shared" si="0"/>
        <v>Jun-2024</v>
      </c>
      <c r="C30" s="2"/>
      <c r="D30" t="s">
        <v>7</v>
      </c>
      <c r="F30" t="s">
        <v>16</v>
      </c>
      <c r="G30" t="s">
        <v>18</v>
      </c>
      <c r="I30">
        <v>3141</v>
      </c>
      <c r="J30" s="8">
        <v>126.15</v>
      </c>
      <c r="K30" s="8">
        <v>396237.15</v>
      </c>
    </row>
    <row r="31" spans="1:11" x14ac:dyDescent="0.3">
      <c r="A31" s="2">
        <v>45445</v>
      </c>
      <c r="B31" s="2" t="str">
        <f t="shared" si="0"/>
        <v>Jun-2024</v>
      </c>
      <c r="C31" s="2"/>
      <c r="D31" t="s">
        <v>9</v>
      </c>
      <c r="F31" t="s">
        <v>12</v>
      </c>
      <c r="G31" t="s">
        <v>21</v>
      </c>
      <c r="I31">
        <v>7617</v>
      </c>
      <c r="J31" s="8">
        <v>111.82</v>
      </c>
      <c r="K31" s="8">
        <v>851732.94</v>
      </c>
    </row>
    <row r="32" spans="1:11" x14ac:dyDescent="0.3">
      <c r="A32" s="2">
        <v>45375</v>
      </c>
      <c r="B32" s="2" t="str">
        <f t="shared" si="0"/>
        <v>Mar-2024</v>
      </c>
      <c r="C32" s="2"/>
      <c r="D32" t="s">
        <v>10</v>
      </c>
      <c r="F32" t="s">
        <v>14</v>
      </c>
      <c r="G32" t="s">
        <v>20</v>
      </c>
      <c r="I32">
        <v>3479</v>
      </c>
      <c r="J32" s="8">
        <v>60.11</v>
      </c>
      <c r="K32" s="8">
        <v>209122.69</v>
      </c>
    </row>
    <row r="33" spans="1:11" x14ac:dyDescent="0.3">
      <c r="A33" s="2">
        <v>45466</v>
      </c>
      <c r="B33" s="2" t="str">
        <f t="shared" si="0"/>
        <v>Jun-2024</v>
      </c>
      <c r="C33" s="2"/>
      <c r="D33" t="s">
        <v>8</v>
      </c>
      <c r="F33" t="s">
        <v>12</v>
      </c>
      <c r="G33" t="s">
        <v>21</v>
      </c>
      <c r="I33">
        <v>7484</v>
      </c>
      <c r="J33" s="8">
        <v>58.41</v>
      </c>
      <c r="K33" s="8">
        <v>437140.44</v>
      </c>
    </row>
    <row r="34" spans="1:11" x14ac:dyDescent="0.3">
      <c r="A34" s="2">
        <v>45410</v>
      </c>
      <c r="B34" s="2" t="str">
        <f t="shared" si="0"/>
        <v>Apr-2024</v>
      </c>
      <c r="C34" s="2"/>
      <c r="D34" t="s">
        <v>10</v>
      </c>
      <c r="F34" t="s">
        <v>16</v>
      </c>
      <c r="G34" t="s">
        <v>17</v>
      </c>
      <c r="I34">
        <v>8421</v>
      </c>
      <c r="J34" s="8">
        <v>120.1</v>
      </c>
      <c r="K34" s="8">
        <v>1011362.1</v>
      </c>
    </row>
    <row r="35" spans="1:11" x14ac:dyDescent="0.3">
      <c r="A35" s="2">
        <v>45361</v>
      </c>
      <c r="B35" s="2" t="str">
        <f t="shared" si="0"/>
        <v>Mar-2024</v>
      </c>
      <c r="C35" s="2"/>
      <c r="D35" t="s">
        <v>10</v>
      </c>
      <c r="F35" t="s">
        <v>16</v>
      </c>
      <c r="G35" t="s">
        <v>17</v>
      </c>
      <c r="I35">
        <v>5452</v>
      </c>
      <c r="J35" s="8">
        <v>57.28</v>
      </c>
      <c r="K35" s="8">
        <v>312290.56</v>
      </c>
    </row>
    <row r="36" spans="1:11" x14ac:dyDescent="0.3">
      <c r="A36" s="2">
        <v>45403</v>
      </c>
      <c r="B36" s="2" t="str">
        <f t="shared" si="0"/>
        <v>Apr-2024</v>
      </c>
      <c r="C36" s="2"/>
      <c r="D36" t="s">
        <v>7</v>
      </c>
      <c r="F36" t="s">
        <v>12</v>
      </c>
      <c r="G36" t="s">
        <v>20</v>
      </c>
      <c r="I36">
        <v>6881</v>
      </c>
      <c r="J36" s="8">
        <v>132.19</v>
      </c>
      <c r="K36" s="8">
        <v>909599.39</v>
      </c>
    </row>
    <row r="37" spans="1:11" x14ac:dyDescent="0.3">
      <c r="A37" s="2">
        <v>45396</v>
      </c>
      <c r="B37" s="2" t="str">
        <f t="shared" si="0"/>
        <v>Apr-2024</v>
      </c>
      <c r="C37" s="2"/>
      <c r="D37" t="s">
        <v>10</v>
      </c>
      <c r="F37" t="s">
        <v>16</v>
      </c>
      <c r="G37" t="s">
        <v>18</v>
      </c>
      <c r="I37">
        <v>7665</v>
      </c>
      <c r="J37" s="8">
        <v>120.62</v>
      </c>
      <c r="K37" s="8">
        <v>924552.3</v>
      </c>
    </row>
    <row r="38" spans="1:11" x14ac:dyDescent="0.3">
      <c r="A38" s="2">
        <v>45396</v>
      </c>
      <c r="B38" s="2" t="str">
        <f t="shared" si="0"/>
        <v>Apr-2024</v>
      </c>
      <c r="C38" s="2"/>
      <c r="D38" t="s">
        <v>9</v>
      </c>
      <c r="F38" t="s">
        <v>12</v>
      </c>
      <c r="G38" t="s">
        <v>19</v>
      </c>
      <c r="I38">
        <v>3849</v>
      </c>
      <c r="J38" s="8">
        <v>58.13</v>
      </c>
      <c r="K38" s="8">
        <v>223742.37</v>
      </c>
    </row>
    <row r="39" spans="1:11" x14ac:dyDescent="0.3">
      <c r="A39" s="2">
        <v>45424</v>
      </c>
      <c r="B39" s="2" t="str">
        <f t="shared" si="0"/>
        <v>May-2024</v>
      </c>
      <c r="C39" s="2"/>
      <c r="D39" t="s">
        <v>10</v>
      </c>
      <c r="F39" t="s">
        <v>15</v>
      </c>
      <c r="G39" t="s">
        <v>20</v>
      </c>
      <c r="I39">
        <v>8390</v>
      </c>
      <c r="J39" s="8">
        <v>58.48</v>
      </c>
      <c r="K39" s="8">
        <v>490647.2</v>
      </c>
    </row>
    <row r="40" spans="1:11" x14ac:dyDescent="0.3">
      <c r="A40" s="2">
        <v>45375</v>
      </c>
      <c r="B40" s="2" t="str">
        <f t="shared" si="0"/>
        <v>Mar-2024</v>
      </c>
      <c r="C40" s="2"/>
      <c r="D40" t="s">
        <v>7</v>
      </c>
      <c r="F40" t="s">
        <v>12</v>
      </c>
      <c r="G40" t="s">
        <v>19</v>
      </c>
      <c r="I40">
        <v>7905</v>
      </c>
      <c r="J40" s="8">
        <v>148.66</v>
      </c>
      <c r="K40" s="8">
        <v>1175157.3</v>
      </c>
    </row>
    <row r="41" spans="1:11" x14ac:dyDescent="0.3">
      <c r="A41" s="2">
        <v>45452</v>
      </c>
      <c r="B41" s="2" t="str">
        <f t="shared" si="0"/>
        <v>Jun-2024</v>
      </c>
      <c r="C41" s="2"/>
      <c r="D41" t="s">
        <v>9</v>
      </c>
      <c r="F41" t="s">
        <v>12</v>
      </c>
      <c r="G41" t="s">
        <v>19</v>
      </c>
      <c r="I41">
        <v>3489</v>
      </c>
      <c r="J41" s="8">
        <v>87.43</v>
      </c>
      <c r="K41" s="8">
        <v>305043.27</v>
      </c>
    </row>
    <row r="42" spans="1:11" x14ac:dyDescent="0.3">
      <c r="A42" s="2">
        <v>45431</v>
      </c>
      <c r="B42" s="2" t="str">
        <f t="shared" si="0"/>
        <v>May-2024</v>
      </c>
      <c r="C42" s="2"/>
      <c r="D42" t="s">
        <v>11</v>
      </c>
      <c r="F42" t="s">
        <v>16</v>
      </c>
      <c r="G42" t="s">
        <v>18</v>
      </c>
      <c r="I42">
        <v>5611</v>
      </c>
      <c r="J42" s="8">
        <v>87.06</v>
      </c>
      <c r="K42" s="8">
        <v>488493.66</v>
      </c>
    </row>
    <row r="43" spans="1:11" x14ac:dyDescent="0.3">
      <c r="A43" s="2">
        <v>45466</v>
      </c>
      <c r="B43" s="2" t="str">
        <f t="shared" si="0"/>
        <v>Jun-2024</v>
      </c>
      <c r="C43" s="2"/>
      <c r="D43" t="s">
        <v>10</v>
      </c>
      <c r="F43" t="s">
        <v>16</v>
      </c>
      <c r="G43" t="s">
        <v>19</v>
      </c>
      <c r="I43">
        <v>3839</v>
      </c>
      <c r="J43" s="8">
        <v>131.28</v>
      </c>
      <c r="K43" s="8">
        <v>503983.92</v>
      </c>
    </row>
    <row r="44" spans="1:11" x14ac:dyDescent="0.3">
      <c r="A44" s="2">
        <v>45312</v>
      </c>
      <c r="B44" s="2" t="str">
        <f t="shared" si="0"/>
        <v>Jan-2024</v>
      </c>
      <c r="C44" s="2"/>
      <c r="D44" t="s">
        <v>7</v>
      </c>
      <c r="F44" t="s">
        <v>13</v>
      </c>
      <c r="G44" t="s">
        <v>19</v>
      </c>
      <c r="I44">
        <v>9527</v>
      </c>
      <c r="J44" s="8">
        <v>144.72</v>
      </c>
      <c r="K44" s="8">
        <v>1378747.44</v>
      </c>
    </row>
    <row r="45" spans="1:11" x14ac:dyDescent="0.3">
      <c r="A45" s="2">
        <v>45326</v>
      </c>
      <c r="B45" s="2" t="str">
        <f t="shared" si="0"/>
        <v>Feb-2024</v>
      </c>
      <c r="C45" s="2"/>
      <c r="D45" t="s">
        <v>11</v>
      </c>
      <c r="F45" t="s">
        <v>13</v>
      </c>
      <c r="G45" t="s">
        <v>18</v>
      </c>
      <c r="I45">
        <v>6878</v>
      </c>
      <c r="J45" s="8">
        <v>148.6</v>
      </c>
      <c r="K45" s="8">
        <v>1022070.8</v>
      </c>
    </row>
    <row r="46" spans="1:11" x14ac:dyDescent="0.3">
      <c r="A46" s="2">
        <v>45424</v>
      </c>
      <c r="B46" s="2" t="str">
        <f t="shared" si="0"/>
        <v>May-2024</v>
      </c>
      <c r="C46" s="2"/>
      <c r="D46" t="s">
        <v>11</v>
      </c>
      <c r="F46" t="s">
        <v>15</v>
      </c>
      <c r="G46" t="s">
        <v>19</v>
      </c>
      <c r="I46">
        <v>7303</v>
      </c>
      <c r="J46" s="8">
        <v>125.34</v>
      </c>
      <c r="K46" s="8">
        <v>915358.02</v>
      </c>
    </row>
    <row r="47" spans="1:11" x14ac:dyDescent="0.3">
      <c r="A47" s="2">
        <v>45340</v>
      </c>
      <c r="B47" s="2" t="str">
        <f t="shared" si="0"/>
        <v>Feb-2024</v>
      </c>
      <c r="C47" s="2"/>
      <c r="D47" t="s">
        <v>8</v>
      </c>
      <c r="F47" t="s">
        <v>13</v>
      </c>
      <c r="G47" t="s">
        <v>19</v>
      </c>
      <c r="I47">
        <v>1851</v>
      </c>
      <c r="J47" s="8">
        <v>87.63</v>
      </c>
      <c r="K47" s="8">
        <v>162203.13</v>
      </c>
    </row>
    <row r="48" spans="1:11" x14ac:dyDescent="0.3">
      <c r="A48" s="2">
        <v>45438</v>
      </c>
      <c r="B48" s="2" t="str">
        <f t="shared" si="0"/>
        <v>May-2024</v>
      </c>
      <c r="C48" s="2"/>
      <c r="D48" t="s">
        <v>9</v>
      </c>
      <c r="F48" t="s">
        <v>12</v>
      </c>
      <c r="G48" t="s">
        <v>19</v>
      </c>
      <c r="I48">
        <v>2687</v>
      </c>
      <c r="J48" s="8">
        <v>58.35</v>
      </c>
      <c r="K48" s="8">
        <v>156786.45000000001</v>
      </c>
    </row>
    <row r="49" spans="1:11" x14ac:dyDescent="0.3">
      <c r="A49" s="2">
        <v>45354</v>
      </c>
      <c r="B49" s="2" t="str">
        <f t="shared" si="0"/>
        <v>Mar-2024</v>
      </c>
      <c r="C49" s="2"/>
      <c r="D49" t="s">
        <v>10</v>
      </c>
      <c r="F49" t="s">
        <v>16</v>
      </c>
      <c r="G49" t="s">
        <v>20</v>
      </c>
      <c r="I49">
        <v>7833</v>
      </c>
      <c r="J49" s="8">
        <v>127.71</v>
      </c>
      <c r="K49" s="8">
        <v>1000352.43</v>
      </c>
    </row>
    <row r="50" spans="1:11" x14ac:dyDescent="0.3">
      <c r="A50" s="2">
        <v>45340</v>
      </c>
      <c r="B50" s="2" t="str">
        <f t="shared" si="0"/>
        <v>Feb-2024</v>
      </c>
      <c r="C50" s="2"/>
      <c r="D50" t="s">
        <v>7</v>
      </c>
      <c r="F50" t="s">
        <v>13</v>
      </c>
      <c r="G50" t="s">
        <v>20</v>
      </c>
      <c r="I50">
        <v>3427</v>
      </c>
      <c r="J50" s="8">
        <v>105.84</v>
      </c>
      <c r="K50" s="8">
        <v>362713.68</v>
      </c>
    </row>
    <row r="51" spans="1:11" x14ac:dyDescent="0.3">
      <c r="A51" s="2">
        <v>45417</v>
      </c>
      <c r="B51" s="2" t="str">
        <f t="shared" si="0"/>
        <v>May-2024</v>
      </c>
      <c r="C51" s="2"/>
      <c r="D51" t="s">
        <v>8</v>
      </c>
      <c r="F51" t="s">
        <v>13</v>
      </c>
      <c r="G51" t="s">
        <v>20</v>
      </c>
      <c r="I51">
        <v>5000</v>
      </c>
      <c r="J51" s="8">
        <v>92.42</v>
      </c>
      <c r="K51" s="8">
        <v>462100</v>
      </c>
    </row>
    <row r="52" spans="1:11" x14ac:dyDescent="0.3">
      <c r="A52" s="2">
        <v>45319</v>
      </c>
      <c r="B52" s="2" t="str">
        <f t="shared" si="0"/>
        <v>Jan-2024</v>
      </c>
      <c r="C52" s="2"/>
      <c r="D52" t="s">
        <v>9</v>
      </c>
      <c r="F52" t="s">
        <v>15</v>
      </c>
      <c r="G52" t="s">
        <v>18</v>
      </c>
      <c r="I52">
        <v>6052</v>
      </c>
      <c r="J52" s="8">
        <v>140.63999999999999</v>
      </c>
      <c r="K52" s="8">
        <v>851153.27999999991</v>
      </c>
    </row>
    <row r="53" spans="1:11" x14ac:dyDescent="0.3">
      <c r="A53" s="2">
        <v>45466</v>
      </c>
      <c r="B53" s="2" t="str">
        <f t="shared" si="0"/>
        <v>Jun-2024</v>
      </c>
      <c r="C53" s="2"/>
      <c r="D53" t="s">
        <v>8</v>
      </c>
      <c r="F53" t="s">
        <v>15</v>
      </c>
      <c r="G53" t="s">
        <v>17</v>
      </c>
      <c r="I53">
        <v>3738</v>
      </c>
      <c r="J53" s="8">
        <v>61.12</v>
      </c>
      <c r="K53" s="8">
        <v>228466.56</v>
      </c>
    </row>
    <row r="54" spans="1:11" x14ac:dyDescent="0.3">
      <c r="A54" s="2">
        <v>45389</v>
      </c>
      <c r="B54" s="2" t="str">
        <f t="shared" si="0"/>
        <v>Apr-2024</v>
      </c>
      <c r="C54" s="2"/>
      <c r="D54" t="s">
        <v>9</v>
      </c>
      <c r="F54" t="s">
        <v>12</v>
      </c>
      <c r="G54" t="s">
        <v>19</v>
      </c>
      <c r="I54">
        <v>6732</v>
      </c>
      <c r="J54" s="8">
        <v>99.26</v>
      </c>
      <c r="K54" s="8">
        <v>668218.32000000007</v>
      </c>
    </row>
    <row r="55" spans="1:11" x14ac:dyDescent="0.3">
      <c r="A55" s="2">
        <v>45417</v>
      </c>
      <c r="B55" s="2" t="str">
        <f t="shared" si="0"/>
        <v>May-2024</v>
      </c>
      <c r="C55" s="2"/>
      <c r="D55" t="s">
        <v>9</v>
      </c>
      <c r="F55" t="s">
        <v>16</v>
      </c>
      <c r="G55" t="s">
        <v>19</v>
      </c>
      <c r="I55">
        <v>6387</v>
      </c>
      <c r="J55" s="8">
        <v>51.14</v>
      </c>
      <c r="K55" s="8">
        <v>326631.18</v>
      </c>
    </row>
    <row r="56" spans="1:11" x14ac:dyDescent="0.3">
      <c r="A56" s="2">
        <v>45473</v>
      </c>
      <c r="B56" s="2" t="str">
        <f t="shared" si="0"/>
        <v>Jun-2024</v>
      </c>
      <c r="C56" s="2"/>
      <c r="D56" t="s">
        <v>10</v>
      </c>
      <c r="F56" t="s">
        <v>15</v>
      </c>
      <c r="G56" t="s">
        <v>18</v>
      </c>
      <c r="I56">
        <v>9002</v>
      </c>
      <c r="J56" s="8">
        <v>96.87</v>
      </c>
      <c r="K56" s="8">
        <v>872023.74</v>
      </c>
    </row>
    <row r="57" spans="1:11" x14ac:dyDescent="0.3">
      <c r="A57" s="2">
        <v>45354</v>
      </c>
      <c r="B57" s="2" t="str">
        <f t="shared" si="0"/>
        <v>Mar-2024</v>
      </c>
      <c r="C57" s="2"/>
      <c r="D57" t="s">
        <v>9</v>
      </c>
      <c r="F57" t="s">
        <v>13</v>
      </c>
      <c r="G57" t="s">
        <v>19</v>
      </c>
      <c r="I57">
        <v>6536</v>
      </c>
      <c r="J57" s="8">
        <v>55.63</v>
      </c>
      <c r="K57" s="8">
        <v>363597.68</v>
      </c>
    </row>
    <row r="58" spans="1:11" x14ac:dyDescent="0.3">
      <c r="A58" s="2">
        <v>45473</v>
      </c>
      <c r="B58" s="2" t="str">
        <f t="shared" si="0"/>
        <v>Jun-2024</v>
      </c>
      <c r="C58" s="2"/>
      <c r="D58" t="s">
        <v>8</v>
      </c>
      <c r="F58" t="s">
        <v>16</v>
      </c>
      <c r="G58" t="s">
        <v>20</v>
      </c>
      <c r="I58">
        <v>4913</v>
      </c>
      <c r="J58" s="8">
        <v>61.88</v>
      </c>
      <c r="K58" s="8">
        <v>304016.44</v>
      </c>
    </row>
    <row r="59" spans="1:11" x14ac:dyDescent="0.3">
      <c r="A59" s="2">
        <v>45438</v>
      </c>
      <c r="B59" s="2" t="str">
        <f t="shared" si="0"/>
        <v>May-2024</v>
      </c>
      <c r="C59" s="2"/>
      <c r="D59" t="s">
        <v>9</v>
      </c>
      <c r="F59" t="s">
        <v>16</v>
      </c>
      <c r="G59" t="s">
        <v>17</v>
      </c>
      <c r="I59">
        <v>2066</v>
      </c>
      <c r="J59" s="8">
        <v>61.75</v>
      </c>
      <c r="K59" s="8">
        <v>127575.5</v>
      </c>
    </row>
    <row r="60" spans="1:11" x14ac:dyDescent="0.3">
      <c r="A60" s="2">
        <v>45305</v>
      </c>
      <c r="B60" s="2" t="str">
        <f t="shared" si="0"/>
        <v>Jan-2024</v>
      </c>
      <c r="C60" s="2"/>
      <c r="D60" t="s">
        <v>10</v>
      </c>
      <c r="F60" t="s">
        <v>13</v>
      </c>
      <c r="G60" t="s">
        <v>21</v>
      </c>
      <c r="I60">
        <v>8723</v>
      </c>
      <c r="J60" s="8">
        <v>114.92</v>
      </c>
      <c r="K60" s="8">
        <v>1002447.16</v>
      </c>
    </row>
    <row r="61" spans="1:11" x14ac:dyDescent="0.3">
      <c r="A61" s="2">
        <v>45431</v>
      </c>
      <c r="B61" s="2" t="str">
        <f t="shared" si="0"/>
        <v>May-2024</v>
      </c>
      <c r="C61" s="2"/>
      <c r="D61" t="s">
        <v>10</v>
      </c>
      <c r="F61" t="s">
        <v>15</v>
      </c>
      <c r="G61" t="s">
        <v>19</v>
      </c>
      <c r="I61">
        <v>5380</v>
      </c>
      <c r="J61" s="8">
        <v>124.6</v>
      </c>
      <c r="K61" s="8">
        <v>670348</v>
      </c>
    </row>
    <row r="62" spans="1:11" x14ac:dyDescent="0.3">
      <c r="A62" s="2">
        <v>45396</v>
      </c>
      <c r="B62" s="2" t="str">
        <f t="shared" si="0"/>
        <v>Apr-2024</v>
      </c>
      <c r="C62" s="2"/>
      <c r="D62" t="s">
        <v>8</v>
      </c>
      <c r="F62" t="s">
        <v>13</v>
      </c>
      <c r="G62" t="s">
        <v>20</v>
      </c>
      <c r="I62">
        <v>5107</v>
      </c>
      <c r="J62" s="8">
        <v>108.34</v>
      </c>
      <c r="K62" s="8">
        <v>553292.38</v>
      </c>
    </row>
    <row r="63" spans="1:11" x14ac:dyDescent="0.3">
      <c r="A63" s="2">
        <v>45340</v>
      </c>
      <c r="B63" s="2" t="str">
        <f t="shared" si="0"/>
        <v>Feb-2024</v>
      </c>
      <c r="C63" s="2"/>
      <c r="D63" t="s">
        <v>11</v>
      </c>
      <c r="F63" t="s">
        <v>16</v>
      </c>
      <c r="G63" t="s">
        <v>21</v>
      </c>
      <c r="I63">
        <v>6726</v>
      </c>
      <c r="J63" s="8">
        <v>146.22</v>
      </c>
      <c r="K63" s="8">
        <v>983475.72</v>
      </c>
    </row>
    <row r="64" spans="1:11" x14ac:dyDescent="0.3">
      <c r="A64" s="2">
        <v>45375</v>
      </c>
      <c r="B64" s="2" t="str">
        <f t="shared" si="0"/>
        <v>Mar-2024</v>
      </c>
      <c r="C64" s="2"/>
      <c r="D64" t="s">
        <v>11</v>
      </c>
      <c r="F64" t="s">
        <v>14</v>
      </c>
      <c r="G64" t="s">
        <v>17</v>
      </c>
      <c r="I64">
        <v>4373</v>
      </c>
      <c r="J64" s="8">
        <v>87.49</v>
      </c>
      <c r="K64" s="8">
        <v>382593.77</v>
      </c>
    </row>
    <row r="65" spans="1:11" x14ac:dyDescent="0.3">
      <c r="A65" s="2">
        <v>45347</v>
      </c>
      <c r="B65" s="2" t="str">
        <f t="shared" si="0"/>
        <v>Feb-2024</v>
      </c>
      <c r="C65" s="2"/>
      <c r="D65" t="s">
        <v>9</v>
      </c>
      <c r="F65" t="s">
        <v>14</v>
      </c>
      <c r="G65" t="s">
        <v>21</v>
      </c>
      <c r="I65">
        <v>9945</v>
      </c>
      <c r="J65" s="8">
        <v>78.569999999999993</v>
      </c>
      <c r="K65" s="8">
        <v>781378.64999999991</v>
      </c>
    </row>
    <row r="66" spans="1:11" x14ac:dyDescent="0.3">
      <c r="A66" s="2">
        <v>45396</v>
      </c>
      <c r="B66" s="2" t="str">
        <f t="shared" si="0"/>
        <v>Apr-2024</v>
      </c>
      <c r="C66" s="2"/>
      <c r="D66" t="s">
        <v>7</v>
      </c>
      <c r="F66" t="s">
        <v>12</v>
      </c>
      <c r="G66" t="s">
        <v>20</v>
      </c>
      <c r="I66">
        <v>3082</v>
      </c>
      <c r="J66" s="8">
        <v>136.86000000000001</v>
      </c>
      <c r="K66" s="8">
        <v>421802.52</v>
      </c>
    </row>
    <row r="67" spans="1:11" x14ac:dyDescent="0.3">
      <c r="A67" s="2">
        <v>45312</v>
      </c>
      <c r="B67" s="2" t="str">
        <f t="shared" ref="B67:B101" si="3">TEXT(A67,"mmm-yyyy")</f>
        <v>Jan-2024</v>
      </c>
      <c r="C67" s="2"/>
      <c r="D67" t="s">
        <v>9</v>
      </c>
      <c r="F67" t="s">
        <v>13</v>
      </c>
      <c r="G67" t="s">
        <v>21</v>
      </c>
      <c r="I67">
        <v>9967</v>
      </c>
      <c r="J67" s="8">
        <v>72.36</v>
      </c>
      <c r="K67" s="8">
        <v>721212.12</v>
      </c>
    </row>
    <row r="68" spans="1:11" x14ac:dyDescent="0.3">
      <c r="A68" s="2">
        <v>45389</v>
      </c>
      <c r="B68" s="2" t="str">
        <f t="shared" si="3"/>
        <v>Apr-2024</v>
      </c>
      <c r="C68" s="2"/>
      <c r="D68" t="s">
        <v>8</v>
      </c>
      <c r="F68" t="s">
        <v>13</v>
      </c>
      <c r="G68" t="s">
        <v>18</v>
      </c>
      <c r="I68">
        <v>7748</v>
      </c>
      <c r="J68" s="8">
        <v>146.32</v>
      </c>
      <c r="K68" s="8">
        <v>1133687.3600000001</v>
      </c>
    </row>
    <row r="69" spans="1:11" x14ac:dyDescent="0.3">
      <c r="A69" s="2">
        <v>45410</v>
      </c>
      <c r="B69" s="2" t="str">
        <f t="shared" si="3"/>
        <v>Apr-2024</v>
      </c>
      <c r="C69" s="2"/>
      <c r="D69" t="s">
        <v>8</v>
      </c>
      <c r="F69" t="s">
        <v>12</v>
      </c>
      <c r="G69" t="s">
        <v>21</v>
      </c>
      <c r="I69">
        <v>1417</v>
      </c>
      <c r="J69" s="8">
        <v>51.22</v>
      </c>
      <c r="K69" s="8">
        <v>72578.740000000005</v>
      </c>
    </row>
    <row r="70" spans="1:11" x14ac:dyDescent="0.3">
      <c r="A70" s="2">
        <v>45319</v>
      </c>
      <c r="B70" s="2" t="str">
        <f t="shared" si="3"/>
        <v>Jan-2024</v>
      </c>
      <c r="C70" s="2"/>
      <c r="D70" t="s">
        <v>8</v>
      </c>
      <c r="F70" t="s">
        <v>12</v>
      </c>
      <c r="G70" t="s">
        <v>19</v>
      </c>
      <c r="I70">
        <v>9306</v>
      </c>
      <c r="J70" s="8">
        <v>146.99</v>
      </c>
      <c r="K70" s="8">
        <v>1367888.94</v>
      </c>
    </row>
    <row r="71" spans="1:11" x14ac:dyDescent="0.3">
      <c r="A71" s="2">
        <v>45417</v>
      </c>
      <c r="B71" s="2" t="str">
        <f t="shared" si="3"/>
        <v>May-2024</v>
      </c>
      <c r="C71" s="2"/>
      <c r="D71" t="s">
        <v>8</v>
      </c>
      <c r="F71" t="s">
        <v>12</v>
      </c>
      <c r="G71" t="s">
        <v>19</v>
      </c>
      <c r="I71">
        <v>9808</v>
      </c>
      <c r="J71" s="8">
        <v>54.32</v>
      </c>
      <c r="K71" s="8">
        <v>532770.56000000006</v>
      </c>
    </row>
    <row r="72" spans="1:11" x14ac:dyDescent="0.3">
      <c r="A72" s="2">
        <v>45347</v>
      </c>
      <c r="B72" s="2" t="str">
        <f t="shared" si="3"/>
        <v>Feb-2024</v>
      </c>
      <c r="C72" s="2"/>
      <c r="D72" t="s">
        <v>8</v>
      </c>
      <c r="F72" t="s">
        <v>16</v>
      </c>
      <c r="G72" t="s">
        <v>18</v>
      </c>
      <c r="I72">
        <v>4974</v>
      </c>
      <c r="J72" s="8">
        <v>139.11000000000001</v>
      </c>
      <c r="K72" s="8">
        <v>691933.14</v>
      </c>
    </row>
    <row r="73" spans="1:11" x14ac:dyDescent="0.3">
      <c r="A73" s="2">
        <v>45319</v>
      </c>
      <c r="B73" s="2" t="str">
        <f t="shared" si="3"/>
        <v>Jan-2024</v>
      </c>
      <c r="C73" s="2"/>
      <c r="D73" t="s">
        <v>10</v>
      </c>
      <c r="F73" t="s">
        <v>13</v>
      </c>
      <c r="G73" t="s">
        <v>20</v>
      </c>
      <c r="I73">
        <v>4267</v>
      </c>
      <c r="J73" s="8">
        <v>102.77</v>
      </c>
      <c r="K73" s="8">
        <v>438519.59</v>
      </c>
    </row>
    <row r="74" spans="1:11" x14ac:dyDescent="0.3">
      <c r="A74" s="2">
        <v>45305</v>
      </c>
      <c r="B74" s="2" t="str">
        <f t="shared" si="3"/>
        <v>Jan-2024</v>
      </c>
      <c r="C74" s="2"/>
      <c r="D74" t="s">
        <v>11</v>
      </c>
      <c r="F74" t="s">
        <v>16</v>
      </c>
      <c r="G74" t="s">
        <v>19</v>
      </c>
      <c r="I74">
        <v>1825</v>
      </c>
      <c r="J74" s="8">
        <v>149.30000000000001</v>
      </c>
      <c r="K74" s="8">
        <v>272472.5</v>
      </c>
    </row>
    <row r="75" spans="1:11" x14ac:dyDescent="0.3">
      <c r="A75" s="2">
        <v>45333</v>
      </c>
      <c r="B75" s="2" t="str">
        <f t="shared" si="3"/>
        <v>Feb-2024</v>
      </c>
      <c r="C75" s="2"/>
      <c r="D75" t="s">
        <v>8</v>
      </c>
      <c r="F75" t="s">
        <v>12</v>
      </c>
      <c r="G75" t="s">
        <v>17</v>
      </c>
      <c r="I75">
        <v>8668</v>
      </c>
      <c r="J75" s="8">
        <v>57.38</v>
      </c>
      <c r="K75" s="8">
        <v>497369.84</v>
      </c>
    </row>
    <row r="76" spans="1:11" x14ac:dyDescent="0.3">
      <c r="A76" s="2">
        <v>45445</v>
      </c>
      <c r="B76" s="2" t="str">
        <f t="shared" si="3"/>
        <v>Jun-2024</v>
      </c>
      <c r="C76" s="2"/>
      <c r="D76" t="s">
        <v>7</v>
      </c>
      <c r="F76" t="s">
        <v>13</v>
      </c>
      <c r="G76" t="s">
        <v>19</v>
      </c>
      <c r="I76">
        <v>6745</v>
      </c>
      <c r="J76" s="8">
        <v>105.39</v>
      </c>
      <c r="K76" s="8">
        <v>710855.55</v>
      </c>
    </row>
    <row r="77" spans="1:11" x14ac:dyDescent="0.3">
      <c r="A77" s="2">
        <v>45361</v>
      </c>
      <c r="B77" s="2" t="str">
        <f t="shared" si="3"/>
        <v>Mar-2024</v>
      </c>
      <c r="C77" s="2"/>
      <c r="D77" t="s">
        <v>7</v>
      </c>
      <c r="F77" t="s">
        <v>16</v>
      </c>
      <c r="G77" t="s">
        <v>19</v>
      </c>
      <c r="I77">
        <v>1412</v>
      </c>
      <c r="J77" s="8">
        <v>146.93</v>
      </c>
      <c r="K77" s="8">
        <v>207465.16</v>
      </c>
    </row>
    <row r="78" spans="1:11" x14ac:dyDescent="0.3">
      <c r="A78" s="2">
        <v>45319</v>
      </c>
      <c r="B78" s="2" t="str">
        <f t="shared" si="3"/>
        <v>Jan-2024</v>
      </c>
      <c r="C78" s="2"/>
      <c r="D78" t="s">
        <v>7</v>
      </c>
      <c r="F78" t="s">
        <v>16</v>
      </c>
      <c r="G78" t="s">
        <v>20</v>
      </c>
      <c r="I78">
        <v>8543</v>
      </c>
      <c r="J78" s="8">
        <v>102.31</v>
      </c>
      <c r="K78" s="8">
        <v>874034.33000000007</v>
      </c>
    </row>
    <row r="79" spans="1:11" x14ac:dyDescent="0.3">
      <c r="A79" s="2">
        <v>45445</v>
      </c>
      <c r="B79" s="2" t="str">
        <f t="shared" si="3"/>
        <v>Jun-2024</v>
      </c>
      <c r="C79" s="2"/>
      <c r="D79" t="s">
        <v>7</v>
      </c>
      <c r="F79" t="s">
        <v>12</v>
      </c>
      <c r="G79" t="s">
        <v>21</v>
      </c>
      <c r="I79">
        <v>8587</v>
      </c>
      <c r="J79" s="8">
        <v>112.94</v>
      </c>
      <c r="K79" s="8">
        <v>969815.78</v>
      </c>
    </row>
    <row r="80" spans="1:11" x14ac:dyDescent="0.3">
      <c r="A80" s="2">
        <v>45417</v>
      </c>
      <c r="B80" s="2" t="str">
        <f t="shared" si="3"/>
        <v>May-2024</v>
      </c>
      <c r="C80" s="2"/>
      <c r="D80" t="s">
        <v>10</v>
      </c>
      <c r="F80" t="s">
        <v>13</v>
      </c>
      <c r="G80" t="s">
        <v>19</v>
      </c>
      <c r="I80">
        <v>1728</v>
      </c>
      <c r="J80" s="8">
        <v>119.57</v>
      </c>
      <c r="K80" s="8">
        <v>206616.95999999999</v>
      </c>
    </row>
    <row r="81" spans="1:11" x14ac:dyDescent="0.3">
      <c r="A81" s="2">
        <v>45473</v>
      </c>
      <c r="B81" s="2" t="str">
        <f t="shared" si="3"/>
        <v>Jun-2024</v>
      </c>
      <c r="C81" s="2"/>
      <c r="D81" t="s">
        <v>7</v>
      </c>
      <c r="F81" t="s">
        <v>12</v>
      </c>
      <c r="G81" t="s">
        <v>18</v>
      </c>
      <c r="I81">
        <v>8164</v>
      </c>
      <c r="J81" s="8">
        <v>95.45</v>
      </c>
      <c r="K81" s="8">
        <v>779253.8</v>
      </c>
    </row>
    <row r="82" spans="1:11" x14ac:dyDescent="0.3">
      <c r="A82" s="2">
        <v>45375</v>
      </c>
      <c r="B82" s="2" t="str">
        <f t="shared" si="3"/>
        <v>Mar-2024</v>
      </c>
      <c r="C82" s="2"/>
      <c r="D82" t="s">
        <v>8</v>
      </c>
      <c r="F82" t="s">
        <v>13</v>
      </c>
      <c r="G82" t="s">
        <v>21</v>
      </c>
      <c r="I82">
        <v>9867</v>
      </c>
      <c r="J82" s="8">
        <v>112.76</v>
      </c>
      <c r="K82" s="8">
        <v>1112602.92</v>
      </c>
    </row>
    <row r="83" spans="1:11" x14ac:dyDescent="0.3">
      <c r="A83" s="2">
        <v>45305</v>
      </c>
      <c r="B83" s="2" t="str">
        <f t="shared" si="3"/>
        <v>Jan-2024</v>
      </c>
      <c r="C83" s="2"/>
      <c r="D83" t="s">
        <v>9</v>
      </c>
      <c r="F83" t="s">
        <v>14</v>
      </c>
      <c r="G83" t="s">
        <v>17</v>
      </c>
      <c r="I83">
        <v>6988</v>
      </c>
      <c r="J83" s="8">
        <v>108.43</v>
      </c>
      <c r="K83" s="8">
        <v>757708.84000000008</v>
      </c>
    </row>
    <row r="84" spans="1:11" x14ac:dyDescent="0.3">
      <c r="A84" s="2">
        <v>45361</v>
      </c>
      <c r="B84" s="2" t="str">
        <f t="shared" si="3"/>
        <v>Mar-2024</v>
      </c>
      <c r="C84" s="2"/>
      <c r="D84" t="s">
        <v>7</v>
      </c>
      <c r="F84" t="s">
        <v>15</v>
      </c>
      <c r="G84" t="s">
        <v>20</v>
      </c>
      <c r="I84">
        <v>3504</v>
      </c>
      <c r="J84" s="8">
        <v>140.12</v>
      </c>
      <c r="K84" s="8">
        <v>490980.48</v>
      </c>
    </row>
    <row r="85" spans="1:11" x14ac:dyDescent="0.3">
      <c r="A85" s="2">
        <v>45319</v>
      </c>
      <c r="B85" s="2" t="str">
        <f t="shared" si="3"/>
        <v>Jan-2024</v>
      </c>
      <c r="C85" s="2"/>
      <c r="D85" t="s">
        <v>10</v>
      </c>
      <c r="F85" t="s">
        <v>15</v>
      </c>
      <c r="G85" t="s">
        <v>17</v>
      </c>
      <c r="I85">
        <v>3967</v>
      </c>
      <c r="J85" s="8">
        <v>54.54</v>
      </c>
      <c r="K85" s="8">
        <v>216360.18</v>
      </c>
    </row>
    <row r="86" spans="1:11" x14ac:dyDescent="0.3">
      <c r="A86" s="2">
        <v>45389</v>
      </c>
      <c r="B86" s="2" t="str">
        <f t="shared" si="3"/>
        <v>Apr-2024</v>
      </c>
      <c r="C86" s="2"/>
      <c r="D86" t="s">
        <v>10</v>
      </c>
      <c r="F86" t="s">
        <v>15</v>
      </c>
      <c r="G86" t="s">
        <v>21</v>
      </c>
      <c r="I86">
        <v>3786</v>
      </c>
      <c r="J86" s="8">
        <v>78.099999999999994</v>
      </c>
      <c r="K86" s="8">
        <v>295686.59999999998</v>
      </c>
    </row>
    <row r="87" spans="1:11" x14ac:dyDescent="0.3">
      <c r="A87" s="2">
        <v>45403</v>
      </c>
      <c r="B87" s="2" t="str">
        <f t="shared" si="3"/>
        <v>Apr-2024</v>
      </c>
      <c r="C87" s="2"/>
      <c r="D87" t="s">
        <v>7</v>
      </c>
      <c r="F87" t="s">
        <v>12</v>
      </c>
      <c r="G87" t="s">
        <v>21</v>
      </c>
      <c r="I87">
        <v>2122</v>
      </c>
      <c r="J87" s="8">
        <v>145.04</v>
      </c>
      <c r="K87" s="8">
        <v>307774.88</v>
      </c>
    </row>
    <row r="88" spans="1:11" x14ac:dyDescent="0.3">
      <c r="A88" s="2">
        <v>45396</v>
      </c>
      <c r="B88" s="2" t="str">
        <f t="shared" si="3"/>
        <v>Apr-2024</v>
      </c>
      <c r="C88" s="2"/>
      <c r="D88" t="s">
        <v>9</v>
      </c>
      <c r="F88" t="s">
        <v>14</v>
      </c>
      <c r="G88" t="s">
        <v>21</v>
      </c>
      <c r="I88">
        <v>5079</v>
      </c>
      <c r="J88" s="8">
        <v>139.03</v>
      </c>
      <c r="K88" s="8">
        <v>706133.37</v>
      </c>
    </row>
    <row r="89" spans="1:11" x14ac:dyDescent="0.3">
      <c r="A89" s="2">
        <v>45347</v>
      </c>
      <c r="B89" s="2" t="str">
        <f t="shared" si="3"/>
        <v>Feb-2024</v>
      </c>
      <c r="C89" s="2"/>
      <c r="D89" t="s">
        <v>7</v>
      </c>
      <c r="F89" t="s">
        <v>13</v>
      </c>
      <c r="G89" t="s">
        <v>17</v>
      </c>
      <c r="I89">
        <v>2571</v>
      </c>
      <c r="J89" s="8">
        <v>95.57</v>
      </c>
      <c r="K89" s="8">
        <v>245710.47</v>
      </c>
    </row>
    <row r="90" spans="1:11" x14ac:dyDescent="0.3">
      <c r="A90" s="2">
        <v>45389</v>
      </c>
      <c r="B90" s="2" t="str">
        <f t="shared" si="3"/>
        <v>Apr-2024</v>
      </c>
      <c r="C90" s="2"/>
      <c r="D90" t="s">
        <v>10</v>
      </c>
      <c r="F90" t="s">
        <v>16</v>
      </c>
      <c r="G90" t="s">
        <v>21</v>
      </c>
      <c r="I90">
        <v>6073</v>
      </c>
      <c r="J90" s="8">
        <v>112.01</v>
      </c>
      <c r="K90" s="8">
        <v>680236.73</v>
      </c>
    </row>
    <row r="91" spans="1:11" x14ac:dyDescent="0.3">
      <c r="A91" s="2">
        <v>45452</v>
      </c>
      <c r="B91" s="2" t="str">
        <f t="shared" si="3"/>
        <v>Jun-2024</v>
      </c>
      <c r="C91" s="2"/>
      <c r="D91" t="s">
        <v>11</v>
      </c>
      <c r="F91" t="s">
        <v>13</v>
      </c>
      <c r="G91" t="s">
        <v>17</v>
      </c>
      <c r="I91">
        <v>6104</v>
      </c>
      <c r="J91" s="8">
        <v>77.739999999999995</v>
      </c>
      <c r="K91" s="8">
        <v>474524.96</v>
      </c>
    </row>
    <row r="92" spans="1:11" x14ac:dyDescent="0.3">
      <c r="A92" s="2">
        <v>45466</v>
      </c>
      <c r="B92" s="2" t="str">
        <f t="shared" si="3"/>
        <v>Jun-2024</v>
      </c>
      <c r="C92" s="2"/>
      <c r="D92" t="s">
        <v>8</v>
      </c>
      <c r="F92" t="s">
        <v>16</v>
      </c>
      <c r="G92" t="s">
        <v>21</v>
      </c>
      <c r="I92">
        <v>3143</v>
      </c>
      <c r="J92" s="8">
        <v>68.81</v>
      </c>
      <c r="K92" s="8">
        <v>216269.83</v>
      </c>
    </row>
    <row r="93" spans="1:11" x14ac:dyDescent="0.3">
      <c r="A93" s="2">
        <v>45347</v>
      </c>
      <c r="B93" s="2" t="str">
        <f t="shared" si="3"/>
        <v>Feb-2024</v>
      </c>
      <c r="C93" s="2"/>
      <c r="D93" t="s">
        <v>10</v>
      </c>
      <c r="F93" t="s">
        <v>13</v>
      </c>
      <c r="G93" t="s">
        <v>18</v>
      </c>
      <c r="I93">
        <v>7806</v>
      </c>
      <c r="J93" s="8">
        <v>96.37</v>
      </c>
      <c r="K93" s="8">
        <v>752264.22000000009</v>
      </c>
    </row>
    <row r="94" spans="1:11" x14ac:dyDescent="0.3">
      <c r="A94" s="2">
        <v>45438</v>
      </c>
      <c r="B94" s="2" t="str">
        <f t="shared" si="3"/>
        <v>May-2024</v>
      </c>
      <c r="C94" s="2"/>
      <c r="D94" t="s">
        <v>7</v>
      </c>
      <c r="F94" t="s">
        <v>14</v>
      </c>
      <c r="G94" t="s">
        <v>21</v>
      </c>
      <c r="I94">
        <v>8357</v>
      </c>
      <c r="J94" s="8">
        <v>85.34</v>
      </c>
      <c r="K94" s="8">
        <v>713186.38</v>
      </c>
    </row>
    <row r="95" spans="1:11" x14ac:dyDescent="0.3">
      <c r="A95" s="2">
        <v>45403</v>
      </c>
      <c r="B95" s="2" t="str">
        <f t="shared" si="3"/>
        <v>Apr-2024</v>
      </c>
      <c r="C95" s="2"/>
      <c r="D95" t="s">
        <v>8</v>
      </c>
      <c r="F95" t="s">
        <v>16</v>
      </c>
      <c r="G95" t="s">
        <v>17</v>
      </c>
      <c r="I95">
        <v>4440</v>
      </c>
      <c r="J95" s="8">
        <v>108.37</v>
      </c>
      <c r="K95" s="8">
        <v>481162.8</v>
      </c>
    </row>
    <row r="96" spans="1:11" x14ac:dyDescent="0.3">
      <c r="A96" s="2">
        <v>45382</v>
      </c>
      <c r="B96" s="2" t="str">
        <f t="shared" si="3"/>
        <v>Mar-2024</v>
      </c>
      <c r="C96" s="2"/>
      <c r="D96" t="s">
        <v>7</v>
      </c>
      <c r="F96" t="s">
        <v>12</v>
      </c>
      <c r="G96" t="s">
        <v>19</v>
      </c>
      <c r="I96">
        <v>4766</v>
      </c>
      <c r="J96" s="8">
        <v>57.77</v>
      </c>
      <c r="K96" s="8">
        <v>275331.82</v>
      </c>
    </row>
    <row r="97" spans="1:11" x14ac:dyDescent="0.3">
      <c r="A97" s="2">
        <v>45417</v>
      </c>
      <c r="B97" s="2" t="str">
        <f t="shared" si="3"/>
        <v>May-2024</v>
      </c>
      <c r="C97" s="2"/>
      <c r="D97" t="s">
        <v>7</v>
      </c>
      <c r="F97" t="s">
        <v>13</v>
      </c>
      <c r="G97" t="s">
        <v>21</v>
      </c>
      <c r="I97">
        <v>6644</v>
      </c>
      <c r="J97" s="8">
        <v>147.44</v>
      </c>
      <c r="K97" s="8">
        <v>979591.36</v>
      </c>
    </row>
    <row r="98" spans="1:11" x14ac:dyDescent="0.3">
      <c r="A98" s="2">
        <v>45396</v>
      </c>
      <c r="B98" s="2" t="str">
        <f t="shared" si="3"/>
        <v>Apr-2024</v>
      </c>
      <c r="C98" s="2"/>
      <c r="D98" t="s">
        <v>11</v>
      </c>
      <c r="F98" t="s">
        <v>13</v>
      </c>
      <c r="G98" t="s">
        <v>19</v>
      </c>
      <c r="I98">
        <v>3914</v>
      </c>
      <c r="J98" s="8">
        <v>148.62</v>
      </c>
      <c r="K98" s="8">
        <v>581698.68000000005</v>
      </c>
    </row>
    <row r="99" spans="1:11" x14ac:dyDescent="0.3">
      <c r="A99" s="2">
        <v>45438</v>
      </c>
      <c r="B99" s="2" t="str">
        <f t="shared" si="3"/>
        <v>May-2024</v>
      </c>
      <c r="C99" s="2"/>
      <c r="D99" t="s">
        <v>8</v>
      </c>
      <c r="F99" t="s">
        <v>16</v>
      </c>
      <c r="G99" t="s">
        <v>18</v>
      </c>
      <c r="I99">
        <v>5968</v>
      </c>
      <c r="J99" s="8">
        <v>119.82</v>
      </c>
      <c r="K99" s="8">
        <v>715085.76</v>
      </c>
    </row>
    <row r="100" spans="1:11" x14ac:dyDescent="0.3">
      <c r="A100" s="2">
        <v>45459</v>
      </c>
      <c r="B100" s="2" t="str">
        <f t="shared" si="3"/>
        <v>Jun-2024</v>
      </c>
      <c r="C100" s="2"/>
      <c r="D100" t="s">
        <v>8</v>
      </c>
      <c r="F100" t="s">
        <v>12</v>
      </c>
      <c r="G100" t="s">
        <v>20</v>
      </c>
      <c r="I100">
        <v>6917</v>
      </c>
      <c r="J100" s="8">
        <v>103.61</v>
      </c>
      <c r="K100" s="8">
        <v>716670.37</v>
      </c>
    </row>
    <row r="101" spans="1:11" x14ac:dyDescent="0.3">
      <c r="A101" s="2">
        <v>45473</v>
      </c>
      <c r="B101" s="2" t="str">
        <f t="shared" si="3"/>
        <v>Jun-2024</v>
      </c>
      <c r="C101" s="2"/>
      <c r="D101" t="s">
        <v>11</v>
      </c>
      <c r="F101" t="s">
        <v>12</v>
      </c>
      <c r="G101" t="s">
        <v>18</v>
      </c>
      <c r="I101">
        <v>9787</v>
      </c>
      <c r="J101" s="8">
        <v>80.95</v>
      </c>
      <c r="K101" s="8">
        <v>792257.65</v>
      </c>
    </row>
  </sheetData>
  <sortState xmlns:xlrd2="http://schemas.microsoft.com/office/spreadsheetml/2017/richdata2" ref="N2:N6">
    <sortCondition descending="1" ref="N2:N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937C-3C2D-4122-8070-2E679AEFF5D5}">
  <dimension ref="A1:I31"/>
  <sheetViews>
    <sheetView tabSelected="1" topLeftCell="A63" workbookViewId="0">
      <selection activeCell="I4" sqref="I4"/>
    </sheetView>
  </sheetViews>
  <sheetFormatPr defaultRowHeight="14.4" x14ac:dyDescent="0.3"/>
  <cols>
    <col min="1" max="2" width="12.5546875" bestFit="1" customWidth="1"/>
    <col min="3" max="3" width="28.33203125" bestFit="1" customWidth="1"/>
    <col min="4" max="4" width="12.5546875" bestFit="1" customWidth="1"/>
    <col min="5" max="5" width="25.109375" bestFit="1" customWidth="1"/>
    <col min="8" max="8" width="12.5546875" bestFit="1" customWidth="1"/>
    <col min="9" max="9" width="25.109375" bestFit="1" customWidth="1"/>
  </cols>
  <sheetData>
    <row r="1" spans="1:9" x14ac:dyDescent="0.3">
      <c r="A1" s="3" t="s">
        <v>39</v>
      </c>
      <c r="B1" t="s">
        <v>25</v>
      </c>
    </row>
    <row r="2" spans="1:9" x14ac:dyDescent="0.3">
      <c r="A2" s="4" t="s">
        <v>18</v>
      </c>
      <c r="B2" s="5">
        <v>13360195.780000001</v>
      </c>
    </row>
    <row r="3" spans="1:9" x14ac:dyDescent="0.3">
      <c r="A3" s="4" t="s">
        <v>21</v>
      </c>
      <c r="B3" s="5">
        <v>12766838.960000001</v>
      </c>
    </row>
    <row r="4" spans="1:9" x14ac:dyDescent="0.3">
      <c r="A4" s="4" t="s">
        <v>19</v>
      </c>
      <c r="B4" s="5">
        <v>11200962.290000001</v>
      </c>
    </row>
    <row r="5" spans="1:9" x14ac:dyDescent="0.3">
      <c r="A5" s="4" t="s">
        <v>17</v>
      </c>
      <c r="B5" s="5">
        <v>10261602.860000001</v>
      </c>
    </row>
    <row r="6" spans="1:9" x14ac:dyDescent="0.3">
      <c r="A6" s="4" t="s">
        <v>20</v>
      </c>
      <c r="B6" s="5">
        <v>10138867.35</v>
      </c>
      <c r="H6" s="3" t="s">
        <v>1</v>
      </c>
      <c r="I6" t="s">
        <v>25</v>
      </c>
    </row>
    <row r="7" spans="1:9" x14ac:dyDescent="0.3">
      <c r="A7" s="4" t="s">
        <v>24</v>
      </c>
      <c r="B7" s="5">
        <v>57728467.240000002</v>
      </c>
      <c r="H7" s="4" t="s">
        <v>7</v>
      </c>
      <c r="I7" s="5">
        <v>16310423.440000001</v>
      </c>
    </row>
    <row r="8" spans="1:9" x14ac:dyDescent="0.3">
      <c r="H8" s="4" t="s">
        <v>8</v>
      </c>
      <c r="I8" s="5">
        <v>13864356.630000001</v>
      </c>
    </row>
    <row r="9" spans="1:9" x14ac:dyDescent="0.3">
      <c r="H9" s="4" t="s">
        <v>10</v>
      </c>
      <c r="I9" s="5">
        <v>11769597.9</v>
      </c>
    </row>
    <row r="10" spans="1:9" x14ac:dyDescent="0.3">
      <c r="H10" s="4" t="s">
        <v>9</v>
      </c>
      <c r="I10" s="5">
        <v>8691135.8399999999</v>
      </c>
    </row>
    <row r="11" spans="1:9" x14ac:dyDescent="0.3">
      <c r="H11" s="4" t="s">
        <v>11</v>
      </c>
      <c r="I11" s="5">
        <v>7092953.4300000006</v>
      </c>
    </row>
    <row r="12" spans="1:9" x14ac:dyDescent="0.3">
      <c r="H12" s="4" t="s">
        <v>24</v>
      </c>
      <c r="I12" s="5">
        <v>57728467.24000001</v>
      </c>
    </row>
    <row r="13" spans="1:9" x14ac:dyDescent="0.3">
      <c r="D13" s="3" t="s">
        <v>22</v>
      </c>
      <c r="E13" t="s">
        <v>25</v>
      </c>
    </row>
    <row r="14" spans="1:9" x14ac:dyDescent="0.3">
      <c r="D14" s="4" t="s">
        <v>29</v>
      </c>
      <c r="E14" s="5">
        <v>10686781.279999999</v>
      </c>
    </row>
    <row r="15" spans="1:9" x14ac:dyDescent="0.3">
      <c r="D15" s="4" t="s">
        <v>30</v>
      </c>
      <c r="E15" s="5">
        <v>10670727.010000002</v>
      </c>
    </row>
    <row r="16" spans="1:9" x14ac:dyDescent="0.3">
      <c r="D16" s="4" t="s">
        <v>27</v>
      </c>
      <c r="E16" s="5">
        <v>10270459.940000001</v>
      </c>
    </row>
    <row r="17" spans="2:5" x14ac:dyDescent="0.3">
      <c r="D17" s="4" t="s">
        <v>32</v>
      </c>
      <c r="E17" s="5">
        <v>9587186.7999999989</v>
      </c>
    </row>
    <row r="18" spans="2:5" x14ac:dyDescent="0.3">
      <c r="D18" s="4" t="s">
        <v>28</v>
      </c>
      <c r="E18" s="5">
        <v>8258293.3899999978</v>
      </c>
    </row>
    <row r="19" spans="2:5" x14ac:dyDescent="0.3">
      <c r="D19" s="4" t="s">
        <v>31</v>
      </c>
      <c r="E19" s="5">
        <v>8255018.8200000003</v>
      </c>
    </row>
    <row r="20" spans="2:5" x14ac:dyDescent="0.3">
      <c r="D20" s="4" t="s">
        <v>24</v>
      </c>
      <c r="E20" s="5">
        <v>57728467.240000002</v>
      </c>
    </row>
    <row r="25" spans="2:5" x14ac:dyDescent="0.3">
      <c r="B25" s="3" t="s">
        <v>39</v>
      </c>
      <c r="C25" t="s">
        <v>37</v>
      </c>
    </row>
    <row r="26" spans="2:5" x14ac:dyDescent="0.3">
      <c r="B26" s="4" t="s">
        <v>20</v>
      </c>
      <c r="C26" s="9">
        <v>533624.59736842103</v>
      </c>
    </row>
    <row r="27" spans="2:5" x14ac:dyDescent="0.3">
      <c r="B27" s="4" t="s">
        <v>21</v>
      </c>
      <c r="C27" s="9">
        <v>580310.86181818182</v>
      </c>
    </row>
    <row r="28" spans="2:5" x14ac:dyDescent="0.3">
      <c r="B28" s="4" t="s">
        <v>17</v>
      </c>
      <c r="C28" s="9">
        <v>513080.14300000004</v>
      </c>
    </row>
    <row r="29" spans="2:5" x14ac:dyDescent="0.3">
      <c r="B29" s="4" t="s">
        <v>19</v>
      </c>
      <c r="C29" s="9">
        <v>533379.15666666673</v>
      </c>
    </row>
    <row r="30" spans="2:5" x14ac:dyDescent="0.3">
      <c r="B30" s="4" t="s">
        <v>18</v>
      </c>
      <c r="C30" s="9">
        <v>742233.09888888896</v>
      </c>
    </row>
    <row r="31" spans="2:5" x14ac:dyDescent="0.3">
      <c r="B31" s="4" t="s">
        <v>24</v>
      </c>
      <c r="C31" s="9">
        <v>577284.67239999981</v>
      </c>
    </row>
  </sheetData>
  <conditionalFormatting pivot="1" sqref="B2:B6">
    <cfRule type="top10" dxfId="0" priority="2" percent="1" rank="10"/>
  </conditionalFormatting>
  <conditionalFormatting pivot="1" sqref="I7:I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 &amp;Gas 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Sarowar Shouvo</dc:creator>
  <cp:lastModifiedBy>Saroar Jahan Shuba</cp:lastModifiedBy>
  <dcterms:created xsi:type="dcterms:W3CDTF">2025-07-22T16:55:11Z</dcterms:created>
  <dcterms:modified xsi:type="dcterms:W3CDTF">2025-07-22T19:03:16Z</dcterms:modified>
</cp:coreProperties>
</file>