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ting_ting_resultater\"/>
    </mc:Choice>
  </mc:AlternateContent>
  <xr:revisionPtr revIDLastSave="0" documentId="13_ncr:1_{A7333061-40EC-44D3-AD58-B135966C73DF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rådata" sheetId="1" r:id="rId1"/>
    <sheet name="arbejd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2" l="1"/>
  <c r="J8" i="2"/>
  <c r="M21" i="2"/>
  <c r="M20" i="2"/>
  <c r="N5" i="2"/>
  <c r="L6" i="2"/>
  <c r="L5" i="2"/>
  <c r="L4" i="2"/>
  <c r="K10" i="2"/>
  <c r="J10" i="2"/>
  <c r="K9" i="2"/>
  <c r="J9" i="2"/>
  <c r="K6" i="2"/>
  <c r="J6" i="2"/>
  <c r="K5" i="2"/>
  <c r="J5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4" i="2"/>
  <c r="F4" i="2"/>
  <c r="K3" i="2"/>
  <c r="K4" i="2" s="1"/>
  <c r="J3" i="2"/>
  <c r="J4" i="2" s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4" i="1"/>
</calcChain>
</file>

<file path=xl/sharedStrings.xml><?xml version="1.0" encoding="utf-8"?>
<sst xmlns="http://schemas.openxmlformats.org/spreadsheetml/2006/main" count="76" uniqueCount="26">
  <si>
    <t>score</t>
  </si>
  <si>
    <t>episode</t>
  </si>
  <si>
    <t>Genetic</t>
  </si>
  <si>
    <t>Vanilla</t>
  </si>
  <si>
    <t>600k</t>
  </si>
  <si>
    <t>agent #</t>
  </si>
  <si>
    <t>500k</t>
  </si>
  <si>
    <t>Bedste</t>
  </si>
  <si>
    <t>Sidste</t>
  </si>
  <si>
    <t>x</t>
  </si>
  <si>
    <t>opnået?</t>
  </si>
  <si>
    <t>bedste efter 5500 spil</t>
  </si>
  <si>
    <t>575k</t>
  </si>
  <si>
    <t>m_x</t>
  </si>
  <si>
    <t>sum</t>
  </si>
  <si>
    <t>generic</t>
  </si>
  <si>
    <t>vanilla</t>
  </si>
  <si>
    <t>fejl</t>
  </si>
  <si>
    <t>s_x^2</t>
  </si>
  <si>
    <t>sigma_m_x</t>
  </si>
  <si>
    <t>z_alpha/2</t>
  </si>
  <si>
    <t>upper</t>
  </si>
  <si>
    <t>lover</t>
  </si>
  <si>
    <t>diff</t>
  </si>
  <si>
    <t>z-score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</si>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</sst>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"/>
  <sheetViews>
    <sheetView tabSelected="1" topLeftCell="I1" zoomScaleNormal="100" workbookViewId="0">
      <selection activeCell="V22" sqref="V22"/>
    </sheetView>
  </sheetViews>
  <sheetFormatPr defaultRowHeight="14.4" x14ac:dyDescent="0.3"/>
  <cols>
    <col min="1" max="12" width="8.88671875" style="1"/>
    <col min="13" max="13" width="9" style="1" bestFit="1" customWidth="1"/>
    <col min="14" max="14" width="9" style="1" customWidth="1"/>
    <col min="15" max="18" width="9.88671875" style="1" bestFit="1" customWidth="1"/>
    <col min="19" max="19" width="8.88671875" style="1"/>
    <col min="20" max="20" width="9.88671875" style="1" bestFit="1" customWidth="1"/>
    <col min="21" max="16384" width="8.88671875" style="1"/>
  </cols>
  <sheetData>
    <row r="1" spans="1:31" x14ac:dyDescent="0.3">
      <c r="B1" s="2" t="s">
        <v>4</v>
      </c>
      <c r="C1" s="2"/>
      <c r="D1" s="2"/>
      <c r="E1" s="2"/>
      <c r="F1" s="3"/>
      <c r="G1" s="2" t="s">
        <v>6</v>
      </c>
      <c r="H1" s="2"/>
      <c r="I1" s="2"/>
      <c r="J1" s="2"/>
      <c r="K1" s="3"/>
      <c r="L1" s="2" t="s">
        <v>12</v>
      </c>
      <c r="M1" s="2"/>
      <c r="N1" s="2"/>
      <c r="O1" s="2"/>
      <c r="Q1" s="2" t="s">
        <v>7</v>
      </c>
      <c r="R1" s="2"/>
      <c r="S1" s="2"/>
      <c r="T1" s="2"/>
      <c r="V1" s="2" t="s">
        <v>8</v>
      </c>
      <c r="W1" s="2"/>
      <c r="X1" s="2"/>
      <c r="Y1" s="2"/>
      <c r="AA1" s="2" t="s">
        <v>11</v>
      </c>
      <c r="AB1" s="2"/>
      <c r="AC1" s="2"/>
      <c r="AD1" s="2"/>
    </row>
    <row r="2" spans="1:31" x14ac:dyDescent="0.3">
      <c r="B2" s="2" t="s">
        <v>3</v>
      </c>
      <c r="C2" s="2"/>
      <c r="D2" s="2" t="s">
        <v>2</v>
      </c>
      <c r="E2" s="2"/>
      <c r="F2" s="3"/>
      <c r="G2" s="2" t="s">
        <v>3</v>
      </c>
      <c r="H2" s="2"/>
      <c r="I2" s="2" t="s">
        <v>2</v>
      </c>
      <c r="J2" s="2"/>
      <c r="K2" s="3"/>
      <c r="L2" s="2" t="s">
        <v>3</v>
      </c>
      <c r="M2" s="2"/>
      <c r="N2" s="2" t="s">
        <v>2</v>
      </c>
      <c r="O2" s="2"/>
      <c r="Q2" s="2" t="s">
        <v>3</v>
      </c>
      <c r="R2" s="2"/>
      <c r="S2" s="2" t="s">
        <v>2</v>
      </c>
      <c r="T2" s="2"/>
      <c r="V2" s="2" t="s">
        <v>3</v>
      </c>
      <c r="W2" s="2"/>
      <c r="X2" s="2" t="s">
        <v>2</v>
      </c>
      <c r="Y2" s="2"/>
      <c r="AA2" s="2" t="s">
        <v>3</v>
      </c>
      <c r="AB2" s="2"/>
      <c r="AC2" s="2" t="s">
        <v>2</v>
      </c>
      <c r="AD2" s="2"/>
    </row>
    <row r="3" spans="1:31" x14ac:dyDescent="0.3">
      <c r="A3" s="1" t="s">
        <v>5</v>
      </c>
      <c r="B3" s="1" t="s">
        <v>1</v>
      </c>
      <c r="C3" s="1" t="s">
        <v>0</v>
      </c>
      <c r="D3" s="1" t="s">
        <v>1</v>
      </c>
      <c r="E3" s="1" t="s">
        <v>0</v>
      </c>
      <c r="G3" s="1" t="s">
        <v>1</v>
      </c>
      <c r="H3" s="1" t="s">
        <v>0</v>
      </c>
      <c r="I3" s="1" t="s">
        <v>1</v>
      </c>
      <c r="J3" s="1" t="s">
        <v>0</v>
      </c>
      <c r="L3" s="1" t="s">
        <v>1</v>
      </c>
      <c r="M3" s="1" t="s">
        <v>0</v>
      </c>
      <c r="N3" s="1" t="s">
        <v>1</v>
      </c>
      <c r="O3" s="1" t="s">
        <v>0</v>
      </c>
      <c r="Q3" s="1" t="s">
        <v>1</v>
      </c>
      <c r="R3" s="1" t="s">
        <v>0</v>
      </c>
      <c r="S3" s="1" t="s">
        <v>1</v>
      </c>
      <c r="T3" s="1" t="s">
        <v>0</v>
      </c>
      <c r="V3" s="1" t="s">
        <v>1</v>
      </c>
      <c r="W3" s="1" t="s">
        <v>0</v>
      </c>
      <c r="X3" s="1" t="s">
        <v>1</v>
      </c>
      <c r="Y3" s="1" t="s">
        <v>0</v>
      </c>
      <c r="AA3" s="1" t="s">
        <v>1</v>
      </c>
      <c r="AB3" s="1" t="s">
        <v>0</v>
      </c>
      <c r="AC3" s="1" t="s">
        <v>1</v>
      </c>
      <c r="AD3" s="1" t="s">
        <v>0</v>
      </c>
      <c r="AE3" s="1" t="s">
        <v>10</v>
      </c>
    </row>
    <row r="4" spans="1:31" x14ac:dyDescent="0.3">
      <c r="A4" s="1">
        <v>0</v>
      </c>
      <c r="B4" s="1">
        <v>585</v>
      </c>
      <c r="C4" s="1">
        <v>608036.55936415005</v>
      </c>
      <c r="D4" s="1">
        <v>30240</v>
      </c>
      <c r="E4" s="1">
        <v>602300.64892999199</v>
      </c>
      <c r="G4" s="1">
        <v>360</v>
      </c>
      <c r="H4" s="1">
        <v>557271.39197826397</v>
      </c>
      <c r="I4" s="1">
        <v>15840</v>
      </c>
      <c r="J4" s="1">
        <v>505959.62558877701</v>
      </c>
      <c r="L4" s="1">
        <v>450</v>
      </c>
      <c r="M4" s="1">
        <v>591167.12671375403</v>
      </c>
      <c r="N4" s="1">
        <v>25920</v>
      </c>
      <c r="O4" s="1">
        <v>582461.44177820801</v>
      </c>
      <c r="Q4" s="1">
        <v>1350</v>
      </c>
      <c r="R4" s="1">
        <v>627350.50618050201</v>
      </c>
      <c r="S4" s="1">
        <v>69840</v>
      </c>
      <c r="T4" s="1">
        <v>615718.89592344698</v>
      </c>
      <c r="V4" s="1">
        <v>7965</v>
      </c>
      <c r="W4" s="1">
        <v>480565.24496460799</v>
      </c>
      <c r="X4" s="1">
        <v>79920</v>
      </c>
      <c r="Y4" s="1">
        <v>585520.02853527805</v>
      </c>
      <c r="AA4" s="1">
        <v>1350</v>
      </c>
      <c r="AB4" s="1">
        <v>627350.50618050201</v>
      </c>
      <c r="AC4" s="1">
        <v>5040</v>
      </c>
      <c r="AD4" s="1">
        <v>171174.39629088301</v>
      </c>
      <c r="AE4" s="1">
        <f>IF(AB4&gt;600000,1,0)</f>
        <v>1</v>
      </c>
    </row>
    <row r="5" spans="1:31" x14ac:dyDescent="0.3">
      <c r="A5" s="1">
        <v>1</v>
      </c>
      <c r="B5" s="1">
        <v>2520</v>
      </c>
      <c r="C5" s="1">
        <v>610998.056619421</v>
      </c>
      <c r="D5" s="1">
        <v>40320</v>
      </c>
      <c r="E5" s="1">
        <v>605768.13990844402</v>
      </c>
      <c r="G5" s="1">
        <v>315</v>
      </c>
      <c r="H5" s="1">
        <v>504818.17173460999</v>
      </c>
      <c r="I5" s="1">
        <v>25920</v>
      </c>
      <c r="J5" s="1">
        <v>510035.89195753698</v>
      </c>
      <c r="L5" s="1">
        <v>1890</v>
      </c>
      <c r="M5" s="1">
        <v>599372.01843425597</v>
      </c>
      <c r="N5" s="1">
        <v>33840</v>
      </c>
      <c r="O5" s="1">
        <v>587660.36589156801</v>
      </c>
      <c r="Q5" s="1">
        <v>2520</v>
      </c>
      <c r="R5" s="1">
        <v>610998.056619421</v>
      </c>
      <c r="S5" s="1">
        <v>97920</v>
      </c>
      <c r="T5" s="1">
        <v>624797.94134042296</v>
      </c>
      <c r="V5" s="1">
        <v>7785</v>
      </c>
      <c r="W5" s="1">
        <v>481684.960700639</v>
      </c>
      <c r="X5" s="1">
        <v>99360</v>
      </c>
      <c r="Y5" s="1">
        <v>609434.31626896595</v>
      </c>
      <c r="AA5" s="1">
        <v>2520</v>
      </c>
      <c r="AB5" s="1">
        <v>610998.056619421</v>
      </c>
      <c r="AC5" s="1">
        <v>5040</v>
      </c>
      <c r="AD5" s="1">
        <v>108560.85516761499</v>
      </c>
      <c r="AE5" s="1">
        <f t="shared" ref="AE5:AE35" si="0">IF(AB5&gt;600000,1,0)</f>
        <v>1</v>
      </c>
    </row>
    <row r="6" spans="1:31" x14ac:dyDescent="0.3">
      <c r="A6" s="1">
        <v>2</v>
      </c>
      <c r="B6" s="1">
        <v>1395</v>
      </c>
      <c r="C6" s="1">
        <v>607968.60111731698</v>
      </c>
      <c r="D6" s="1">
        <v>23040</v>
      </c>
      <c r="E6" s="1">
        <v>603036.37480876502</v>
      </c>
      <c r="G6" s="1">
        <v>450</v>
      </c>
      <c r="H6" s="1">
        <v>509910.95527718501</v>
      </c>
      <c r="I6" s="1">
        <v>14400</v>
      </c>
      <c r="J6" s="1">
        <v>526987.78701052698</v>
      </c>
      <c r="L6" s="1">
        <v>495</v>
      </c>
      <c r="M6" s="1">
        <v>581237.52818365395</v>
      </c>
      <c r="N6" s="1">
        <v>19440</v>
      </c>
      <c r="O6" s="1">
        <v>588277.107688691</v>
      </c>
      <c r="Q6" s="1">
        <v>5130</v>
      </c>
      <c r="R6" s="1">
        <v>609839.59387018299</v>
      </c>
      <c r="S6" s="1">
        <v>95760</v>
      </c>
      <c r="T6" s="1">
        <v>660393.23088885495</v>
      </c>
      <c r="V6" s="1">
        <v>28080</v>
      </c>
      <c r="W6" s="1">
        <v>486091.39701813099</v>
      </c>
      <c r="X6" s="1">
        <v>107280</v>
      </c>
      <c r="Y6" s="1">
        <v>626316.44639375701</v>
      </c>
      <c r="AA6" s="1">
        <v>5130</v>
      </c>
      <c r="AB6" s="1">
        <v>609839.59387018299</v>
      </c>
      <c r="AC6" s="1">
        <v>5040</v>
      </c>
      <c r="AD6" s="1">
        <v>222771.994972685</v>
      </c>
      <c r="AE6" s="1">
        <f t="shared" si="0"/>
        <v>1</v>
      </c>
    </row>
    <row r="7" spans="1:31" x14ac:dyDescent="0.3">
      <c r="A7" s="1">
        <v>3</v>
      </c>
      <c r="B7" s="1">
        <v>109000</v>
      </c>
      <c r="C7" s="1">
        <v>0</v>
      </c>
      <c r="D7" s="1">
        <v>26640</v>
      </c>
      <c r="E7" s="1">
        <v>600972.16999262699</v>
      </c>
      <c r="G7" s="1">
        <v>360</v>
      </c>
      <c r="H7" s="1">
        <v>545847.0892245</v>
      </c>
      <c r="I7" s="1">
        <v>15120</v>
      </c>
      <c r="J7" s="1">
        <v>531145.20080669597</v>
      </c>
      <c r="L7" s="1">
        <v>945</v>
      </c>
      <c r="M7" s="1">
        <v>576150.10961121705</v>
      </c>
      <c r="N7" s="1">
        <v>23040</v>
      </c>
      <c r="O7" s="1">
        <v>591825.36605683202</v>
      </c>
      <c r="Q7" s="1">
        <v>2520</v>
      </c>
      <c r="R7" s="1">
        <v>589953.20267758903</v>
      </c>
      <c r="S7" s="1">
        <v>97200</v>
      </c>
      <c r="T7" s="1">
        <v>646587.93676817499</v>
      </c>
      <c r="U7" s="1" t="s">
        <v>9</v>
      </c>
      <c r="V7" s="1">
        <v>10935</v>
      </c>
      <c r="W7" s="1">
        <v>583055.74438378704</v>
      </c>
      <c r="X7" s="1">
        <v>97200</v>
      </c>
      <c r="Y7" s="1">
        <v>646587.93676817499</v>
      </c>
      <c r="AA7" s="1">
        <v>2520</v>
      </c>
      <c r="AB7" s="1">
        <v>589953.20267758903</v>
      </c>
      <c r="AC7" s="1">
        <v>4320</v>
      </c>
      <c r="AD7" s="1">
        <v>168039.12447751299</v>
      </c>
      <c r="AE7" s="1">
        <f t="shared" si="0"/>
        <v>0</v>
      </c>
    </row>
    <row r="8" spans="1:31" x14ac:dyDescent="0.3">
      <c r="A8" s="1">
        <v>4</v>
      </c>
      <c r="B8" s="1">
        <v>109000</v>
      </c>
      <c r="C8" s="1">
        <v>0</v>
      </c>
      <c r="D8" s="1">
        <v>27360</v>
      </c>
      <c r="E8" s="1">
        <v>604723.55520792701</v>
      </c>
      <c r="G8" s="1">
        <v>450</v>
      </c>
      <c r="H8" s="1">
        <v>527199.17426128103</v>
      </c>
      <c r="I8" s="1">
        <v>12960</v>
      </c>
      <c r="J8" s="1">
        <v>508626.46245986002</v>
      </c>
      <c r="L8" s="1">
        <v>1395</v>
      </c>
      <c r="M8" s="1">
        <v>584995.89320199401</v>
      </c>
      <c r="N8" s="1">
        <v>23040</v>
      </c>
      <c r="O8" s="1">
        <v>596896.99798533495</v>
      </c>
      <c r="Q8" s="1">
        <v>4185</v>
      </c>
      <c r="R8" s="1">
        <v>597371.18933467404</v>
      </c>
      <c r="S8" s="1">
        <v>91440</v>
      </c>
      <c r="T8" s="1">
        <v>642988.22366139502</v>
      </c>
      <c r="U8" s="1" t="s">
        <v>9</v>
      </c>
      <c r="V8" s="1">
        <v>5400</v>
      </c>
      <c r="W8" s="1">
        <v>34713.253341453303</v>
      </c>
      <c r="X8" s="1">
        <v>94320</v>
      </c>
      <c r="Y8" s="1">
        <v>642587.66302309802</v>
      </c>
      <c r="AA8" s="1">
        <v>4185</v>
      </c>
      <c r="AB8" s="1">
        <v>597371.18933467404</v>
      </c>
      <c r="AC8" s="1">
        <v>5040</v>
      </c>
      <c r="AD8" s="1">
        <v>154950.129561371</v>
      </c>
      <c r="AE8" s="1">
        <f t="shared" si="0"/>
        <v>0</v>
      </c>
    </row>
    <row r="9" spans="1:31" x14ac:dyDescent="0.3">
      <c r="A9" s="1">
        <v>5</v>
      </c>
      <c r="B9" s="1">
        <v>315</v>
      </c>
      <c r="C9" s="1">
        <v>611783.75252660504</v>
      </c>
      <c r="D9" s="1">
        <v>20880</v>
      </c>
      <c r="E9" s="1">
        <v>601768.47851404303</v>
      </c>
      <c r="G9" s="1">
        <v>180</v>
      </c>
      <c r="H9" s="1">
        <v>532292.17067761603</v>
      </c>
      <c r="I9" s="1">
        <v>12960</v>
      </c>
      <c r="J9" s="1">
        <v>505076.66291148902</v>
      </c>
      <c r="L9" s="1">
        <v>315</v>
      </c>
      <c r="M9" s="1">
        <v>611783.75252660504</v>
      </c>
      <c r="N9" s="1">
        <v>16560</v>
      </c>
      <c r="O9" s="1">
        <v>579995.43144649605</v>
      </c>
      <c r="Q9" s="1">
        <v>315</v>
      </c>
      <c r="R9" s="1">
        <v>611783.75252660504</v>
      </c>
      <c r="S9" s="1">
        <v>67680</v>
      </c>
      <c r="T9" s="1">
        <v>641709.20151678205</v>
      </c>
      <c r="V9" s="1">
        <v>13860</v>
      </c>
      <c r="W9" s="1">
        <v>359730.24123715801</v>
      </c>
      <c r="X9" s="1">
        <v>91440</v>
      </c>
      <c r="Y9" s="1">
        <v>639170.62122158695</v>
      </c>
      <c r="AA9" s="1">
        <v>315</v>
      </c>
      <c r="AB9" s="1">
        <v>611783.75252660504</v>
      </c>
      <c r="AC9" s="1">
        <v>4320</v>
      </c>
      <c r="AD9" s="1">
        <v>266131.93811081903</v>
      </c>
      <c r="AE9" s="1">
        <f t="shared" si="0"/>
        <v>1</v>
      </c>
    </row>
    <row r="10" spans="1:31" x14ac:dyDescent="0.3">
      <c r="A10" s="1">
        <v>6</v>
      </c>
      <c r="B10" s="1">
        <v>109000</v>
      </c>
      <c r="C10" s="1">
        <v>0</v>
      </c>
      <c r="D10" s="1">
        <v>30240</v>
      </c>
      <c r="E10" s="1">
        <v>601905.52874187496</v>
      </c>
      <c r="G10" s="1">
        <v>495</v>
      </c>
      <c r="H10" s="1">
        <v>508405.27308682702</v>
      </c>
      <c r="I10" s="1">
        <v>14400</v>
      </c>
      <c r="J10" s="1">
        <v>502617.58962327201</v>
      </c>
      <c r="L10" s="1">
        <v>1035</v>
      </c>
      <c r="M10" s="1">
        <v>575969.38992760004</v>
      </c>
      <c r="N10" s="1">
        <v>27360</v>
      </c>
      <c r="O10" s="1">
        <v>579445.00817991199</v>
      </c>
      <c r="Q10" s="1">
        <v>1035</v>
      </c>
      <c r="R10" s="1">
        <v>575969.38992760004</v>
      </c>
      <c r="S10" s="1">
        <v>50400</v>
      </c>
      <c r="T10" s="1">
        <v>608980.48974836594</v>
      </c>
      <c r="U10" s="1" t="s">
        <v>9</v>
      </c>
      <c r="V10" s="1">
        <v>79245</v>
      </c>
      <c r="W10" s="1">
        <v>16040.877645798</v>
      </c>
      <c r="X10" s="1">
        <v>93600</v>
      </c>
      <c r="Y10" s="1">
        <v>590740.37523250701</v>
      </c>
      <c r="AA10" s="1">
        <v>1035</v>
      </c>
      <c r="AB10" s="1">
        <v>575969.38992760004</v>
      </c>
      <c r="AC10" s="1">
        <v>3600</v>
      </c>
      <c r="AD10" s="1">
        <v>133688.78581565799</v>
      </c>
      <c r="AE10" s="1">
        <f t="shared" si="0"/>
        <v>0</v>
      </c>
    </row>
    <row r="11" spans="1:31" x14ac:dyDescent="0.3">
      <c r="A11" s="1">
        <v>7</v>
      </c>
      <c r="B11" s="1">
        <v>6795</v>
      </c>
      <c r="C11" s="1">
        <v>609973.88594429498</v>
      </c>
      <c r="D11" s="1">
        <v>34560</v>
      </c>
      <c r="E11" s="1">
        <v>603492.96047585702</v>
      </c>
      <c r="G11" s="1">
        <v>270</v>
      </c>
      <c r="H11" s="1">
        <v>536418.81952098198</v>
      </c>
      <c r="I11" s="1">
        <v>13680</v>
      </c>
      <c r="J11" s="1">
        <v>514555.92455678998</v>
      </c>
      <c r="L11" s="1">
        <v>5580</v>
      </c>
      <c r="M11" s="1">
        <v>575639.52281147498</v>
      </c>
      <c r="N11" s="1">
        <v>20880</v>
      </c>
      <c r="O11" s="1">
        <v>578038.16877793602</v>
      </c>
      <c r="Q11" s="1">
        <v>6795</v>
      </c>
      <c r="R11" s="1">
        <v>609973.88594429498</v>
      </c>
      <c r="S11" s="1">
        <v>56160</v>
      </c>
      <c r="T11" s="1">
        <v>617861.36585653306</v>
      </c>
      <c r="V11" s="1">
        <v>10395</v>
      </c>
      <c r="W11" s="1">
        <v>436276.71719855902</v>
      </c>
      <c r="X11" s="1">
        <v>95040</v>
      </c>
      <c r="Y11" s="1">
        <v>561383.15220413497</v>
      </c>
      <c r="AA11" s="1">
        <v>315</v>
      </c>
      <c r="AB11" s="1">
        <v>563895.71676967002</v>
      </c>
      <c r="AC11" s="1">
        <v>5040</v>
      </c>
      <c r="AD11" s="1">
        <v>151670.91670655701</v>
      </c>
      <c r="AE11" s="1">
        <f t="shared" si="0"/>
        <v>0</v>
      </c>
    </row>
    <row r="12" spans="1:31" x14ac:dyDescent="0.3">
      <c r="A12" s="1">
        <v>8</v>
      </c>
      <c r="B12" s="1">
        <v>2295</v>
      </c>
      <c r="C12" s="1">
        <v>606362.74288840604</v>
      </c>
      <c r="D12" s="1">
        <v>20880</v>
      </c>
      <c r="E12" s="1">
        <v>612457.58159753401</v>
      </c>
      <c r="G12" s="1">
        <v>360</v>
      </c>
      <c r="H12" s="1">
        <v>565227.73714859295</v>
      </c>
      <c r="I12" s="1">
        <v>12960</v>
      </c>
      <c r="J12" s="1">
        <v>522858.46189289301</v>
      </c>
      <c r="L12" s="1">
        <v>540</v>
      </c>
      <c r="M12" s="1">
        <v>595766.567258002</v>
      </c>
      <c r="N12" s="1">
        <v>16560</v>
      </c>
      <c r="O12" s="1">
        <v>575921.17684591201</v>
      </c>
      <c r="Q12" s="1">
        <v>2295</v>
      </c>
      <c r="R12" s="1">
        <v>606362.74288840604</v>
      </c>
      <c r="S12" s="1">
        <v>77040</v>
      </c>
      <c r="T12" s="1">
        <v>640444.55057005095</v>
      </c>
      <c r="V12" s="1">
        <v>7920</v>
      </c>
      <c r="W12" s="1">
        <v>336218.67049036297</v>
      </c>
      <c r="X12" s="1">
        <v>78480</v>
      </c>
      <c r="Y12" s="1">
        <v>637573.42844811606</v>
      </c>
      <c r="AA12" s="1">
        <v>2295</v>
      </c>
      <c r="AB12" s="1">
        <v>606362.74288840604</v>
      </c>
      <c r="AC12" s="1">
        <v>5040</v>
      </c>
      <c r="AD12" s="1">
        <v>204008.77972080899</v>
      </c>
      <c r="AE12" s="1">
        <f t="shared" si="0"/>
        <v>1</v>
      </c>
    </row>
    <row r="13" spans="1:31" x14ac:dyDescent="0.3">
      <c r="A13" s="1">
        <v>9</v>
      </c>
      <c r="B13" s="1">
        <v>405</v>
      </c>
      <c r="C13" s="1">
        <v>627229.75844888401</v>
      </c>
      <c r="D13" s="1">
        <v>25920</v>
      </c>
      <c r="E13" s="1">
        <v>614649.56852643599</v>
      </c>
      <c r="G13" s="1">
        <v>180</v>
      </c>
      <c r="H13" s="1">
        <v>536300.86036910303</v>
      </c>
      <c r="I13" s="1">
        <v>14400</v>
      </c>
      <c r="J13" s="1">
        <v>514949.88941149297</v>
      </c>
      <c r="L13" s="1">
        <v>270</v>
      </c>
      <c r="M13" s="1">
        <v>585408.26936607505</v>
      </c>
      <c r="N13" s="1">
        <v>21600</v>
      </c>
      <c r="O13" s="1">
        <v>579642.11388335505</v>
      </c>
      <c r="Q13" s="1">
        <v>405</v>
      </c>
      <c r="R13" s="1">
        <v>627229.75844888401</v>
      </c>
      <c r="S13" s="1">
        <v>53280</v>
      </c>
      <c r="T13" s="1">
        <v>652629.75191746897</v>
      </c>
      <c r="V13" s="1">
        <v>9450</v>
      </c>
      <c r="W13" s="1">
        <v>521915.68592383299</v>
      </c>
      <c r="X13" s="1">
        <v>81360</v>
      </c>
      <c r="Y13" s="1">
        <v>639130.21413355204</v>
      </c>
      <c r="AA13" s="1">
        <v>405</v>
      </c>
      <c r="AB13" s="1">
        <v>627229.75844888401</v>
      </c>
      <c r="AC13" s="1">
        <v>5040</v>
      </c>
      <c r="AD13" s="1">
        <v>197640.28177738099</v>
      </c>
      <c r="AE13" s="1">
        <f t="shared" si="0"/>
        <v>1</v>
      </c>
    </row>
    <row r="14" spans="1:31" x14ac:dyDescent="0.3">
      <c r="A14" s="1">
        <v>10</v>
      </c>
      <c r="B14" s="1">
        <v>585</v>
      </c>
      <c r="C14" s="1">
        <v>603837.39765006804</v>
      </c>
      <c r="D14" s="1">
        <v>23040</v>
      </c>
      <c r="E14" s="1">
        <v>610126.10353842506</v>
      </c>
      <c r="G14" s="1">
        <v>270</v>
      </c>
      <c r="H14" s="1">
        <v>541495.06875414005</v>
      </c>
      <c r="I14" s="1">
        <v>13680</v>
      </c>
      <c r="J14" s="1">
        <v>541639.09403831302</v>
      </c>
      <c r="L14" s="1">
        <v>540</v>
      </c>
      <c r="M14" s="1">
        <v>579930.59524619801</v>
      </c>
      <c r="N14" s="1">
        <v>23040</v>
      </c>
      <c r="O14" s="1">
        <v>610126.10353842506</v>
      </c>
      <c r="Q14" s="1">
        <v>15885</v>
      </c>
      <c r="R14" s="1">
        <v>613329.94344701804</v>
      </c>
      <c r="S14" s="1">
        <v>73440</v>
      </c>
      <c r="T14" s="1">
        <v>645923.17238845001</v>
      </c>
      <c r="V14" s="1">
        <v>20475</v>
      </c>
      <c r="W14" s="1">
        <v>49747.050837078103</v>
      </c>
      <c r="X14" s="1">
        <v>80640</v>
      </c>
      <c r="Y14" s="1">
        <v>636234.92675874103</v>
      </c>
      <c r="AA14" s="1">
        <v>4185</v>
      </c>
      <c r="AB14" s="1">
        <v>609576.94613614294</v>
      </c>
      <c r="AC14" s="1">
        <v>5040</v>
      </c>
      <c r="AD14" s="1">
        <v>149871.13958659599</v>
      </c>
      <c r="AE14" s="1">
        <f t="shared" si="0"/>
        <v>1</v>
      </c>
    </row>
    <row r="15" spans="1:31" x14ac:dyDescent="0.3">
      <c r="A15" s="1">
        <v>11</v>
      </c>
      <c r="B15" s="1">
        <v>109000</v>
      </c>
      <c r="C15" s="1">
        <v>0</v>
      </c>
      <c r="D15" s="1">
        <v>20880</v>
      </c>
      <c r="E15" s="1">
        <v>601972.98274178302</v>
      </c>
      <c r="G15" s="1">
        <v>270</v>
      </c>
      <c r="H15" s="1">
        <v>583785.66944289405</v>
      </c>
      <c r="I15" s="1">
        <v>14400</v>
      </c>
      <c r="J15" s="1">
        <v>538817.99444788997</v>
      </c>
      <c r="L15" s="1">
        <v>270</v>
      </c>
      <c r="M15" s="1">
        <v>583785.66944289405</v>
      </c>
      <c r="N15" s="1">
        <v>19440</v>
      </c>
      <c r="O15" s="1">
        <v>598367.58121967502</v>
      </c>
      <c r="Q15" s="1">
        <v>18945</v>
      </c>
      <c r="R15" s="1">
        <v>587188.62565877801</v>
      </c>
      <c r="S15" s="1">
        <v>75600</v>
      </c>
      <c r="T15" s="1">
        <v>650322.45621201897</v>
      </c>
      <c r="U15" s="1" t="s">
        <v>9</v>
      </c>
      <c r="V15" s="1">
        <v>20565</v>
      </c>
      <c r="W15" s="1">
        <v>452533.52135774202</v>
      </c>
      <c r="X15" s="1">
        <v>78480</v>
      </c>
      <c r="Y15" s="1">
        <v>649653.17939378403</v>
      </c>
      <c r="AA15" s="1">
        <v>270</v>
      </c>
      <c r="AB15" s="1">
        <v>583785.66944289405</v>
      </c>
      <c r="AC15" s="1">
        <v>5040</v>
      </c>
      <c r="AD15" s="1">
        <v>254444.77126509699</v>
      </c>
      <c r="AE15" s="1">
        <f t="shared" si="0"/>
        <v>0</v>
      </c>
    </row>
    <row r="16" spans="1:31" x14ac:dyDescent="0.3">
      <c r="A16" s="1">
        <v>12</v>
      </c>
      <c r="B16" s="1">
        <v>450</v>
      </c>
      <c r="C16" s="1">
        <v>612513.91373675701</v>
      </c>
      <c r="D16" s="1">
        <v>33840</v>
      </c>
      <c r="E16" s="1">
        <v>601310.56171515805</v>
      </c>
      <c r="G16" s="1">
        <v>180</v>
      </c>
      <c r="H16" s="1">
        <v>544040.654064161</v>
      </c>
      <c r="I16" s="1">
        <v>18000</v>
      </c>
      <c r="J16" s="1">
        <v>504537.00173631602</v>
      </c>
      <c r="L16" s="1">
        <v>225</v>
      </c>
      <c r="M16" s="1">
        <v>595507.76467547496</v>
      </c>
      <c r="N16" s="1">
        <v>22320</v>
      </c>
      <c r="O16" s="1">
        <v>576922.64363100904</v>
      </c>
      <c r="Q16" s="1">
        <v>450</v>
      </c>
      <c r="R16" s="1">
        <v>612513.91373675701</v>
      </c>
      <c r="S16" s="1">
        <v>68400</v>
      </c>
      <c r="T16" s="1">
        <v>633550.20283835905</v>
      </c>
      <c r="V16" s="1">
        <v>9630</v>
      </c>
      <c r="W16" s="1">
        <v>489901.77363731101</v>
      </c>
      <c r="X16" s="1">
        <v>84240</v>
      </c>
      <c r="Y16" s="1">
        <v>603956.47948255704</v>
      </c>
      <c r="AA16" s="1">
        <v>450</v>
      </c>
      <c r="AB16" s="1">
        <v>612513.91373675701</v>
      </c>
      <c r="AC16" s="1">
        <v>4320</v>
      </c>
      <c r="AD16" s="1">
        <v>55495.931052846499</v>
      </c>
      <c r="AE16" s="1">
        <f t="shared" si="0"/>
        <v>1</v>
      </c>
    </row>
    <row r="17" spans="1:36" x14ac:dyDescent="0.3">
      <c r="A17" s="1">
        <v>13</v>
      </c>
      <c r="B17" s="1">
        <v>109000</v>
      </c>
      <c r="C17" s="1">
        <v>0</v>
      </c>
      <c r="D17" s="1">
        <v>48960</v>
      </c>
      <c r="E17" s="1">
        <v>600556.02675374702</v>
      </c>
      <c r="G17" s="1">
        <v>270</v>
      </c>
      <c r="H17" s="1">
        <v>532624.80826904404</v>
      </c>
      <c r="I17" s="1">
        <v>13680</v>
      </c>
      <c r="J17" s="1">
        <v>535560.83769636997</v>
      </c>
      <c r="L17" s="1">
        <v>2790</v>
      </c>
      <c r="M17" s="1">
        <v>576969.01650666504</v>
      </c>
      <c r="N17" s="1">
        <v>18720</v>
      </c>
      <c r="O17" s="1">
        <v>575180.78637639806</v>
      </c>
      <c r="Q17" s="1">
        <v>3240</v>
      </c>
      <c r="R17" s="1">
        <v>586855.24933457805</v>
      </c>
      <c r="S17" s="1">
        <v>71280</v>
      </c>
      <c r="T17" s="1">
        <v>622748.57613380498</v>
      </c>
      <c r="U17" s="1" t="s">
        <v>9</v>
      </c>
      <c r="V17" s="1">
        <v>9045</v>
      </c>
      <c r="W17" s="1">
        <v>554640.21811957401</v>
      </c>
      <c r="X17" s="1">
        <v>77760</v>
      </c>
      <c r="Y17" s="1">
        <v>606587.65979782306</v>
      </c>
      <c r="AA17" s="1">
        <v>3240</v>
      </c>
      <c r="AB17" s="1">
        <v>586855.24933457805</v>
      </c>
      <c r="AC17" s="1">
        <v>4320</v>
      </c>
      <c r="AD17" s="1">
        <v>238761.597258953</v>
      </c>
      <c r="AE17" s="1">
        <f t="shared" si="0"/>
        <v>0</v>
      </c>
    </row>
    <row r="18" spans="1:36" x14ac:dyDescent="0.3">
      <c r="A18" s="1">
        <v>14</v>
      </c>
      <c r="B18" s="1">
        <v>1575</v>
      </c>
      <c r="C18" s="1">
        <v>613665.14882442204</v>
      </c>
      <c r="D18" s="1">
        <v>25200</v>
      </c>
      <c r="E18" s="1">
        <v>600147.45013245498</v>
      </c>
      <c r="G18" s="1">
        <v>180</v>
      </c>
      <c r="H18" s="1">
        <v>565107.22521914903</v>
      </c>
      <c r="I18" s="1">
        <v>15840</v>
      </c>
      <c r="J18" s="1">
        <v>535753.70329908899</v>
      </c>
      <c r="L18" s="1">
        <v>270</v>
      </c>
      <c r="M18" s="1">
        <v>579997.96870128601</v>
      </c>
      <c r="N18" s="1">
        <v>20160</v>
      </c>
      <c r="O18" s="1">
        <v>595085.73066938005</v>
      </c>
      <c r="Q18" s="1">
        <v>1575</v>
      </c>
      <c r="R18" s="1">
        <v>613665.14882442204</v>
      </c>
      <c r="S18" s="1">
        <v>101520</v>
      </c>
      <c r="T18" s="1">
        <v>653922.73011483799</v>
      </c>
      <c r="V18" s="1">
        <v>9720</v>
      </c>
      <c r="W18" s="1">
        <v>293048.028096314</v>
      </c>
      <c r="X18" s="1">
        <v>107280</v>
      </c>
      <c r="Y18" s="1">
        <v>584693.98776686203</v>
      </c>
      <c r="AA18" s="1">
        <v>1575</v>
      </c>
      <c r="AB18" s="1">
        <v>613665.14882442204</v>
      </c>
      <c r="AC18" s="1">
        <v>3600</v>
      </c>
      <c r="AD18" s="1">
        <v>74340.270059838993</v>
      </c>
      <c r="AE18" s="1">
        <f t="shared" si="0"/>
        <v>1</v>
      </c>
    </row>
    <row r="19" spans="1:36" x14ac:dyDescent="0.3">
      <c r="A19" s="1">
        <v>15</v>
      </c>
      <c r="B19" s="1">
        <v>109000</v>
      </c>
      <c r="C19" s="1">
        <v>0</v>
      </c>
      <c r="D19" s="1">
        <v>25920</v>
      </c>
      <c r="E19" s="1">
        <v>616338.23197277403</v>
      </c>
      <c r="G19" s="1">
        <v>180</v>
      </c>
      <c r="H19" s="1">
        <v>528273.31940259296</v>
      </c>
      <c r="I19" s="1">
        <v>13680</v>
      </c>
      <c r="J19" s="1">
        <v>535279.98285285302</v>
      </c>
      <c r="L19" s="1">
        <v>225</v>
      </c>
      <c r="M19" s="1">
        <v>593695.00902425905</v>
      </c>
      <c r="N19" s="1">
        <v>20160</v>
      </c>
      <c r="O19" s="1">
        <v>588474.53606025095</v>
      </c>
      <c r="Q19" s="1">
        <v>270</v>
      </c>
      <c r="R19" s="1">
        <v>599750.01581861195</v>
      </c>
      <c r="S19" s="1">
        <v>95760</v>
      </c>
      <c r="T19" s="1">
        <v>657998.59306861495</v>
      </c>
      <c r="U19" s="1" t="s">
        <v>9</v>
      </c>
      <c r="V19" s="1">
        <v>8415</v>
      </c>
      <c r="W19" s="1">
        <v>579188.48436089105</v>
      </c>
      <c r="X19" s="1">
        <v>97920</v>
      </c>
      <c r="Y19" s="1">
        <v>657196.61284342699</v>
      </c>
      <c r="AA19" s="1">
        <v>270</v>
      </c>
      <c r="AB19" s="1">
        <v>599750.01581861195</v>
      </c>
      <c r="AC19" s="1">
        <v>5040</v>
      </c>
      <c r="AD19" s="1">
        <v>182155.548709369</v>
      </c>
      <c r="AE19" s="1">
        <f t="shared" si="0"/>
        <v>0</v>
      </c>
    </row>
    <row r="20" spans="1:36" x14ac:dyDescent="0.3">
      <c r="A20" s="1">
        <v>16</v>
      </c>
      <c r="B20" s="1">
        <v>495</v>
      </c>
      <c r="C20" s="1">
        <v>602622.83505588304</v>
      </c>
      <c r="D20" s="1">
        <v>18720</v>
      </c>
      <c r="E20" s="1">
        <v>608780.94401398895</v>
      </c>
      <c r="G20" s="1">
        <v>405</v>
      </c>
      <c r="H20" s="1">
        <v>556511.524274025</v>
      </c>
      <c r="I20" s="1">
        <v>14400</v>
      </c>
      <c r="J20" s="1">
        <v>558403.71247777797</v>
      </c>
      <c r="L20" s="1">
        <v>495</v>
      </c>
      <c r="M20" s="1">
        <v>602622.83505588304</v>
      </c>
      <c r="N20" s="1">
        <v>17280</v>
      </c>
      <c r="O20" s="1">
        <v>586130.35840969998</v>
      </c>
      <c r="Q20" s="1">
        <v>720</v>
      </c>
      <c r="R20" s="1">
        <v>624956.74658148305</v>
      </c>
      <c r="S20" s="1">
        <v>80640</v>
      </c>
      <c r="T20" s="1">
        <v>645922.88495727105</v>
      </c>
      <c r="V20" s="1">
        <v>13860</v>
      </c>
      <c r="W20" s="1">
        <v>338496.15417557099</v>
      </c>
      <c r="X20" s="1">
        <v>94320</v>
      </c>
      <c r="Y20" s="1">
        <v>642309.95774773904</v>
      </c>
      <c r="AA20" s="1">
        <v>720</v>
      </c>
      <c r="AB20" s="1">
        <v>624956.74658148305</v>
      </c>
      <c r="AC20" s="1">
        <v>5040</v>
      </c>
      <c r="AD20" s="1">
        <v>259855.104957884</v>
      </c>
      <c r="AE20" s="1">
        <f t="shared" si="0"/>
        <v>1</v>
      </c>
    </row>
    <row r="21" spans="1:36" x14ac:dyDescent="0.3">
      <c r="A21" s="1">
        <v>17</v>
      </c>
      <c r="B21" s="1">
        <v>270</v>
      </c>
      <c r="C21" s="1">
        <v>613386.73538119905</v>
      </c>
      <c r="D21" s="1">
        <v>25920</v>
      </c>
      <c r="E21" s="1">
        <v>601443.67568086204</v>
      </c>
      <c r="G21" s="1">
        <v>270</v>
      </c>
      <c r="H21" s="1">
        <v>613386.73538119905</v>
      </c>
      <c r="I21" s="1">
        <v>16560</v>
      </c>
      <c r="J21" s="1">
        <v>538355.341975783</v>
      </c>
      <c r="L21" s="1">
        <v>270</v>
      </c>
      <c r="M21" s="1">
        <v>613386.73538119905</v>
      </c>
      <c r="N21" s="1">
        <v>22320</v>
      </c>
      <c r="O21" s="1">
        <v>575915.85786171502</v>
      </c>
      <c r="Q21" s="1">
        <v>4410</v>
      </c>
      <c r="R21" s="1">
        <v>626818.32357775106</v>
      </c>
      <c r="S21" s="1">
        <v>95760</v>
      </c>
      <c r="T21" s="1">
        <v>650732.58372301201</v>
      </c>
      <c r="V21" s="1">
        <v>10080</v>
      </c>
      <c r="W21" s="1">
        <v>127015.057928048</v>
      </c>
      <c r="X21" s="1">
        <v>97920</v>
      </c>
      <c r="Y21" s="1">
        <v>636498.41455028602</v>
      </c>
      <c r="AA21" s="1">
        <v>4410</v>
      </c>
      <c r="AB21" s="1">
        <v>626818.32357775106</v>
      </c>
      <c r="AC21" s="1">
        <v>4320</v>
      </c>
      <c r="AD21" s="1">
        <v>89113.516587586404</v>
      </c>
      <c r="AE21" s="1">
        <f t="shared" si="0"/>
        <v>1</v>
      </c>
    </row>
    <row r="22" spans="1:36" x14ac:dyDescent="0.3">
      <c r="A22" s="1">
        <v>18</v>
      </c>
      <c r="B22" s="1">
        <v>109000</v>
      </c>
      <c r="C22" s="1">
        <v>0</v>
      </c>
      <c r="D22" s="1">
        <v>28080</v>
      </c>
      <c r="E22" s="1">
        <v>608654.99977705302</v>
      </c>
      <c r="G22" s="1">
        <v>109000</v>
      </c>
      <c r="H22" s="1">
        <v>0</v>
      </c>
      <c r="I22" s="1">
        <v>16560</v>
      </c>
      <c r="J22" s="1">
        <v>509743.99464197399</v>
      </c>
      <c r="L22" s="1">
        <v>109000</v>
      </c>
      <c r="M22" s="1">
        <v>0</v>
      </c>
      <c r="N22" s="1">
        <v>26640</v>
      </c>
      <c r="O22" s="1">
        <v>577171.39505954704</v>
      </c>
      <c r="Q22" s="1">
        <v>1665</v>
      </c>
      <c r="R22" s="1">
        <v>217665.502552669</v>
      </c>
      <c r="S22" s="1">
        <v>82080</v>
      </c>
      <c r="T22" s="1">
        <v>636823.77891767502</v>
      </c>
      <c r="U22" s="1" t="s">
        <v>9</v>
      </c>
      <c r="V22" s="1">
        <v>41985</v>
      </c>
      <c r="W22" s="1">
        <v>152307.639813566</v>
      </c>
      <c r="X22" s="1">
        <v>86400</v>
      </c>
      <c r="Y22" s="1">
        <v>581024.26148398698</v>
      </c>
      <c r="AA22" s="1">
        <v>1665</v>
      </c>
      <c r="AB22" s="1">
        <v>217665.502552669</v>
      </c>
      <c r="AC22" s="1">
        <v>5040</v>
      </c>
      <c r="AD22" s="1">
        <v>102136.033248954</v>
      </c>
      <c r="AE22" s="1">
        <f t="shared" si="0"/>
        <v>0</v>
      </c>
    </row>
    <row r="23" spans="1:36" x14ac:dyDescent="0.3">
      <c r="A23" s="1">
        <v>19</v>
      </c>
      <c r="B23" s="1">
        <v>360</v>
      </c>
      <c r="C23" s="1">
        <v>613726.13634567999</v>
      </c>
      <c r="D23" s="1">
        <v>23040</v>
      </c>
      <c r="E23" s="1">
        <v>600499.476539872</v>
      </c>
      <c r="G23" s="1">
        <v>225</v>
      </c>
      <c r="H23" s="1">
        <v>530066.59055603202</v>
      </c>
      <c r="I23" s="1">
        <v>15840</v>
      </c>
      <c r="J23" s="1">
        <v>526128.95280034805</v>
      </c>
      <c r="L23" s="1">
        <v>360</v>
      </c>
      <c r="M23" s="1">
        <v>613726.13634567999</v>
      </c>
      <c r="N23" s="1">
        <v>21600</v>
      </c>
      <c r="O23" s="1">
        <v>589273.82123306801</v>
      </c>
      <c r="Q23" s="1">
        <v>405</v>
      </c>
      <c r="R23" s="1">
        <v>621071.553884572</v>
      </c>
      <c r="S23" s="1">
        <v>74880</v>
      </c>
      <c r="T23" s="1">
        <v>643120.13048619998</v>
      </c>
      <c r="V23" s="1">
        <v>11340</v>
      </c>
      <c r="W23" s="1">
        <v>564142.27924246597</v>
      </c>
      <c r="X23" s="1">
        <v>95040</v>
      </c>
      <c r="Y23" s="1">
        <v>614383.00550071802</v>
      </c>
      <c r="AA23" s="1">
        <v>405</v>
      </c>
      <c r="AB23" s="1">
        <v>621071.553884572</v>
      </c>
      <c r="AC23" s="1">
        <v>4320</v>
      </c>
      <c r="AD23" s="1">
        <v>137438.55529972</v>
      </c>
      <c r="AE23" s="1">
        <f t="shared" si="0"/>
        <v>1</v>
      </c>
    </row>
    <row r="24" spans="1:36" x14ac:dyDescent="0.3">
      <c r="A24" s="1">
        <v>20</v>
      </c>
      <c r="B24" s="1">
        <v>2340</v>
      </c>
      <c r="C24" s="1">
        <v>612980.63487903494</v>
      </c>
      <c r="D24" s="1">
        <v>20160</v>
      </c>
      <c r="E24" s="1">
        <v>603718.10072013398</v>
      </c>
      <c r="G24" s="1">
        <v>675</v>
      </c>
      <c r="H24" s="1">
        <v>513486.30663745</v>
      </c>
      <c r="I24" s="1">
        <v>10800</v>
      </c>
      <c r="J24" s="1">
        <v>528071.25443627196</v>
      </c>
      <c r="L24" s="1">
        <v>1125</v>
      </c>
      <c r="M24" s="1">
        <v>578426.91553652904</v>
      </c>
      <c r="N24" s="1">
        <v>15840</v>
      </c>
      <c r="O24" s="1">
        <v>578187.60422866605</v>
      </c>
      <c r="Q24" s="1">
        <v>2340</v>
      </c>
      <c r="R24" s="1">
        <v>612980.63487903494</v>
      </c>
      <c r="S24" s="1">
        <v>85680</v>
      </c>
      <c r="T24" s="1">
        <v>653388.02041127498</v>
      </c>
      <c r="V24" s="1">
        <v>13095</v>
      </c>
      <c r="W24" s="1">
        <v>592879.54669655103</v>
      </c>
      <c r="X24" s="1">
        <v>94320</v>
      </c>
      <c r="Y24" s="1">
        <v>584767.988835686</v>
      </c>
      <c r="AA24" s="1">
        <v>2340</v>
      </c>
      <c r="AB24" s="1">
        <v>612980.63487903494</v>
      </c>
      <c r="AC24" s="1">
        <v>5040</v>
      </c>
      <c r="AD24" s="1">
        <v>266090.15283838997</v>
      </c>
      <c r="AE24" s="1">
        <f t="shared" si="0"/>
        <v>1</v>
      </c>
    </row>
    <row r="25" spans="1:36" x14ac:dyDescent="0.3">
      <c r="A25" s="1">
        <v>21</v>
      </c>
      <c r="B25" s="1">
        <v>990</v>
      </c>
      <c r="C25" s="1">
        <v>601689.76107395499</v>
      </c>
      <c r="D25" s="1">
        <v>27360</v>
      </c>
      <c r="E25" s="1">
        <v>600255.68652783404</v>
      </c>
      <c r="G25" s="1">
        <v>315</v>
      </c>
      <c r="H25" s="1">
        <v>560733.99936509202</v>
      </c>
      <c r="I25" s="1">
        <v>15120</v>
      </c>
      <c r="J25" s="1">
        <v>500811.17471892899</v>
      </c>
      <c r="L25" s="1">
        <v>450</v>
      </c>
      <c r="M25" s="1">
        <v>580169.77144507598</v>
      </c>
      <c r="N25" s="1">
        <v>23040</v>
      </c>
      <c r="O25" s="1">
        <v>578198.76875995495</v>
      </c>
      <c r="Q25" s="1">
        <v>990</v>
      </c>
      <c r="R25" s="1">
        <v>601689.76107395499</v>
      </c>
      <c r="S25" s="1">
        <v>95760</v>
      </c>
      <c r="T25" s="1">
        <v>651995.59844086703</v>
      </c>
      <c r="V25" s="1">
        <v>12015</v>
      </c>
      <c r="W25" s="1">
        <v>539930.33588609798</v>
      </c>
      <c r="X25" s="1">
        <v>96480</v>
      </c>
      <c r="Y25" s="1">
        <v>633055.70886453602</v>
      </c>
      <c r="AA25" s="1">
        <v>990</v>
      </c>
      <c r="AB25" s="1">
        <v>601689.76107395499</v>
      </c>
      <c r="AC25" s="1">
        <v>4320</v>
      </c>
      <c r="AD25" s="1">
        <v>146376.32546586401</v>
      </c>
      <c r="AE25" s="1">
        <f t="shared" si="0"/>
        <v>1</v>
      </c>
    </row>
    <row r="26" spans="1:36" x14ac:dyDescent="0.3">
      <c r="A26" s="1">
        <v>22</v>
      </c>
      <c r="B26" s="1">
        <v>1620</v>
      </c>
      <c r="C26" s="1">
        <v>630022.43591476604</v>
      </c>
      <c r="D26" s="1">
        <v>23760</v>
      </c>
      <c r="E26" s="1">
        <v>604166.20090695401</v>
      </c>
      <c r="G26" s="1">
        <v>225</v>
      </c>
      <c r="H26" s="1">
        <v>503210.32968472701</v>
      </c>
      <c r="I26" s="1">
        <v>13680</v>
      </c>
      <c r="J26" s="1">
        <v>505346.47464251198</v>
      </c>
      <c r="L26" s="1">
        <v>450</v>
      </c>
      <c r="M26" s="1">
        <v>576921.04719212302</v>
      </c>
      <c r="N26" s="1">
        <v>20160</v>
      </c>
      <c r="O26" s="1">
        <v>577709.97126854304</v>
      </c>
      <c r="Q26" s="1">
        <v>1620</v>
      </c>
      <c r="R26" s="1">
        <v>630022.43591476604</v>
      </c>
      <c r="S26" s="1">
        <v>99360</v>
      </c>
      <c r="T26" s="1">
        <v>658995.69801468495</v>
      </c>
      <c r="V26" s="1">
        <v>10890</v>
      </c>
      <c r="W26" s="1">
        <v>588523.11222746898</v>
      </c>
      <c r="X26" s="1">
        <v>99360</v>
      </c>
      <c r="Y26" s="1">
        <v>658995.69801468495</v>
      </c>
      <c r="AA26" s="1">
        <v>1620</v>
      </c>
      <c r="AB26" s="1">
        <v>630022.43591476604</v>
      </c>
      <c r="AC26" s="1">
        <v>5040</v>
      </c>
      <c r="AD26" s="1">
        <v>171380.77085067099</v>
      </c>
      <c r="AE26" s="1">
        <f t="shared" si="0"/>
        <v>1</v>
      </c>
    </row>
    <row r="27" spans="1:36" x14ac:dyDescent="0.3">
      <c r="A27" s="1">
        <v>23</v>
      </c>
      <c r="B27" s="1">
        <v>5445</v>
      </c>
      <c r="C27" s="1">
        <v>609909.30478787201</v>
      </c>
      <c r="D27" s="1">
        <v>34560</v>
      </c>
      <c r="E27" s="1">
        <v>602840.53856057301</v>
      </c>
      <c r="G27" s="1">
        <v>360</v>
      </c>
      <c r="H27" s="1">
        <v>510823.98859263898</v>
      </c>
      <c r="I27" s="1">
        <v>14400</v>
      </c>
      <c r="J27" s="1">
        <v>522929.74050612299</v>
      </c>
      <c r="L27" s="1">
        <v>405</v>
      </c>
      <c r="M27" s="1">
        <v>576296.18480870803</v>
      </c>
      <c r="N27" s="1">
        <v>22320</v>
      </c>
      <c r="O27" s="1">
        <v>575180.92739194201</v>
      </c>
      <c r="Q27" s="1">
        <v>5445</v>
      </c>
      <c r="R27" s="1">
        <v>609909.30478787201</v>
      </c>
      <c r="S27" s="1">
        <v>92880</v>
      </c>
      <c r="T27" s="1">
        <v>636044.97268741904</v>
      </c>
      <c r="V27" s="1">
        <v>10935</v>
      </c>
      <c r="W27" s="1">
        <v>550306.23113976</v>
      </c>
      <c r="X27" s="1">
        <v>107280</v>
      </c>
      <c r="Y27" s="1">
        <v>597622.39285344898</v>
      </c>
      <c r="AA27" s="1">
        <v>5445</v>
      </c>
      <c r="AB27" s="1">
        <v>609909.30478787201</v>
      </c>
      <c r="AC27" s="1">
        <v>3600</v>
      </c>
      <c r="AD27" s="1">
        <v>92989.428961226193</v>
      </c>
      <c r="AE27" s="1">
        <f t="shared" si="0"/>
        <v>1</v>
      </c>
    </row>
    <row r="28" spans="1:36" x14ac:dyDescent="0.3">
      <c r="A28" s="1">
        <v>24</v>
      </c>
      <c r="B28" s="1">
        <v>765</v>
      </c>
      <c r="C28" s="1">
        <v>610234.55160915095</v>
      </c>
      <c r="D28" s="1">
        <v>25200</v>
      </c>
      <c r="E28" s="1">
        <v>601878.03987018904</v>
      </c>
      <c r="G28" s="1">
        <v>495</v>
      </c>
      <c r="H28" s="1">
        <v>535072.89128132595</v>
      </c>
      <c r="I28" s="1">
        <v>10800</v>
      </c>
      <c r="J28" s="1">
        <v>536064.53540388204</v>
      </c>
      <c r="L28" s="1">
        <v>675</v>
      </c>
      <c r="M28" s="1">
        <v>598959.28357312398</v>
      </c>
      <c r="N28" s="1">
        <v>15120</v>
      </c>
      <c r="O28" s="1">
        <v>578282.17494127096</v>
      </c>
      <c r="Q28" s="1">
        <v>765</v>
      </c>
      <c r="R28" s="1">
        <v>610234.55160915095</v>
      </c>
      <c r="S28" s="1">
        <v>73440</v>
      </c>
      <c r="T28" s="1">
        <v>615160.69075764203</v>
      </c>
      <c r="V28" s="1">
        <v>9000</v>
      </c>
      <c r="W28" s="1">
        <v>565742.90748113499</v>
      </c>
      <c r="X28" s="1">
        <v>95760</v>
      </c>
      <c r="Y28" s="1">
        <v>582766.05321956205</v>
      </c>
      <c r="AA28" s="1">
        <v>765</v>
      </c>
      <c r="AB28" s="1">
        <v>610234.55160915095</v>
      </c>
      <c r="AC28" s="1">
        <v>5040</v>
      </c>
      <c r="AD28" s="1">
        <v>232049.176899129</v>
      </c>
      <c r="AE28" s="1">
        <f t="shared" si="0"/>
        <v>1</v>
      </c>
    </row>
    <row r="29" spans="1:36" x14ac:dyDescent="0.3">
      <c r="A29" s="1">
        <v>25</v>
      </c>
      <c r="B29" s="1">
        <v>855</v>
      </c>
      <c r="C29" s="1">
        <v>617395.84065983898</v>
      </c>
      <c r="D29" s="1">
        <v>22320</v>
      </c>
      <c r="E29" s="1">
        <v>605117.81589485204</v>
      </c>
      <c r="G29" s="1">
        <v>450</v>
      </c>
      <c r="H29" s="1">
        <v>505799.53202056902</v>
      </c>
      <c r="I29" s="1">
        <v>12240</v>
      </c>
      <c r="J29" s="1">
        <v>500947.14141373901</v>
      </c>
      <c r="L29" s="1">
        <v>810</v>
      </c>
      <c r="M29" s="1">
        <v>591531.99677368603</v>
      </c>
      <c r="N29" s="1">
        <v>19440</v>
      </c>
      <c r="O29" s="1">
        <v>580942.34813213395</v>
      </c>
      <c r="Q29" s="1">
        <v>1935</v>
      </c>
      <c r="R29" s="1">
        <v>631343.53542944998</v>
      </c>
      <c r="S29" s="1">
        <v>82800</v>
      </c>
      <c r="T29" s="1">
        <v>643116.92832441197</v>
      </c>
      <c r="V29" s="1">
        <v>37215</v>
      </c>
      <c r="W29" s="1">
        <v>347441.75145684998</v>
      </c>
      <c r="X29" s="1">
        <v>96480</v>
      </c>
      <c r="Y29" s="1">
        <v>637775.47596097598</v>
      </c>
      <c r="AA29" s="1">
        <v>1935</v>
      </c>
      <c r="AB29" s="1">
        <v>631343.53542944998</v>
      </c>
      <c r="AC29" s="1">
        <v>5040</v>
      </c>
      <c r="AD29" s="1">
        <v>183812.458037131</v>
      </c>
      <c r="AE29" s="1">
        <f t="shared" si="0"/>
        <v>1</v>
      </c>
    </row>
    <row r="30" spans="1:36" x14ac:dyDescent="0.3">
      <c r="A30" s="1">
        <v>26</v>
      </c>
      <c r="B30" s="1">
        <v>8055</v>
      </c>
      <c r="C30" s="1">
        <v>614755.40508482</v>
      </c>
      <c r="D30" s="1">
        <v>34560</v>
      </c>
      <c r="E30" s="1">
        <v>602944.832601264</v>
      </c>
      <c r="G30" s="1">
        <v>585</v>
      </c>
      <c r="H30" s="1">
        <v>556271.84527416294</v>
      </c>
      <c r="I30" s="1">
        <v>11520</v>
      </c>
      <c r="J30" s="1">
        <v>513353.23451556201</v>
      </c>
      <c r="L30" s="1">
        <v>1035</v>
      </c>
      <c r="M30" s="1">
        <v>576383.53766400204</v>
      </c>
      <c r="N30" s="1">
        <v>23040</v>
      </c>
      <c r="O30" s="1">
        <v>579297.97320516699</v>
      </c>
      <c r="Q30" s="1">
        <v>8055</v>
      </c>
      <c r="R30" s="1">
        <v>614755.40508482</v>
      </c>
      <c r="S30" s="1">
        <v>97200</v>
      </c>
      <c r="T30" s="1">
        <v>623793.46178894897</v>
      </c>
      <c r="V30" s="1">
        <v>11115</v>
      </c>
      <c r="W30" s="1">
        <v>417750.54040717997</v>
      </c>
      <c r="X30" s="1">
        <v>98640</v>
      </c>
      <c r="Y30" s="1">
        <v>618446.646890893</v>
      </c>
      <c r="AA30" s="1">
        <v>5490</v>
      </c>
      <c r="AB30" s="1">
        <v>597910.31282472401</v>
      </c>
      <c r="AC30" s="1">
        <v>5040</v>
      </c>
      <c r="AD30" s="1">
        <v>273157.28763444</v>
      </c>
      <c r="AE30" s="1">
        <f t="shared" si="0"/>
        <v>0</v>
      </c>
      <c r="AJ30" s="1" t="s">
        <v>9</v>
      </c>
    </row>
    <row r="31" spans="1:36" x14ac:dyDescent="0.3">
      <c r="A31" s="1">
        <v>27</v>
      </c>
      <c r="B31" s="1">
        <v>585</v>
      </c>
      <c r="C31" s="1">
        <v>613918.53734329494</v>
      </c>
      <c r="D31" s="1">
        <v>25920</v>
      </c>
      <c r="E31" s="1">
        <v>611635.58642128797</v>
      </c>
      <c r="G31" s="1">
        <v>360</v>
      </c>
      <c r="H31" s="1">
        <v>512169.08943421301</v>
      </c>
      <c r="I31" s="1">
        <v>16560</v>
      </c>
      <c r="J31" s="1">
        <v>530855.55508423899</v>
      </c>
      <c r="L31" s="1">
        <v>540</v>
      </c>
      <c r="M31" s="1">
        <v>584483.44081634295</v>
      </c>
      <c r="N31" s="1">
        <v>20160</v>
      </c>
      <c r="O31" s="1">
        <v>578224.86580026103</v>
      </c>
      <c r="Q31" s="1">
        <v>630</v>
      </c>
      <c r="R31" s="1">
        <v>616925.18442937895</v>
      </c>
      <c r="S31" s="1">
        <v>90000</v>
      </c>
      <c r="T31" s="1">
        <v>658329.81963703898</v>
      </c>
      <c r="V31" s="1">
        <v>8685</v>
      </c>
      <c r="W31" s="1">
        <v>485806.68585798598</v>
      </c>
      <c r="X31" s="1">
        <v>100800</v>
      </c>
      <c r="Y31" s="1">
        <v>612222.543171347</v>
      </c>
      <c r="AA31" s="1">
        <v>630</v>
      </c>
      <c r="AB31" s="1">
        <v>616925.18442937895</v>
      </c>
      <c r="AC31" s="1">
        <v>5040</v>
      </c>
      <c r="AD31" s="1">
        <v>155617.80863314599</v>
      </c>
      <c r="AE31" s="1">
        <f t="shared" si="0"/>
        <v>1</v>
      </c>
    </row>
    <row r="32" spans="1:36" x14ac:dyDescent="0.3">
      <c r="A32" s="1">
        <v>28</v>
      </c>
      <c r="B32" s="1">
        <v>5130</v>
      </c>
      <c r="C32" s="1">
        <v>609905.85450604605</v>
      </c>
      <c r="D32" s="1">
        <v>43200</v>
      </c>
      <c r="E32" s="1">
        <v>605092.14152703504</v>
      </c>
      <c r="G32" s="1">
        <v>630</v>
      </c>
      <c r="H32" s="1">
        <v>549509.74010629905</v>
      </c>
      <c r="I32" s="1">
        <v>12240</v>
      </c>
      <c r="J32" s="1">
        <v>519685.44967657101</v>
      </c>
      <c r="L32" s="1">
        <v>1260</v>
      </c>
      <c r="M32" s="1">
        <v>586203.21323206101</v>
      </c>
      <c r="N32" s="1">
        <v>18000</v>
      </c>
      <c r="O32" s="1">
        <v>575620.990974496</v>
      </c>
      <c r="Q32" s="1">
        <v>5130</v>
      </c>
      <c r="R32" s="1">
        <v>609905.85450604605</v>
      </c>
      <c r="S32" s="1">
        <v>62640</v>
      </c>
      <c r="T32" s="1">
        <v>612582.85120175104</v>
      </c>
      <c r="V32" s="1">
        <v>8685</v>
      </c>
      <c r="W32" s="1">
        <v>301764.64314158499</v>
      </c>
      <c r="X32" s="1">
        <v>71280</v>
      </c>
      <c r="Y32" s="1">
        <v>597209.37648517301</v>
      </c>
      <c r="AA32" s="1">
        <v>5130</v>
      </c>
      <c r="AB32" s="1">
        <v>609905.85450604605</v>
      </c>
      <c r="AC32" s="1">
        <v>5040</v>
      </c>
      <c r="AD32" s="1">
        <v>142295.90546727701</v>
      </c>
      <c r="AE32" s="1">
        <f t="shared" si="0"/>
        <v>1</v>
      </c>
    </row>
    <row r="33" spans="1:31" x14ac:dyDescent="0.3">
      <c r="A33" s="1">
        <v>29</v>
      </c>
      <c r="B33" s="1">
        <v>109000</v>
      </c>
      <c r="C33" s="1">
        <v>0</v>
      </c>
      <c r="D33" s="1">
        <v>49680</v>
      </c>
      <c r="E33" s="1">
        <v>604286.11865788803</v>
      </c>
      <c r="G33" s="1">
        <v>315</v>
      </c>
      <c r="H33" s="1">
        <v>555809.11663864995</v>
      </c>
      <c r="I33" s="1">
        <v>24480</v>
      </c>
      <c r="J33" s="1">
        <v>514275.33804390102</v>
      </c>
      <c r="L33" s="1">
        <v>3555</v>
      </c>
      <c r="M33" s="1">
        <v>581975.87887916598</v>
      </c>
      <c r="N33" s="1">
        <v>38160</v>
      </c>
      <c r="O33" s="1">
        <v>580091.07170840597</v>
      </c>
      <c r="Q33" s="1">
        <v>3555</v>
      </c>
      <c r="R33" s="1">
        <v>581975.87887916598</v>
      </c>
      <c r="S33" s="1">
        <v>70560</v>
      </c>
      <c r="T33" s="1">
        <v>618312.26143763203</v>
      </c>
      <c r="U33" s="1" t="s">
        <v>9</v>
      </c>
      <c r="V33" s="1">
        <v>9090</v>
      </c>
      <c r="W33" s="1">
        <v>499071.77281919098</v>
      </c>
      <c r="X33" s="1">
        <v>71280</v>
      </c>
      <c r="Y33" s="1">
        <v>615569.74750059994</v>
      </c>
      <c r="AA33" s="1">
        <v>3555</v>
      </c>
      <c r="AB33" s="1">
        <v>581975.87887916598</v>
      </c>
      <c r="AC33" s="1">
        <v>5040</v>
      </c>
      <c r="AD33" s="1">
        <v>7985.59468586204</v>
      </c>
      <c r="AE33" s="1">
        <f t="shared" si="0"/>
        <v>0</v>
      </c>
    </row>
    <row r="34" spans="1:31" x14ac:dyDescent="0.3">
      <c r="A34" s="1">
        <v>30</v>
      </c>
      <c r="B34" s="1">
        <v>109000</v>
      </c>
      <c r="C34" s="1">
        <v>0</v>
      </c>
      <c r="G34" s="1">
        <v>405</v>
      </c>
      <c r="H34" s="1">
        <v>513843.44785800402</v>
      </c>
      <c r="L34" s="1">
        <v>1755</v>
      </c>
      <c r="M34" s="1">
        <v>591392.69254842296</v>
      </c>
      <c r="Q34" s="1">
        <v>6660</v>
      </c>
      <c r="R34" s="1">
        <v>592163.24174278905</v>
      </c>
      <c r="U34" s="1" t="s">
        <v>9</v>
      </c>
      <c r="V34" s="1">
        <v>8820</v>
      </c>
      <c r="W34" s="1">
        <v>393887.91075124498</v>
      </c>
      <c r="AA34" s="1">
        <v>1755</v>
      </c>
      <c r="AB34" s="1">
        <v>591392.69254842296</v>
      </c>
      <c r="AE34" s="1">
        <f t="shared" si="0"/>
        <v>0</v>
      </c>
    </row>
    <row r="35" spans="1:31" x14ac:dyDescent="0.3">
      <c r="A35" s="1">
        <v>31</v>
      </c>
      <c r="B35" s="1">
        <v>2070</v>
      </c>
      <c r="C35" s="1">
        <v>613346.72574671602</v>
      </c>
      <c r="G35" s="1">
        <v>225</v>
      </c>
      <c r="H35" s="1">
        <v>538207.31289526296</v>
      </c>
      <c r="L35" s="1">
        <v>1395</v>
      </c>
      <c r="M35" s="1">
        <v>579250.91883826198</v>
      </c>
      <c r="Q35" s="1">
        <v>2070</v>
      </c>
      <c r="R35" s="1">
        <v>613346.72574671602</v>
      </c>
      <c r="V35" s="1">
        <v>8370</v>
      </c>
      <c r="W35" s="1">
        <v>609181.94231151603</v>
      </c>
      <c r="AA35" s="1">
        <v>2070</v>
      </c>
      <c r="AB35" s="1">
        <v>613346.72574671602</v>
      </c>
      <c r="AE35" s="1">
        <f t="shared" si="0"/>
        <v>1</v>
      </c>
    </row>
  </sheetData>
  <mergeCells count="18">
    <mergeCell ref="AA1:AD1"/>
    <mergeCell ref="AA2:AB2"/>
    <mergeCell ref="AC2:AD2"/>
    <mergeCell ref="L1:O1"/>
    <mergeCell ref="L2:M2"/>
    <mergeCell ref="N2:O2"/>
    <mergeCell ref="Q2:R2"/>
    <mergeCell ref="S2:T2"/>
    <mergeCell ref="Q1:T1"/>
    <mergeCell ref="V1:Y1"/>
    <mergeCell ref="V2:W2"/>
    <mergeCell ref="X2:Y2"/>
    <mergeCell ref="B2:C2"/>
    <mergeCell ref="D2:E2"/>
    <mergeCell ref="B1:E1"/>
    <mergeCell ref="G1:J1"/>
    <mergeCell ref="G2:H2"/>
    <mergeCell ref="I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BE77D-5C2D-4687-9EC7-B9D16AF53544}">
  <dimension ref="A1:N35"/>
  <sheetViews>
    <sheetView workbookViewId="0">
      <selection activeCell="K11" sqref="K11"/>
    </sheetView>
  </sheetViews>
  <sheetFormatPr defaultRowHeight="14.4" x14ac:dyDescent="0.3"/>
  <cols>
    <col min="9" max="9" width="10.109375" bestFit="1" customWidth="1"/>
    <col min="11" max="11" width="12" bestFit="1" customWidth="1"/>
    <col min="13" max="13" width="15.6640625" bestFit="1" customWidth="1"/>
  </cols>
  <sheetData>
    <row r="1" spans="1:14" x14ac:dyDescent="0.3">
      <c r="A1" s="2" t="s">
        <v>12</v>
      </c>
      <c r="B1" s="2"/>
      <c r="C1" s="2"/>
      <c r="D1" s="2"/>
      <c r="E1" s="3"/>
      <c r="F1" s="3"/>
      <c r="G1" s="3"/>
      <c r="H1" s="3"/>
    </row>
    <row r="2" spans="1:14" x14ac:dyDescent="0.3">
      <c r="A2" s="2" t="s">
        <v>3</v>
      </c>
      <c r="B2" s="2"/>
      <c r="C2" s="2" t="s">
        <v>2</v>
      </c>
      <c r="D2" s="2"/>
      <c r="E2" s="3"/>
      <c r="F2" t="s">
        <v>17</v>
      </c>
      <c r="H2" s="3"/>
      <c r="J2" t="s">
        <v>3</v>
      </c>
      <c r="K2" t="s">
        <v>2</v>
      </c>
      <c r="L2" t="s">
        <v>23</v>
      </c>
    </row>
    <row r="3" spans="1:14" x14ac:dyDescent="0.3">
      <c r="A3" s="1" t="s">
        <v>1</v>
      </c>
      <c r="B3" s="1" t="s">
        <v>0</v>
      </c>
      <c r="C3" s="1" t="s">
        <v>1</v>
      </c>
      <c r="D3" s="1" t="s">
        <v>0</v>
      </c>
      <c r="E3" s="1"/>
      <c r="F3" t="s">
        <v>16</v>
      </c>
      <c r="G3" s="3" t="s">
        <v>15</v>
      </c>
      <c r="H3" s="1"/>
      <c r="I3" s="1" t="s">
        <v>14</v>
      </c>
      <c r="J3" s="1">
        <f>SUM(A4:A34)</f>
        <v>31815</v>
      </c>
      <c r="K3" s="1">
        <f>SUM(C4:C33)</f>
        <v>655200</v>
      </c>
    </row>
    <row r="4" spans="1:14" x14ac:dyDescent="0.3">
      <c r="A4" s="1">
        <v>450</v>
      </c>
      <c r="B4" s="1">
        <v>591167.12671375403</v>
      </c>
      <c r="C4" s="1">
        <v>25920</v>
      </c>
      <c r="D4" s="1">
        <v>582461.44177820801</v>
      </c>
      <c r="E4" s="1"/>
      <c r="F4" s="1">
        <f>(A4-J$4)^2</f>
        <v>332110.53590010403</v>
      </c>
      <c r="G4" s="1">
        <f>(C4-K$4)^2</f>
        <v>16646400</v>
      </c>
      <c r="H4" s="1"/>
      <c r="I4" s="1" t="s">
        <v>13</v>
      </c>
      <c r="J4" s="1">
        <f>J3/31</f>
        <v>1026.2903225806451</v>
      </c>
      <c r="K4">
        <f>K3/30</f>
        <v>21840</v>
      </c>
      <c r="L4" s="1">
        <f>K4-J4</f>
        <v>20813.709677419356</v>
      </c>
      <c r="N4" t="s">
        <v>24</v>
      </c>
    </row>
    <row r="5" spans="1:14" x14ac:dyDescent="0.3">
      <c r="A5" s="1">
        <v>1890</v>
      </c>
      <c r="B5" s="1">
        <v>599372.01843425597</v>
      </c>
      <c r="C5" s="1">
        <v>33840</v>
      </c>
      <c r="D5" s="1">
        <v>587660.36589156801</v>
      </c>
      <c r="E5" s="1"/>
      <c r="F5" s="1">
        <f t="shared" ref="F5:F34" si="0">(A5-J$4)^2</f>
        <v>745994.40686784603</v>
      </c>
      <c r="G5" s="1">
        <f t="shared" ref="G5:G34" si="1">(C5-K$4)^2</f>
        <v>144000000</v>
      </c>
      <c r="H5" s="1"/>
      <c r="I5" t="s">
        <v>18</v>
      </c>
      <c r="J5">
        <f>SUM(F4:F34)/30</f>
        <v>1306991.6129032262</v>
      </c>
      <c r="K5" s="1">
        <f>SUM(G4:G33)/29</f>
        <v>24144331.034482758</v>
      </c>
      <c r="L5" s="1">
        <f>K5+J5</f>
        <v>25451322.647385985</v>
      </c>
      <c r="N5">
        <f>(0-L4)/L6</f>
        <v>-4.1256683572153348</v>
      </c>
    </row>
    <row r="6" spans="1:14" x14ac:dyDescent="0.3">
      <c r="A6" s="1">
        <v>495</v>
      </c>
      <c r="B6" s="1">
        <v>581237.52818365395</v>
      </c>
      <c r="C6" s="1">
        <v>19440</v>
      </c>
      <c r="D6" s="1">
        <v>588277.107688691</v>
      </c>
      <c r="E6" s="1"/>
      <c r="F6" s="1">
        <f t="shared" si="0"/>
        <v>282269.40686784597</v>
      </c>
      <c r="G6" s="1">
        <f t="shared" si="1"/>
        <v>5760000</v>
      </c>
      <c r="H6" s="1"/>
      <c r="I6" t="s">
        <v>19</v>
      </c>
      <c r="J6" s="1">
        <f>SQRT(J5/31)</f>
        <v>205.33148752948685</v>
      </c>
      <c r="K6" s="1">
        <f>SQRT(K5/30)</f>
        <v>897.11260970000785</v>
      </c>
      <c r="L6" s="1">
        <f>SQRT(L5)</f>
        <v>5044.9303907374169</v>
      </c>
    </row>
    <row r="7" spans="1:14" x14ac:dyDescent="0.3">
      <c r="A7" s="1">
        <v>945</v>
      </c>
      <c r="B7" s="1">
        <v>576150.10961121705</v>
      </c>
      <c r="C7" s="1">
        <v>23040</v>
      </c>
      <c r="D7" s="1">
        <v>591825.36605683202</v>
      </c>
      <c r="E7" s="1"/>
      <c r="F7" s="1">
        <f t="shared" si="0"/>
        <v>6608.1165452653422</v>
      </c>
      <c r="G7" s="1">
        <f t="shared" si="1"/>
        <v>1440000</v>
      </c>
      <c r="H7" s="1"/>
      <c r="I7" t="s">
        <v>20</v>
      </c>
      <c r="J7">
        <v>1.96</v>
      </c>
      <c r="K7">
        <v>1.96</v>
      </c>
    </row>
    <row r="8" spans="1:14" x14ac:dyDescent="0.3">
      <c r="A8" s="1">
        <v>1395</v>
      </c>
      <c r="B8" s="1">
        <v>584995.89320199401</v>
      </c>
      <c r="C8" s="1">
        <v>23040</v>
      </c>
      <c r="D8" s="1">
        <v>596896.99798533495</v>
      </c>
      <c r="E8" s="1"/>
      <c r="F8" s="1">
        <f t="shared" si="0"/>
        <v>135946.82622268473</v>
      </c>
      <c r="G8" s="1">
        <f t="shared" si="1"/>
        <v>1440000</v>
      </c>
      <c r="H8" s="1"/>
      <c r="I8" t="s">
        <v>25</v>
      </c>
      <c r="J8" s="1">
        <f>J7*J6</f>
        <v>402.44971555779421</v>
      </c>
      <c r="K8" s="1">
        <f>K7*K6</f>
        <v>1758.3407150120154</v>
      </c>
    </row>
    <row r="9" spans="1:14" x14ac:dyDescent="0.3">
      <c r="A9" s="1">
        <v>315</v>
      </c>
      <c r="B9" s="1">
        <v>611783.75252660504</v>
      </c>
      <c r="C9" s="1">
        <v>16560</v>
      </c>
      <c r="D9" s="1">
        <v>579995.43144649605</v>
      </c>
      <c r="E9" s="1"/>
      <c r="F9" s="1">
        <f t="shared" si="0"/>
        <v>505933.92299687822</v>
      </c>
      <c r="G9" s="1">
        <f t="shared" si="1"/>
        <v>27878400</v>
      </c>
      <c r="H9" s="1"/>
      <c r="I9" t="s">
        <v>21</v>
      </c>
      <c r="J9" s="1">
        <f>J4+J7*J6</f>
        <v>1428.7400381384393</v>
      </c>
      <c r="K9" s="1">
        <f>K4+K7*K6</f>
        <v>23598.340715012015</v>
      </c>
    </row>
    <row r="10" spans="1:14" x14ac:dyDescent="0.3">
      <c r="A10" s="1">
        <v>1035</v>
      </c>
      <c r="B10" s="1">
        <v>575969.38992760004</v>
      </c>
      <c r="C10" s="1">
        <v>27360</v>
      </c>
      <c r="D10" s="1">
        <v>579445.00817991199</v>
      </c>
      <c r="E10" s="1"/>
      <c r="F10" s="1">
        <f t="shared" si="0"/>
        <v>75.858480749220206</v>
      </c>
      <c r="G10" s="1">
        <f t="shared" si="1"/>
        <v>30470400</v>
      </c>
      <c r="H10" s="1"/>
      <c r="I10" t="s">
        <v>22</v>
      </c>
      <c r="J10" s="1">
        <f>J4-J7*J6</f>
        <v>623.84060702285092</v>
      </c>
      <c r="K10" s="1">
        <f>K4-K7*K6</f>
        <v>20081.659284987985</v>
      </c>
    </row>
    <row r="11" spans="1:14" x14ac:dyDescent="0.3">
      <c r="A11" s="1">
        <v>5580</v>
      </c>
      <c r="B11" s="1">
        <v>575639.52281147498</v>
      </c>
      <c r="C11" s="1">
        <v>20880</v>
      </c>
      <c r="D11" s="1">
        <v>578038.16877793602</v>
      </c>
      <c r="E11" s="1"/>
      <c r="F11" s="1">
        <f t="shared" si="0"/>
        <v>20736271.826222688</v>
      </c>
      <c r="G11" s="1">
        <f t="shared" si="1"/>
        <v>921600</v>
      </c>
      <c r="H11" s="1"/>
    </row>
    <row r="12" spans="1:14" x14ac:dyDescent="0.3">
      <c r="A12" s="1">
        <v>540</v>
      </c>
      <c r="B12" s="1">
        <v>595766.567258002</v>
      </c>
      <c r="C12" s="1">
        <v>16560</v>
      </c>
      <c r="D12" s="1">
        <v>575921.17684591201</v>
      </c>
      <c r="E12" s="1"/>
      <c r="F12" s="1">
        <f t="shared" si="0"/>
        <v>236478.27783558788</v>
      </c>
      <c r="G12" s="1">
        <f t="shared" si="1"/>
        <v>27878400</v>
      </c>
      <c r="H12" s="1"/>
    </row>
    <row r="13" spans="1:14" x14ac:dyDescent="0.3">
      <c r="A13" s="1">
        <v>270</v>
      </c>
      <c r="B13" s="1">
        <v>585408.26936607505</v>
      </c>
      <c r="C13" s="1">
        <v>21600</v>
      </c>
      <c r="D13" s="1">
        <v>579642.11388335505</v>
      </c>
      <c r="E13" s="1"/>
      <c r="F13" s="1">
        <f t="shared" si="0"/>
        <v>571975.05202913622</v>
      </c>
      <c r="G13" s="1">
        <f t="shared" si="1"/>
        <v>57600</v>
      </c>
      <c r="H13" s="1"/>
    </row>
    <row r="14" spans="1:14" x14ac:dyDescent="0.3">
      <c r="A14" s="1">
        <v>540</v>
      </c>
      <c r="B14" s="1">
        <v>579930.59524619801</v>
      </c>
      <c r="C14" s="1">
        <v>23040</v>
      </c>
      <c r="D14" s="1">
        <v>610126.10353842506</v>
      </c>
      <c r="E14" s="1"/>
      <c r="F14" s="1">
        <f t="shared" si="0"/>
        <v>236478.27783558788</v>
      </c>
      <c r="G14" s="1">
        <f t="shared" si="1"/>
        <v>1440000</v>
      </c>
      <c r="H14" s="1"/>
    </row>
    <row r="15" spans="1:14" x14ac:dyDescent="0.3">
      <c r="A15" s="1">
        <v>270</v>
      </c>
      <c r="B15" s="1">
        <v>583785.66944289405</v>
      </c>
      <c r="C15" s="1">
        <v>19440</v>
      </c>
      <c r="D15" s="1">
        <v>598367.58121967502</v>
      </c>
      <c r="E15" s="1"/>
      <c r="F15" s="1">
        <f t="shared" si="0"/>
        <v>571975.05202913622</v>
      </c>
      <c r="G15" s="1">
        <f t="shared" si="1"/>
        <v>5760000</v>
      </c>
      <c r="H15" s="1"/>
    </row>
    <row r="16" spans="1:14" x14ac:dyDescent="0.3">
      <c r="A16" s="1">
        <v>225</v>
      </c>
      <c r="B16" s="1">
        <v>595507.76467547496</v>
      </c>
      <c r="C16" s="1">
        <v>22320</v>
      </c>
      <c r="D16" s="1">
        <v>576922.64363100904</v>
      </c>
      <c r="E16" s="1"/>
      <c r="F16" s="1">
        <f t="shared" si="0"/>
        <v>642066.18106139428</v>
      </c>
      <c r="G16" s="1">
        <f t="shared" si="1"/>
        <v>230400</v>
      </c>
      <c r="H16" s="1"/>
    </row>
    <row r="17" spans="1:13" x14ac:dyDescent="0.3">
      <c r="A17" s="1">
        <v>2790</v>
      </c>
      <c r="B17" s="1">
        <v>576969.01650666504</v>
      </c>
      <c r="C17" s="1">
        <v>18720</v>
      </c>
      <c r="D17" s="1">
        <v>575180.78637639806</v>
      </c>
      <c r="E17" s="1"/>
      <c r="F17" s="1">
        <f t="shared" si="0"/>
        <v>3110671.8262226847</v>
      </c>
      <c r="G17" s="1">
        <f t="shared" si="1"/>
        <v>9734400</v>
      </c>
      <c r="H17" s="1"/>
    </row>
    <row r="18" spans="1:13" x14ac:dyDescent="0.3">
      <c r="A18" s="1">
        <v>270</v>
      </c>
      <c r="B18" s="1">
        <v>579997.96870128601</v>
      </c>
      <c r="C18" s="1">
        <v>20160</v>
      </c>
      <c r="D18" s="1">
        <v>595085.73066938005</v>
      </c>
      <c r="E18" s="1"/>
      <c r="F18" s="1">
        <f t="shared" si="0"/>
        <v>571975.05202913622</v>
      </c>
      <c r="G18" s="1">
        <f t="shared" si="1"/>
        <v>2822400</v>
      </c>
      <c r="H18" s="1"/>
    </row>
    <row r="19" spans="1:13" x14ac:dyDescent="0.3">
      <c r="A19" s="1">
        <v>225</v>
      </c>
      <c r="B19" s="1">
        <v>593695.00902425905</v>
      </c>
      <c r="C19" s="1">
        <v>20160</v>
      </c>
      <c r="D19" s="1">
        <v>588474.53606025095</v>
      </c>
      <c r="E19" s="1"/>
      <c r="F19" s="1">
        <f t="shared" si="0"/>
        <v>642066.18106139428</v>
      </c>
      <c r="G19" s="1">
        <f t="shared" si="1"/>
        <v>2822400</v>
      </c>
      <c r="H19" s="1"/>
    </row>
    <row r="20" spans="1:13" x14ac:dyDescent="0.3">
      <c r="A20" s="1">
        <v>495</v>
      </c>
      <c r="B20" s="1">
        <v>602622.83505588304</v>
      </c>
      <c r="C20" s="1">
        <v>17280</v>
      </c>
      <c r="D20" s="1">
        <v>586130.35840969998</v>
      </c>
      <c r="E20" s="1"/>
      <c r="F20" s="1">
        <f t="shared" si="0"/>
        <v>282269.40686784597</v>
      </c>
      <c r="G20" s="1">
        <f t="shared" si="1"/>
        <v>20793600</v>
      </c>
      <c r="H20" s="1"/>
      <c r="M20" s="1">
        <f>1804800-150900</f>
        <v>1653900</v>
      </c>
    </row>
    <row r="21" spans="1:13" x14ac:dyDescent="0.3">
      <c r="A21" s="1">
        <v>270</v>
      </c>
      <c r="B21" s="1">
        <v>613386.73538119905</v>
      </c>
      <c r="C21" s="1">
        <v>22320</v>
      </c>
      <c r="D21" s="1">
        <v>575915.85786171502</v>
      </c>
      <c r="E21" s="1"/>
      <c r="F21" s="1">
        <f t="shared" si="0"/>
        <v>571975.05202913622</v>
      </c>
      <c r="G21" s="1">
        <f t="shared" si="1"/>
        <v>230400</v>
      </c>
      <c r="H21" s="1"/>
      <c r="M21" s="1">
        <f>SQRT(103980263226-758925806)</f>
        <v>321280.77661136218</v>
      </c>
    </row>
    <row r="22" spans="1:13" x14ac:dyDescent="0.3">
      <c r="A22" s="1">
        <v>360</v>
      </c>
      <c r="B22" s="1">
        <v>613726.13634567999</v>
      </c>
      <c r="C22" s="1">
        <v>26640</v>
      </c>
      <c r="D22" s="1">
        <v>577171.39505954704</v>
      </c>
      <c r="E22" s="1"/>
      <c r="F22" s="1">
        <f t="shared" si="0"/>
        <v>443942.79396462016</v>
      </c>
      <c r="G22" s="1">
        <f t="shared" si="1"/>
        <v>23040000</v>
      </c>
      <c r="H22" s="1"/>
    </row>
    <row r="23" spans="1:13" x14ac:dyDescent="0.3">
      <c r="A23" s="1">
        <v>1125</v>
      </c>
      <c r="B23" s="1">
        <v>578426.91553652904</v>
      </c>
      <c r="C23" s="1">
        <v>21600</v>
      </c>
      <c r="D23" s="1">
        <v>589273.82123306801</v>
      </c>
      <c r="E23" s="1"/>
      <c r="F23" s="1">
        <f t="shared" si="0"/>
        <v>9743.6004162330973</v>
      </c>
      <c r="G23" s="1">
        <f t="shared" si="1"/>
        <v>57600</v>
      </c>
      <c r="H23" s="1"/>
    </row>
    <row r="24" spans="1:13" x14ac:dyDescent="0.3">
      <c r="A24" s="1">
        <v>450</v>
      </c>
      <c r="B24" s="1">
        <v>580169.77144507598</v>
      </c>
      <c r="C24" s="1">
        <v>15840</v>
      </c>
      <c r="D24" s="1">
        <v>578187.60422866605</v>
      </c>
      <c r="E24" s="1"/>
      <c r="F24" s="1">
        <f t="shared" si="0"/>
        <v>332110.53590010403</v>
      </c>
      <c r="G24" s="1">
        <f t="shared" si="1"/>
        <v>36000000</v>
      </c>
      <c r="H24" s="1"/>
    </row>
    <row r="25" spans="1:13" x14ac:dyDescent="0.3">
      <c r="A25" s="1">
        <v>450</v>
      </c>
      <c r="B25" s="1">
        <v>576921.04719212302</v>
      </c>
      <c r="C25" s="1">
        <v>23040</v>
      </c>
      <c r="D25" s="1">
        <v>578198.76875995495</v>
      </c>
      <c r="E25" s="1"/>
      <c r="F25" s="1">
        <f t="shared" si="0"/>
        <v>332110.53590010403</v>
      </c>
      <c r="G25" s="1">
        <f t="shared" si="1"/>
        <v>1440000</v>
      </c>
      <c r="H25" s="1"/>
    </row>
    <row r="26" spans="1:13" x14ac:dyDescent="0.3">
      <c r="A26" s="1">
        <v>405</v>
      </c>
      <c r="B26" s="1">
        <v>576296.18480870803</v>
      </c>
      <c r="C26" s="1">
        <v>20160</v>
      </c>
      <c r="D26" s="1">
        <v>577709.97126854304</v>
      </c>
      <c r="E26" s="1"/>
      <c r="F26" s="1">
        <f t="shared" si="0"/>
        <v>386001.66493236209</v>
      </c>
      <c r="G26" s="1">
        <f t="shared" si="1"/>
        <v>2822400</v>
      </c>
      <c r="H26" s="1"/>
    </row>
    <row r="27" spans="1:13" x14ac:dyDescent="0.3">
      <c r="A27" s="1">
        <v>675</v>
      </c>
      <c r="B27" s="1">
        <v>598959.28357312398</v>
      </c>
      <c r="C27" s="1">
        <v>22320</v>
      </c>
      <c r="D27" s="1">
        <v>575180.92739194201</v>
      </c>
      <c r="E27" s="1"/>
      <c r="F27" s="1">
        <f t="shared" si="0"/>
        <v>123404.89073881372</v>
      </c>
      <c r="G27" s="1">
        <f t="shared" si="1"/>
        <v>230400</v>
      </c>
      <c r="H27" s="1"/>
    </row>
    <row r="28" spans="1:13" x14ac:dyDescent="0.3">
      <c r="A28" s="1">
        <v>810</v>
      </c>
      <c r="B28" s="1">
        <v>591531.99677368603</v>
      </c>
      <c r="C28" s="1">
        <v>15120</v>
      </c>
      <c r="D28" s="1">
        <v>578282.17494127096</v>
      </c>
      <c r="E28" s="1"/>
      <c r="F28" s="1">
        <f t="shared" si="0"/>
        <v>46781.503642039526</v>
      </c>
      <c r="G28" s="1">
        <f t="shared" si="1"/>
        <v>45158400</v>
      </c>
      <c r="H28" s="1"/>
    </row>
    <row r="29" spans="1:13" x14ac:dyDescent="0.3">
      <c r="A29" s="1">
        <v>1035</v>
      </c>
      <c r="B29" s="1">
        <v>576383.53766400204</v>
      </c>
      <c r="C29" s="1">
        <v>19440</v>
      </c>
      <c r="D29" s="1">
        <v>580942.34813213395</v>
      </c>
      <c r="E29" s="1"/>
      <c r="F29" s="1">
        <f t="shared" si="0"/>
        <v>75.858480749220206</v>
      </c>
      <c r="G29" s="1">
        <f t="shared" si="1"/>
        <v>5760000</v>
      </c>
      <c r="H29" s="1"/>
    </row>
    <row r="30" spans="1:13" x14ac:dyDescent="0.3">
      <c r="A30" s="1">
        <v>540</v>
      </c>
      <c r="B30" s="1">
        <v>584483.44081634295</v>
      </c>
      <c r="C30" s="1">
        <v>23040</v>
      </c>
      <c r="D30" s="1">
        <v>579297.97320516699</v>
      </c>
      <c r="E30" s="1"/>
      <c r="F30" s="1">
        <f t="shared" si="0"/>
        <v>236478.27783558788</v>
      </c>
      <c r="G30" s="1">
        <f t="shared" si="1"/>
        <v>1440000</v>
      </c>
      <c r="H30" s="1"/>
    </row>
    <row r="31" spans="1:13" x14ac:dyDescent="0.3">
      <c r="A31" s="1">
        <v>1260</v>
      </c>
      <c r="B31" s="1">
        <v>586203.21323206101</v>
      </c>
      <c r="C31" s="1">
        <v>20160</v>
      </c>
      <c r="D31" s="1">
        <v>578224.86580026103</v>
      </c>
      <c r="E31" s="1"/>
      <c r="F31" s="1">
        <f t="shared" si="0"/>
        <v>54620.213319458911</v>
      </c>
      <c r="G31" s="1">
        <f t="shared" si="1"/>
        <v>2822400</v>
      </c>
      <c r="H31" s="1"/>
    </row>
    <row r="32" spans="1:13" x14ac:dyDescent="0.3">
      <c r="A32" s="1">
        <v>3555</v>
      </c>
      <c r="B32" s="1">
        <v>581975.87887916598</v>
      </c>
      <c r="C32" s="1">
        <v>18000</v>
      </c>
      <c r="D32" s="1">
        <v>575620.990974496</v>
      </c>
      <c r="E32" s="1"/>
      <c r="F32" s="1">
        <f t="shared" si="0"/>
        <v>6394372.6326742992</v>
      </c>
      <c r="G32" s="1">
        <f t="shared" si="1"/>
        <v>14745600</v>
      </c>
      <c r="H32" s="1"/>
    </row>
    <row r="33" spans="1:8" x14ac:dyDescent="0.3">
      <c r="A33" s="1">
        <v>1755</v>
      </c>
      <c r="B33" s="1">
        <v>591392.69254842296</v>
      </c>
      <c r="C33" s="1">
        <v>38160</v>
      </c>
      <c r="D33" s="1">
        <v>580091.07170840597</v>
      </c>
      <c r="E33" s="1"/>
      <c r="F33" s="1">
        <f t="shared" si="0"/>
        <v>531017.79396462021</v>
      </c>
      <c r="G33" s="1">
        <f t="shared" si="1"/>
        <v>266342400</v>
      </c>
      <c r="H33" s="1"/>
    </row>
    <row r="34" spans="1:8" x14ac:dyDescent="0.3">
      <c r="A34" s="1">
        <v>1395</v>
      </c>
      <c r="B34" s="1">
        <v>579250.91883826198</v>
      </c>
      <c r="C34" s="1"/>
      <c r="D34" s="1"/>
      <c r="E34" s="1"/>
      <c r="F34" s="1">
        <f t="shared" si="0"/>
        <v>135946.82622268473</v>
      </c>
      <c r="G34" s="1"/>
      <c r="H34" s="1"/>
    </row>
    <row r="35" spans="1:8" x14ac:dyDescent="0.3">
      <c r="C35" s="1"/>
      <c r="D35" s="1"/>
      <c r="E35" s="1"/>
      <c r="F35" s="1"/>
      <c r="G35" s="1"/>
      <c r="H35" s="1"/>
    </row>
  </sheetData>
  <mergeCells count="3">
    <mergeCell ref="A1:D1"/>
    <mergeCell ref="A2:B2"/>
    <mergeCell ref="C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rådata</vt:lpstr>
      <vt:lpstr>arbejdet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Nielsen</dc:creator>
  <cp:lastModifiedBy>Christian Nielsen</cp:lastModifiedBy>
  <dcterms:created xsi:type="dcterms:W3CDTF">2015-06-05T18:19:34Z</dcterms:created>
  <dcterms:modified xsi:type="dcterms:W3CDTF">2021-01-22T12:18:34Z</dcterms:modified>
</cp:coreProperties>
</file>